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Utente\Desktop\UBS Project\"/>
    </mc:Choice>
  </mc:AlternateContent>
  <xr:revisionPtr revIDLastSave="0" documentId="13_ncr:1_{6B0308BC-BB8C-4879-9A1A-E830A0E541FC}" xr6:coauthVersionLast="45" xr6:coauthVersionMax="45" xr10:uidLastSave="{00000000-0000-0000-0000-000000000000}"/>
  <bookViews>
    <workbookView xWindow="19090" yWindow="-110" windowWidth="19420" windowHeight="10420" xr2:uid="{00000000-000D-0000-FFFF-FFFF00000000}"/>
  </bookViews>
  <sheets>
    <sheet name="Row_Data" sheetId="1" r:id="rId1"/>
    <sheet name="Metadata - Countries" sheetId="2" r:id="rId2"/>
    <sheet name="Metadata - Indicators" sheetId="3" r:id="rId3"/>
    <sheet name="Filtred_Data" sheetId="8" r:id="rId4"/>
    <sheet name="Stats" sheetId="7" r:id="rId5"/>
    <sheet name="Variable Selection" sheetId="9" r:id="rId6"/>
    <sheet name="Sorted Data" sheetId="4" r:id="rId7"/>
    <sheet name="PCA Correlation" sheetId="11" r:id="rId8"/>
    <sheet name="Matching_Area" sheetId="10" r:id="rId9"/>
  </sheets>
  <definedNames>
    <definedName name="_xlnm._FilterDatabase" localSheetId="3" hidden="1">Filtred_Data!$A$5:$BN$1445</definedName>
    <definedName name="_xlnm._FilterDatabase" localSheetId="8" hidden="1">Matching_Area!$A$1:$C$1428</definedName>
    <definedName name="_xlnm._FilterDatabase" localSheetId="2" hidden="1">'Metadata - Indicators'!$A$4:$G$1444</definedName>
    <definedName name="filtered_data">Filtred_Data!$D$5:$BM$1445</definedName>
    <definedName name="sorted_data">'Sorted Data'!$B$50:$AD$110</definedName>
    <definedName name="variables">'Variable Selection'!$B$7:$C$25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5" i="9" l="1"/>
  <c r="G15" i="9"/>
  <c r="H16" i="9" l="1"/>
  <c r="G16" i="9"/>
  <c r="A16" i="4" l="1" a="1"/>
  <c r="A16" i="4" s="1"/>
  <c r="E8" i="9"/>
  <c r="G8" i="9"/>
  <c r="H8" i="9"/>
  <c r="E9" i="9"/>
  <c r="G9" i="9"/>
  <c r="H9" i="9"/>
  <c r="E10" i="9"/>
  <c r="G10" i="9"/>
  <c r="H10" i="9"/>
  <c r="E11" i="9"/>
  <c r="G11" i="9"/>
  <c r="H11" i="9"/>
  <c r="E12" i="9"/>
  <c r="G12" i="9"/>
  <c r="H12" i="9"/>
  <c r="E13" i="9"/>
  <c r="G13" i="9"/>
  <c r="H13" i="9"/>
  <c r="E14" i="9"/>
  <c r="G14" i="9"/>
  <c r="H14" i="9"/>
  <c r="E17" i="9"/>
  <c r="G17" i="9"/>
  <c r="H17" i="9"/>
  <c r="E18" i="9"/>
  <c r="G18" i="9"/>
  <c r="H18" i="9"/>
  <c r="E19" i="9"/>
  <c r="G19" i="9"/>
  <c r="H19" i="9"/>
  <c r="E20" i="9"/>
  <c r="G20" i="9"/>
  <c r="H20" i="9"/>
  <c r="E21" i="9"/>
  <c r="G21" i="9"/>
  <c r="H21" i="9"/>
  <c r="E22" i="9"/>
  <c r="G22" i="9"/>
  <c r="H22" i="9"/>
  <c r="E23" i="9"/>
  <c r="G23" i="9"/>
  <c r="H23" i="9"/>
  <c r="E24" i="9"/>
  <c r="G24" i="9"/>
  <c r="H24" i="9"/>
  <c r="E25" i="9"/>
  <c r="G25" i="9"/>
  <c r="H25" i="9"/>
  <c r="H7" i="9"/>
  <c r="E7" i="9"/>
  <c r="G7" i="9"/>
  <c r="B49" i="4" a="1"/>
  <c r="B49" i="4" s="1"/>
  <c r="B6" i="4" a="1"/>
  <c r="E6" i="4" s="1"/>
  <c r="A22" i="4" l="1"/>
  <c r="A23" i="4"/>
  <c r="A31" i="4"/>
  <c r="A28" i="4"/>
  <c r="A20" i="4"/>
  <c r="A43" i="4"/>
  <c r="A35" i="4"/>
  <c r="A27" i="4"/>
  <c r="A19" i="4"/>
  <c r="A30" i="4"/>
  <c r="A29" i="4"/>
  <c r="A36" i="4"/>
  <c r="A42" i="4"/>
  <c r="A34" i="4"/>
  <c r="A26" i="4"/>
  <c r="A18" i="4"/>
  <c r="A39" i="4"/>
  <c r="A38" i="4"/>
  <c r="A21" i="4"/>
  <c r="A44" i="4"/>
  <c r="A41" i="4"/>
  <c r="A33" i="4"/>
  <c r="A25" i="4"/>
  <c r="A17" i="4"/>
  <c r="A37" i="4"/>
  <c r="A40" i="4"/>
  <c r="A32" i="4"/>
  <c r="A24" i="4"/>
  <c r="B52" i="4"/>
  <c r="B60" i="4"/>
  <c r="B68" i="4"/>
  <c r="B76" i="4"/>
  <c r="B84" i="4"/>
  <c r="B55" i="4"/>
  <c r="B63" i="4"/>
  <c r="B71" i="4"/>
  <c r="B79" i="4"/>
  <c r="B87" i="4"/>
  <c r="B58" i="4"/>
  <c r="B66" i="4"/>
  <c r="B74" i="4"/>
  <c r="B82" i="4"/>
  <c r="B53" i="4"/>
  <c r="B61" i="4"/>
  <c r="B69" i="4"/>
  <c r="B77" i="4"/>
  <c r="B85" i="4"/>
  <c r="B56" i="4"/>
  <c r="B64" i="4"/>
  <c r="B72" i="4"/>
  <c r="B80" i="4"/>
  <c r="B59" i="4"/>
  <c r="B67" i="4"/>
  <c r="B75" i="4"/>
  <c r="B83" i="4"/>
  <c r="B54" i="4"/>
  <c r="B62" i="4"/>
  <c r="B70" i="4"/>
  <c r="B78" i="4"/>
  <c r="B86" i="4"/>
  <c r="B90" i="4"/>
  <c r="B98" i="4"/>
  <c r="B106" i="4"/>
  <c r="B109" i="4"/>
  <c r="B51" i="4"/>
  <c r="B73" i="4"/>
  <c r="B93" i="4"/>
  <c r="B101" i="4"/>
  <c r="B88" i="4"/>
  <c r="B96" i="4"/>
  <c r="B104" i="4"/>
  <c r="B57" i="4"/>
  <c r="B91" i="4"/>
  <c r="B99" i="4"/>
  <c r="B107" i="4"/>
  <c r="B81" i="4"/>
  <c r="B94" i="4"/>
  <c r="B102" i="4"/>
  <c r="B110" i="4"/>
  <c r="B103" i="4"/>
  <c r="B89" i="4"/>
  <c r="B97" i="4"/>
  <c r="B105" i="4"/>
  <c r="B95" i="4"/>
  <c r="B65" i="4"/>
  <c r="B92" i="4"/>
  <c r="B100" i="4"/>
  <c r="B108" i="4"/>
  <c r="AB50" i="4"/>
  <c r="D50" i="4"/>
  <c r="I49" i="4"/>
  <c r="AA50" i="4"/>
  <c r="C50" i="4"/>
  <c r="H49" i="4"/>
  <c r="J50" i="4"/>
  <c r="O49" i="4"/>
  <c r="Q50" i="4"/>
  <c r="AD49" i="4"/>
  <c r="N49" i="4"/>
  <c r="P50" i="4"/>
  <c r="M49" i="4"/>
  <c r="W50" i="4"/>
  <c r="O50" i="4"/>
  <c r="G50" i="4"/>
  <c r="AB49" i="4"/>
  <c r="T49" i="4"/>
  <c r="L49" i="4"/>
  <c r="D49" i="4"/>
  <c r="L50" i="4"/>
  <c r="Q49" i="4"/>
  <c r="S50" i="4"/>
  <c r="P49" i="4"/>
  <c r="R50" i="4"/>
  <c r="W49" i="4"/>
  <c r="Y50" i="4"/>
  <c r="V49" i="4"/>
  <c r="X50" i="4"/>
  <c r="H50" i="4"/>
  <c r="U49" i="4"/>
  <c r="E49" i="4"/>
  <c r="AD50" i="4"/>
  <c r="V50" i="4"/>
  <c r="N50" i="4"/>
  <c r="F50" i="4"/>
  <c r="AA49" i="4"/>
  <c r="S49" i="4"/>
  <c r="K49" i="4"/>
  <c r="C49" i="4"/>
  <c r="T50" i="4"/>
  <c r="Y49" i="4"/>
  <c r="K50" i="4"/>
  <c r="X49" i="4"/>
  <c r="Z50" i="4"/>
  <c r="B50" i="4"/>
  <c r="G49" i="4"/>
  <c r="I50" i="4"/>
  <c r="F49" i="4"/>
  <c r="AC49" i="4"/>
  <c r="AC50" i="4"/>
  <c r="U50" i="4"/>
  <c r="M50" i="4"/>
  <c r="E50" i="4"/>
  <c r="Z49" i="4"/>
  <c r="R49" i="4"/>
  <c r="J49" i="4"/>
  <c r="W7" i="4"/>
  <c r="AB6" i="4"/>
  <c r="D6" i="4"/>
  <c r="N7" i="4"/>
  <c r="K6" i="4"/>
  <c r="Z6" i="4"/>
  <c r="H6" i="4"/>
  <c r="G7" i="4"/>
  <c r="L6" i="4"/>
  <c r="AD7" i="4"/>
  <c r="F7" i="4"/>
  <c r="S6" i="4"/>
  <c r="C6" i="4"/>
  <c r="AC7" i="4"/>
  <c r="U7" i="4"/>
  <c r="M7" i="4"/>
  <c r="J6" i="4"/>
  <c r="G6" i="4"/>
  <c r="O7" i="4"/>
  <c r="T6" i="4"/>
  <c r="V7" i="4"/>
  <c r="AA6" i="4"/>
  <c r="E7" i="4"/>
  <c r="R6" i="4"/>
  <c r="B6" i="4"/>
  <c r="AB7" i="4"/>
  <c r="T7" i="4"/>
  <c r="L7" i="4"/>
  <c r="D7" i="4"/>
  <c r="Y6" i="4"/>
  <c r="Q6" i="4"/>
  <c r="I6" i="4"/>
  <c r="AA7" i="4"/>
  <c r="S7" i="4"/>
  <c r="K7" i="4"/>
  <c r="C7" i="4"/>
  <c r="X6" i="4"/>
  <c r="P6" i="4"/>
  <c r="Z7" i="4"/>
  <c r="R7" i="4"/>
  <c r="J7" i="4"/>
  <c r="B7" i="4"/>
  <c r="W6" i="4"/>
  <c r="O6" i="4"/>
  <c r="Y7" i="4"/>
  <c r="Q7" i="4"/>
  <c r="I7" i="4"/>
  <c r="AD6" i="4"/>
  <c r="V6" i="4"/>
  <c r="N6" i="4"/>
  <c r="F6" i="4"/>
  <c r="X7" i="4"/>
  <c r="P7" i="4"/>
  <c r="H7" i="4"/>
  <c r="AC6" i="4"/>
  <c r="U6" i="4"/>
  <c r="M6" i="4"/>
  <c r="D54" i="4" l="1"/>
  <c r="D62" i="4"/>
  <c r="D70" i="4"/>
  <c r="D78" i="4"/>
  <c r="D86" i="4"/>
  <c r="D57" i="4"/>
  <c r="D65" i="4"/>
  <c r="D73" i="4"/>
  <c r="D81" i="4"/>
  <c r="D52" i="4"/>
  <c r="D60" i="4"/>
  <c r="D68" i="4"/>
  <c r="D76" i="4"/>
  <c r="D84" i="4"/>
  <c r="D55" i="4"/>
  <c r="D63" i="4"/>
  <c r="D71" i="4"/>
  <c r="D79" i="4"/>
  <c r="D87" i="4"/>
  <c r="D58" i="4"/>
  <c r="D66" i="4"/>
  <c r="D74" i="4"/>
  <c r="D82" i="4"/>
  <c r="D53" i="4"/>
  <c r="D61" i="4"/>
  <c r="D69" i="4"/>
  <c r="D77" i="4"/>
  <c r="D85" i="4"/>
  <c r="D56" i="4"/>
  <c r="D64" i="4"/>
  <c r="D72" i="4"/>
  <c r="D80" i="4"/>
  <c r="D59" i="4"/>
  <c r="D92" i="4"/>
  <c r="D100" i="4"/>
  <c r="D108" i="4"/>
  <c r="D51" i="4"/>
  <c r="D83" i="4"/>
  <c r="D95" i="4"/>
  <c r="D103" i="4"/>
  <c r="D90" i="4"/>
  <c r="D98" i="4"/>
  <c r="D106" i="4"/>
  <c r="D67" i="4"/>
  <c r="D93" i="4"/>
  <c r="D101" i="4"/>
  <c r="D109" i="4"/>
  <c r="D89" i="4"/>
  <c r="D97" i="4"/>
  <c r="D105" i="4"/>
  <c r="D88" i="4"/>
  <c r="D96" i="4"/>
  <c r="D104" i="4"/>
  <c r="D91" i="4"/>
  <c r="D99" i="4"/>
  <c r="D107" i="4"/>
  <c r="D75" i="4"/>
  <c r="D94" i="4"/>
  <c r="D102" i="4"/>
  <c r="D110" i="4"/>
  <c r="L54" i="4"/>
  <c r="L62" i="4"/>
  <c r="L70" i="4"/>
  <c r="L78" i="4"/>
  <c r="L86" i="4"/>
  <c r="L57" i="4"/>
  <c r="L65" i="4"/>
  <c r="L73" i="4"/>
  <c r="L81" i="4"/>
  <c r="L52" i="4"/>
  <c r="L60" i="4"/>
  <c r="L68" i="4"/>
  <c r="L76" i="4"/>
  <c r="L84" i="4"/>
  <c r="L55" i="4"/>
  <c r="L63" i="4"/>
  <c r="L71" i="4"/>
  <c r="L79" i="4"/>
  <c r="L87" i="4"/>
  <c r="L58" i="4"/>
  <c r="L66" i="4"/>
  <c r="L74" i="4"/>
  <c r="L82" i="4"/>
  <c r="L53" i="4"/>
  <c r="L61" i="4"/>
  <c r="L69" i="4"/>
  <c r="L77" i="4"/>
  <c r="L85" i="4"/>
  <c r="L56" i="4"/>
  <c r="L64" i="4"/>
  <c r="L72" i="4"/>
  <c r="L80" i="4"/>
  <c r="L92" i="4"/>
  <c r="L100" i="4"/>
  <c r="L108" i="4"/>
  <c r="L51" i="4"/>
  <c r="L103" i="4"/>
  <c r="L59" i="4"/>
  <c r="L95" i="4"/>
  <c r="L83" i="4"/>
  <c r="L90" i="4"/>
  <c r="L98" i="4"/>
  <c r="L106" i="4"/>
  <c r="L93" i="4"/>
  <c r="L101" i="4"/>
  <c r="L109" i="4"/>
  <c r="L67" i="4"/>
  <c r="L88" i="4"/>
  <c r="L96" i="4"/>
  <c r="L104" i="4"/>
  <c r="L91" i="4"/>
  <c r="L99" i="4"/>
  <c r="L107" i="4"/>
  <c r="L75" i="4"/>
  <c r="L94" i="4"/>
  <c r="L102" i="4"/>
  <c r="L110" i="4"/>
  <c r="L89" i="4"/>
  <c r="L97" i="4"/>
  <c r="L105" i="4"/>
  <c r="N56" i="4"/>
  <c r="N64" i="4"/>
  <c r="N72" i="4"/>
  <c r="N80" i="4"/>
  <c r="N59" i="4"/>
  <c r="N67" i="4"/>
  <c r="N75" i="4"/>
  <c r="N83" i="4"/>
  <c r="N54" i="4"/>
  <c r="N62" i="4"/>
  <c r="N70" i="4"/>
  <c r="N78" i="4"/>
  <c r="N86" i="4"/>
  <c r="N57" i="4"/>
  <c r="N65" i="4"/>
  <c r="N73" i="4"/>
  <c r="N81" i="4"/>
  <c r="N52" i="4"/>
  <c r="N60" i="4"/>
  <c r="N68" i="4"/>
  <c r="N76" i="4"/>
  <c r="N84" i="4"/>
  <c r="N55" i="4"/>
  <c r="N63" i="4"/>
  <c r="N71" i="4"/>
  <c r="N79" i="4"/>
  <c r="N87" i="4"/>
  <c r="N58" i="4"/>
  <c r="N66" i="4"/>
  <c r="N74" i="4"/>
  <c r="N82" i="4"/>
  <c r="N94" i="4"/>
  <c r="N102" i="4"/>
  <c r="N110" i="4"/>
  <c r="N69" i="4"/>
  <c r="N89" i="4"/>
  <c r="N97" i="4"/>
  <c r="N105" i="4"/>
  <c r="N92" i="4"/>
  <c r="N100" i="4"/>
  <c r="N108" i="4"/>
  <c r="N51" i="4"/>
  <c r="N53" i="4"/>
  <c r="N95" i="4"/>
  <c r="N103" i="4"/>
  <c r="N85" i="4"/>
  <c r="N77" i="4"/>
  <c r="N90" i="4"/>
  <c r="N98" i="4"/>
  <c r="N106" i="4"/>
  <c r="N93" i="4"/>
  <c r="N101" i="4"/>
  <c r="N109" i="4"/>
  <c r="N61" i="4"/>
  <c r="N88" i="4"/>
  <c r="N96" i="4"/>
  <c r="N104" i="4"/>
  <c r="N91" i="4"/>
  <c r="N99" i="4"/>
  <c r="N107" i="4"/>
  <c r="I55" i="4"/>
  <c r="I63" i="4"/>
  <c r="I71" i="4"/>
  <c r="I79" i="4"/>
  <c r="I87" i="4"/>
  <c r="I58" i="4"/>
  <c r="I66" i="4"/>
  <c r="I74" i="4"/>
  <c r="I82" i="4"/>
  <c r="I53" i="4"/>
  <c r="I61" i="4"/>
  <c r="I69" i="4"/>
  <c r="I77" i="4"/>
  <c r="I85" i="4"/>
  <c r="I56" i="4"/>
  <c r="I64" i="4"/>
  <c r="I72" i="4"/>
  <c r="I80" i="4"/>
  <c r="I59" i="4"/>
  <c r="I67" i="4"/>
  <c r="I75" i="4"/>
  <c r="I83" i="4"/>
  <c r="I54" i="4"/>
  <c r="I62" i="4"/>
  <c r="I70" i="4"/>
  <c r="I78" i="4"/>
  <c r="I86" i="4"/>
  <c r="I57" i="4"/>
  <c r="I65" i="4"/>
  <c r="I73" i="4"/>
  <c r="I81" i="4"/>
  <c r="I52" i="4"/>
  <c r="I93" i="4"/>
  <c r="I101" i="4"/>
  <c r="I109" i="4"/>
  <c r="I76" i="4"/>
  <c r="I88" i="4"/>
  <c r="I96" i="4"/>
  <c r="I104" i="4"/>
  <c r="I91" i="4"/>
  <c r="I99" i="4"/>
  <c r="I107" i="4"/>
  <c r="I60" i="4"/>
  <c r="I94" i="4"/>
  <c r="I102" i="4"/>
  <c r="I110" i="4"/>
  <c r="I84" i="4"/>
  <c r="I89" i="4"/>
  <c r="I97" i="4"/>
  <c r="I105" i="4"/>
  <c r="I90" i="4"/>
  <c r="I98" i="4"/>
  <c r="I106" i="4"/>
  <c r="I92" i="4"/>
  <c r="I100" i="4"/>
  <c r="I108" i="4"/>
  <c r="I51" i="4"/>
  <c r="I68" i="4"/>
  <c r="I95" i="4"/>
  <c r="I103" i="4"/>
  <c r="T54" i="4"/>
  <c r="T62" i="4"/>
  <c r="T70" i="4"/>
  <c r="T78" i="4"/>
  <c r="T86" i="4"/>
  <c r="T57" i="4"/>
  <c r="T65" i="4"/>
  <c r="T73" i="4"/>
  <c r="T81" i="4"/>
  <c r="T52" i="4"/>
  <c r="T60" i="4"/>
  <c r="T68" i="4"/>
  <c r="T76" i="4"/>
  <c r="T84" i="4"/>
  <c r="T55" i="4"/>
  <c r="T63" i="4"/>
  <c r="T71" i="4"/>
  <c r="T79" i="4"/>
  <c r="T58" i="4"/>
  <c r="T66" i="4"/>
  <c r="T74" i="4"/>
  <c r="T82" i="4"/>
  <c r="T53" i="4"/>
  <c r="T61" i="4"/>
  <c r="T69" i="4"/>
  <c r="T77" i="4"/>
  <c r="T85" i="4"/>
  <c r="T56" i="4"/>
  <c r="T64" i="4"/>
  <c r="T72" i="4"/>
  <c r="T80" i="4"/>
  <c r="T75" i="4"/>
  <c r="T92" i="4"/>
  <c r="T100" i="4"/>
  <c r="T108" i="4"/>
  <c r="T51" i="4"/>
  <c r="T87" i="4"/>
  <c r="T95" i="4"/>
  <c r="T103" i="4"/>
  <c r="T59" i="4"/>
  <c r="T90" i="4"/>
  <c r="T98" i="4"/>
  <c r="T106" i="4"/>
  <c r="T83" i="4"/>
  <c r="T93" i="4"/>
  <c r="T101" i="4"/>
  <c r="T109" i="4"/>
  <c r="T88" i="4"/>
  <c r="T96" i="4"/>
  <c r="T104" i="4"/>
  <c r="T67" i="4"/>
  <c r="T91" i="4"/>
  <c r="T99" i="4"/>
  <c r="T107" i="4"/>
  <c r="T89" i="4"/>
  <c r="T97" i="4"/>
  <c r="T105" i="4"/>
  <c r="T94" i="4"/>
  <c r="T102" i="4"/>
  <c r="T110" i="4"/>
  <c r="J52" i="4"/>
  <c r="J60" i="4"/>
  <c r="J68" i="4"/>
  <c r="J76" i="4"/>
  <c r="J84" i="4"/>
  <c r="J55" i="4"/>
  <c r="J63" i="4"/>
  <c r="J71" i="4"/>
  <c r="J79" i="4"/>
  <c r="J87" i="4"/>
  <c r="J58" i="4"/>
  <c r="J66" i="4"/>
  <c r="J74" i="4"/>
  <c r="J82" i="4"/>
  <c r="J53" i="4"/>
  <c r="J61" i="4"/>
  <c r="J69" i="4"/>
  <c r="J77" i="4"/>
  <c r="J85" i="4"/>
  <c r="J56" i="4"/>
  <c r="J64" i="4"/>
  <c r="J72" i="4"/>
  <c r="J80" i="4"/>
  <c r="J59" i="4"/>
  <c r="J67" i="4"/>
  <c r="J75" i="4"/>
  <c r="J83" i="4"/>
  <c r="J54" i="4"/>
  <c r="J62" i="4"/>
  <c r="J70" i="4"/>
  <c r="J78" i="4"/>
  <c r="J86" i="4"/>
  <c r="J90" i="4"/>
  <c r="J98" i="4"/>
  <c r="J106" i="4"/>
  <c r="J93" i="4"/>
  <c r="J101" i="4"/>
  <c r="J109" i="4"/>
  <c r="J73" i="4"/>
  <c r="J88" i="4"/>
  <c r="J96" i="4"/>
  <c r="J104" i="4"/>
  <c r="J91" i="4"/>
  <c r="J99" i="4"/>
  <c r="J107" i="4"/>
  <c r="J65" i="4"/>
  <c r="J95" i="4"/>
  <c r="J57" i="4"/>
  <c r="J94" i="4"/>
  <c r="J102" i="4"/>
  <c r="J110" i="4"/>
  <c r="J81" i="4"/>
  <c r="J89" i="4"/>
  <c r="J97" i="4"/>
  <c r="J105" i="4"/>
  <c r="J92" i="4"/>
  <c r="J100" i="4"/>
  <c r="J108" i="4"/>
  <c r="J51" i="4"/>
  <c r="J103" i="4"/>
  <c r="F56" i="4"/>
  <c r="F64" i="4"/>
  <c r="F72" i="4"/>
  <c r="F80" i="4"/>
  <c r="F59" i="4"/>
  <c r="F67" i="4"/>
  <c r="F75" i="4"/>
  <c r="F83" i="4"/>
  <c r="F54" i="4"/>
  <c r="F62" i="4"/>
  <c r="F70" i="4"/>
  <c r="F78" i="4"/>
  <c r="F86" i="4"/>
  <c r="F57" i="4"/>
  <c r="F65" i="4"/>
  <c r="F73" i="4"/>
  <c r="F81" i="4"/>
  <c r="F52" i="4"/>
  <c r="F60" i="4"/>
  <c r="F68" i="4"/>
  <c r="F76" i="4"/>
  <c r="F84" i="4"/>
  <c r="F55" i="4"/>
  <c r="F63" i="4"/>
  <c r="F71" i="4"/>
  <c r="F79" i="4"/>
  <c r="F87" i="4"/>
  <c r="F58" i="4"/>
  <c r="F66" i="4"/>
  <c r="F74" i="4"/>
  <c r="F82" i="4"/>
  <c r="F69" i="4"/>
  <c r="F94" i="4"/>
  <c r="F102" i="4"/>
  <c r="F110" i="4"/>
  <c r="F89" i="4"/>
  <c r="F97" i="4"/>
  <c r="F105" i="4"/>
  <c r="F107" i="4"/>
  <c r="F53" i="4"/>
  <c r="F92" i="4"/>
  <c r="F100" i="4"/>
  <c r="F108" i="4"/>
  <c r="F51" i="4"/>
  <c r="F77" i="4"/>
  <c r="F95" i="4"/>
  <c r="F103" i="4"/>
  <c r="F91" i="4"/>
  <c r="F90" i="4"/>
  <c r="F98" i="4"/>
  <c r="F106" i="4"/>
  <c r="F99" i="4"/>
  <c r="F61" i="4"/>
  <c r="F93" i="4"/>
  <c r="F101" i="4"/>
  <c r="F109" i="4"/>
  <c r="F85" i="4"/>
  <c r="F88" i="4"/>
  <c r="F96" i="4"/>
  <c r="F104" i="4"/>
  <c r="R52" i="4"/>
  <c r="R60" i="4"/>
  <c r="R68" i="4"/>
  <c r="R76" i="4"/>
  <c r="R84" i="4"/>
  <c r="R55" i="4"/>
  <c r="R63" i="4"/>
  <c r="R71" i="4"/>
  <c r="R79" i="4"/>
  <c r="R58" i="4"/>
  <c r="R66" i="4"/>
  <c r="R74" i="4"/>
  <c r="R82" i="4"/>
  <c r="R53" i="4"/>
  <c r="R61" i="4"/>
  <c r="R69" i="4"/>
  <c r="R77" i="4"/>
  <c r="R85" i="4"/>
  <c r="R56" i="4"/>
  <c r="R64" i="4"/>
  <c r="R72" i="4"/>
  <c r="R80" i="4"/>
  <c r="R59" i="4"/>
  <c r="R67" i="4"/>
  <c r="R75" i="4"/>
  <c r="R83" i="4"/>
  <c r="R54" i="4"/>
  <c r="R62" i="4"/>
  <c r="R70" i="4"/>
  <c r="R78" i="4"/>
  <c r="R86" i="4"/>
  <c r="R65" i="4"/>
  <c r="R90" i="4"/>
  <c r="R98" i="4"/>
  <c r="R106" i="4"/>
  <c r="R109" i="4"/>
  <c r="R93" i="4"/>
  <c r="R101" i="4"/>
  <c r="R88" i="4"/>
  <c r="R96" i="4"/>
  <c r="R104" i="4"/>
  <c r="R73" i="4"/>
  <c r="R91" i="4"/>
  <c r="R99" i="4"/>
  <c r="R107" i="4"/>
  <c r="R94" i="4"/>
  <c r="R102" i="4"/>
  <c r="R110" i="4"/>
  <c r="R57" i="4"/>
  <c r="R89" i="4"/>
  <c r="R97" i="4"/>
  <c r="R105" i="4"/>
  <c r="R87" i="4"/>
  <c r="R103" i="4"/>
  <c r="R81" i="4"/>
  <c r="R92" i="4"/>
  <c r="R100" i="4"/>
  <c r="R108" i="4"/>
  <c r="R51" i="4"/>
  <c r="R95" i="4"/>
  <c r="C57" i="4"/>
  <c r="C65" i="4"/>
  <c r="C73" i="4"/>
  <c r="C81" i="4"/>
  <c r="C52" i="4"/>
  <c r="C60" i="4"/>
  <c r="C68" i="4"/>
  <c r="C76" i="4"/>
  <c r="C84" i="4"/>
  <c r="C55" i="4"/>
  <c r="C63" i="4"/>
  <c r="C71" i="4"/>
  <c r="C79" i="4"/>
  <c r="C87" i="4"/>
  <c r="C58" i="4"/>
  <c r="C66" i="4"/>
  <c r="C74" i="4"/>
  <c r="C82" i="4"/>
  <c r="C53" i="4"/>
  <c r="C61" i="4"/>
  <c r="C69" i="4"/>
  <c r="C77" i="4"/>
  <c r="C85" i="4"/>
  <c r="C56" i="4"/>
  <c r="C64" i="4"/>
  <c r="C72" i="4"/>
  <c r="C80" i="4"/>
  <c r="C59" i="4"/>
  <c r="C67" i="4"/>
  <c r="C75" i="4"/>
  <c r="C83" i="4"/>
  <c r="C86" i="4"/>
  <c r="C95" i="4"/>
  <c r="C103" i="4"/>
  <c r="C90" i="4"/>
  <c r="C98" i="4"/>
  <c r="C106" i="4"/>
  <c r="C70" i="4"/>
  <c r="C93" i="4"/>
  <c r="C101" i="4"/>
  <c r="C109" i="4"/>
  <c r="C88" i="4"/>
  <c r="C96" i="4"/>
  <c r="C104" i="4"/>
  <c r="C100" i="4"/>
  <c r="C54" i="4"/>
  <c r="C91" i="4"/>
  <c r="C99" i="4"/>
  <c r="C107" i="4"/>
  <c r="C62" i="4"/>
  <c r="C78" i="4"/>
  <c r="C94" i="4"/>
  <c r="C102" i="4"/>
  <c r="C110" i="4"/>
  <c r="C92" i="4"/>
  <c r="C108" i="4"/>
  <c r="C89" i="4"/>
  <c r="C97" i="4"/>
  <c r="C105" i="4"/>
  <c r="C51" i="4"/>
  <c r="E59" i="4"/>
  <c r="E67" i="4"/>
  <c r="E75" i="4"/>
  <c r="E83" i="4"/>
  <c r="E54" i="4"/>
  <c r="E62" i="4"/>
  <c r="E70" i="4"/>
  <c r="E78" i="4"/>
  <c r="E86" i="4"/>
  <c r="E57" i="4"/>
  <c r="E65" i="4"/>
  <c r="E73" i="4"/>
  <c r="E81" i="4"/>
  <c r="E52" i="4"/>
  <c r="E60" i="4"/>
  <c r="E68" i="4"/>
  <c r="E76" i="4"/>
  <c r="E84" i="4"/>
  <c r="E55" i="4"/>
  <c r="E63" i="4"/>
  <c r="E71" i="4"/>
  <c r="E79" i="4"/>
  <c r="E87" i="4"/>
  <c r="E58" i="4"/>
  <c r="E66" i="4"/>
  <c r="E74" i="4"/>
  <c r="E82" i="4"/>
  <c r="E53" i="4"/>
  <c r="E61" i="4"/>
  <c r="E69" i="4"/>
  <c r="E77" i="4"/>
  <c r="E85" i="4"/>
  <c r="E89" i="4"/>
  <c r="E97" i="4"/>
  <c r="E105" i="4"/>
  <c r="E108" i="4"/>
  <c r="E56" i="4"/>
  <c r="E92" i="4"/>
  <c r="E100" i="4"/>
  <c r="E51" i="4"/>
  <c r="E80" i="4"/>
  <c r="E95" i="4"/>
  <c r="E103" i="4"/>
  <c r="E90" i="4"/>
  <c r="E98" i="4"/>
  <c r="E106" i="4"/>
  <c r="E72" i="4"/>
  <c r="E64" i="4"/>
  <c r="E93" i="4"/>
  <c r="E101" i="4"/>
  <c r="E109" i="4"/>
  <c r="E88" i="4"/>
  <c r="E96" i="4"/>
  <c r="E104" i="4"/>
  <c r="E102" i="4"/>
  <c r="E91" i="4"/>
  <c r="E99" i="4"/>
  <c r="E107" i="4"/>
  <c r="E94" i="4"/>
  <c r="E110" i="4"/>
  <c r="P58" i="4"/>
  <c r="P66" i="4"/>
  <c r="P74" i="4"/>
  <c r="P82" i="4"/>
  <c r="P53" i="4"/>
  <c r="P61" i="4"/>
  <c r="P69" i="4"/>
  <c r="P77" i="4"/>
  <c r="P85" i="4"/>
  <c r="P56" i="4"/>
  <c r="P64" i="4"/>
  <c r="P72" i="4"/>
  <c r="P80" i="4"/>
  <c r="P59" i="4"/>
  <c r="P67" i="4"/>
  <c r="P75" i="4"/>
  <c r="P83" i="4"/>
  <c r="P54" i="4"/>
  <c r="P62" i="4"/>
  <c r="P70" i="4"/>
  <c r="P78" i="4"/>
  <c r="P86" i="4"/>
  <c r="P57" i="4"/>
  <c r="P65" i="4"/>
  <c r="P73" i="4"/>
  <c r="P81" i="4"/>
  <c r="P52" i="4"/>
  <c r="P60" i="4"/>
  <c r="P68" i="4"/>
  <c r="P76" i="4"/>
  <c r="P84" i="4"/>
  <c r="P55" i="4"/>
  <c r="P88" i="4"/>
  <c r="P96" i="4"/>
  <c r="P104" i="4"/>
  <c r="P79" i="4"/>
  <c r="P91" i="4"/>
  <c r="P99" i="4"/>
  <c r="P107" i="4"/>
  <c r="P94" i="4"/>
  <c r="P102" i="4"/>
  <c r="P110" i="4"/>
  <c r="P63" i="4"/>
  <c r="P89" i="4"/>
  <c r="P97" i="4"/>
  <c r="P105" i="4"/>
  <c r="P92" i="4"/>
  <c r="P100" i="4"/>
  <c r="P108" i="4"/>
  <c r="P51" i="4"/>
  <c r="P87" i="4"/>
  <c r="P95" i="4"/>
  <c r="P103" i="4"/>
  <c r="P93" i="4"/>
  <c r="P71" i="4"/>
  <c r="P90" i="4"/>
  <c r="P98" i="4"/>
  <c r="P106" i="4"/>
  <c r="P101" i="4"/>
  <c r="P109" i="4"/>
  <c r="O53" i="4"/>
  <c r="O61" i="4"/>
  <c r="O69" i="4"/>
  <c r="O77" i="4"/>
  <c r="O85" i="4"/>
  <c r="O56" i="4"/>
  <c r="O64" i="4"/>
  <c r="O72" i="4"/>
  <c r="O80" i="4"/>
  <c r="O59" i="4"/>
  <c r="O67" i="4"/>
  <c r="O75" i="4"/>
  <c r="O83" i="4"/>
  <c r="O54" i="4"/>
  <c r="O62" i="4"/>
  <c r="O70" i="4"/>
  <c r="O78" i="4"/>
  <c r="O86" i="4"/>
  <c r="O57" i="4"/>
  <c r="O65" i="4"/>
  <c r="O73" i="4"/>
  <c r="O81" i="4"/>
  <c r="O52" i="4"/>
  <c r="O60" i="4"/>
  <c r="O68" i="4"/>
  <c r="O76" i="4"/>
  <c r="O84" i="4"/>
  <c r="O55" i="4"/>
  <c r="O63" i="4"/>
  <c r="O71" i="4"/>
  <c r="O79" i="4"/>
  <c r="O87" i="4"/>
  <c r="O82" i="4"/>
  <c r="O91" i="4"/>
  <c r="O99" i="4"/>
  <c r="O107" i="4"/>
  <c r="O110" i="4"/>
  <c r="O94" i="4"/>
  <c r="O102" i="4"/>
  <c r="O66" i="4"/>
  <c r="O89" i="4"/>
  <c r="O97" i="4"/>
  <c r="O105" i="4"/>
  <c r="O92" i="4"/>
  <c r="O100" i="4"/>
  <c r="O108" i="4"/>
  <c r="O51" i="4"/>
  <c r="O95" i="4"/>
  <c r="O103" i="4"/>
  <c r="O88" i="4"/>
  <c r="O104" i="4"/>
  <c r="O74" i="4"/>
  <c r="O90" i="4"/>
  <c r="O98" i="4"/>
  <c r="O106" i="4"/>
  <c r="O58" i="4"/>
  <c r="O96" i="4"/>
  <c r="O93" i="4"/>
  <c r="O101" i="4"/>
  <c r="O109" i="4"/>
  <c r="G53" i="4"/>
  <c r="G61" i="4"/>
  <c r="G69" i="4"/>
  <c r="G77" i="4"/>
  <c r="G85" i="4"/>
  <c r="G56" i="4"/>
  <c r="G64" i="4"/>
  <c r="G72" i="4"/>
  <c r="G80" i="4"/>
  <c r="G59" i="4"/>
  <c r="G67" i="4"/>
  <c r="G75" i="4"/>
  <c r="G83" i="4"/>
  <c r="G54" i="4"/>
  <c r="G62" i="4"/>
  <c r="G70" i="4"/>
  <c r="G78" i="4"/>
  <c r="G86" i="4"/>
  <c r="G57" i="4"/>
  <c r="G65" i="4"/>
  <c r="G73" i="4"/>
  <c r="G81" i="4"/>
  <c r="G52" i="4"/>
  <c r="G60" i="4"/>
  <c r="G68" i="4"/>
  <c r="G76" i="4"/>
  <c r="G84" i="4"/>
  <c r="G55" i="4"/>
  <c r="G63" i="4"/>
  <c r="G71" i="4"/>
  <c r="G79" i="4"/>
  <c r="G87" i="4"/>
  <c r="G91" i="4"/>
  <c r="G99" i="4"/>
  <c r="G107" i="4"/>
  <c r="G66" i="4"/>
  <c r="G94" i="4"/>
  <c r="G102" i="4"/>
  <c r="G110" i="4"/>
  <c r="G89" i="4"/>
  <c r="G97" i="4"/>
  <c r="G105" i="4"/>
  <c r="G92" i="4"/>
  <c r="G100" i="4"/>
  <c r="G108" i="4"/>
  <c r="G51" i="4"/>
  <c r="G74" i="4"/>
  <c r="G95" i="4"/>
  <c r="G103" i="4"/>
  <c r="G82" i="4"/>
  <c r="G96" i="4"/>
  <c r="G90" i="4"/>
  <c r="G98" i="4"/>
  <c r="G106" i="4"/>
  <c r="G104" i="4"/>
  <c r="G58" i="4"/>
  <c r="G93" i="4"/>
  <c r="G101" i="4"/>
  <c r="G109" i="4"/>
  <c r="G88" i="4"/>
  <c r="K57" i="4"/>
  <c r="K65" i="4"/>
  <c r="K73" i="4"/>
  <c r="K81" i="4"/>
  <c r="K52" i="4"/>
  <c r="K60" i="4"/>
  <c r="K68" i="4"/>
  <c r="K76" i="4"/>
  <c r="K84" i="4"/>
  <c r="K55" i="4"/>
  <c r="K63" i="4"/>
  <c r="K71" i="4"/>
  <c r="K79" i="4"/>
  <c r="K87" i="4"/>
  <c r="K58" i="4"/>
  <c r="K66" i="4"/>
  <c r="K74" i="4"/>
  <c r="K82" i="4"/>
  <c r="K53" i="4"/>
  <c r="K61" i="4"/>
  <c r="K69" i="4"/>
  <c r="K77" i="4"/>
  <c r="K85" i="4"/>
  <c r="K56" i="4"/>
  <c r="K64" i="4"/>
  <c r="K72" i="4"/>
  <c r="K80" i="4"/>
  <c r="K59" i="4"/>
  <c r="K67" i="4"/>
  <c r="K75" i="4"/>
  <c r="K83" i="4"/>
  <c r="K62" i="4"/>
  <c r="K95" i="4"/>
  <c r="K103" i="4"/>
  <c r="K106" i="4"/>
  <c r="K86" i="4"/>
  <c r="K90" i="4"/>
  <c r="K98" i="4"/>
  <c r="K93" i="4"/>
  <c r="K101" i="4"/>
  <c r="K109" i="4"/>
  <c r="K70" i="4"/>
  <c r="K88" i="4"/>
  <c r="K96" i="4"/>
  <c r="K104" i="4"/>
  <c r="K91" i="4"/>
  <c r="K99" i="4"/>
  <c r="K107" i="4"/>
  <c r="K92" i="4"/>
  <c r="K108" i="4"/>
  <c r="K54" i="4"/>
  <c r="K94" i="4"/>
  <c r="K102" i="4"/>
  <c r="K110" i="4"/>
  <c r="K100" i="4"/>
  <c r="K78" i="4"/>
  <c r="K89" i="4"/>
  <c r="K97" i="4"/>
  <c r="K105" i="4"/>
  <c r="K51" i="4"/>
  <c r="S57" i="4"/>
  <c r="S65" i="4"/>
  <c r="S73" i="4"/>
  <c r="S81" i="4"/>
  <c r="S52" i="4"/>
  <c r="S60" i="4"/>
  <c r="S68" i="4"/>
  <c r="S76" i="4"/>
  <c r="S84" i="4"/>
  <c r="S55" i="4"/>
  <c r="S63" i="4"/>
  <c r="S71" i="4"/>
  <c r="S79" i="4"/>
  <c r="S58" i="4"/>
  <c r="S66" i="4"/>
  <c r="S74" i="4"/>
  <c r="S82" i="4"/>
  <c r="S53" i="4"/>
  <c r="S61" i="4"/>
  <c r="S69" i="4"/>
  <c r="S77" i="4"/>
  <c r="S85" i="4"/>
  <c r="S56" i="4"/>
  <c r="S64" i="4"/>
  <c r="S72" i="4"/>
  <c r="S80" i="4"/>
  <c r="S59" i="4"/>
  <c r="S67" i="4"/>
  <c r="S75" i="4"/>
  <c r="S83" i="4"/>
  <c r="S87" i="4"/>
  <c r="S95" i="4"/>
  <c r="S103" i="4"/>
  <c r="S62" i="4"/>
  <c r="S90" i="4"/>
  <c r="S98" i="4"/>
  <c r="S106" i="4"/>
  <c r="S86" i="4"/>
  <c r="S93" i="4"/>
  <c r="S101" i="4"/>
  <c r="S109" i="4"/>
  <c r="S88" i="4"/>
  <c r="S96" i="4"/>
  <c r="S104" i="4"/>
  <c r="S108" i="4"/>
  <c r="S70" i="4"/>
  <c r="S91" i="4"/>
  <c r="S99" i="4"/>
  <c r="S107" i="4"/>
  <c r="S100" i="4"/>
  <c r="S94" i="4"/>
  <c r="S102" i="4"/>
  <c r="S110" i="4"/>
  <c r="S54" i="4"/>
  <c r="S89" i="4"/>
  <c r="S97" i="4"/>
  <c r="S105" i="4"/>
  <c r="S78" i="4"/>
  <c r="S92" i="4"/>
  <c r="S51" i="4"/>
  <c r="Q55" i="4"/>
  <c r="Q63" i="4"/>
  <c r="Q71" i="4"/>
  <c r="Q79" i="4"/>
  <c r="Q58" i="4"/>
  <c r="Q66" i="4"/>
  <c r="Q74" i="4"/>
  <c r="Q82" i="4"/>
  <c r="Q53" i="4"/>
  <c r="Q61" i="4"/>
  <c r="Q69" i="4"/>
  <c r="Q77" i="4"/>
  <c r="Q85" i="4"/>
  <c r="Q56" i="4"/>
  <c r="Q64" i="4"/>
  <c r="Q72" i="4"/>
  <c r="Q80" i="4"/>
  <c r="Q59" i="4"/>
  <c r="Q67" i="4"/>
  <c r="Q75" i="4"/>
  <c r="Q83" i="4"/>
  <c r="Q54" i="4"/>
  <c r="Q62" i="4"/>
  <c r="Q70" i="4"/>
  <c r="Q78" i="4"/>
  <c r="Q86" i="4"/>
  <c r="Q57" i="4"/>
  <c r="Q65" i="4"/>
  <c r="Q73" i="4"/>
  <c r="Q81" i="4"/>
  <c r="Q93" i="4"/>
  <c r="Q101" i="4"/>
  <c r="Q109" i="4"/>
  <c r="Q52" i="4"/>
  <c r="Q88" i="4"/>
  <c r="Q96" i="4"/>
  <c r="Q104" i="4"/>
  <c r="Q90" i="4"/>
  <c r="Q76" i="4"/>
  <c r="Q91" i="4"/>
  <c r="Q99" i="4"/>
  <c r="Q107" i="4"/>
  <c r="Q94" i="4"/>
  <c r="Q102" i="4"/>
  <c r="Q110" i="4"/>
  <c r="Q106" i="4"/>
  <c r="Q60" i="4"/>
  <c r="Q89" i="4"/>
  <c r="Q97" i="4"/>
  <c r="Q105" i="4"/>
  <c r="Q68" i="4"/>
  <c r="Q84" i="4"/>
  <c r="Q92" i="4"/>
  <c r="Q100" i="4"/>
  <c r="Q108" i="4"/>
  <c r="Q51" i="4"/>
  <c r="Q98" i="4"/>
  <c r="Q87" i="4"/>
  <c r="Q95" i="4"/>
  <c r="Q103" i="4"/>
  <c r="H58" i="4"/>
  <c r="H66" i="4"/>
  <c r="H74" i="4"/>
  <c r="H82" i="4"/>
  <c r="H53" i="4"/>
  <c r="H61" i="4"/>
  <c r="H69" i="4"/>
  <c r="H77" i="4"/>
  <c r="H85" i="4"/>
  <c r="H56" i="4"/>
  <c r="H64" i="4"/>
  <c r="H72" i="4"/>
  <c r="H80" i="4"/>
  <c r="H59" i="4"/>
  <c r="H67" i="4"/>
  <c r="H75" i="4"/>
  <c r="H83" i="4"/>
  <c r="H54" i="4"/>
  <c r="H62" i="4"/>
  <c r="H70" i="4"/>
  <c r="H78" i="4"/>
  <c r="H86" i="4"/>
  <c r="H57" i="4"/>
  <c r="H65" i="4"/>
  <c r="H73" i="4"/>
  <c r="H81" i="4"/>
  <c r="H52" i="4"/>
  <c r="H60" i="4"/>
  <c r="H68" i="4"/>
  <c r="H76" i="4"/>
  <c r="H84" i="4"/>
  <c r="H79" i="4"/>
  <c r="H88" i="4"/>
  <c r="H96" i="4"/>
  <c r="H104" i="4"/>
  <c r="H91" i="4"/>
  <c r="H99" i="4"/>
  <c r="H107" i="4"/>
  <c r="H101" i="4"/>
  <c r="H63" i="4"/>
  <c r="H94" i="4"/>
  <c r="H102" i="4"/>
  <c r="H110" i="4"/>
  <c r="H87" i="4"/>
  <c r="H89" i="4"/>
  <c r="H97" i="4"/>
  <c r="H105" i="4"/>
  <c r="H93" i="4"/>
  <c r="H92" i="4"/>
  <c r="H100" i="4"/>
  <c r="H108" i="4"/>
  <c r="H51" i="4"/>
  <c r="H71" i="4"/>
  <c r="H95" i="4"/>
  <c r="H103" i="4"/>
  <c r="H109" i="4"/>
  <c r="H90" i="4"/>
  <c r="H98" i="4"/>
  <c r="H106" i="4"/>
  <c r="H55" i="4"/>
  <c r="M59" i="4"/>
  <c r="M67" i="4"/>
  <c r="M75" i="4"/>
  <c r="M83" i="4"/>
  <c r="M54" i="4"/>
  <c r="M62" i="4"/>
  <c r="M70" i="4"/>
  <c r="M78" i="4"/>
  <c r="M86" i="4"/>
  <c r="M57" i="4"/>
  <c r="M65" i="4"/>
  <c r="M73" i="4"/>
  <c r="M81" i="4"/>
  <c r="M52" i="4"/>
  <c r="M60" i="4"/>
  <c r="M68" i="4"/>
  <c r="M76" i="4"/>
  <c r="M84" i="4"/>
  <c r="M55" i="4"/>
  <c r="M63" i="4"/>
  <c r="M71" i="4"/>
  <c r="M79" i="4"/>
  <c r="M58" i="4"/>
  <c r="M66" i="4"/>
  <c r="M74" i="4"/>
  <c r="M82" i="4"/>
  <c r="M53" i="4"/>
  <c r="M61" i="4"/>
  <c r="M69" i="4"/>
  <c r="M77" i="4"/>
  <c r="M85" i="4"/>
  <c r="M72" i="4"/>
  <c r="M89" i="4"/>
  <c r="M97" i="4"/>
  <c r="M105" i="4"/>
  <c r="M51" i="4"/>
  <c r="M92" i="4"/>
  <c r="M100" i="4"/>
  <c r="M108" i="4"/>
  <c r="M56" i="4"/>
  <c r="M95" i="4"/>
  <c r="M103" i="4"/>
  <c r="M80" i="4"/>
  <c r="M90" i="4"/>
  <c r="M98" i="4"/>
  <c r="M106" i="4"/>
  <c r="M102" i="4"/>
  <c r="M87" i="4"/>
  <c r="M93" i="4"/>
  <c r="M101" i="4"/>
  <c r="M109" i="4"/>
  <c r="M94" i="4"/>
  <c r="M110" i="4"/>
  <c r="M64" i="4"/>
  <c r="M88" i="4"/>
  <c r="M96" i="4"/>
  <c r="M104" i="4"/>
  <c r="M91" i="4"/>
  <c r="M99" i="4"/>
  <c r="M107" i="4"/>
  <c r="K4" i="11"/>
  <c r="K5" i="1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I34" i="11"/>
  <c r="J34" i="11"/>
  <c r="K34" i="11"/>
  <c r="I35" i="11"/>
  <c r="J35" i="11"/>
  <c r="K35" i="11"/>
  <c r="I36" i="11"/>
  <c r="J36" i="11"/>
  <c r="K36" i="11"/>
  <c r="I37" i="11"/>
  <c r="J37" i="11"/>
  <c r="K37" i="11"/>
  <c r="I38" i="11"/>
  <c r="J38" i="11"/>
  <c r="K38" i="11"/>
  <c r="I39" i="11"/>
  <c r="J39" i="11"/>
  <c r="K39" i="11"/>
  <c r="I40" i="11"/>
  <c r="J40" i="11"/>
  <c r="K40" i="11"/>
  <c r="I41" i="11"/>
  <c r="J41" i="11"/>
  <c r="K41" i="11"/>
  <c r="I42" i="11"/>
  <c r="J42" i="11"/>
  <c r="K42" i="11"/>
  <c r="I43" i="11"/>
  <c r="J43" i="11"/>
  <c r="K43" i="11"/>
  <c r="I44" i="11"/>
  <c r="J44" i="11"/>
  <c r="K44" i="11"/>
  <c r="I45" i="11"/>
  <c r="J45" i="11"/>
  <c r="K45" i="11"/>
  <c r="I46" i="11"/>
  <c r="J46" i="11"/>
  <c r="K46" i="11"/>
  <c r="I47" i="11"/>
  <c r="J47" i="11"/>
  <c r="K47" i="11"/>
  <c r="I48" i="11"/>
  <c r="J48" i="11"/>
  <c r="K48" i="11"/>
  <c r="I49" i="11"/>
  <c r="J49" i="11"/>
  <c r="K49" i="11"/>
  <c r="I50" i="11"/>
  <c r="J50" i="11"/>
  <c r="K50" i="11"/>
  <c r="I51" i="11"/>
  <c r="J51" i="11"/>
  <c r="K51" i="11"/>
  <c r="I52" i="11"/>
  <c r="J52" i="11"/>
  <c r="K52" i="11"/>
  <c r="I53" i="11"/>
  <c r="J53" i="11"/>
  <c r="K53" i="11"/>
  <c r="I54" i="11"/>
  <c r="J54" i="11"/>
  <c r="K54" i="11"/>
  <c r="I55" i="11"/>
  <c r="J55" i="11"/>
  <c r="K55" i="11"/>
  <c r="I56" i="11"/>
  <c r="J56" i="11"/>
  <c r="K56" i="11"/>
  <c r="I57" i="11"/>
  <c r="J57" i="11"/>
  <c r="K57" i="11"/>
  <c r="I58" i="11"/>
  <c r="J58" i="11"/>
  <c r="K58" i="11"/>
  <c r="I59" i="11"/>
  <c r="J59" i="11"/>
  <c r="K59" i="11"/>
  <c r="I60" i="11"/>
  <c r="J60" i="11"/>
  <c r="K60" i="11"/>
  <c r="I61" i="11"/>
  <c r="J61" i="11"/>
  <c r="K61" i="11"/>
  <c r="I62" i="11"/>
  <c r="J62" i="11"/>
  <c r="K62" i="11"/>
  <c r="I63" i="11"/>
  <c r="J63" i="11"/>
  <c r="K63" i="11"/>
  <c r="I64" i="11"/>
  <c r="J64" i="11"/>
  <c r="K64"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G6" i="3" l="1"/>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I10" i="9" s="1"/>
  <c r="G137" i="3"/>
  <c r="G138" i="3"/>
  <c r="G139" i="3"/>
  <c r="G140" i="3"/>
  <c r="G141" i="3"/>
  <c r="G142" i="3"/>
  <c r="G143" i="3"/>
  <c r="G144" i="3"/>
  <c r="G145" i="3"/>
  <c r="G146" i="3"/>
  <c r="G147" i="3"/>
  <c r="G148" i="3"/>
  <c r="G149" i="3"/>
  <c r="G150" i="3"/>
  <c r="I7" i="9" s="1"/>
  <c r="G151" i="3"/>
  <c r="G152" i="3"/>
  <c r="G153" i="3"/>
  <c r="G154" i="3"/>
  <c r="G155" i="3"/>
  <c r="G156" i="3"/>
  <c r="G157" i="3"/>
  <c r="G158" i="3"/>
  <c r="G159" i="3"/>
  <c r="G160" i="3"/>
  <c r="G161" i="3"/>
  <c r="G162" i="3"/>
  <c r="G163" i="3"/>
  <c r="I11" i="9" s="1"/>
  <c r="G164" i="3"/>
  <c r="G165" i="3"/>
  <c r="G166" i="3"/>
  <c r="G167" i="3"/>
  <c r="G168" i="3"/>
  <c r="G169" i="3"/>
  <c r="G170" i="3"/>
  <c r="G171" i="3"/>
  <c r="G172" i="3"/>
  <c r="G173" i="3"/>
  <c r="G174" i="3"/>
  <c r="G175" i="3"/>
  <c r="G176" i="3"/>
  <c r="I9" i="9" s="1"/>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I12" i="9" s="1"/>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I18" i="9" s="1"/>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I14" i="9" s="1"/>
  <c r="G667" i="3"/>
  <c r="G668" i="3"/>
  <c r="G669" i="3"/>
  <c r="G670" i="3"/>
  <c r="G671" i="3"/>
  <c r="I13" i="9" s="1"/>
  <c r="G672" i="3"/>
  <c r="G673" i="3"/>
  <c r="G674" i="3"/>
  <c r="G675" i="3"/>
  <c r="G676" i="3"/>
  <c r="G677" i="3"/>
  <c r="G678" i="3"/>
  <c r="G679" i="3"/>
  <c r="G680" i="3"/>
  <c r="G681" i="3"/>
  <c r="G682" i="3"/>
  <c r="G683" i="3"/>
  <c r="G684" i="3"/>
  <c r="G685" i="3"/>
  <c r="I16" i="9" s="1"/>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I17" i="9" s="1"/>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I15" i="9" s="1"/>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I19" i="9" s="1"/>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I20" i="9" s="1"/>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I23" i="9" s="1"/>
  <c r="G1320" i="3"/>
  <c r="G1321" i="3"/>
  <c r="G1322" i="3"/>
  <c r="I24" i="9" s="1"/>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I25" i="9" s="1"/>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I22" i="9" s="1"/>
  <c r="G1439" i="3"/>
  <c r="G1440" i="3"/>
  <c r="G1441" i="3"/>
  <c r="G1442" i="3"/>
  <c r="G1443" i="3"/>
  <c r="G1444" i="3"/>
  <c r="G5" i="3"/>
  <c r="BN6" i="1"/>
  <c r="BN7" i="1"/>
  <c r="BN8" i="1"/>
  <c r="BN9" i="1"/>
  <c r="BN10" i="1"/>
  <c r="BN11" i="1"/>
  <c r="BN12" i="1"/>
  <c r="BN13" i="1"/>
  <c r="BN14" i="1"/>
  <c r="BN15" i="1"/>
  <c r="BN16" i="1"/>
  <c r="BN17" i="1"/>
  <c r="BN18" i="1"/>
  <c r="BN19" i="1"/>
  <c r="BN20" i="1"/>
  <c r="BN21" i="1"/>
  <c r="BN22" i="1"/>
  <c r="BN23" i="1"/>
  <c r="BN24" i="1"/>
  <c r="BN25" i="1"/>
  <c r="BN26" i="1"/>
  <c r="BN27" i="1"/>
  <c r="BN28" i="1"/>
  <c r="BN29" i="1"/>
  <c r="BN30" i="1"/>
  <c r="BN31" i="1"/>
  <c r="BN32" i="1"/>
  <c r="BN33" i="1"/>
  <c r="BN34" i="1"/>
  <c r="BN35" i="1"/>
  <c r="BN36" i="1"/>
  <c r="BN37" i="1"/>
  <c r="BN38" i="1"/>
  <c r="BN39" i="1"/>
  <c r="BN40" i="1"/>
  <c r="BN41" i="1"/>
  <c r="BN42" i="1"/>
  <c r="BN43" i="1"/>
  <c r="BN44" i="1"/>
  <c r="BN45" i="1"/>
  <c r="BN46" i="1"/>
  <c r="BN47" i="1"/>
  <c r="BN48" i="1"/>
  <c r="BN49" i="1"/>
  <c r="BN50" i="1"/>
  <c r="BN51" i="1"/>
  <c r="BN52" i="1"/>
  <c r="BN53" i="1"/>
  <c r="BN54" i="1"/>
  <c r="BN55" i="1"/>
  <c r="BN56" i="1"/>
  <c r="BN57" i="1"/>
  <c r="BN58" i="1"/>
  <c r="BN59" i="1"/>
  <c r="BN60" i="1"/>
  <c r="BN61" i="1"/>
  <c r="BN62" i="1"/>
  <c r="BN63" i="1"/>
  <c r="BN64" i="1"/>
  <c r="BN65" i="1"/>
  <c r="BN66" i="1"/>
  <c r="BN67" i="1"/>
  <c r="BN68" i="1"/>
  <c r="BN69" i="1"/>
  <c r="BN70" i="1"/>
  <c r="BN71" i="1"/>
  <c r="BN72" i="1"/>
  <c r="BN73" i="1"/>
  <c r="BN74" i="1"/>
  <c r="BN75" i="1"/>
  <c r="BN76" i="1"/>
  <c r="BN77" i="1"/>
  <c r="BN78" i="1"/>
  <c r="BN79" i="1"/>
  <c r="BN80" i="1"/>
  <c r="BN81" i="1"/>
  <c r="BN82" i="1"/>
  <c r="BN83" i="1"/>
  <c r="BN84" i="1"/>
  <c r="BN85" i="1"/>
  <c r="BN86" i="1"/>
  <c r="BN87" i="1"/>
  <c r="BN88" i="1"/>
  <c r="BN89" i="1"/>
  <c r="BN90" i="1"/>
  <c r="BN91" i="1"/>
  <c r="BN92" i="1"/>
  <c r="BN93" i="1"/>
  <c r="BN94" i="1"/>
  <c r="BN95" i="1"/>
  <c r="BN96" i="1"/>
  <c r="BN97" i="1"/>
  <c r="BN98" i="1"/>
  <c r="BN99" i="1"/>
  <c r="BN100" i="1"/>
  <c r="BN101" i="1"/>
  <c r="BN102" i="1"/>
  <c r="BN103" i="1"/>
  <c r="BN104" i="1"/>
  <c r="BN105" i="1"/>
  <c r="BN106" i="1"/>
  <c r="BN107" i="1"/>
  <c r="BN108" i="1"/>
  <c r="BN109" i="1"/>
  <c r="BN110" i="1"/>
  <c r="BN111" i="1"/>
  <c r="BN112" i="1"/>
  <c r="BN113" i="1"/>
  <c r="BN114" i="1"/>
  <c r="BN115" i="1"/>
  <c r="BN116" i="1"/>
  <c r="BN117" i="1"/>
  <c r="BN118" i="1"/>
  <c r="BN119" i="1"/>
  <c r="BN120" i="1"/>
  <c r="BN121" i="1"/>
  <c r="BN122" i="1"/>
  <c r="BN123" i="1"/>
  <c r="BN124" i="1"/>
  <c r="BN125" i="1"/>
  <c r="BN126" i="1"/>
  <c r="BN127" i="1"/>
  <c r="BN128" i="1"/>
  <c r="BN129" i="1"/>
  <c r="BN130" i="1"/>
  <c r="BN131" i="1"/>
  <c r="BN132" i="1"/>
  <c r="BN133" i="1"/>
  <c r="BN134" i="1"/>
  <c r="BN135" i="1"/>
  <c r="BN136" i="1"/>
  <c r="BN137" i="1"/>
  <c r="BN138" i="1"/>
  <c r="BN139" i="1"/>
  <c r="BN140" i="1"/>
  <c r="BN141" i="1"/>
  <c r="BN142" i="1"/>
  <c r="BN143" i="1"/>
  <c r="BN144" i="1"/>
  <c r="BN145" i="1"/>
  <c r="BN146" i="1"/>
  <c r="BN147" i="1"/>
  <c r="BN148" i="1"/>
  <c r="BN149" i="1"/>
  <c r="BN150" i="1"/>
  <c r="BN151" i="1"/>
  <c r="BN152" i="1"/>
  <c r="BN153" i="1"/>
  <c r="BN154" i="1"/>
  <c r="BN155" i="1"/>
  <c r="BN156" i="1"/>
  <c r="BN157" i="1"/>
  <c r="BN158" i="1"/>
  <c r="BN159" i="1"/>
  <c r="BN160" i="1"/>
  <c r="BN161" i="1"/>
  <c r="BN162" i="1"/>
  <c r="BN163" i="1"/>
  <c r="BN164" i="1"/>
  <c r="BN165" i="1"/>
  <c r="BN166" i="1"/>
  <c r="BN167" i="1"/>
  <c r="BN168" i="1"/>
  <c r="BN169" i="1"/>
  <c r="BN170" i="1"/>
  <c r="BN171" i="1"/>
  <c r="BN172" i="1"/>
  <c r="BN173" i="1"/>
  <c r="BN174" i="1"/>
  <c r="BN175" i="1"/>
  <c r="BN176" i="1"/>
  <c r="BN177" i="1"/>
  <c r="BN178" i="1"/>
  <c r="BN179" i="1"/>
  <c r="BN180" i="1"/>
  <c r="BN181" i="1"/>
  <c r="BN182" i="1"/>
  <c r="BN183" i="1"/>
  <c r="BN184" i="1"/>
  <c r="BN185" i="1"/>
  <c r="BN186" i="1"/>
  <c r="BN187" i="1"/>
  <c r="BN188" i="1"/>
  <c r="BN189" i="1"/>
  <c r="BN190" i="1"/>
  <c r="BN191" i="1"/>
  <c r="BN192" i="1"/>
  <c r="BN193" i="1"/>
  <c r="BN194" i="1"/>
  <c r="BN195" i="1"/>
  <c r="BN196" i="1"/>
  <c r="BN197" i="1"/>
  <c r="BN198" i="1"/>
  <c r="BN199" i="1"/>
  <c r="BN200" i="1"/>
  <c r="BN201" i="1"/>
  <c r="BN202" i="1"/>
  <c r="BN203" i="1"/>
  <c r="BN204" i="1"/>
  <c r="BN205" i="1"/>
  <c r="BN206" i="1"/>
  <c r="BN207" i="1"/>
  <c r="BN208" i="1"/>
  <c r="BN209" i="1"/>
  <c r="BN210" i="1"/>
  <c r="BN211" i="1"/>
  <c r="BN212" i="1"/>
  <c r="BN213" i="1"/>
  <c r="BN214" i="1"/>
  <c r="BN215" i="1"/>
  <c r="BN216" i="1"/>
  <c r="BN217" i="1"/>
  <c r="BN218" i="1"/>
  <c r="BN219" i="1"/>
  <c r="BN220" i="1"/>
  <c r="BN221" i="1"/>
  <c r="BN222" i="1"/>
  <c r="BN223" i="1"/>
  <c r="BN224" i="1"/>
  <c r="BN225" i="1"/>
  <c r="BN226" i="1"/>
  <c r="BN227" i="1"/>
  <c r="BN228" i="1"/>
  <c r="BN229" i="1"/>
  <c r="BN230" i="1"/>
  <c r="BN231" i="1"/>
  <c r="BN232" i="1"/>
  <c r="BN233" i="1"/>
  <c r="BN234" i="1"/>
  <c r="BN235" i="1"/>
  <c r="BN236" i="1"/>
  <c r="BN237" i="1"/>
  <c r="BN238" i="1"/>
  <c r="BN239" i="1"/>
  <c r="BN240" i="1"/>
  <c r="BN241" i="1"/>
  <c r="BN242" i="1"/>
  <c r="BN243" i="1"/>
  <c r="BN244" i="1"/>
  <c r="BN245" i="1"/>
  <c r="BN246" i="1"/>
  <c r="BN247" i="1"/>
  <c r="BN248" i="1"/>
  <c r="BN249" i="1"/>
  <c r="BN250" i="1"/>
  <c r="BN251" i="1"/>
  <c r="BN252" i="1"/>
  <c r="BN253" i="1"/>
  <c r="BN254" i="1"/>
  <c r="BN255" i="1"/>
  <c r="BN256" i="1"/>
  <c r="BN257" i="1"/>
  <c r="BN258" i="1"/>
  <c r="BN259" i="1"/>
  <c r="BN260" i="1"/>
  <c r="BN261" i="1"/>
  <c r="BN262" i="1"/>
  <c r="BN263" i="1"/>
  <c r="BN264" i="1"/>
  <c r="BN265" i="1"/>
  <c r="BN266" i="1"/>
  <c r="BN267" i="1"/>
  <c r="BN268" i="1"/>
  <c r="BN269" i="1"/>
  <c r="BN270" i="1"/>
  <c r="BN271" i="1"/>
  <c r="BN272" i="1"/>
  <c r="BN273" i="1"/>
  <c r="BN274" i="1"/>
  <c r="BN275" i="1"/>
  <c r="BN276" i="1"/>
  <c r="BN277" i="1"/>
  <c r="BN278" i="1"/>
  <c r="BN279" i="1"/>
  <c r="BN280" i="1"/>
  <c r="BN281" i="1"/>
  <c r="BN282" i="1"/>
  <c r="BN283" i="1"/>
  <c r="BN284" i="1"/>
  <c r="BN285" i="1"/>
  <c r="BN286" i="1"/>
  <c r="BN287" i="1"/>
  <c r="BN288" i="1"/>
  <c r="BN289" i="1"/>
  <c r="BN290" i="1"/>
  <c r="BN291" i="1"/>
  <c r="BN292" i="1"/>
  <c r="BN293" i="1"/>
  <c r="BN294" i="1"/>
  <c r="BN295" i="1"/>
  <c r="BN296" i="1"/>
  <c r="BN297" i="1"/>
  <c r="BN298" i="1"/>
  <c r="BN299" i="1"/>
  <c r="BN300" i="1"/>
  <c r="BN301" i="1"/>
  <c r="BN302" i="1"/>
  <c r="BN303" i="1"/>
  <c r="BN304" i="1"/>
  <c r="BN305" i="1"/>
  <c r="BN306" i="1"/>
  <c r="BN307" i="1"/>
  <c r="BN308" i="1"/>
  <c r="BN309" i="1"/>
  <c r="BN310" i="1"/>
  <c r="BN311" i="1"/>
  <c r="BN312" i="1"/>
  <c r="BN313" i="1"/>
  <c r="BN314" i="1"/>
  <c r="BN315" i="1"/>
  <c r="BN316" i="1"/>
  <c r="BN317" i="1"/>
  <c r="BN318" i="1"/>
  <c r="BN319" i="1"/>
  <c r="BN320" i="1"/>
  <c r="BN321" i="1"/>
  <c r="BN322" i="1"/>
  <c r="BN323" i="1"/>
  <c r="BN324" i="1"/>
  <c r="BN325" i="1"/>
  <c r="BN326" i="1"/>
  <c r="BN327" i="1"/>
  <c r="BN328" i="1"/>
  <c r="BN329" i="1"/>
  <c r="BN330" i="1"/>
  <c r="BN331" i="1"/>
  <c r="BN332" i="1"/>
  <c r="BN333" i="1"/>
  <c r="BN334" i="1"/>
  <c r="BN335" i="1"/>
  <c r="BN336" i="1"/>
  <c r="BN337" i="1"/>
  <c r="BN338" i="1"/>
  <c r="BN339" i="1"/>
  <c r="BN340" i="1"/>
  <c r="BN341" i="1"/>
  <c r="BN342" i="1"/>
  <c r="BN343" i="1"/>
  <c r="BN344" i="1"/>
  <c r="BN345" i="1"/>
  <c r="BN346" i="1"/>
  <c r="BN347" i="1"/>
  <c r="BN348" i="1"/>
  <c r="BN349" i="1"/>
  <c r="BN350" i="1"/>
  <c r="BN351" i="1"/>
  <c r="BN352" i="1"/>
  <c r="BN353" i="1"/>
  <c r="BN354" i="1"/>
  <c r="BN355" i="1"/>
  <c r="BN356" i="1"/>
  <c r="BN357" i="1"/>
  <c r="BN358" i="1"/>
  <c r="BN359" i="1"/>
  <c r="BN360" i="1"/>
  <c r="BN361" i="1"/>
  <c r="BN362" i="1"/>
  <c r="BN363" i="1"/>
  <c r="BN364" i="1"/>
  <c r="BN365" i="1"/>
  <c r="BN366" i="1"/>
  <c r="BN367" i="1"/>
  <c r="BN368" i="1"/>
  <c r="BN369" i="1"/>
  <c r="BN370" i="1"/>
  <c r="BN371" i="1"/>
  <c r="BN372" i="1"/>
  <c r="BN373" i="1"/>
  <c r="BN374" i="1"/>
  <c r="BN375" i="1"/>
  <c r="BN376" i="1"/>
  <c r="BN377" i="1"/>
  <c r="BN378" i="1"/>
  <c r="BN379" i="1"/>
  <c r="BN380" i="1"/>
  <c r="BN381" i="1"/>
  <c r="BN382" i="1"/>
  <c r="BN383" i="1"/>
  <c r="BN384" i="1"/>
  <c r="BN385" i="1"/>
  <c r="BN386" i="1"/>
  <c r="BN387" i="1"/>
  <c r="BN388" i="1"/>
  <c r="BN389" i="1"/>
  <c r="BN390" i="1"/>
  <c r="BN391" i="1"/>
  <c r="BN392" i="1"/>
  <c r="BN393" i="1"/>
  <c r="BN394" i="1"/>
  <c r="BN395" i="1"/>
  <c r="BN396" i="1"/>
  <c r="BN397" i="1"/>
  <c r="BN398" i="1"/>
  <c r="BN399" i="1"/>
  <c r="BN400" i="1"/>
  <c r="BN401" i="1"/>
  <c r="BN402" i="1"/>
  <c r="BN403" i="1"/>
  <c r="BN404" i="1"/>
  <c r="BN405" i="1"/>
  <c r="BN406" i="1"/>
  <c r="BN407" i="1"/>
  <c r="BN408" i="1"/>
  <c r="BN409" i="1"/>
  <c r="BN410" i="1"/>
  <c r="BN411" i="1"/>
  <c r="BN412" i="1"/>
  <c r="BN413" i="1"/>
  <c r="BN414" i="1"/>
  <c r="BN415" i="1"/>
  <c r="BN416" i="1"/>
  <c r="BN417" i="1"/>
  <c r="BN418" i="1"/>
  <c r="BN419" i="1"/>
  <c r="BN420" i="1"/>
  <c r="BN421" i="1"/>
  <c r="BN422" i="1"/>
  <c r="BN423" i="1"/>
  <c r="BN424" i="1"/>
  <c r="BN425" i="1"/>
  <c r="BN426" i="1"/>
  <c r="BN427" i="1"/>
  <c r="BN428" i="1"/>
  <c r="BN429" i="1"/>
  <c r="BN430" i="1"/>
  <c r="BN431" i="1"/>
  <c r="BN432" i="1"/>
  <c r="BN433" i="1"/>
  <c r="BN434" i="1"/>
  <c r="BN435" i="1"/>
  <c r="BN436" i="1"/>
  <c r="BN437" i="1"/>
  <c r="BN438" i="1"/>
  <c r="BN439" i="1"/>
  <c r="BN440" i="1"/>
  <c r="BN441" i="1"/>
  <c r="BN442" i="1"/>
  <c r="BN443" i="1"/>
  <c r="BN444" i="1"/>
  <c r="BN445" i="1"/>
  <c r="BN446" i="1"/>
  <c r="BN447" i="1"/>
  <c r="BN448" i="1"/>
  <c r="BN449" i="1"/>
  <c r="BN450" i="1"/>
  <c r="BN451" i="1"/>
  <c r="BN452" i="1"/>
  <c r="BN453" i="1"/>
  <c r="BN454" i="1"/>
  <c r="BN455" i="1"/>
  <c r="BN456" i="1"/>
  <c r="BN457" i="1"/>
  <c r="BN458" i="1"/>
  <c r="BN459" i="1"/>
  <c r="BN460" i="1"/>
  <c r="BN461" i="1"/>
  <c r="BN462" i="1"/>
  <c r="BN463" i="1"/>
  <c r="BN464" i="1"/>
  <c r="BN465" i="1"/>
  <c r="BN466" i="1"/>
  <c r="BN467" i="1"/>
  <c r="BN468" i="1"/>
  <c r="BN469" i="1"/>
  <c r="BN470" i="1"/>
  <c r="BN471" i="1"/>
  <c r="BN472" i="1"/>
  <c r="BN473" i="1"/>
  <c r="BN474" i="1"/>
  <c r="BN475" i="1"/>
  <c r="BN476" i="1"/>
  <c r="BN477" i="1"/>
  <c r="BN478" i="1"/>
  <c r="BN479" i="1"/>
  <c r="BN480" i="1"/>
  <c r="BN481" i="1"/>
  <c r="BN482" i="1"/>
  <c r="BN483" i="1"/>
  <c r="BN484" i="1"/>
  <c r="BN485" i="1"/>
  <c r="BN486" i="1"/>
  <c r="BN487" i="1"/>
  <c r="BN488" i="1"/>
  <c r="BN489" i="1"/>
  <c r="BN490" i="1"/>
  <c r="BN491" i="1"/>
  <c r="BN492" i="1"/>
  <c r="BN493" i="1"/>
  <c r="BN494" i="1"/>
  <c r="BN495" i="1"/>
  <c r="BN496" i="1"/>
  <c r="BN497" i="1"/>
  <c r="BN498" i="1"/>
  <c r="BN499" i="1"/>
  <c r="BN500" i="1"/>
  <c r="BN501" i="1"/>
  <c r="BN502" i="1"/>
  <c r="BN503" i="1"/>
  <c r="BN504" i="1"/>
  <c r="BN505" i="1"/>
  <c r="BN506" i="1"/>
  <c r="BN507" i="1"/>
  <c r="BN508" i="1"/>
  <c r="BN509" i="1"/>
  <c r="BN510" i="1"/>
  <c r="BN511" i="1"/>
  <c r="BN512" i="1"/>
  <c r="BN513" i="1"/>
  <c r="BN514" i="1"/>
  <c r="BN515" i="1"/>
  <c r="BN516" i="1"/>
  <c r="BN517" i="1"/>
  <c r="BN518" i="1"/>
  <c r="BN519" i="1"/>
  <c r="BN520" i="1"/>
  <c r="BN521" i="1"/>
  <c r="BN522" i="1"/>
  <c r="BN523" i="1"/>
  <c r="BN524" i="1"/>
  <c r="BN525" i="1"/>
  <c r="BN526" i="1"/>
  <c r="BN527" i="1"/>
  <c r="BN528" i="1"/>
  <c r="BN529" i="1"/>
  <c r="BN530" i="1"/>
  <c r="BN531" i="1"/>
  <c r="BN532" i="1"/>
  <c r="BN533" i="1"/>
  <c r="BN534" i="1"/>
  <c r="BN535" i="1"/>
  <c r="BN536" i="1"/>
  <c r="BN537" i="1"/>
  <c r="BN538" i="1"/>
  <c r="BN539" i="1"/>
  <c r="BN540" i="1"/>
  <c r="BN541" i="1"/>
  <c r="BN542" i="1"/>
  <c r="BN543" i="1"/>
  <c r="BN544" i="1"/>
  <c r="BN545" i="1"/>
  <c r="BN546" i="1"/>
  <c r="BN547" i="1"/>
  <c r="BN548" i="1"/>
  <c r="BN549" i="1"/>
  <c r="BN550" i="1"/>
  <c r="BN551" i="1"/>
  <c r="BN552" i="1"/>
  <c r="BN553" i="1"/>
  <c r="BN554" i="1"/>
  <c r="BN555" i="1"/>
  <c r="BN556" i="1"/>
  <c r="BN557" i="1"/>
  <c r="BN558" i="1"/>
  <c r="BN559" i="1"/>
  <c r="BN560" i="1"/>
  <c r="BN561" i="1"/>
  <c r="BN562" i="1"/>
  <c r="BN563" i="1"/>
  <c r="BN564" i="1"/>
  <c r="BN565" i="1"/>
  <c r="BN566" i="1"/>
  <c r="BN567" i="1"/>
  <c r="BN568" i="1"/>
  <c r="BN569" i="1"/>
  <c r="BN570" i="1"/>
  <c r="BN571" i="1"/>
  <c r="BN572" i="1"/>
  <c r="BN573" i="1"/>
  <c r="BN574" i="1"/>
  <c r="BN575" i="1"/>
  <c r="BN576" i="1"/>
  <c r="BN577" i="1"/>
  <c r="BN578" i="1"/>
  <c r="BN579" i="1"/>
  <c r="BN580" i="1"/>
  <c r="BN581" i="1"/>
  <c r="BN582" i="1"/>
  <c r="BN583" i="1"/>
  <c r="BN584" i="1"/>
  <c r="BN585" i="1"/>
  <c r="BN586" i="1"/>
  <c r="BN587" i="1"/>
  <c r="BN588" i="1"/>
  <c r="BN589" i="1"/>
  <c r="BN590" i="1"/>
  <c r="BN591" i="1"/>
  <c r="BN592" i="1"/>
  <c r="BN593" i="1"/>
  <c r="BN594" i="1"/>
  <c r="BN595" i="1"/>
  <c r="BN596" i="1"/>
  <c r="BN597" i="1"/>
  <c r="BN598" i="1"/>
  <c r="BN599" i="1"/>
  <c r="BN600" i="1"/>
  <c r="BN601" i="1"/>
  <c r="BN602" i="1"/>
  <c r="BN603" i="1"/>
  <c r="BN604" i="1"/>
  <c r="BN605" i="1"/>
  <c r="BN606" i="1"/>
  <c r="BN607" i="1"/>
  <c r="BN608" i="1"/>
  <c r="BN609" i="1"/>
  <c r="BN610" i="1"/>
  <c r="BN611" i="1"/>
  <c r="BN612" i="1"/>
  <c r="BN613" i="1"/>
  <c r="BN614" i="1"/>
  <c r="BN615" i="1"/>
  <c r="BN616" i="1"/>
  <c r="BN617" i="1"/>
  <c r="BN618" i="1"/>
  <c r="BN619" i="1"/>
  <c r="BN620" i="1"/>
  <c r="BN621" i="1"/>
  <c r="BN622" i="1"/>
  <c r="BN623" i="1"/>
  <c r="BN624" i="1"/>
  <c r="BN625" i="1"/>
  <c r="BN626" i="1"/>
  <c r="BN627" i="1"/>
  <c r="BN628" i="1"/>
  <c r="BN629" i="1"/>
  <c r="BN630" i="1"/>
  <c r="BN631" i="1"/>
  <c r="BN632" i="1"/>
  <c r="BN633" i="1"/>
  <c r="BN634" i="1"/>
  <c r="BN635" i="1"/>
  <c r="BN636" i="1"/>
  <c r="BN637" i="1"/>
  <c r="BN638" i="1"/>
  <c r="BN639" i="1"/>
  <c r="BN640" i="1"/>
  <c r="BN641" i="1"/>
  <c r="BN642" i="1"/>
  <c r="BN643" i="1"/>
  <c r="BN644" i="1"/>
  <c r="BN645" i="1"/>
  <c r="BN646" i="1"/>
  <c r="BN647" i="1"/>
  <c r="BN648" i="1"/>
  <c r="BN649" i="1"/>
  <c r="BN650" i="1"/>
  <c r="BN651" i="1"/>
  <c r="BN652" i="1"/>
  <c r="BN653" i="1"/>
  <c r="BN654" i="1"/>
  <c r="BN655" i="1"/>
  <c r="BN656" i="1"/>
  <c r="BN657" i="1"/>
  <c r="BN658" i="1"/>
  <c r="BN659" i="1"/>
  <c r="BN660" i="1"/>
  <c r="BN661" i="1"/>
  <c r="BN662" i="1"/>
  <c r="BN663" i="1"/>
  <c r="BN664" i="1"/>
  <c r="BN665" i="1"/>
  <c r="BN666" i="1"/>
  <c r="BN667" i="1"/>
  <c r="BN668" i="1"/>
  <c r="BN669" i="1"/>
  <c r="BN670" i="1"/>
  <c r="BN671" i="1"/>
  <c r="BN672" i="1"/>
  <c r="BN673" i="1"/>
  <c r="BN674" i="1"/>
  <c r="BN675" i="1"/>
  <c r="BN676" i="1"/>
  <c r="BN677" i="1"/>
  <c r="BN678" i="1"/>
  <c r="BN679" i="1"/>
  <c r="BN680" i="1"/>
  <c r="BN681" i="1"/>
  <c r="BN682" i="1"/>
  <c r="BN683" i="1"/>
  <c r="BN684" i="1"/>
  <c r="BN685" i="1"/>
  <c r="BN686" i="1"/>
  <c r="BN687" i="1"/>
  <c r="BN688" i="1"/>
  <c r="BN689" i="1"/>
  <c r="BN690" i="1"/>
  <c r="BN691" i="1"/>
  <c r="BN692" i="1"/>
  <c r="BN693" i="1"/>
  <c r="BN694" i="1"/>
  <c r="BN695" i="1"/>
  <c r="BN696" i="1"/>
  <c r="BN697" i="1"/>
  <c r="BN698" i="1"/>
  <c r="BN699" i="1"/>
  <c r="BN700" i="1"/>
  <c r="BN701" i="1"/>
  <c r="BN702" i="1"/>
  <c r="BN703" i="1"/>
  <c r="BN704" i="1"/>
  <c r="BN705" i="1"/>
  <c r="BN706" i="1"/>
  <c r="BN707" i="1"/>
  <c r="BN708" i="1"/>
  <c r="BN709" i="1"/>
  <c r="BN710" i="1"/>
  <c r="BN711" i="1"/>
  <c r="BN712" i="1"/>
  <c r="BN713" i="1"/>
  <c r="BN714" i="1"/>
  <c r="BN715" i="1"/>
  <c r="BN716" i="1"/>
  <c r="BN717" i="1"/>
  <c r="BN718" i="1"/>
  <c r="BN719" i="1"/>
  <c r="BN720" i="1"/>
  <c r="BN721" i="1"/>
  <c r="BN722" i="1"/>
  <c r="BN723" i="1"/>
  <c r="BN724" i="1"/>
  <c r="BN725" i="1"/>
  <c r="BN726" i="1"/>
  <c r="BN727" i="1"/>
  <c r="BN728" i="1"/>
  <c r="BN729" i="1"/>
  <c r="BN730" i="1"/>
  <c r="BN731" i="1"/>
  <c r="BN732" i="1"/>
  <c r="BN733" i="1"/>
  <c r="BN734" i="1"/>
  <c r="BN735" i="1"/>
  <c r="BN736" i="1"/>
  <c r="BN737" i="1"/>
  <c r="BN738" i="1"/>
  <c r="BN739" i="1"/>
  <c r="BN740" i="1"/>
  <c r="BN741" i="1"/>
  <c r="BN742" i="1"/>
  <c r="BN743" i="1"/>
  <c r="BN744" i="1"/>
  <c r="BN745" i="1"/>
  <c r="BN746" i="1"/>
  <c r="BN747" i="1"/>
  <c r="BN748" i="1"/>
  <c r="BN749" i="1"/>
  <c r="BN750" i="1"/>
  <c r="BN751" i="1"/>
  <c r="BN752" i="1"/>
  <c r="BN753" i="1"/>
  <c r="BN754" i="1"/>
  <c r="BN755" i="1"/>
  <c r="BN756" i="1"/>
  <c r="BN757" i="1"/>
  <c r="BN758" i="1"/>
  <c r="BN759" i="1"/>
  <c r="BN760" i="1"/>
  <c r="BN761" i="1"/>
  <c r="BN762" i="1"/>
  <c r="BN763" i="1"/>
  <c r="BN764" i="1"/>
  <c r="BN765" i="1"/>
  <c r="BN766" i="1"/>
  <c r="BN767" i="1"/>
  <c r="BN768" i="1"/>
  <c r="BN769" i="1"/>
  <c r="BN770" i="1"/>
  <c r="BN771" i="1"/>
  <c r="BN772" i="1"/>
  <c r="BN773" i="1"/>
  <c r="BN774" i="1"/>
  <c r="BN775" i="1"/>
  <c r="BN776" i="1"/>
  <c r="BN777" i="1"/>
  <c r="BN778" i="1"/>
  <c r="BN779" i="1"/>
  <c r="BN780" i="1"/>
  <c r="BN781" i="1"/>
  <c r="BN782" i="1"/>
  <c r="BN783" i="1"/>
  <c r="BN784" i="1"/>
  <c r="BN785" i="1"/>
  <c r="BN786" i="1"/>
  <c r="BN787" i="1"/>
  <c r="BN788" i="1"/>
  <c r="BN789" i="1"/>
  <c r="BN790" i="1"/>
  <c r="BN791" i="1"/>
  <c r="BN792" i="1"/>
  <c r="BN793" i="1"/>
  <c r="BN794" i="1"/>
  <c r="BN795" i="1"/>
  <c r="BN796" i="1"/>
  <c r="BN797" i="1"/>
  <c r="BN798" i="1"/>
  <c r="BN799" i="1"/>
  <c r="BN800" i="1"/>
  <c r="BN801" i="1"/>
  <c r="BN802" i="1"/>
  <c r="BN803" i="1"/>
  <c r="BN804" i="1"/>
  <c r="BN805" i="1"/>
  <c r="BN806" i="1"/>
  <c r="BN807" i="1"/>
  <c r="BN808" i="1"/>
  <c r="BN809" i="1"/>
  <c r="BN810" i="1"/>
  <c r="BN811" i="1"/>
  <c r="BN812" i="1"/>
  <c r="BN813" i="1"/>
  <c r="BN814" i="1"/>
  <c r="BN815" i="1"/>
  <c r="BN816" i="1"/>
  <c r="BN817" i="1"/>
  <c r="BN818" i="1"/>
  <c r="BN819" i="1"/>
  <c r="BN820" i="1"/>
  <c r="BN821" i="1"/>
  <c r="BN822" i="1"/>
  <c r="BN823" i="1"/>
  <c r="BN824" i="1"/>
  <c r="BN825" i="1"/>
  <c r="BN826" i="1"/>
  <c r="BN827" i="1"/>
  <c r="BN828" i="1"/>
  <c r="BN829" i="1"/>
  <c r="BN830" i="1"/>
  <c r="BN831" i="1"/>
  <c r="BN832" i="1"/>
  <c r="BN833" i="1"/>
  <c r="BN834" i="1"/>
  <c r="BN835" i="1"/>
  <c r="BN836" i="1"/>
  <c r="BN837" i="1"/>
  <c r="BN838" i="1"/>
  <c r="BN839" i="1"/>
  <c r="BN840" i="1"/>
  <c r="BN841" i="1"/>
  <c r="BN842" i="1"/>
  <c r="BN843" i="1"/>
  <c r="BN844" i="1"/>
  <c r="BN845" i="1"/>
  <c r="BN846" i="1"/>
  <c r="BN847" i="1"/>
  <c r="BN848" i="1"/>
  <c r="BN849" i="1"/>
  <c r="BN850" i="1"/>
  <c r="BN851" i="1"/>
  <c r="BN852" i="1"/>
  <c r="BN853" i="1"/>
  <c r="BN854" i="1"/>
  <c r="BN855" i="1"/>
  <c r="BN856" i="1"/>
  <c r="BN857" i="1"/>
  <c r="BN858" i="1"/>
  <c r="BN859" i="1"/>
  <c r="BN860" i="1"/>
  <c r="BN861" i="1"/>
  <c r="BN862" i="1"/>
  <c r="BN863" i="1"/>
  <c r="BN864" i="1"/>
  <c r="BN865" i="1"/>
  <c r="BN866" i="1"/>
  <c r="BN867" i="1"/>
  <c r="BN868" i="1"/>
  <c r="BN869" i="1"/>
  <c r="BN870" i="1"/>
  <c r="BN871" i="1"/>
  <c r="BN872" i="1"/>
  <c r="BN873" i="1"/>
  <c r="BN874" i="1"/>
  <c r="BN875" i="1"/>
  <c r="BN876" i="1"/>
  <c r="BN877" i="1"/>
  <c r="BN878" i="1"/>
  <c r="BN879" i="1"/>
  <c r="BN880" i="1"/>
  <c r="BN881" i="1"/>
  <c r="BN882" i="1"/>
  <c r="BN883" i="1"/>
  <c r="BN884" i="1"/>
  <c r="BN885" i="1"/>
  <c r="BN886" i="1"/>
  <c r="BN887" i="1"/>
  <c r="BN888" i="1"/>
  <c r="BN889" i="1"/>
  <c r="BN890" i="1"/>
  <c r="BN891" i="1"/>
  <c r="BN892" i="1"/>
  <c r="BN893" i="1"/>
  <c r="BN894" i="1"/>
  <c r="BN895" i="1"/>
  <c r="BN896" i="1"/>
  <c r="BN897" i="1"/>
  <c r="BN898" i="1"/>
  <c r="BN899" i="1"/>
  <c r="BN900" i="1"/>
  <c r="BN901" i="1"/>
  <c r="BN902" i="1"/>
  <c r="BN903" i="1"/>
  <c r="BN904" i="1"/>
  <c r="BN905" i="1"/>
  <c r="BN906" i="1"/>
  <c r="BN907" i="1"/>
  <c r="BN908" i="1"/>
  <c r="BN909" i="1"/>
  <c r="BN910" i="1"/>
  <c r="BN911" i="1"/>
  <c r="BN912" i="1"/>
  <c r="BN913" i="1"/>
  <c r="BN914" i="1"/>
  <c r="BN915" i="1"/>
  <c r="BN916" i="1"/>
  <c r="BN917" i="1"/>
  <c r="BN918" i="1"/>
  <c r="BN919" i="1"/>
  <c r="BN920" i="1"/>
  <c r="BN921" i="1"/>
  <c r="BN922" i="1"/>
  <c r="BN923" i="1"/>
  <c r="BN924" i="1"/>
  <c r="BN925" i="1"/>
  <c r="BN926" i="1"/>
  <c r="BN927" i="1"/>
  <c r="BN928" i="1"/>
  <c r="BN929" i="1"/>
  <c r="BN930" i="1"/>
  <c r="BN931" i="1"/>
  <c r="BN932" i="1"/>
  <c r="BN933" i="1"/>
  <c r="BN934" i="1"/>
  <c r="BN935" i="1"/>
  <c r="BN936" i="1"/>
  <c r="BN937" i="1"/>
  <c r="BN938" i="1"/>
  <c r="BN939" i="1"/>
  <c r="BN940" i="1"/>
  <c r="BN941" i="1"/>
  <c r="BN942" i="1"/>
  <c r="BN943" i="1"/>
  <c r="BN944" i="1"/>
  <c r="BN945" i="1"/>
  <c r="BN946" i="1"/>
  <c r="BN947" i="1"/>
  <c r="BN948" i="1"/>
  <c r="BN949" i="1"/>
  <c r="BN950" i="1"/>
  <c r="BN951" i="1"/>
  <c r="BN952" i="1"/>
  <c r="BN953" i="1"/>
  <c r="BN954" i="1"/>
  <c r="BN955" i="1"/>
  <c r="BN956" i="1"/>
  <c r="BN957" i="1"/>
  <c r="BN958" i="1"/>
  <c r="BN959" i="1"/>
  <c r="BN960" i="1"/>
  <c r="BN961" i="1"/>
  <c r="BN962" i="1"/>
  <c r="BN963" i="1"/>
  <c r="BN964" i="1"/>
  <c r="BN965" i="1"/>
  <c r="BN966" i="1"/>
  <c r="BN967" i="1"/>
  <c r="BN968" i="1"/>
  <c r="BN969" i="1"/>
  <c r="BN970" i="1"/>
  <c r="BN971" i="1"/>
  <c r="BN972" i="1"/>
  <c r="BN973" i="1"/>
  <c r="BN974" i="1"/>
  <c r="BN975" i="1"/>
  <c r="BN976" i="1"/>
  <c r="BN977" i="1"/>
  <c r="BN978" i="1"/>
  <c r="BN979" i="1"/>
  <c r="BN980" i="1"/>
  <c r="BN981" i="1"/>
  <c r="BN982" i="1"/>
  <c r="BN983" i="1"/>
  <c r="BN984" i="1"/>
  <c r="BN985" i="1"/>
  <c r="BN986" i="1"/>
  <c r="BN987" i="1"/>
  <c r="BN988" i="1"/>
  <c r="BN989" i="1"/>
  <c r="BN990" i="1"/>
  <c r="BN991" i="1"/>
  <c r="BN992" i="1"/>
  <c r="BN993" i="1"/>
  <c r="BN994" i="1"/>
  <c r="BN995" i="1"/>
  <c r="BN996" i="1"/>
  <c r="BN997" i="1"/>
  <c r="BN998" i="1"/>
  <c r="BN999" i="1"/>
  <c r="BN1000" i="1"/>
  <c r="BN1001" i="1"/>
  <c r="BN1002" i="1"/>
  <c r="BN1003" i="1"/>
  <c r="BN1004" i="1"/>
  <c r="BN1005" i="1"/>
  <c r="BN1006" i="1"/>
  <c r="BN1007" i="1"/>
  <c r="BN1008" i="1"/>
  <c r="BN1009" i="1"/>
  <c r="BN1010" i="1"/>
  <c r="BN1011" i="1"/>
  <c r="BN1012" i="1"/>
  <c r="BN1013" i="1"/>
  <c r="BN1014" i="1"/>
  <c r="BN1015" i="1"/>
  <c r="BN1016" i="1"/>
  <c r="BN1017" i="1"/>
  <c r="BN1018" i="1"/>
  <c r="BN1019" i="1"/>
  <c r="BN1020" i="1"/>
  <c r="BN1021" i="1"/>
  <c r="BN1022" i="1"/>
  <c r="BN1023" i="1"/>
  <c r="BN1024" i="1"/>
  <c r="BN1025" i="1"/>
  <c r="BN1026" i="1"/>
  <c r="BN1027" i="1"/>
  <c r="BN1028" i="1"/>
  <c r="BN1029" i="1"/>
  <c r="BN1030" i="1"/>
  <c r="BN1031" i="1"/>
  <c r="BN1032" i="1"/>
  <c r="BN1033" i="1"/>
  <c r="BN1034" i="1"/>
  <c r="BN1035" i="1"/>
  <c r="BN1036" i="1"/>
  <c r="BN1037" i="1"/>
  <c r="BN1038" i="1"/>
  <c r="BN1039" i="1"/>
  <c r="BN1040" i="1"/>
  <c r="BN1041" i="1"/>
  <c r="BN1042" i="1"/>
  <c r="BN1043" i="1"/>
  <c r="BN1044" i="1"/>
  <c r="BN1045" i="1"/>
  <c r="BN1046" i="1"/>
  <c r="BN1047" i="1"/>
  <c r="BN1048" i="1"/>
  <c r="BN1049" i="1"/>
  <c r="BN1050" i="1"/>
  <c r="BN1051" i="1"/>
  <c r="BN1052" i="1"/>
  <c r="BN1053" i="1"/>
  <c r="BN1054" i="1"/>
  <c r="BN1055" i="1"/>
  <c r="BN1056" i="1"/>
  <c r="BN1057" i="1"/>
  <c r="BN1058" i="1"/>
  <c r="BN1059" i="1"/>
  <c r="BN1060" i="1"/>
  <c r="BN1061" i="1"/>
  <c r="BN1062" i="1"/>
  <c r="BN1063" i="1"/>
  <c r="BN1064" i="1"/>
  <c r="BN1065" i="1"/>
  <c r="BN1066" i="1"/>
  <c r="BN1067" i="1"/>
  <c r="BN1068" i="1"/>
  <c r="BN1069" i="1"/>
  <c r="BN1070" i="1"/>
  <c r="BN1071" i="1"/>
  <c r="BN1072" i="1"/>
  <c r="BN1073" i="1"/>
  <c r="BN1074" i="1"/>
  <c r="BN1075" i="1"/>
  <c r="BN1076" i="1"/>
  <c r="BN1077" i="1"/>
  <c r="BN1078" i="1"/>
  <c r="BN1079" i="1"/>
  <c r="BN1080" i="1"/>
  <c r="BN1081" i="1"/>
  <c r="BN1082" i="1"/>
  <c r="BN1083" i="1"/>
  <c r="BN1084" i="1"/>
  <c r="BN1085" i="1"/>
  <c r="BN1086" i="1"/>
  <c r="BN1087" i="1"/>
  <c r="BN1088" i="1"/>
  <c r="BN1089" i="1"/>
  <c r="BN1090" i="1"/>
  <c r="BN1091" i="1"/>
  <c r="BN1092" i="1"/>
  <c r="BN1093" i="1"/>
  <c r="BN1094" i="1"/>
  <c r="BN1095" i="1"/>
  <c r="BN1096" i="1"/>
  <c r="BN1097" i="1"/>
  <c r="BN1098" i="1"/>
  <c r="BN1099" i="1"/>
  <c r="BN1100" i="1"/>
  <c r="BN1101" i="1"/>
  <c r="BN1102" i="1"/>
  <c r="BN1103" i="1"/>
  <c r="BN1104" i="1"/>
  <c r="BN1105" i="1"/>
  <c r="BN1106" i="1"/>
  <c r="BN1107" i="1"/>
  <c r="BN1108" i="1"/>
  <c r="BN1109" i="1"/>
  <c r="BN1110" i="1"/>
  <c r="BN1111" i="1"/>
  <c r="BN1112" i="1"/>
  <c r="BN1113" i="1"/>
  <c r="BN1114" i="1"/>
  <c r="BN1115" i="1"/>
  <c r="BN1116" i="1"/>
  <c r="BN1117" i="1"/>
  <c r="BN1118" i="1"/>
  <c r="BN1119" i="1"/>
  <c r="BN1120" i="1"/>
  <c r="BN1121" i="1"/>
  <c r="BN1122" i="1"/>
  <c r="BN1123" i="1"/>
  <c r="BN1124" i="1"/>
  <c r="BN1125" i="1"/>
  <c r="BN1126" i="1"/>
  <c r="BN1127" i="1"/>
  <c r="BN1128" i="1"/>
  <c r="BN1129" i="1"/>
  <c r="BN1130" i="1"/>
  <c r="BN1131" i="1"/>
  <c r="BN1132" i="1"/>
  <c r="BN1133" i="1"/>
  <c r="BN1134" i="1"/>
  <c r="BN1135" i="1"/>
  <c r="BN1136" i="1"/>
  <c r="BN1137" i="1"/>
  <c r="BN1138" i="1"/>
  <c r="BN1139" i="1"/>
  <c r="BN1140" i="1"/>
  <c r="BN1141" i="1"/>
  <c r="BN1142" i="1"/>
  <c r="BN1143" i="1"/>
  <c r="BN1144" i="1"/>
  <c r="BN1145" i="1"/>
  <c r="BN1146" i="1"/>
  <c r="BN1147" i="1"/>
  <c r="BN1148" i="1"/>
  <c r="BN1149" i="1"/>
  <c r="BN1150" i="1"/>
  <c r="BN1151" i="1"/>
  <c r="BN1152" i="1"/>
  <c r="BN1153" i="1"/>
  <c r="BN1154" i="1"/>
  <c r="BN1155" i="1"/>
  <c r="BN1156" i="1"/>
  <c r="BN1157" i="1"/>
  <c r="BN1158" i="1"/>
  <c r="BN1159" i="1"/>
  <c r="BN1160" i="1"/>
  <c r="BN1161" i="1"/>
  <c r="BN1162" i="1"/>
  <c r="BN1163" i="1"/>
  <c r="BN1164" i="1"/>
  <c r="BN1165" i="1"/>
  <c r="BN1166" i="1"/>
  <c r="BN1167" i="1"/>
  <c r="BN1168" i="1"/>
  <c r="BN1169" i="1"/>
  <c r="BN1170" i="1"/>
  <c r="BN1171" i="1"/>
  <c r="BN1172" i="1"/>
  <c r="BN1173" i="1"/>
  <c r="BN1174" i="1"/>
  <c r="BN1175" i="1"/>
  <c r="BN1176" i="1"/>
  <c r="BN1177" i="1"/>
  <c r="BN1178" i="1"/>
  <c r="BN1179" i="1"/>
  <c r="BN1180" i="1"/>
  <c r="BN1181" i="1"/>
  <c r="BN1182" i="1"/>
  <c r="BN1183" i="1"/>
  <c r="BN1184" i="1"/>
  <c r="BN1185" i="1"/>
  <c r="BN1186" i="1"/>
  <c r="BN1187" i="1"/>
  <c r="BN1188" i="1"/>
  <c r="BN1189" i="1"/>
  <c r="BN1190" i="1"/>
  <c r="BN1191" i="1"/>
  <c r="BN1192" i="1"/>
  <c r="BN1193" i="1"/>
  <c r="BN1194" i="1"/>
  <c r="BN1195" i="1"/>
  <c r="BN1196" i="1"/>
  <c r="BN1197" i="1"/>
  <c r="BN1198" i="1"/>
  <c r="BN1199" i="1"/>
  <c r="BN1200" i="1"/>
  <c r="BN1201" i="1"/>
  <c r="BN1202" i="1"/>
  <c r="BN1203" i="1"/>
  <c r="BN1204" i="1"/>
  <c r="BN1205" i="1"/>
  <c r="BN1206" i="1"/>
  <c r="BN1207" i="1"/>
  <c r="BN1208" i="1"/>
  <c r="BN1209" i="1"/>
  <c r="BN1210" i="1"/>
  <c r="BN1211" i="1"/>
  <c r="BN1212" i="1"/>
  <c r="BN1213" i="1"/>
  <c r="BN1214" i="1"/>
  <c r="BN1215" i="1"/>
  <c r="BN1216" i="1"/>
  <c r="BN1217" i="1"/>
  <c r="BN1218" i="1"/>
  <c r="BN1219" i="1"/>
  <c r="BN1220" i="1"/>
  <c r="BN1221" i="1"/>
  <c r="BN1222" i="1"/>
  <c r="BN1223" i="1"/>
  <c r="BN1224" i="1"/>
  <c r="BN1225" i="1"/>
  <c r="BN1226" i="1"/>
  <c r="BN1227" i="1"/>
  <c r="BN1228" i="1"/>
  <c r="BN1229" i="1"/>
  <c r="BN1230" i="1"/>
  <c r="BN1231" i="1"/>
  <c r="BN1232" i="1"/>
  <c r="BN1233" i="1"/>
  <c r="BN1234" i="1"/>
  <c r="BN1235" i="1"/>
  <c r="BN1236" i="1"/>
  <c r="BN1237" i="1"/>
  <c r="BN1238" i="1"/>
  <c r="BN1239" i="1"/>
  <c r="BN1240" i="1"/>
  <c r="BN1241" i="1"/>
  <c r="BN1242" i="1"/>
  <c r="BN1243" i="1"/>
  <c r="BN1244" i="1"/>
  <c r="BN1245" i="1"/>
  <c r="BN1246" i="1"/>
  <c r="BN1247" i="1"/>
  <c r="BN1248" i="1"/>
  <c r="BN1249" i="1"/>
  <c r="BN1250" i="1"/>
  <c r="BN1251" i="1"/>
  <c r="BN1252" i="1"/>
  <c r="BN1253" i="1"/>
  <c r="BN1254" i="1"/>
  <c r="BN1255" i="1"/>
  <c r="BN1256" i="1"/>
  <c r="BN1257" i="1"/>
  <c r="BN1258" i="1"/>
  <c r="BN1259" i="1"/>
  <c r="BN1260" i="1"/>
  <c r="BN1261" i="1"/>
  <c r="BN1262" i="1"/>
  <c r="BN1263" i="1"/>
  <c r="BN1264" i="1"/>
  <c r="BN1265" i="1"/>
  <c r="BN1266" i="1"/>
  <c r="BN1267" i="1"/>
  <c r="BN1268" i="1"/>
  <c r="BN1269" i="1"/>
  <c r="BN1270" i="1"/>
  <c r="BN1271" i="1"/>
  <c r="BN1272" i="1"/>
  <c r="BN1273" i="1"/>
  <c r="BN1274" i="1"/>
  <c r="BN1275" i="1"/>
  <c r="BN1276" i="1"/>
  <c r="BN1277" i="1"/>
  <c r="BN1278" i="1"/>
  <c r="BN1279" i="1"/>
  <c r="BN1280" i="1"/>
  <c r="BN1281" i="1"/>
  <c r="BN1282" i="1"/>
  <c r="BN1283" i="1"/>
  <c r="BN1284" i="1"/>
  <c r="BN1285" i="1"/>
  <c r="BN1286" i="1"/>
  <c r="BN1287" i="1"/>
  <c r="BN1288" i="1"/>
  <c r="BN1289" i="1"/>
  <c r="BN1290" i="1"/>
  <c r="BN1291" i="1"/>
  <c r="BN1292" i="1"/>
  <c r="BN1293" i="1"/>
  <c r="BN1294" i="1"/>
  <c r="BN1295" i="1"/>
  <c r="BN1296" i="1"/>
  <c r="BN1297" i="1"/>
  <c r="BN1298" i="1"/>
  <c r="BN1299" i="1"/>
  <c r="BN1300" i="1"/>
  <c r="BN1301" i="1"/>
  <c r="BN1302" i="1"/>
  <c r="BN1303" i="1"/>
  <c r="BN1304" i="1"/>
  <c r="BN1305" i="1"/>
  <c r="BN1306" i="1"/>
  <c r="BN1307" i="1"/>
  <c r="BN1308" i="1"/>
  <c r="BN1309" i="1"/>
  <c r="BN1310" i="1"/>
  <c r="BN1311" i="1"/>
  <c r="BN1312" i="1"/>
  <c r="BN1313" i="1"/>
  <c r="BN1314" i="1"/>
  <c r="BN1315" i="1"/>
  <c r="BN1316" i="1"/>
  <c r="BN1317" i="1"/>
  <c r="BN1318" i="1"/>
  <c r="BN1319" i="1"/>
  <c r="BN1320" i="1"/>
  <c r="BN1321" i="1"/>
  <c r="BN1322" i="1"/>
  <c r="BN1323" i="1"/>
  <c r="BN1324" i="1"/>
  <c r="BN1325" i="1"/>
  <c r="BN1326" i="1"/>
  <c r="BN1327" i="1"/>
  <c r="BN1328" i="1"/>
  <c r="BN1329" i="1"/>
  <c r="BN1330" i="1"/>
  <c r="BN1331" i="1"/>
  <c r="BN1332" i="1"/>
  <c r="BN1333" i="1"/>
  <c r="BN1334" i="1"/>
  <c r="BN1335" i="1"/>
  <c r="BN1336" i="1"/>
  <c r="BN1337" i="1"/>
  <c r="BN1338" i="1"/>
  <c r="BN1339" i="1"/>
  <c r="BN1340" i="1"/>
  <c r="BN1341" i="1"/>
  <c r="BN1342" i="1"/>
  <c r="BN1343" i="1"/>
  <c r="BN1344" i="1"/>
  <c r="BN1345" i="1"/>
  <c r="BN1346" i="1"/>
  <c r="BN1347" i="1"/>
  <c r="BN1348" i="1"/>
  <c r="BN1349" i="1"/>
  <c r="BN1350" i="1"/>
  <c r="BN1351" i="1"/>
  <c r="BN1352" i="1"/>
  <c r="BN1353" i="1"/>
  <c r="BN1354" i="1"/>
  <c r="BN1355" i="1"/>
  <c r="BN1356" i="1"/>
  <c r="BN1357" i="1"/>
  <c r="BN1358" i="1"/>
  <c r="BN1359" i="1"/>
  <c r="BN1360" i="1"/>
  <c r="BN1361" i="1"/>
  <c r="BN1362" i="1"/>
  <c r="BN1363" i="1"/>
  <c r="BN1364" i="1"/>
  <c r="BN1365" i="1"/>
  <c r="BN1366" i="1"/>
  <c r="BN1367" i="1"/>
  <c r="BN1368" i="1"/>
  <c r="BN1369" i="1"/>
  <c r="BN1370" i="1"/>
  <c r="BN1371" i="1"/>
  <c r="BN1372" i="1"/>
  <c r="BN1373" i="1"/>
  <c r="BN1374" i="1"/>
  <c r="BN1375" i="1"/>
  <c r="BN1376" i="1"/>
  <c r="BN1377" i="1"/>
  <c r="BN1378" i="1"/>
  <c r="BN1379" i="1"/>
  <c r="BN1380" i="1"/>
  <c r="BN1381" i="1"/>
  <c r="BN1382" i="1"/>
  <c r="BN1383" i="1"/>
  <c r="BN1384" i="1"/>
  <c r="BN1385" i="1"/>
  <c r="BN1386" i="1"/>
  <c r="BN1387" i="1"/>
  <c r="BN1388" i="1"/>
  <c r="BN1389" i="1"/>
  <c r="BN1390" i="1"/>
  <c r="BN1391" i="1"/>
  <c r="BN1392" i="1"/>
  <c r="BN1393" i="1"/>
  <c r="BN1394" i="1"/>
  <c r="BN1395" i="1"/>
  <c r="BN1396" i="1"/>
  <c r="BN1397" i="1"/>
  <c r="BN1398" i="1"/>
  <c r="BN1399" i="1"/>
  <c r="BN1400" i="1"/>
  <c r="BN1401" i="1"/>
  <c r="BN1402" i="1"/>
  <c r="BN1403" i="1"/>
  <c r="BN1404" i="1"/>
  <c r="BN1405" i="1"/>
  <c r="BN1406" i="1"/>
  <c r="BN1407" i="1"/>
  <c r="BN1408" i="1"/>
  <c r="BN1409" i="1"/>
  <c r="BN1410" i="1"/>
  <c r="BN1411" i="1"/>
  <c r="BN1412" i="1"/>
  <c r="BN1413" i="1"/>
  <c r="BN1414" i="1"/>
  <c r="BN1415" i="1"/>
  <c r="BN1416" i="1"/>
  <c r="BN1417" i="1"/>
  <c r="BN1418" i="1"/>
  <c r="BN1419" i="1"/>
  <c r="BN1420" i="1"/>
  <c r="BN1421" i="1"/>
  <c r="BN1422" i="1"/>
  <c r="BN1423" i="1"/>
  <c r="BN1424" i="1"/>
  <c r="BN1425" i="1"/>
  <c r="BN1426" i="1"/>
  <c r="BN1427" i="1"/>
  <c r="BN1428" i="1"/>
  <c r="BN1429" i="1"/>
  <c r="BN1430" i="1"/>
  <c r="BN1431" i="1"/>
  <c r="BN1432" i="1"/>
  <c r="BN1433" i="1"/>
  <c r="BN1434" i="1"/>
  <c r="BN1435" i="1"/>
  <c r="BN1436" i="1"/>
  <c r="BN1437" i="1"/>
  <c r="BN1438" i="1"/>
  <c r="BN1439" i="1"/>
  <c r="BN1440" i="1"/>
  <c r="BN1441" i="1"/>
  <c r="BN1442" i="1"/>
  <c r="BN1443" i="1"/>
  <c r="BN1444" i="1"/>
  <c r="BN5" i="1"/>
  <c r="F821" i="3"/>
  <c r="F896" i="3"/>
  <c r="F753" i="3"/>
  <c r="F887" i="3"/>
  <c r="F17" i="9" s="1"/>
  <c r="F754" i="3"/>
  <c r="F828" i="3"/>
  <c r="F768" i="3"/>
  <c r="F767" i="3"/>
  <c r="F612" i="3"/>
  <c r="F1398" i="3"/>
  <c r="F1401" i="3"/>
  <c r="F1403" i="3"/>
  <c r="F1416" i="3"/>
  <c r="F1414" i="3"/>
  <c r="F1408" i="3"/>
  <c r="F1400" i="3"/>
  <c r="F1412" i="3"/>
  <c r="F1399" i="3"/>
  <c r="F1405" i="3"/>
  <c r="F1418" i="3"/>
  <c r="F1407" i="3"/>
  <c r="F1420" i="3"/>
  <c r="F1411" i="3"/>
  <c r="F1395" i="3"/>
  <c r="F1402" i="3"/>
  <c r="F1415" i="3"/>
  <c r="F1410" i="3"/>
  <c r="F1404" i="3"/>
  <c r="F1417" i="3"/>
  <c r="F1396" i="3"/>
  <c r="F1413" i="3"/>
  <c r="F1394" i="3"/>
  <c r="F1397" i="3"/>
  <c r="F1406" i="3"/>
  <c r="F1419" i="3"/>
  <c r="F1409" i="3"/>
  <c r="F563" i="3"/>
  <c r="F562" i="3"/>
  <c r="F564" i="3"/>
  <c r="F565" i="3"/>
  <c r="F566" i="3"/>
  <c r="F540" i="3"/>
  <c r="F538" i="3"/>
  <c r="F545" i="3"/>
  <c r="F534" i="3"/>
  <c r="F541" i="3"/>
  <c r="F536" i="3"/>
  <c r="F532" i="3"/>
  <c r="F535" i="3"/>
  <c r="F548" i="3"/>
  <c r="F546" i="3"/>
  <c r="F539" i="3"/>
  <c r="F533" i="3"/>
  <c r="F628" i="3"/>
  <c r="F626" i="3"/>
  <c r="F622" i="3"/>
  <c r="F619" i="3"/>
  <c r="F617" i="3"/>
  <c r="F621" i="3"/>
  <c r="F625" i="3"/>
  <c r="F623" i="3"/>
  <c r="F627" i="3"/>
  <c r="F620" i="3"/>
  <c r="F745" i="3"/>
  <c r="F752" i="3"/>
  <c r="F56" i="3"/>
  <c r="F642" i="3"/>
  <c r="F641" i="3"/>
  <c r="F636" i="3"/>
  <c r="F637" i="3"/>
  <c r="F643" i="3"/>
  <c r="F635" i="3"/>
  <c r="F638" i="3"/>
  <c r="F639" i="3"/>
  <c r="F640" i="3"/>
  <c r="F889" i="3"/>
  <c r="F702" i="3"/>
  <c r="F890" i="3"/>
  <c r="F693" i="3"/>
  <c r="F695" i="3"/>
  <c r="F691" i="3"/>
  <c r="F696" i="3"/>
  <c r="F692" i="3"/>
  <c r="F917" i="3"/>
  <c r="F694" i="3"/>
  <c r="F895" i="3"/>
  <c r="F701" i="3"/>
  <c r="F705" i="3"/>
  <c r="F706" i="3"/>
  <c r="F829" i="3"/>
  <c r="F906" i="3"/>
  <c r="F904" i="3"/>
  <c r="F913" i="3"/>
  <c r="F912" i="3"/>
  <c r="F911" i="3"/>
  <c r="F882" i="3"/>
  <c r="F1386" i="3"/>
  <c r="F1385" i="3"/>
  <c r="F1388" i="3"/>
  <c r="F1345" i="3"/>
  <c r="F1357" i="3"/>
  <c r="F1356" i="3"/>
  <c r="F1387" i="3"/>
  <c r="F1355" i="3"/>
  <c r="F135" i="3"/>
  <c r="F244" i="3"/>
  <c r="F266"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613" i="3"/>
  <c r="F633" i="3"/>
  <c r="F629" i="3"/>
  <c r="F630" i="3"/>
  <c r="F632" i="3"/>
  <c r="F634" i="3"/>
  <c r="F631" i="3"/>
  <c r="F773" i="3"/>
  <c r="F779" i="3"/>
  <c r="F769" i="3"/>
  <c r="F778" i="3"/>
  <c r="F786" i="3"/>
  <c r="F780" i="3"/>
  <c r="F772" i="3"/>
  <c r="F784" i="3"/>
  <c r="F774" i="3"/>
  <c r="F776" i="3"/>
  <c r="F783" i="3"/>
  <c r="F771" i="3"/>
  <c r="F782" i="3"/>
  <c r="F785" i="3"/>
  <c r="F770" i="3"/>
  <c r="F775" i="3"/>
  <c r="F777" i="3"/>
  <c r="F781" i="3"/>
  <c r="F570" i="3"/>
  <c r="F556" i="3"/>
  <c r="F561" i="3"/>
  <c r="F553" i="3"/>
  <c r="F531" i="3"/>
  <c r="F568" i="3"/>
  <c r="F554" i="3"/>
  <c r="F551" i="3"/>
  <c r="F529" i="3"/>
  <c r="F558" i="3"/>
  <c r="F810" i="3"/>
  <c r="F517" i="3"/>
  <c r="F799" i="3"/>
  <c r="F803" i="3"/>
  <c r="F604" i="3"/>
  <c r="F602" i="3"/>
  <c r="F601" i="3"/>
  <c r="F603" i="3"/>
  <c r="F596" i="3"/>
  <c r="F600" i="3"/>
  <c r="F599" i="3"/>
  <c r="F597" i="3"/>
  <c r="F598" i="3"/>
  <c r="F605" i="3"/>
  <c r="F504" i="3"/>
  <c r="F498" i="3"/>
  <c r="F609" i="3"/>
  <c r="F503" i="3"/>
  <c r="F507" i="3"/>
  <c r="F616" i="3"/>
  <c r="F607" i="3"/>
  <c r="F506" i="3"/>
  <c r="F618" i="3"/>
  <c r="F614" i="3"/>
  <c r="F497" i="3"/>
  <c r="F611" i="3"/>
  <c r="F505" i="3"/>
  <c r="F508" i="3"/>
  <c r="F615" i="3"/>
  <c r="F624" i="3"/>
  <c r="F610" i="3"/>
  <c r="F501" i="3"/>
  <c r="F608" i="3"/>
  <c r="F502" i="3"/>
  <c r="F606" i="3"/>
  <c r="F499" i="3"/>
  <c r="F509" i="3"/>
  <c r="F500" i="3"/>
  <c r="F511" i="3"/>
  <c r="F974" i="3"/>
  <c r="F973" i="3"/>
  <c r="F989" i="3"/>
  <c r="F991" i="3"/>
  <c r="F992" i="3"/>
  <c r="F993" i="3"/>
  <c r="F994" i="3"/>
  <c r="F995" i="3"/>
  <c r="F988" i="3"/>
  <c r="F990" i="3"/>
  <c r="F894" i="3"/>
  <c r="F905" i="3"/>
  <c r="F583" i="3"/>
  <c r="F543" i="3"/>
  <c r="F591" i="3"/>
  <c r="F576" i="3"/>
  <c r="F584" i="3"/>
  <c r="F544" i="3"/>
  <c r="F592" i="3"/>
  <c r="F577" i="3"/>
  <c r="F580" i="3"/>
  <c r="F585" i="3"/>
  <c r="F593" i="3"/>
  <c r="F589" i="3"/>
  <c r="F586" i="3"/>
  <c r="F581" i="3"/>
  <c r="F542" i="3"/>
  <c r="F575" i="3"/>
  <c r="F547" i="3"/>
  <c r="F590" i="3"/>
  <c r="F579" i="3"/>
  <c r="F582" i="3"/>
  <c r="F537" i="3"/>
  <c r="F587" i="3"/>
  <c r="F578" i="3"/>
  <c r="F594" i="3"/>
  <c r="F977" i="3"/>
  <c r="F978" i="3"/>
  <c r="F976" i="3"/>
  <c r="F969" i="3"/>
  <c r="F15" i="9" s="1"/>
  <c r="F968" i="3"/>
  <c r="F967" i="3"/>
  <c r="F344" i="3"/>
  <c r="F341" i="3"/>
  <c r="F346" i="3"/>
  <c r="F345" i="3"/>
  <c r="F343" i="3"/>
  <c r="F338" i="3"/>
  <c r="F348" i="3"/>
  <c r="F342" i="3"/>
  <c r="F349" i="3"/>
  <c r="F339" i="3"/>
  <c r="F337" i="3"/>
  <c r="F347" i="3"/>
  <c r="F340" i="3"/>
  <c r="F916" i="3"/>
  <c r="F1184" i="3"/>
  <c r="F1183" i="3"/>
  <c r="F1317" i="3"/>
  <c r="F1318" i="3"/>
  <c r="F1319" i="3"/>
  <c r="F23" i="9" s="1"/>
  <c r="F1320" i="3"/>
  <c r="F1321" i="3"/>
  <c r="F1322" i="3"/>
  <c r="F24" i="9" s="1"/>
  <c r="F1323" i="3"/>
  <c r="F1324" i="3"/>
  <c r="F1325" i="3"/>
  <c r="F1326" i="3"/>
  <c r="F1327" i="3"/>
  <c r="F1328" i="3"/>
  <c r="F1329" i="3"/>
  <c r="F1330" i="3"/>
  <c r="F1331" i="3"/>
  <c r="F1332" i="3"/>
  <c r="F1333" i="3"/>
  <c r="F1334" i="3"/>
  <c r="F1335" i="3"/>
  <c r="F1336" i="3"/>
  <c r="F1337" i="3"/>
  <c r="F1338" i="3"/>
  <c r="F1339" i="3"/>
  <c r="F1340" i="3"/>
  <c r="F1341" i="3"/>
  <c r="F1342" i="3"/>
  <c r="F1343" i="3"/>
  <c r="F1344" i="3"/>
  <c r="F1346" i="3"/>
  <c r="F1347" i="3"/>
  <c r="F1348"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49" i="3"/>
  <c r="F1350" i="3"/>
  <c r="F1351" i="3"/>
  <c r="F1352" i="3"/>
  <c r="F1353" i="3"/>
  <c r="F1354" i="3"/>
  <c r="F25" i="9" s="1"/>
  <c r="F1421" i="3"/>
  <c r="F1422" i="3"/>
  <c r="F1423" i="3"/>
  <c r="F1424" i="3"/>
  <c r="F1425" i="3"/>
  <c r="F1426" i="3"/>
  <c r="F1427" i="3"/>
  <c r="F1428" i="3"/>
  <c r="F1429" i="3"/>
  <c r="F1430" i="3"/>
  <c r="F1431" i="3"/>
  <c r="F1432" i="3"/>
  <c r="F1433" i="3"/>
  <c r="F1434" i="3"/>
  <c r="F1435" i="3"/>
  <c r="F1436" i="3"/>
  <c r="F1437" i="3"/>
  <c r="F1438" i="3"/>
  <c r="F22" i="9" s="1"/>
  <c r="F1439" i="3"/>
  <c r="F1440" i="3"/>
  <c r="F1441" i="3"/>
  <c r="F1442" i="3"/>
  <c r="F1443" i="3"/>
  <c r="F1444" i="3"/>
  <c r="F1358" i="3"/>
  <c r="F1359" i="3"/>
  <c r="F1360" i="3"/>
  <c r="F55" i="3"/>
  <c r="F15" i="3"/>
  <c r="F17" i="3"/>
  <c r="F16" i="3"/>
  <c r="F9" i="3"/>
  <c r="F50" i="3"/>
  <c r="F5" i="3"/>
  <c r="F6" i="3"/>
  <c r="F1062" i="3"/>
  <c r="F1086" i="3"/>
  <c r="F7" i="3"/>
  <c r="F8" i="3"/>
  <c r="F1063" i="3"/>
  <c r="F1087" i="3"/>
  <c r="F10" i="3"/>
  <c r="F11" i="3"/>
  <c r="F12" i="3"/>
  <c r="F13" i="3"/>
  <c r="F18" i="3"/>
  <c r="F19" i="3"/>
  <c r="F945" i="3"/>
  <c r="F946" i="3"/>
  <c r="F21" i="3"/>
  <c r="F22" i="3"/>
  <c r="F1066" i="3"/>
  <c r="F1090" i="3"/>
  <c r="F23" i="3"/>
  <c r="F24" i="3"/>
  <c r="F25" i="3"/>
  <c r="F26" i="3"/>
  <c r="F27" i="3"/>
  <c r="F28" i="3"/>
  <c r="F29" i="3"/>
  <c r="F30" i="3"/>
  <c r="F31" i="3"/>
  <c r="F35" i="3"/>
  <c r="F37" i="3"/>
  <c r="F38" i="3"/>
  <c r="F39" i="3"/>
  <c r="F40" i="3"/>
  <c r="F41" i="3"/>
  <c r="F42" i="3"/>
  <c r="F43" i="3"/>
  <c r="F44" i="3"/>
  <c r="F1083" i="3"/>
  <c r="F1106" i="3"/>
  <c r="F51" i="3"/>
  <c r="F52" i="3"/>
  <c r="F1084" i="3"/>
  <c r="F1107" i="3"/>
  <c r="F53" i="3"/>
  <c r="F54" i="3"/>
  <c r="F644" i="3"/>
  <c r="F648" i="3"/>
  <c r="F647" i="3"/>
  <c r="F649" i="3"/>
  <c r="F652" i="3"/>
  <c r="F650" i="3"/>
  <c r="F1225" i="3"/>
  <c r="F1219" i="3"/>
  <c r="F1197" i="3"/>
  <c r="F1191" i="3"/>
  <c r="F1230" i="3"/>
  <c r="F1194" i="3"/>
  <c r="F20" i="9" s="1"/>
  <c r="F1228" i="3"/>
  <c r="F1207" i="3"/>
  <c r="F1223" i="3"/>
  <c r="F1222" i="3"/>
  <c r="F1204" i="3"/>
  <c r="F1196" i="3"/>
  <c r="F1208" i="3"/>
  <c r="F1215" i="3"/>
  <c r="F1236" i="3"/>
  <c r="F1210" i="3"/>
  <c r="F1200" i="3"/>
  <c r="F1231" i="3"/>
  <c r="F1192" i="3"/>
  <c r="F1214" i="3"/>
  <c r="F1235" i="3"/>
  <c r="F1213" i="3"/>
  <c r="F1233" i="3"/>
  <c r="F1193" i="3"/>
  <c r="F1227" i="3"/>
  <c r="F1206" i="3"/>
  <c r="F1198" i="3"/>
  <c r="F1217" i="3"/>
  <c r="F1212" i="3"/>
  <c r="F1234" i="3"/>
  <c r="F1221" i="3"/>
  <c r="F1232" i="3"/>
  <c r="F1220" i="3"/>
  <c r="F1216" i="3"/>
  <c r="F1202" i="3"/>
  <c r="F1205" i="3"/>
  <c r="F1209" i="3"/>
  <c r="F1203" i="3"/>
  <c r="F1195" i="3"/>
  <c r="F1211" i="3"/>
  <c r="F1224" i="3"/>
  <c r="F1226" i="3"/>
  <c r="F1201" i="3"/>
  <c r="F1199" i="3"/>
  <c r="F1229" i="3"/>
  <c r="F14" i="3"/>
  <c r="F684" i="3"/>
  <c r="F659" i="3"/>
  <c r="F686" i="3"/>
  <c r="F654" i="3"/>
  <c r="F660" i="3"/>
  <c r="F658" i="3"/>
  <c r="F661" i="3"/>
  <c r="F655" i="3"/>
  <c r="F653" i="3"/>
  <c r="F680" i="3"/>
  <c r="F47" i="3"/>
  <c r="F657" i="3"/>
  <c r="F662" i="3"/>
  <c r="F689" i="3"/>
  <c r="F682" i="3"/>
  <c r="F49" i="3"/>
  <c r="F656" i="3"/>
  <c r="F688" i="3"/>
  <c r="F681" i="3"/>
  <c r="F683" i="3"/>
  <c r="F48" i="3"/>
  <c r="F671" i="3"/>
  <c r="F13" i="9" s="1"/>
  <c r="F687" i="3"/>
  <c r="F675" i="3"/>
  <c r="F651" i="3"/>
  <c r="F663" i="3"/>
  <c r="F685" i="3"/>
  <c r="F16" i="9" s="1"/>
  <c r="F672" i="3"/>
  <c r="F678" i="3"/>
  <c r="F679" i="3"/>
  <c r="F942" i="3"/>
  <c r="F941" i="3"/>
  <c r="F949" i="3"/>
  <c r="F947" i="3"/>
  <c r="F939" i="3"/>
  <c r="F948" i="3"/>
  <c r="F940" i="3"/>
  <c r="F699" i="3"/>
  <c r="F960" i="3"/>
  <c r="F698" i="3"/>
  <c r="F697" i="3"/>
  <c r="F950" i="3"/>
  <c r="F951" i="3"/>
  <c r="F1218" i="3"/>
  <c r="F667" i="3"/>
  <c r="F1186" i="3"/>
  <c r="F1185" i="3"/>
  <c r="F1189" i="3"/>
  <c r="F1188" i="3"/>
  <c r="F1187" i="3"/>
  <c r="F1190" i="3"/>
  <c r="F1181" i="3"/>
  <c r="F1180" i="3"/>
  <c r="F1179" i="3"/>
  <c r="F746" i="3"/>
  <c r="F930" i="3"/>
  <c r="F929" i="3"/>
  <c r="F1182" i="3"/>
  <c r="F1176" i="3"/>
  <c r="F1177" i="3"/>
  <c r="F1178" i="3"/>
  <c r="F927" i="3"/>
  <c r="F915" i="3"/>
  <c r="F914" i="3"/>
  <c r="F937" i="3"/>
  <c r="F919" i="3"/>
  <c r="F920" i="3"/>
  <c r="F938" i="3"/>
  <c r="F909" i="3"/>
  <c r="F907" i="3"/>
  <c r="F918" i="3"/>
  <c r="F926" i="3"/>
  <c r="F928" i="3"/>
  <c r="F908" i="3"/>
  <c r="F910" i="3"/>
  <c r="F971" i="3"/>
  <c r="F1311" i="3"/>
  <c r="F1288" i="3"/>
  <c r="F1303" i="3"/>
  <c r="F1310" i="3"/>
  <c r="F1291" i="3"/>
  <c r="F1316" i="3"/>
  <c r="F1298" i="3"/>
  <c r="F1312" i="3"/>
  <c r="F1284" i="3"/>
  <c r="F1293" i="3"/>
  <c r="F1299" i="3"/>
  <c r="F1306" i="3"/>
  <c r="F1295" i="3"/>
  <c r="F1314" i="3"/>
  <c r="F1307" i="3"/>
  <c r="F1286" i="3"/>
  <c r="F1294" i="3"/>
  <c r="F1315" i="3"/>
  <c r="F1301" i="3"/>
  <c r="F1308" i="3"/>
  <c r="F1292" i="3"/>
  <c r="F1305" i="3"/>
  <c r="F1287" i="3"/>
  <c r="F1296" i="3"/>
  <c r="F1285" i="3"/>
  <c r="F1313" i="3"/>
  <c r="F1304" i="3"/>
  <c r="F1302" i="3"/>
  <c r="F1309" i="3"/>
  <c r="F1289" i="3"/>
  <c r="F1297" i="3"/>
  <c r="F1290" i="3"/>
  <c r="F1300" i="3"/>
  <c r="F958" i="3"/>
  <c r="F961" i="3"/>
  <c r="F959" i="3"/>
  <c r="F388" i="3"/>
  <c r="F354" i="3"/>
  <c r="F380" i="3"/>
  <c r="F495" i="3"/>
  <c r="F357" i="3"/>
  <c r="F365" i="3"/>
  <c r="F491" i="3"/>
  <c r="F369" i="3"/>
  <c r="F475" i="3"/>
  <c r="F377" i="3"/>
  <c r="F480" i="3"/>
  <c r="F367" i="3"/>
  <c r="F494" i="3"/>
  <c r="F368" i="3"/>
  <c r="F471" i="3"/>
  <c r="F381" i="3"/>
  <c r="F453" i="3"/>
  <c r="F356" i="3"/>
  <c r="F466" i="3"/>
  <c r="F389" i="3"/>
  <c r="F376" i="3"/>
  <c r="F454" i="3"/>
  <c r="F390" i="3"/>
  <c r="F366" i="3"/>
  <c r="F352" i="3"/>
  <c r="F391" i="3"/>
  <c r="F355" i="3"/>
  <c r="F351" i="3"/>
  <c r="F375" i="3"/>
  <c r="F496" i="3"/>
  <c r="F358" i="3"/>
  <c r="F382" i="3"/>
  <c r="F455" i="3"/>
  <c r="F392" i="3"/>
  <c r="F485" i="3"/>
  <c r="F350" i="3"/>
  <c r="F492" i="3"/>
  <c r="F370" i="3"/>
  <c r="F477" i="3"/>
  <c r="F393" i="3"/>
  <c r="F353" i="3"/>
  <c r="F483" i="3"/>
  <c r="F456" i="3"/>
  <c r="F457" i="3"/>
  <c r="F458" i="3"/>
  <c r="F459" i="3"/>
  <c r="F460" i="3"/>
  <c r="F461" i="3"/>
  <c r="F462" i="3"/>
  <c r="F463" i="3"/>
  <c r="F464" i="3"/>
  <c r="F413" i="3"/>
  <c r="F371" i="3"/>
  <c r="F372" i="3"/>
  <c r="F373" i="3"/>
  <c r="F374" i="3"/>
  <c r="F414" i="3"/>
  <c r="F415" i="3"/>
  <c r="F416" i="3"/>
  <c r="F417" i="3"/>
  <c r="F418" i="3"/>
  <c r="F419" i="3"/>
  <c r="F420" i="3"/>
  <c r="F421" i="3"/>
  <c r="F422" i="3"/>
  <c r="F423" i="3"/>
  <c r="F424" i="3"/>
  <c r="F425" i="3"/>
  <c r="F426" i="3"/>
  <c r="F427" i="3"/>
  <c r="F428" i="3"/>
  <c r="F429" i="3"/>
  <c r="F430" i="3"/>
  <c r="F431" i="3"/>
  <c r="F432" i="3"/>
  <c r="F433" i="3"/>
  <c r="F434" i="3"/>
  <c r="F435" i="3"/>
  <c r="F436" i="3"/>
  <c r="F437" i="3"/>
  <c r="F378" i="3"/>
  <c r="F379" i="3"/>
  <c r="F438" i="3"/>
  <c r="F439" i="3"/>
  <c r="F440" i="3"/>
  <c r="F441" i="3"/>
  <c r="F442" i="3"/>
  <c r="F443" i="3"/>
  <c r="F444" i="3"/>
  <c r="F445" i="3"/>
  <c r="F446" i="3"/>
  <c r="F447" i="3"/>
  <c r="F383" i="3"/>
  <c r="F359" i="3"/>
  <c r="F360" i="3"/>
  <c r="F361" i="3"/>
  <c r="F362" i="3"/>
  <c r="F363" i="3"/>
  <c r="F364" i="3"/>
  <c r="F384" i="3"/>
  <c r="F448" i="3"/>
  <c r="F449" i="3"/>
  <c r="F450" i="3"/>
  <c r="F451" i="3"/>
  <c r="F465" i="3"/>
  <c r="F385" i="3"/>
  <c r="F386" i="3"/>
  <c r="F387" i="3"/>
  <c r="F467" i="3"/>
  <c r="F468" i="3"/>
  <c r="F469" i="3"/>
  <c r="F470" i="3"/>
  <c r="F472" i="3"/>
  <c r="F473" i="3"/>
  <c r="F474" i="3"/>
  <c r="F476" i="3"/>
  <c r="F478" i="3"/>
  <c r="F479" i="3"/>
  <c r="F481" i="3"/>
  <c r="F482" i="3"/>
  <c r="F484" i="3"/>
  <c r="F486" i="3"/>
  <c r="F487" i="3"/>
  <c r="F488" i="3"/>
  <c r="F489" i="3"/>
  <c r="F490" i="3"/>
  <c r="F452" i="3"/>
  <c r="F493" i="3"/>
  <c r="F394" i="3"/>
  <c r="F395" i="3"/>
  <c r="F396" i="3"/>
  <c r="F397" i="3"/>
  <c r="F398" i="3"/>
  <c r="F399" i="3"/>
  <c r="F400" i="3"/>
  <c r="F401" i="3"/>
  <c r="F402" i="3"/>
  <c r="F403" i="3"/>
  <c r="F404" i="3"/>
  <c r="F405" i="3"/>
  <c r="F406" i="3"/>
  <c r="F407" i="3"/>
  <c r="F408" i="3"/>
  <c r="F409" i="3"/>
  <c r="F410" i="3"/>
  <c r="F411" i="3"/>
  <c r="F412" i="3"/>
  <c r="F115" i="3"/>
  <c r="F116" i="3"/>
  <c r="F900" i="3"/>
  <c r="F703" i="3"/>
  <c r="F729" i="3"/>
  <c r="F708" i="3"/>
  <c r="F892" i="3"/>
  <c r="F704" i="3"/>
  <c r="F707" i="3"/>
  <c r="F793" i="3"/>
  <c r="F903" i="3"/>
  <c r="F813" i="3"/>
  <c r="F809" i="3"/>
  <c r="F806" i="3"/>
  <c r="F805" i="3"/>
  <c r="F814" i="3"/>
  <c r="F811" i="3"/>
  <c r="F816" i="3"/>
  <c r="F800" i="3"/>
  <c r="F807" i="3"/>
  <c r="F815" i="3"/>
  <c r="F802" i="3"/>
  <c r="F804" i="3"/>
  <c r="F812" i="3"/>
  <c r="F808" i="3"/>
  <c r="F801" i="3"/>
  <c r="F893" i="3"/>
  <c r="F823" i="3"/>
  <c r="F826" i="3"/>
  <c r="F824" i="3"/>
  <c r="F822" i="3"/>
  <c r="F825" i="3"/>
  <c r="F794" i="3"/>
  <c r="F792" i="3"/>
  <c r="F817" i="3"/>
  <c r="F1158" i="3"/>
  <c r="F1161" i="3"/>
  <c r="F1159" i="3"/>
  <c r="F1160" i="3"/>
  <c r="F1162" i="3"/>
  <c r="F19" i="9" s="1"/>
  <c r="F1163" i="3"/>
  <c r="F1164" i="3"/>
  <c r="F972" i="3"/>
  <c r="F944" i="3"/>
  <c r="F943" i="3"/>
  <c r="F514" i="3"/>
  <c r="F512" i="3"/>
  <c r="F510" i="3"/>
  <c r="F550" i="3"/>
  <c r="F1392" i="3"/>
  <c r="F1393" i="3"/>
  <c r="F521" i="3"/>
  <c r="F252" i="3"/>
  <c r="F1068" i="3"/>
  <c r="F245" i="3"/>
  <c r="F161" i="3"/>
  <c r="F139" i="3"/>
  <c r="F271" i="3"/>
  <c r="F259" i="3"/>
  <c r="F1389" i="3"/>
  <c r="F1390" i="3"/>
  <c r="F891" i="3"/>
  <c r="F1391" i="3"/>
  <c r="F888" i="3"/>
  <c r="F791" i="3"/>
  <c r="F790" i="3"/>
  <c r="F526" i="3"/>
  <c r="F690" i="3"/>
  <c r="F953" i="3"/>
  <c r="F952" i="3"/>
  <c r="F518" i="3"/>
  <c r="F520" i="3"/>
  <c r="F567" i="3"/>
  <c r="F519" i="3"/>
  <c r="F1175" i="3"/>
  <c r="F901" i="3"/>
  <c r="F711" i="3"/>
  <c r="F709" i="3"/>
  <c r="F710" i="3"/>
  <c r="F902" i="3"/>
  <c r="F898" i="3"/>
  <c r="F897" i="3"/>
  <c r="F899" i="3"/>
  <c r="F925" i="3"/>
  <c r="F923" i="3"/>
  <c r="F924" i="3"/>
  <c r="F723" i="3"/>
  <c r="F724" i="3"/>
  <c r="F713" i="3"/>
  <c r="F726" i="3"/>
  <c r="F718" i="3"/>
  <c r="F717" i="3"/>
  <c r="F715" i="3"/>
  <c r="F725" i="3"/>
  <c r="F720" i="3"/>
  <c r="F721" i="3"/>
  <c r="F719" i="3"/>
  <c r="F716" i="3"/>
  <c r="F712" i="3"/>
  <c r="F722" i="3"/>
  <c r="F714" i="3"/>
  <c r="F1147" i="3"/>
  <c r="F1150" i="3"/>
  <c r="F1152" i="3"/>
  <c r="F1148" i="3"/>
  <c r="F1151" i="3"/>
  <c r="F1146" i="3"/>
  <c r="F1153" i="3"/>
  <c r="F1149" i="3"/>
  <c r="F1145" i="3"/>
  <c r="F1266" i="3"/>
  <c r="F1243" i="3"/>
  <c r="F1253" i="3"/>
  <c r="F1252" i="3"/>
  <c r="F1239" i="3"/>
  <c r="F1237" i="3"/>
  <c r="F1246" i="3"/>
  <c r="F1254" i="3"/>
  <c r="F1240" i="3"/>
  <c r="F1247" i="3"/>
  <c r="F1244" i="3"/>
  <c r="F1245" i="3"/>
  <c r="F1255" i="3"/>
  <c r="F1248" i="3"/>
  <c r="F1249" i="3"/>
  <c r="F1250" i="3"/>
  <c r="F1241" i="3"/>
  <c r="F1238" i="3"/>
  <c r="F1256" i="3"/>
  <c r="F1251" i="3"/>
  <c r="F1242" i="3"/>
  <c r="F119" i="3"/>
  <c r="F129" i="3"/>
  <c r="F130" i="3"/>
  <c r="F131" i="3"/>
  <c r="F132" i="3"/>
  <c r="F133" i="3"/>
  <c r="F134" i="3"/>
  <c r="F136" i="3"/>
  <c r="F10" i="9" s="1"/>
  <c r="F137" i="3"/>
  <c r="F138" i="3"/>
  <c r="F140" i="3"/>
  <c r="F141" i="3"/>
  <c r="F142" i="3"/>
  <c r="F143" i="3"/>
  <c r="F144" i="3"/>
  <c r="F145" i="3"/>
  <c r="F146" i="3"/>
  <c r="F147" i="3"/>
  <c r="F148" i="3"/>
  <c r="F149" i="3"/>
  <c r="F150" i="3"/>
  <c r="F7" i="9" s="1"/>
  <c r="F151" i="3"/>
  <c r="F152" i="3"/>
  <c r="F153" i="3"/>
  <c r="F154" i="3"/>
  <c r="F155" i="3"/>
  <c r="F156" i="3"/>
  <c r="F157" i="3"/>
  <c r="F158" i="3"/>
  <c r="F159" i="3"/>
  <c r="F160" i="3"/>
  <c r="F162" i="3"/>
  <c r="F163" i="3"/>
  <c r="F11" i="9" s="1"/>
  <c r="F164" i="3"/>
  <c r="F165" i="3"/>
  <c r="F673" i="3"/>
  <c r="F166" i="3"/>
  <c r="F167" i="3"/>
  <c r="F168" i="3"/>
  <c r="F169" i="3"/>
  <c r="F170" i="3"/>
  <c r="F171" i="3"/>
  <c r="F173" i="3"/>
  <c r="F174" i="3"/>
  <c r="F175" i="3"/>
  <c r="F176" i="3"/>
  <c r="F9" i="9" s="1"/>
  <c r="F177" i="3"/>
  <c r="F178" i="3"/>
  <c r="F179" i="3"/>
  <c r="F180" i="3"/>
  <c r="F181" i="3"/>
  <c r="F182" i="3"/>
  <c r="F183" i="3"/>
  <c r="F184" i="3"/>
  <c r="F185" i="3"/>
  <c r="F186" i="3"/>
  <c r="F187" i="3"/>
  <c r="F188" i="3"/>
  <c r="F189"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12" i="9" s="1"/>
  <c r="F227" i="3"/>
  <c r="F228" i="3"/>
  <c r="F229" i="3"/>
  <c r="F230" i="3"/>
  <c r="F232" i="3"/>
  <c r="F233" i="3"/>
  <c r="F234" i="3"/>
  <c r="F235" i="3"/>
  <c r="F236" i="3"/>
  <c r="F237" i="3"/>
  <c r="F238" i="3"/>
  <c r="F239" i="3"/>
  <c r="F240" i="3"/>
  <c r="F241" i="3"/>
  <c r="F242" i="3"/>
  <c r="F243" i="3"/>
  <c r="F676" i="3"/>
  <c r="F246" i="3"/>
  <c r="F247" i="3"/>
  <c r="F248" i="3"/>
  <c r="F249" i="3"/>
  <c r="F250" i="3"/>
  <c r="F251" i="3"/>
  <c r="F253" i="3"/>
  <c r="F254" i="3"/>
  <c r="F255" i="3"/>
  <c r="F256" i="3"/>
  <c r="F257" i="3"/>
  <c r="F258" i="3"/>
  <c r="F260" i="3"/>
  <c r="F261" i="3"/>
  <c r="F262" i="3"/>
  <c r="F263" i="3"/>
  <c r="F264" i="3"/>
  <c r="F265" i="3"/>
  <c r="F267" i="3"/>
  <c r="F268" i="3"/>
  <c r="F269" i="3"/>
  <c r="F270" i="3"/>
  <c r="F272" i="3"/>
  <c r="F1261" i="3"/>
  <c r="F1260" i="3"/>
  <c r="F1263" i="3"/>
  <c r="F1258" i="3"/>
  <c r="F1259" i="3"/>
  <c r="F1257" i="3"/>
  <c r="F1265" i="3"/>
  <c r="F1264" i="3"/>
  <c r="F1262" i="3"/>
  <c r="F1071" i="3"/>
  <c r="F1100" i="3"/>
  <c r="F1094" i="3"/>
  <c r="F1078" i="3"/>
  <c r="F1098" i="3"/>
  <c r="F1073" i="3"/>
  <c r="F1077" i="3"/>
  <c r="F1097" i="3"/>
  <c r="F1104" i="3"/>
  <c r="F1072" i="3"/>
  <c r="F1076" i="3"/>
  <c r="F1103" i="3"/>
  <c r="F1070" i="3"/>
  <c r="F1101" i="3"/>
  <c r="F1075" i="3"/>
  <c r="F1096" i="3"/>
  <c r="F1093" i="3"/>
  <c r="F1074" i="3"/>
  <c r="F1079" i="3"/>
  <c r="F1099" i="3"/>
  <c r="F1081" i="3"/>
  <c r="F1102" i="3"/>
  <c r="F1080" i="3"/>
  <c r="F1095" i="3"/>
  <c r="F818" i="3"/>
  <c r="F819" i="3"/>
  <c r="F820" i="3"/>
  <c r="F830" i="3"/>
  <c r="F831" i="3"/>
  <c r="F832" i="3"/>
  <c r="F834" i="3"/>
  <c r="F836" i="3"/>
  <c r="F838" i="3"/>
  <c r="F839" i="3"/>
  <c r="F840" i="3"/>
  <c r="F841" i="3"/>
  <c r="F842" i="3"/>
  <c r="F843" i="3"/>
  <c r="F844" i="3"/>
  <c r="F846" i="3"/>
  <c r="F848" i="3"/>
  <c r="F850" i="3"/>
  <c r="F851" i="3"/>
  <c r="F852" i="3"/>
  <c r="F853" i="3"/>
  <c r="F854" i="3"/>
  <c r="F855" i="3"/>
  <c r="F856" i="3"/>
  <c r="F857" i="3"/>
  <c r="F858" i="3"/>
  <c r="F859" i="3"/>
  <c r="F860" i="3"/>
  <c r="F861" i="3"/>
  <c r="F862" i="3"/>
  <c r="F863" i="3"/>
  <c r="F864" i="3"/>
  <c r="F865" i="3"/>
  <c r="F866" i="3"/>
  <c r="F867" i="3"/>
  <c r="F868" i="3"/>
  <c r="F870" i="3"/>
  <c r="F872" i="3"/>
  <c r="F874" i="3"/>
  <c r="F875" i="3"/>
  <c r="F876" i="3"/>
  <c r="F877" i="3"/>
  <c r="F878" i="3"/>
  <c r="F879" i="3"/>
  <c r="F880" i="3"/>
  <c r="F881" i="3"/>
  <c r="F884" i="3"/>
  <c r="F886" i="3"/>
  <c r="F33" i="3"/>
  <c r="F34" i="3"/>
  <c r="F32" i="3"/>
  <c r="F113" i="3"/>
  <c r="F108" i="3"/>
  <c r="F118" i="3"/>
  <c r="F123" i="3"/>
  <c r="F101" i="3"/>
  <c r="F124" i="3"/>
  <c r="F128" i="3"/>
  <c r="F127" i="3"/>
  <c r="F102" i="3"/>
  <c r="F111" i="3"/>
  <c r="F110" i="3"/>
  <c r="F121" i="3"/>
  <c r="F103" i="3"/>
  <c r="F112" i="3"/>
  <c r="F107" i="3"/>
  <c r="F117" i="3"/>
  <c r="F122" i="3"/>
  <c r="F125" i="3"/>
  <c r="F114" i="3"/>
  <c r="F109" i="3"/>
  <c r="F120" i="3"/>
  <c r="F126" i="3"/>
  <c r="F104" i="3"/>
  <c r="F106" i="3"/>
  <c r="F105" i="3"/>
  <c r="F523" i="3"/>
  <c r="F522" i="3"/>
  <c r="F524" i="3"/>
  <c r="F525" i="3"/>
  <c r="F527" i="3"/>
  <c r="F231" i="3"/>
  <c r="F677" i="3"/>
  <c r="F172" i="3"/>
  <c r="F190" i="3"/>
  <c r="F674" i="3"/>
  <c r="F552" i="3"/>
  <c r="F528" i="3"/>
  <c r="F559" i="3"/>
  <c r="F530" i="3"/>
  <c r="F569" i="3"/>
  <c r="F549" i="3"/>
  <c r="F557" i="3"/>
  <c r="F555" i="3"/>
  <c r="F560" i="3"/>
  <c r="F1064" i="3"/>
  <c r="F1088" i="3"/>
  <c r="F1105" i="3"/>
  <c r="F1082" i="3"/>
  <c r="F1065" i="3"/>
  <c r="F1067" i="3"/>
  <c r="F1089" i="3"/>
  <c r="F1091" i="3"/>
  <c r="F1061" i="3"/>
  <c r="F1085" i="3"/>
  <c r="F847" i="3"/>
  <c r="F885" i="3"/>
  <c r="F845" i="3"/>
  <c r="F869" i="3"/>
  <c r="F837" i="3"/>
  <c r="F883" i="3"/>
  <c r="F873" i="3"/>
  <c r="F835" i="3"/>
  <c r="F871" i="3"/>
  <c r="F849" i="3"/>
  <c r="F833" i="3"/>
  <c r="F1139" i="3"/>
  <c r="F1138" i="3"/>
  <c r="F1137" i="3"/>
  <c r="F1136" i="3"/>
  <c r="F1135" i="3"/>
  <c r="F1134" i="3"/>
  <c r="F1130" i="3"/>
  <c r="F1129" i="3"/>
  <c r="F1128" i="3"/>
  <c r="F1131" i="3"/>
  <c r="F1133" i="3"/>
  <c r="F1132" i="3"/>
  <c r="F1122" i="3"/>
  <c r="F1127" i="3"/>
  <c r="F1126" i="3"/>
  <c r="F1125" i="3"/>
  <c r="F1124" i="3"/>
  <c r="F1123" i="3"/>
  <c r="F1115" i="3"/>
  <c r="F1120" i="3"/>
  <c r="F1119" i="3"/>
  <c r="F1118" i="3"/>
  <c r="F1117" i="3"/>
  <c r="F1116" i="3"/>
  <c r="F1267" i="3"/>
  <c r="F1269" i="3"/>
  <c r="F1270" i="3"/>
  <c r="F1268" i="3"/>
  <c r="F987" i="3"/>
  <c r="F986" i="3"/>
  <c r="F997" i="3"/>
  <c r="F1001" i="3"/>
  <c r="F983" i="3"/>
  <c r="F1000" i="3"/>
  <c r="F982" i="3"/>
  <c r="F981" i="3"/>
  <c r="F996" i="3"/>
  <c r="F980" i="3"/>
  <c r="F999" i="3"/>
  <c r="F985" i="3"/>
  <c r="F998" i="3"/>
  <c r="F984" i="3"/>
  <c r="F979" i="3"/>
  <c r="F1010" i="3"/>
  <c r="F1011" i="3"/>
  <c r="F1012" i="3"/>
  <c r="F1013" i="3"/>
  <c r="F1141" i="3"/>
  <c r="F1142" i="3"/>
  <c r="F1143" i="3"/>
  <c r="F1144" i="3"/>
  <c r="F1014" i="3"/>
  <c r="F1015" i="3"/>
  <c r="F1016" i="3"/>
  <c r="F1031" i="3"/>
  <c r="F1035" i="3"/>
  <c r="F1037" i="3"/>
  <c r="F1038" i="3"/>
  <c r="F1039" i="3"/>
  <c r="F1040" i="3"/>
  <c r="F1041" i="3"/>
  <c r="F1042" i="3"/>
  <c r="F1043" i="3"/>
  <c r="F1044" i="3"/>
  <c r="F1045" i="3"/>
  <c r="F1046" i="3"/>
  <c r="F1047" i="3"/>
  <c r="F1048" i="3"/>
  <c r="F1049" i="3"/>
  <c r="F1051" i="3"/>
  <c r="F1052" i="3"/>
  <c r="F1053" i="3"/>
  <c r="F1054" i="3"/>
  <c r="F1154" i="3"/>
  <c r="F1155" i="3"/>
  <c r="F1156" i="3"/>
  <c r="F1157" i="3"/>
  <c r="F1057" i="3"/>
  <c r="F1058" i="3"/>
  <c r="F1059" i="3"/>
  <c r="F1007" i="3"/>
  <c r="F1008" i="3"/>
  <c r="F1009" i="3"/>
  <c r="F1017" i="3"/>
  <c r="F1018" i="3"/>
  <c r="F1019" i="3"/>
  <c r="F1020" i="3"/>
  <c r="F1021" i="3"/>
  <c r="F1022" i="3"/>
  <c r="F1023" i="3"/>
  <c r="F1024" i="3"/>
  <c r="F1025" i="3"/>
  <c r="F1026" i="3"/>
  <c r="F1027" i="3"/>
  <c r="F1028" i="3"/>
  <c r="F1029" i="3"/>
  <c r="F1030" i="3"/>
  <c r="F1032" i="3"/>
  <c r="F1036" i="3"/>
  <c r="F1050" i="3"/>
  <c r="F1055" i="3"/>
  <c r="F1056" i="3"/>
  <c r="F1060" i="3"/>
  <c r="F1006" i="3"/>
  <c r="F1003" i="3"/>
  <c r="F1005" i="3"/>
  <c r="F1004" i="3"/>
  <c r="F1002" i="3"/>
  <c r="F20" i="3"/>
  <c r="F45" i="3"/>
  <c r="F57" i="3"/>
  <c r="F58" i="3"/>
  <c r="F59" i="3"/>
  <c r="F60" i="3"/>
  <c r="F61" i="3"/>
  <c r="F62" i="3"/>
  <c r="F63" i="3"/>
  <c r="F64" i="3"/>
  <c r="F65" i="3"/>
  <c r="F66" i="3"/>
  <c r="F67" i="3"/>
  <c r="F68" i="3"/>
  <c r="F69" i="3"/>
  <c r="F70" i="3"/>
  <c r="F71" i="3"/>
  <c r="F72" i="3"/>
  <c r="F73" i="3"/>
  <c r="F74" i="3"/>
  <c r="F75" i="3"/>
  <c r="F76" i="3"/>
  <c r="F77" i="3"/>
  <c r="F78" i="3"/>
  <c r="F79" i="3"/>
  <c r="F80" i="3"/>
  <c r="F81" i="3"/>
  <c r="F36" i="3"/>
  <c r="F82" i="3"/>
  <c r="F83" i="3"/>
  <c r="F84" i="3"/>
  <c r="F85" i="3"/>
  <c r="F86" i="3"/>
  <c r="F87" i="3"/>
  <c r="F88" i="3"/>
  <c r="F89" i="3"/>
  <c r="F90" i="3"/>
  <c r="F91" i="3"/>
  <c r="F92" i="3"/>
  <c r="F94" i="3"/>
  <c r="F95" i="3"/>
  <c r="F96" i="3"/>
  <c r="F97" i="3"/>
  <c r="F98" i="3"/>
  <c r="F99" i="3"/>
  <c r="F46" i="3"/>
  <c r="F100" i="3"/>
  <c r="F1114" i="3"/>
  <c r="F1121" i="3"/>
  <c r="F1109" i="3"/>
  <c r="F1110" i="3"/>
  <c r="F1111" i="3"/>
  <c r="F1112" i="3"/>
  <c r="F1108" i="3"/>
  <c r="F1113" i="3"/>
  <c r="F645" i="3"/>
  <c r="F646" i="3"/>
  <c r="F595" i="3"/>
  <c r="F572" i="3"/>
  <c r="F588" i="3"/>
  <c r="F574" i="3"/>
  <c r="F573" i="3"/>
  <c r="F571" i="3"/>
  <c r="F93" i="3"/>
  <c r="F700" i="3"/>
  <c r="F1033" i="3"/>
  <c r="F1034" i="3"/>
  <c r="F513" i="3"/>
  <c r="F516" i="3"/>
  <c r="F515" i="3"/>
  <c r="F970" i="3"/>
  <c r="F975" i="3"/>
  <c r="F669" i="3"/>
  <c r="F670" i="3"/>
  <c r="F664" i="3"/>
  <c r="F668" i="3"/>
  <c r="F666" i="3"/>
  <c r="F14" i="9" s="1"/>
  <c r="F665" i="3"/>
  <c r="F1272" i="3"/>
  <c r="F1282" i="3"/>
  <c r="F1276" i="3"/>
  <c r="F1278" i="3"/>
  <c r="F1271" i="3"/>
  <c r="F1279" i="3"/>
  <c r="F1281" i="3"/>
  <c r="F1277" i="3"/>
  <c r="F1275" i="3"/>
  <c r="F1274" i="3"/>
  <c r="F1280" i="3"/>
  <c r="F1273" i="3"/>
  <c r="F740" i="3"/>
  <c r="F733" i="3"/>
  <c r="F750" i="3"/>
  <c r="F735" i="3"/>
  <c r="F749" i="3"/>
  <c r="F743" i="3"/>
  <c r="F744" i="3"/>
  <c r="F748" i="3"/>
  <c r="F741" i="3"/>
  <c r="F731" i="3"/>
  <c r="F738" i="3"/>
  <c r="F742" i="3"/>
  <c r="F734" i="3"/>
  <c r="F737" i="3"/>
  <c r="F739" i="3"/>
  <c r="F732" i="3"/>
  <c r="F736" i="3"/>
  <c r="F762" i="3"/>
  <c r="F758" i="3"/>
  <c r="F765" i="3"/>
  <c r="F935" i="3"/>
  <c r="F764" i="3"/>
  <c r="F788" i="3"/>
  <c r="F757" i="3"/>
  <c r="F789" i="3"/>
  <c r="F763" i="3"/>
  <c r="F760" i="3"/>
  <c r="F932" i="3"/>
  <c r="F759" i="3"/>
  <c r="F787" i="3"/>
  <c r="F931" i="3"/>
  <c r="F936" i="3"/>
  <c r="F761" i="3"/>
  <c r="F766" i="3"/>
  <c r="F933" i="3"/>
  <c r="F934" i="3"/>
  <c r="F1283" i="3"/>
  <c r="F797" i="3"/>
  <c r="F796" i="3"/>
  <c r="F827" i="3"/>
  <c r="F795" i="3"/>
  <c r="F798" i="3"/>
  <c r="F921" i="3"/>
  <c r="F756" i="3"/>
  <c r="F728" i="3"/>
  <c r="F727" i="3"/>
  <c r="F922" i="3"/>
  <c r="F751" i="3"/>
  <c r="F730" i="3"/>
  <c r="F747" i="3"/>
  <c r="F965" i="3"/>
  <c r="F964" i="3"/>
  <c r="F954" i="3"/>
  <c r="F955" i="3"/>
  <c r="F956" i="3"/>
  <c r="F957" i="3"/>
  <c r="F963" i="3"/>
  <c r="F962" i="3"/>
  <c r="F966" i="3"/>
  <c r="F1171" i="3"/>
  <c r="F1165" i="3"/>
  <c r="F1174" i="3"/>
  <c r="F1170" i="3"/>
  <c r="F1169" i="3"/>
  <c r="F1166" i="3"/>
  <c r="F1173" i="3"/>
  <c r="F1168" i="3"/>
  <c r="F1172" i="3"/>
  <c r="F1167" i="3"/>
  <c r="F1140" i="3"/>
  <c r="F1069" i="3"/>
  <c r="F1092" i="3"/>
  <c r="F755" i="3"/>
  <c r="E821" i="3"/>
  <c r="E896" i="3"/>
  <c r="E753" i="3"/>
  <c r="E887" i="3"/>
  <c r="D17" i="9" s="1"/>
  <c r="E754" i="3"/>
  <c r="E828" i="3"/>
  <c r="E768" i="3"/>
  <c r="E767" i="3"/>
  <c r="E612" i="3"/>
  <c r="E1398" i="3"/>
  <c r="E1401" i="3"/>
  <c r="E1403" i="3"/>
  <c r="E1416" i="3"/>
  <c r="E1414" i="3"/>
  <c r="E1408" i="3"/>
  <c r="E1400" i="3"/>
  <c r="E1412" i="3"/>
  <c r="E1399" i="3"/>
  <c r="E1405" i="3"/>
  <c r="E1418" i="3"/>
  <c r="E1407" i="3"/>
  <c r="E1420" i="3"/>
  <c r="E1411" i="3"/>
  <c r="E1395" i="3"/>
  <c r="E1402" i="3"/>
  <c r="E1415" i="3"/>
  <c r="E1410" i="3"/>
  <c r="E1404" i="3"/>
  <c r="E1417" i="3"/>
  <c r="E1396" i="3"/>
  <c r="E1413" i="3"/>
  <c r="E1394" i="3"/>
  <c r="E1397" i="3"/>
  <c r="E1406" i="3"/>
  <c r="E1419" i="3"/>
  <c r="E1409" i="3"/>
  <c r="E563" i="3"/>
  <c r="E562" i="3"/>
  <c r="E564" i="3"/>
  <c r="E565" i="3"/>
  <c r="E566" i="3"/>
  <c r="E540" i="3"/>
  <c r="E538" i="3"/>
  <c r="E545" i="3"/>
  <c r="E534" i="3"/>
  <c r="E541" i="3"/>
  <c r="E536" i="3"/>
  <c r="E532" i="3"/>
  <c r="E535" i="3"/>
  <c r="E548" i="3"/>
  <c r="E546" i="3"/>
  <c r="E539" i="3"/>
  <c r="E533" i="3"/>
  <c r="E628" i="3"/>
  <c r="E626" i="3"/>
  <c r="E622" i="3"/>
  <c r="E619" i="3"/>
  <c r="E617" i="3"/>
  <c r="E621" i="3"/>
  <c r="E625" i="3"/>
  <c r="E623" i="3"/>
  <c r="E627" i="3"/>
  <c r="E620" i="3"/>
  <c r="E745" i="3"/>
  <c r="E752" i="3"/>
  <c r="E56" i="3"/>
  <c r="E642" i="3"/>
  <c r="E641" i="3"/>
  <c r="E636" i="3"/>
  <c r="E637" i="3"/>
  <c r="E643" i="3"/>
  <c r="E635" i="3"/>
  <c r="E638" i="3"/>
  <c r="E639" i="3"/>
  <c r="E640" i="3"/>
  <c r="E889" i="3"/>
  <c r="E702" i="3"/>
  <c r="E890" i="3"/>
  <c r="E693" i="3"/>
  <c r="E695" i="3"/>
  <c r="E691" i="3"/>
  <c r="E696" i="3"/>
  <c r="E692" i="3"/>
  <c r="E917" i="3"/>
  <c r="E694" i="3"/>
  <c r="E895" i="3"/>
  <c r="E701" i="3"/>
  <c r="E705" i="3"/>
  <c r="E706" i="3"/>
  <c r="E829" i="3"/>
  <c r="E906" i="3"/>
  <c r="E904" i="3"/>
  <c r="E913" i="3"/>
  <c r="E912" i="3"/>
  <c r="E911" i="3"/>
  <c r="E882" i="3"/>
  <c r="E1386" i="3"/>
  <c r="E1385" i="3"/>
  <c r="E1388" i="3"/>
  <c r="E1345" i="3"/>
  <c r="E1357" i="3"/>
  <c r="E1356" i="3"/>
  <c r="E1387" i="3"/>
  <c r="E1355" i="3"/>
  <c r="E135" i="3"/>
  <c r="E244" i="3"/>
  <c r="E266"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613" i="3"/>
  <c r="E633" i="3"/>
  <c r="E629" i="3"/>
  <c r="E630" i="3"/>
  <c r="E632" i="3"/>
  <c r="E634" i="3"/>
  <c r="E631" i="3"/>
  <c r="E773" i="3"/>
  <c r="E779" i="3"/>
  <c r="E769" i="3"/>
  <c r="E778" i="3"/>
  <c r="E786" i="3"/>
  <c r="E780" i="3"/>
  <c r="E772" i="3"/>
  <c r="E784" i="3"/>
  <c r="E774" i="3"/>
  <c r="E776" i="3"/>
  <c r="E783" i="3"/>
  <c r="E771" i="3"/>
  <c r="E782" i="3"/>
  <c r="E785" i="3"/>
  <c r="E770" i="3"/>
  <c r="E775" i="3"/>
  <c r="E777" i="3"/>
  <c r="E781" i="3"/>
  <c r="E570" i="3"/>
  <c r="E556" i="3"/>
  <c r="E561" i="3"/>
  <c r="E553" i="3"/>
  <c r="E531" i="3"/>
  <c r="E568" i="3"/>
  <c r="E554" i="3"/>
  <c r="E551" i="3"/>
  <c r="E529" i="3"/>
  <c r="E558" i="3"/>
  <c r="E810" i="3"/>
  <c r="E517" i="3"/>
  <c r="E799" i="3"/>
  <c r="E803" i="3"/>
  <c r="E604" i="3"/>
  <c r="E602" i="3"/>
  <c r="E601" i="3"/>
  <c r="E603" i="3"/>
  <c r="E596" i="3"/>
  <c r="E600" i="3"/>
  <c r="E599" i="3"/>
  <c r="E597" i="3"/>
  <c r="E598" i="3"/>
  <c r="E605" i="3"/>
  <c r="E504" i="3"/>
  <c r="E498" i="3"/>
  <c r="E609" i="3"/>
  <c r="E503" i="3"/>
  <c r="E507" i="3"/>
  <c r="E616" i="3"/>
  <c r="E607" i="3"/>
  <c r="E506" i="3"/>
  <c r="E618" i="3"/>
  <c r="E614" i="3"/>
  <c r="E497" i="3"/>
  <c r="E611" i="3"/>
  <c r="E505" i="3"/>
  <c r="E508" i="3"/>
  <c r="E615" i="3"/>
  <c r="E624" i="3"/>
  <c r="E610" i="3"/>
  <c r="E501" i="3"/>
  <c r="E608" i="3"/>
  <c r="E502" i="3"/>
  <c r="E606" i="3"/>
  <c r="E499" i="3"/>
  <c r="E509" i="3"/>
  <c r="E500" i="3"/>
  <c r="E511" i="3"/>
  <c r="E974" i="3"/>
  <c r="E973" i="3"/>
  <c r="E989" i="3"/>
  <c r="E991" i="3"/>
  <c r="E992" i="3"/>
  <c r="E993" i="3"/>
  <c r="E994" i="3"/>
  <c r="E995" i="3"/>
  <c r="E988" i="3"/>
  <c r="E990" i="3"/>
  <c r="E894" i="3"/>
  <c r="E905" i="3"/>
  <c r="E583" i="3"/>
  <c r="E543" i="3"/>
  <c r="E591" i="3"/>
  <c r="E576" i="3"/>
  <c r="E584" i="3"/>
  <c r="E544" i="3"/>
  <c r="E592" i="3"/>
  <c r="E577" i="3"/>
  <c r="E580" i="3"/>
  <c r="E585" i="3"/>
  <c r="E593" i="3"/>
  <c r="E589" i="3"/>
  <c r="E586" i="3"/>
  <c r="E581" i="3"/>
  <c r="E542" i="3"/>
  <c r="E575" i="3"/>
  <c r="E547" i="3"/>
  <c r="E590" i="3"/>
  <c r="E579" i="3"/>
  <c r="E582" i="3"/>
  <c r="E537" i="3"/>
  <c r="E587" i="3"/>
  <c r="E578" i="3"/>
  <c r="E594" i="3"/>
  <c r="E977" i="3"/>
  <c r="E978" i="3"/>
  <c r="E976" i="3"/>
  <c r="E969" i="3"/>
  <c r="D15" i="9" s="1"/>
  <c r="E968" i="3"/>
  <c r="E967" i="3"/>
  <c r="E344" i="3"/>
  <c r="E341" i="3"/>
  <c r="E346" i="3"/>
  <c r="E345" i="3"/>
  <c r="E343" i="3"/>
  <c r="E338" i="3"/>
  <c r="E348" i="3"/>
  <c r="E342" i="3"/>
  <c r="E349" i="3"/>
  <c r="E339" i="3"/>
  <c r="E337" i="3"/>
  <c r="E347" i="3"/>
  <c r="E340" i="3"/>
  <c r="E916" i="3"/>
  <c r="E1184" i="3"/>
  <c r="E1183" i="3"/>
  <c r="E1317" i="3"/>
  <c r="E1318" i="3"/>
  <c r="E1319" i="3"/>
  <c r="D23" i="9" s="1"/>
  <c r="E1320" i="3"/>
  <c r="E1321" i="3"/>
  <c r="E1322" i="3"/>
  <c r="D24" i="9" s="1"/>
  <c r="E1323" i="3"/>
  <c r="E1324" i="3"/>
  <c r="E1325" i="3"/>
  <c r="E1326" i="3"/>
  <c r="E1327" i="3"/>
  <c r="E1328" i="3"/>
  <c r="E1329" i="3"/>
  <c r="E1330" i="3"/>
  <c r="E1331" i="3"/>
  <c r="E1332" i="3"/>
  <c r="E1333" i="3"/>
  <c r="E1334" i="3"/>
  <c r="E1335" i="3"/>
  <c r="E1336" i="3"/>
  <c r="E1337" i="3"/>
  <c r="E1338" i="3"/>
  <c r="E1339" i="3"/>
  <c r="E1340" i="3"/>
  <c r="E1341" i="3"/>
  <c r="E1342" i="3"/>
  <c r="E1343" i="3"/>
  <c r="E1344" i="3"/>
  <c r="E1346" i="3"/>
  <c r="E1347" i="3"/>
  <c r="E1348"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49" i="3"/>
  <c r="E1350" i="3"/>
  <c r="E1351" i="3"/>
  <c r="E1352" i="3"/>
  <c r="E1353" i="3"/>
  <c r="E1354" i="3"/>
  <c r="D25" i="9" s="1"/>
  <c r="E1421" i="3"/>
  <c r="E1422" i="3"/>
  <c r="E1423" i="3"/>
  <c r="E1424" i="3"/>
  <c r="E1425" i="3"/>
  <c r="E1426" i="3"/>
  <c r="E1427" i="3"/>
  <c r="E1428" i="3"/>
  <c r="E1429" i="3"/>
  <c r="E1430" i="3"/>
  <c r="E1431" i="3"/>
  <c r="E1432" i="3"/>
  <c r="E1433" i="3"/>
  <c r="E1434" i="3"/>
  <c r="E1435" i="3"/>
  <c r="E1436" i="3"/>
  <c r="E1437" i="3"/>
  <c r="E1438" i="3"/>
  <c r="D22" i="9" s="1"/>
  <c r="E1439" i="3"/>
  <c r="E1440" i="3"/>
  <c r="E1441" i="3"/>
  <c r="E1442" i="3"/>
  <c r="E1443" i="3"/>
  <c r="E1444" i="3"/>
  <c r="E1358" i="3"/>
  <c r="E1359" i="3"/>
  <c r="E1360" i="3"/>
  <c r="E55" i="3"/>
  <c r="E15" i="3"/>
  <c r="E17" i="3"/>
  <c r="E16" i="3"/>
  <c r="E9" i="3"/>
  <c r="E50" i="3"/>
  <c r="E5" i="3"/>
  <c r="E6" i="3"/>
  <c r="E1062" i="3"/>
  <c r="E1086" i="3"/>
  <c r="E7" i="3"/>
  <c r="E8" i="3"/>
  <c r="E1063" i="3"/>
  <c r="E1087" i="3"/>
  <c r="E10" i="3"/>
  <c r="E11" i="3"/>
  <c r="E12" i="3"/>
  <c r="E13" i="3"/>
  <c r="E18" i="3"/>
  <c r="E19" i="3"/>
  <c r="E945" i="3"/>
  <c r="E946" i="3"/>
  <c r="E21" i="3"/>
  <c r="E22" i="3"/>
  <c r="E1066" i="3"/>
  <c r="E1090" i="3"/>
  <c r="E23" i="3"/>
  <c r="E24" i="3"/>
  <c r="E25" i="3"/>
  <c r="E26" i="3"/>
  <c r="E27" i="3"/>
  <c r="E28" i="3"/>
  <c r="E29" i="3"/>
  <c r="E30" i="3"/>
  <c r="E31" i="3"/>
  <c r="E35" i="3"/>
  <c r="E37" i="3"/>
  <c r="E38" i="3"/>
  <c r="E39" i="3"/>
  <c r="E40" i="3"/>
  <c r="E41" i="3"/>
  <c r="E42" i="3"/>
  <c r="E43" i="3"/>
  <c r="E44" i="3"/>
  <c r="E1083" i="3"/>
  <c r="E1106" i="3"/>
  <c r="E51" i="3"/>
  <c r="E52" i="3"/>
  <c r="E1084" i="3"/>
  <c r="E1107" i="3"/>
  <c r="E53" i="3"/>
  <c r="E54" i="3"/>
  <c r="E644" i="3"/>
  <c r="E648" i="3"/>
  <c r="E647" i="3"/>
  <c r="E649" i="3"/>
  <c r="E652" i="3"/>
  <c r="E650" i="3"/>
  <c r="E1225" i="3"/>
  <c r="E1219" i="3"/>
  <c r="E1197" i="3"/>
  <c r="E1191" i="3"/>
  <c r="E1230" i="3"/>
  <c r="E1194" i="3"/>
  <c r="D20" i="9" s="1"/>
  <c r="E1228" i="3"/>
  <c r="E1207" i="3"/>
  <c r="E1223" i="3"/>
  <c r="E1222" i="3"/>
  <c r="E1204" i="3"/>
  <c r="E1196" i="3"/>
  <c r="E1208" i="3"/>
  <c r="E1215" i="3"/>
  <c r="E1236" i="3"/>
  <c r="E1210" i="3"/>
  <c r="E1200" i="3"/>
  <c r="E1231" i="3"/>
  <c r="E1192" i="3"/>
  <c r="E1214" i="3"/>
  <c r="E1235" i="3"/>
  <c r="E1213" i="3"/>
  <c r="E1233" i="3"/>
  <c r="E1193" i="3"/>
  <c r="E1227" i="3"/>
  <c r="E1206" i="3"/>
  <c r="E1198" i="3"/>
  <c r="E1217" i="3"/>
  <c r="E1212" i="3"/>
  <c r="E1234" i="3"/>
  <c r="E1221" i="3"/>
  <c r="E1232" i="3"/>
  <c r="E1220" i="3"/>
  <c r="E1216" i="3"/>
  <c r="E1202" i="3"/>
  <c r="E1205" i="3"/>
  <c r="E1209" i="3"/>
  <c r="E1203" i="3"/>
  <c r="E1195" i="3"/>
  <c r="E1211" i="3"/>
  <c r="E1224" i="3"/>
  <c r="E1226" i="3"/>
  <c r="E1201" i="3"/>
  <c r="E1199" i="3"/>
  <c r="E1229" i="3"/>
  <c r="E14" i="3"/>
  <c r="E684" i="3"/>
  <c r="E659" i="3"/>
  <c r="E686" i="3"/>
  <c r="E654" i="3"/>
  <c r="E660" i="3"/>
  <c r="E658" i="3"/>
  <c r="E661" i="3"/>
  <c r="E655" i="3"/>
  <c r="E653" i="3"/>
  <c r="E680" i="3"/>
  <c r="E47" i="3"/>
  <c r="E657" i="3"/>
  <c r="E662" i="3"/>
  <c r="E689" i="3"/>
  <c r="E682" i="3"/>
  <c r="E49" i="3"/>
  <c r="E656" i="3"/>
  <c r="E688" i="3"/>
  <c r="E681" i="3"/>
  <c r="E683" i="3"/>
  <c r="E48" i="3"/>
  <c r="E671" i="3"/>
  <c r="D13" i="9" s="1"/>
  <c r="E687" i="3"/>
  <c r="E675" i="3"/>
  <c r="E651" i="3"/>
  <c r="E663" i="3"/>
  <c r="E685" i="3"/>
  <c r="D16" i="9" s="1"/>
  <c r="E672" i="3"/>
  <c r="E678" i="3"/>
  <c r="E679" i="3"/>
  <c r="E942" i="3"/>
  <c r="E941" i="3"/>
  <c r="E949" i="3"/>
  <c r="E947" i="3"/>
  <c r="E939" i="3"/>
  <c r="E948" i="3"/>
  <c r="E940" i="3"/>
  <c r="E699" i="3"/>
  <c r="E960" i="3"/>
  <c r="E698" i="3"/>
  <c r="E697" i="3"/>
  <c r="E950" i="3"/>
  <c r="E951" i="3"/>
  <c r="E1218" i="3"/>
  <c r="E667" i="3"/>
  <c r="E1186" i="3"/>
  <c r="E1185" i="3"/>
  <c r="E1189" i="3"/>
  <c r="E1188" i="3"/>
  <c r="E1187" i="3"/>
  <c r="E1190" i="3"/>
  <c r="E1181" i="3"/>
  <c r="E1180" i="3"/>
  <c r="E1179" i="3"/>
  <c r="E746" i="3"/>
  <c r="E930" i="3"/>
  <c r="E929" i="3"/>
  <c r="E1182" i="3"/>
  <c r="E1176" i="3"/>
  <c r="E1177" i="3"/>
  <c r="E1178" i="3"/>
  <c r="E927" i="3"/>
  <c r="E915" i="3"/>
  <c r="E914" i="3"/>
  <c r="E937" i="3"/>
  <c r="E919" i="3"/>
  <c r="E920" i="3"/>
  <c r="E938" i="3"/>
  <c r="E909" i="3"/>
  <c r="E907" i="3"/>
  <c r="E918" i="3"/>
  <c r="E926" i="3"/>
  <c r="E928" i="3"/>
  <c r="E908" i="3"/>
  <c r="E910" i="3"/>
  <c r="E971" i="3"/>
  <c r="E1311" i="3"/>
  <c r="E1288" i="3"/>
  <c r="E1303" i="3"/>
  <c r="E1310" i="3"/>
  <c r="E1291" i="3"/>
  <c r="E1316" i="3"/>
  <c r="E1298" i="3"/>
  <c r="E1312" i="3"/>
  <c r="E1284" i="3"/>
  <c r="E1293" i="3"/>
  <c r="E1299" i="3"/>
  <c r="E1306" i="3"/>
  <c r="E1295" i="3"/>
  <c r="E1314" i="3"/>
  <c r="E1307" i="3"/>
  <c r="E1286" i="3"/>
  <c r="E1294" i="3"/>
  <c r="E1315" i="3"/>
  <c r="E1301" i="3"/>
  <c r="E1308" i="3"/>
  <c r="E1292" i="3"/>
  <c r="E1305" i="3"/>
  <c r="E1287" i="3"/>
  <c r="E1296" i="3"/>
  <c r="E1285" i="3"/>
  <c r="E1313" i="3"/>
  <c r="E1304" i="3"/>
  <c r="E1302" i="3"/>
  <c r="E1309" i="3"/>
  <c r="E1289" i="3"/>
  <c r="E1297" i="3"/>
  <c r="E1290" i="3"/>
  <c r="E1300" i="3"/>
  <c r="E958" i="3"/>
  <c r="E961" i="3"/>
  <c r="E959" i="3"/>
  <c r="E388" i="3"/>
  <c r="E354" i="3"/>
  <c r="E380" i="3"/>
  <c r="E495" i="3"/>
  <c r="E357" i="3"/>
  <c r="E365" i="3"/>
  <c r="E491" i="3"/>
  <c r="E369" i="3"/>
  <c r="E475" i="3"/>
  <c r="E377" i="3"/>
  <c r="E480" i="3"/>
  <c r="E367" i="3"/>
  <c r="E494" i="3"/>
  <c r="E368" i="3"/>
  <c r="E471" i="3"/>
  <c r="E381" i="3"/>
  <c r="E453" i="3"/>
  <c r="E356" i="3"/>
  <c r="E466" i="3"/>
  <c r="E389" i="3"/>
  <c r="E376" i="3"/>
  <c r="E454" i="3"/>
  <c r="E390" i="3"/>
  <c r="E366" i="3"/>
  <c r="E352" i="3"/>
  <c r="E391" i="3"/>
  <c r="E355" i="3"/>
  <c r="E351" i="3"/>
  <c r="E375" i="3"/>
  <c r="E496" i="3"/>
  <c r="E358" i="3"/>
  <c r="E382" i="3"/>
  <c r="E455" i="3"/>
  <c r="E392" i="3"/>
  <c r="E485" i="3"/>
  <c r="E350" i="3"/>
  <c r="E492" i="3"/>
  <c r="E370" i="3"/>
  <c r="E477" i="3"/>
  <c r="E393" i="3"/>
  <c r="E353" i="3"/>
  <c r="E483" i="3"/>
  <c r="E456" i="3"/>
  <c r="E457" i="3"/>
  <c r="E458" i="3"/>
  <c r="E459" i="3"/>
  <c r="E460" i="3"/>
  <c r="E461" i="3"/>
  <c r="E462" i="3"/>
  <c r="E463" i="3"/>
  <c r="E464" i="3"/>
  <c r="E413" i="3"/>
  <c r="E371" i="3"/>
  <c r="E372" i="3"/>
  <c r="E373" i="3"/>
  <c r="E374" i="3"/>
  <c r="E414" i="3"/>
  <c r="E415" i="3"/>
  <c r="E416" i="3"/>
  <c r="E417" i="3"/>
  <c r="E418" i="3"/>
  <c r="E419" i="3"/>
  <c r="E420" i="3"/>
  <c r="E421" i="3"/>
  <c r="E422" i="3"/>
  <c r="E423" i="3"/>
  <c r="E424" i="3"/>
  <c r="E425" i="3"/>
  <c r="E426" i="3"/>
  <c r="E427" i="3"/>
  <c r="E428" i="3"/>
  <c r="E429" i="3"/>
  <c r="E430" i="3"/>
  <c r="E431" i="3"/>
  <c r="E432" i="3"/>
  <c r="E433" i="3"/>
  <c r="E434" i="3"/>
  <c r="E435" i="3"/>
  <c r="E436" i="3"/>
  <c r="E437" i="3"/>
  <c r="E378" i="3"/>
  <c r="E379" i="3"/>
  <c r="E438" i="3"/>
  <c r="E439" i="3"/>
  <c r="E440" i="3"/>
  <c r="E441" i="3"/>
  <c r="E442" i="3"/>
  <c r="E443" i="3"/>
  <c r="E444" i="3"/>
  <c r="E445" i="3"/>
  <c r="E446" i="3"/>
  <c r="E447" i="3"/>
  <c r="E383" i="3"/>
  <c r="E359" i="3"/>
  <c r="E360" i="3"/>
  <c r="E361" i="3"/>
  <c r="E362" i="3"/>
  <c r="E363" i="3"/>
  <c r="E364" i="3"/>
  <c r="E384" i="3"/>
  <c r="E448" i="3"/>
  <c r="E449" i="3"/>
  <c r="E450" i="3"/>
  <c r="E451" i="3"/>
  <c r="E465" i="3"/>
  <c r="E385" i="3"/>
  <c r="E386" i="3"/>
  <c r="E387" i="3"/>
  <c r="E467" i="3"/>
  <c r="E468" i="3"/>
  <c r="E469" i="3"/>
  <c r="E470" i="3"/>
  <c r="E472" i="3"/>
  <c r="E473" i="3"/>
  <c r="E474" i="3"/>
  <c r="E476" i="3"/>
  <c r="E478" i="3"/>
  <c r="E479" i="3"/>
  <c r="E481" i="3"/>
  <c r="E482" i="3"/>
  <c r="E484" i="3"/>
  <c r="E486" i="3"/>
  <c r="E487" i="3"/>
  <c r="E488" i="3"/>
  <c r="E489" i="3"/>
  <c r="E490" i="3"/>
  <c r="E452" i="3"/>
  <c r="E493" i="3"/>
  <c r="E394" i="3"/>
  <c r="E395" i="3"/>
  <c r="E396" i="3"/>
  <c r="E397" i="3"/>
  <c r="E398" i="3"/>
  <c r="E399" i="3"/>
  <c r="E400" i="3"/>
  <c r="E401" i="3"/>
  <c r="E402" i="3"/>
  <c r="E403" i="3"/>
  <c r="E404" i="3"/>
  <c r="E405" i="3"/>
  <c r="E406" i="3"/>
  <c r="E407" i="3"/>
  <c r="E408" i="3"/>
  <c r="E409" i="3"/>
  <c r="E410" i="3"/>
  <c r="E411" i="3"/>
  <c r="E412" i="3"/>
  <c r="E115" i="3"/>
  <c r="E116" i="3"/>
  <c r="E900" i="3"/>
  <c r="E703" i="3"/>
  <c r="E729" i="3"/>
  <c r="E708" i="3"/>
  <c r="E892" i="3"/>
  <c r="E704" i="3"/>
  <c r="E707" i="3"/>
  <c r="E793" i="3"/>
  <c r="E903" i="3"/>
  <c r="E813" i="3"/>
  <c r="E809" i="3"/>
  <c r="E806" i="3"/>
  <c r="E805" i="3"/>
  <c r="E814" i="3"/>
  <c r="E811" i="3"/>
  <c r="E816" i="3"/>
  <c r="E800" i="3"/>
  <c r="E807" i="3"/>
  <c r="E815" i="3"/>
  <c r="E802" i="3"/>
  <c r="E804" i="3"/>
  <c r="E812" i="3"/>
  <c r="E808" i="3"/>
  <c r="E801" i="3"/>
  <c r="E893" i="3"/>
  <c r="E823" i="3"/>
  <c r="E826" i="3"/>
  <c r="E824" i="3"/>
  <c r="E822" i="3"/>
  <c r="E825" i="3"/>
  <c r="E794" i="3"/>
  <c r="E792" i="3"/>
  <c r="E817" i="3"/>
  <c r="E1158" i="3"/>
  <c r="E1161" i="3"/>
  <c r="E1159" i="3"/>
  <c r="E1160" i="3"/>
  <c r="E1162" i="3"/>
  <c r="D19" i="9" s="1"/>
  <c r="E1163" i="3"/>
  <c r="E1164" i="3"/>
  <c r="E972" i="3"/>
  <c r="E944" i="3"/>
  <c r="E943" i="3"/>
  <c r="E514" i="3"/>
  <c r="E512" i="3"/>
  <c r="E510" i="3"/>
  <c r="E550" i="3"/>
  <c r="E1392" i="3"/>
  <c r="E1393" i="3"/>
  <c r="E521" i="3"/>
  <c r="E252" i="3"/>
  <c r="E1068" i="3"/>
  <c r="E245" i="3"/>
  <c r="E161" i="3"/>
  <c r="E139" i="3"/>
  <c r="E271" i="3"/>
  <c r="E259" i="3"/>
  <c r="E1389" i="3"/>
  <c r="E1390" i="3"/>
  <c r="E891" i="3"/>
  <c r="E1391" i="3"/>
  <c r="E888" i="3"/>
  <c r="E791" i="3"/>
  <c r="E790" i="3"/>
  <c r="E526" i="3"/>
  <c r="E690" i="3"/>
  <c r="E953" i="3"/>
  <c r="E952" i="3"/>
  <c r="E518" i="3"/>
  <c r="E520" i="3"/>
  <c r="E567" i="3"/>
  <c r="E519" i="3"/>
  <c r="E1175" i="3"/>
  <c r="E901" i="3"/>
  <c r="E711" i="3"/>
  <c r="E709" i="3"/>
  <c r="E710" i="3"/>
  <c r="E902" i="3"/>
  <c r="E898" i="3"/>
  <c r="E897" i="3"/>
  <c r="E899" i="3"/>
  <c r="E925" i="3"/>
  <c r="E923" i="3"/>
  <c r="E924" i="3"/>
  <c r="E723" i="3"/>
  <c r="E724" i="3"/>
  <c r="E713" i="3"/>
  <c r="E726" i="3"/>
  <c r="E718" i="3"/>
  <c r="E717" i="3"/>
  <c r="E715" i="3"/>
  <c r="E725" i="3"/>
  <c r="E720" i="3"/>
  <c r="E721" i="3"/>
  <c r="E719" i="3"/>
  <c r="E716" i="3"/>
  <c r="E712" i="3"/>
  <c r="E722" i="3"/>
  <c r="E714" i="3"/>
  <c r="E1147" i="3"/>
  <c r="E1150" i="3"/>
  <c r="E1152" i="3"/>
  <c r="E1148" i="3"/>
  <c r="E1151" i="3"/>
  <c r="E1146" i="3"/>
  <c r="E1153" i="3"/>
  <c r="E1149" i="3"/>
  <c r="E1145" i="3"/>
  <c r="E1266" i="3"/>
  <c r="E1243" i="3"/>
  <c r="E1253" i="3"/>
  <c r="E1252" i="3"/>
  <c r="E1239" i="3"/>
  <c r="E1237" i="3"/>
  <c r="E1246" i="3"/>
  <c r="E1254" i="3"/>
  <c r="E1240" i="3"/>
  <c r="E1247" i="3"/>
  <c r="E1244" i="3"/>
  <c r="E1245" i="3"/>
  <c r="E1255" i="3"/>
  <c r="E1248" i="3"/>
  <c r="E1249" i="3"/>
  <c r="E1250" i="3"/>
  <c r="E1241" i="3"/>
  <c r="E1238" i="3"/>
  <c r="E1256" i="3"/>
  <c r="E1251" i="3"/>
  <c r="E1242" i="3"/>
  <c r="E119" i="3"/>
  <c r="E129" i="3"/>
  <c r="E130" i="3"/>
  <c r="E131" i="3"/>
  <c r="E132" i="3"/>
  <c r="E133" i="3"/>
  <c r="E134" i="3"/>
  <c r="E136" i="3"/>
  <c r="D10" i="9" s="1"/>
  <c r="E137" i="3"/>
  <c r="E138" i="3"/>
  <c r="E140" i="3"/>
  <c r="E141" i="3"/>
  <c r="E142" i="3"/>
  <c r="E143" i="3"/>
  <c r="E144" i="3"/>
  <c r="E145" i="3"/>
  <c r="E146" i="3"/>
  <c r="E147" i="3"/>
  <c r="E148" i="3"/>
  <c r="E149" i="3"/>
  <c r="E150" i="3"/>
  <c r="D7" i="9" s="1"/>
  <c r="E151" i="3"/>
  <c r="E152" i="3"/>
  <c r="E153" i="3"/>
  <c r="E154" i="3"/>
  <c r="E155" i="3"/>
  <c r="E156" i="3"/>
  <c r="E157" i="3"/>
  <c r="E158" i="3"/>
  <c r="E159" i="3"/>
  <c r="E160" i="3"/>
  <c r="E162" i="3"/>
  <c r="E163" i="3"/>
  <c r="D11" i="9" s="1"/>
  <c r="E164" i="3"/>
  <c r="E165" i="3"/>
  <c r="E673" i="3"/>
  <c r="E166" i="3"/>
  <c r="E167" i="3"/>
  <c r="E168" i="3"/>
  <c r="E169" i="3"/>
  <c r="E170" i="3"/>
  <c r="E171" i="3"/>
  <c r="E173" i="3"/>
  <c r="E174" i="3"/>
  <c r="E175" i="3"/>
  <c r="E176" i="3"/>
  <c r="D9" i="9" s="1"/>
  <c r="E177" i="3"/>
  <c r="E178" i="3"/>
  <c r="E179" i="3"/>
  <c r="E180" i="3"/>
  <c r="E181" i="3"/>
  <c r="E182" i="3"/>
  <c r="E183" i="3"/>
  <c r="E184" i="3"/>
  <c r="E185" i="3"/>
  <c r="E186" i="3"/>
  <c r="E187" i="3"/>
  <c r="E188" i="3"/>
  <c r="E189"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D12" i="9" s="1"/>
  <c r="E227" i="3"/>
  <c r="E228" i="3"/>
  <c r="E229" i="3"/>
  <c r="E230" i="3"/>
  <c r="E232" i="3"/>
  <c r="E233" i="3"/>
  <c r="E234" i="3"/>
  <c r="E235" i="3"/>
  <c r="E236" i="3"/>
  <c r="E237" i="3"/>
  <c r="E238" i="3"/>
  <c r="E239" i="3"/>
  <c r="E240" i="3"/>
  <c r="E241" i="3"/>
  <c r="E242" i="3"/>
  <c r="E243" i="3"/>
  <c r="E676" i="3"/>
  <c r="E246" i="3"/>
  <c r="E247" i="3"/>
  <c r="E248" i="3"/>
  <c r="E249" i="3"/>
  <c r="E250" i="3"/>
  <c r="E251" i="3"/>
  <c r="E253" i="3"/>
  <c r="E254" i="3"/>
  <c r="E255" i="3"/>
  <c r="E256" i="3"/>
  <c r="E257" i="3"/>
  <c r="E258" i="3"/>
  <c r="E260" i="3"/>
  <c r="E261" i="3"/>
  <c r="E262" i="3"/>
  <c r="E263" i="3"/>
  <c r="E264" i="3"/>
  <c r="E265" i="3"/>
  <c r="E267" i="3"/>
  <c r="E268" i="3"/>
  <c r="E269" i="3"/>
  <c r="E270" i="3"/>
  <c r="E272" i="3"/>
  <c r="E1261" i="3"/>
  <c r="E1260" i="3"/>
  <c r="E1263" i="3"/>
  <c r="E1258" i="3"/>
  <c r="E1259" i="3"/>
  <c r="E1257" i="3"/>
  <c r="E1265" i="3"/>
  <c r="E1264" i="3"/>
  <c r="E1262" i="3"/>
  <c r="E1071" i="3"/>
  <c r="E1100" i="3"/>
  <c r="E1094" i="3"/>
  <c r="E1078" i="3"/>
  <c r="E1098" i="3"/>
  <c r="E1073" i="3"/>
  <c r="E1077" i="3"/>
  <c r="E1097" i="3"/>
  <c r="E1104" i="3"/>
  <c r="E1072" i="3"/>
  <c r="E1076" i="3"/>
  <c r="E1103" i="3"/>
  <c r="E1070" i="3"/>
  <c r="E1101" i="3"/>
  <c r="E1075" i="3"/>
  <c r="E1096" i="3"/>
  <c r="E1093" i="3"/>
  <c r="E1074" i="3"/>
  <c r="E1079" i="3"/>
  <c r="E1099" i="3"/>
  <c r="E1081" i="3"/>
  <c r="E1102" i="3"/>
  <c r="E1080" i="3"/>
  <c r="E1095" i="3"/>
  <c r="E818" i="3"/>
  <c r="D18" i="9" s="1"/>
  <c r="E819" i="3"/>
  <c r="E820" i="3"/>
  <c r="E830" i="3"/>
  <c r="E831" i="3"/>
  <c r="E832" i="3"/>
  <c r="E834" i="3"/>
  <c r="E836" i="3"/>
  <c r="E838" i="3"/>
  <c r="E839" i="3"/>
  <c r="E840" i="3"/>
  <c r="E841" i="3"/>
  <c r="E842" i="3"/>
  <c r="E843" i="3"/>
  <c r="E844" i="3"/>
  <c r="E846" i="3"/>
  <c r="E848" i="3"/>
  <c r="E850" i="3"/>
  <c r="E851" i="3"/>
  <c r="E852" i="3"/>
  <c r="E853" i="3"/>
  <c r="E854" i="3"/>
  <c r="E855" i="3"/>
  <c r="E856" i="3"/>
  <c r="E857" i="3"/>
  <c r="E858" i="3"/>
  <c r="E859" i="3"/>
  <c r="E860" i="3"/>
  <c r="E861" i="3"/>
  <c r="E862" i="3"/>
  <c r="E863" i="3"/>
  <c r="E864" i="3"/>
  <c r="E865" i="3"/>
  <c r="E866" i="3"/>
  <c r="E867" i="3"/>
  <c r="E868" i="3"/>
  <c r="E870" i="3"/>
  <c r="E872" i="3"/>
  <c r="E874" i="3"/>
  <c r="E875" i="3"/>
  <c r="E876" i="3"/>
  <c r="E877" i="3"/>
  <c r="E878" i="3"/>
  <c r="E879" i="3"/>
  <c r="E880" i="3"/>
  <c r="E881" i="3"/>
  <c r="E884" i="3"/>
  <c r="E886" i="3"/>
  <c r="E33" i="3"/>
  <c r="E34" i="3"/>
  <c r="E32" i="3"/>
  <c r="E113" i="3"/>
  <c r="E108" i="3"/>
  <c r="E118" i="3"/>
  <c r="E123" i="3"/>
  <c r="E101" i="3"/>
  <c r="E124" i="3"/>
  <c r="E128" i="3"/>
  <c r="E127" i="3"/>
  <c r="E102" i="3"/>
  <c r="E111" i="3"/>
  <c r="E110" i="3"/>
  <c r="E121" i="3"/>
  <c r="E103" i="3"/>
  <c r="E112" i="3"/>
  <c r="E107" i="3"/>
  <c r="E117" i="3"/>
  <c r="E122" i="3"/>
  <c r="E125" i="3"/>
  <c r="E114" i="3"/>
  <c r="E109" i="3"/>
  <c r="E120" i="3"/>
  <c r="E126" i="3"/>
  <c r="E104" i="3"/>
  <c r="E106" i="3"/>
  <c r="E105" i="3"/>
  <c r="E523" i="3"/>
  <c r="E522" i="3"/>
  <c r="E524" i="3"/>
  <c r="E525" i="3"/>
  <c r="E527" i="3"/>
  <c r="E231" i="3"/>
  <c r="E677" i="3"/>
  <c r="E172" i="3"/>
  <c r="E190" i="3"/>
  <c r="E674" i="3"/>
  <c r="E552" i="3"/>
  <c r="E528" i="3"/>
  <c r="E559" i="3"/>
  <c r="E530" i="3"/>
  <c r="E569" i="3"/>
  <c r="E549" i="3"/>
  <c r="E557" i="3"/>
  <c r="E555" i="3"/>
  <c r="E560" i="3"/>
  <c r="E1064" i="3"/>
  <c r="E1088" i="3"/>
  <c r="E1105" i="3"/>
  <c r="E1082" i="3"/>
  <c r="E1065" i="3"/>
  <c r="E1067" i="3"/>
  <c r="E1089" i="3"/>
  <c r="E1091" i="3"/>
  <c r="E1061" i="3"/>
  <c r="E1085" i="3"/>
  <c r="E847" i="3"/>
  <c r="E885" i="3"/>
  <c r="E845" i="3"/>
  <c r="E869" i="3"/>
  <c r="E837" i="3"/>
  <c r="E883" i="3"/>
  <c r="E873" i="3"/>
  <c r="E835" i="3"/>
  <c r="E871" i="3"/>
  <c r="E849" i="3"/>
  <c r="E833" i="3"/>
  <c r="E1139" i="3"/>
  <c r="E1138" i="3"/>
  <c r="E1137" i="3"/>
  <c r="E1136" i="3"/>
  <c r="E1135" i="3"/>
  <c r="E1134" i="3"/>
  <c r="E1130" i="3"/>
  <c r="E1129" i="3"/>
  <c r="E1128" i="3"/>
  <c r="E1131" i="3"/>
  <c r="E1133" i="3"/>
  <c r="E1132" i="3"/>
  <c r="E1122" i="3"/>
  <c r="E1127" i="3"/>
  <c r="E1126" i="3"/>
  <c r="E1125" i="3"/>
  <c r="E1124" i="3"/>
  <c r="E1123" i="3"/>
  <c r="E1115" i="3"/>
  <c r="E1120" i="3"/>
  <c r="E1119" i="3"/>
  <c r="E1118" i="3"/>
  <c r="E1117" i="3"/>
  <c r="E1116" i="3"/>
  <c r="E1267" i="3"/>
  <c r="E1269" i="3"/>
  <c r="E1270" i="3"/>
  <c r="E1268" i="3"/>
  <c r="E987" i="3"/>
  <c r="E986" i="3"/>
  <c r="E997" i="3"/>
  <c r="E1001" i="3"/>
  <c r="E983" i="3"/>
  <c r="E1000" i="3"/>
  <c r="E982" i="3"/>
  <c r="E981" i="3"/>
  <c r="E996" i="3"/>
  <c r="E980" i="3"/>
  <c r="E999" i="3"/>
  <c r="E985" i="3"/>
  <c r="E998" i="3"/>
  <c r="E984" i="3"/>
  <c r="E979" i="3"/>
  <c r="E1010" i="3"/>
  <c r="E1011" i="3"/>
  <c r="E1012" i="3"/>
  <c r="E1013" i="3"/>
  <c r="E1141" i="3"/>
  <c r="E1142" i="3"/>
  <c r="E1143" i="3"/>
  <c r="E1144" i="3"/>
  <c r="E1014" i="3"/>
  <c r="E1015" i="3"/>
  <c r="E1016" i="3"/>
  <c r="E1031" i="3"/>
  <c r="E1035" i="3"/>
  <c r="E1037" i="3"/>
  <c r="E1038" i="3"/>
  <c r="E1039" i="3"/>
  <c r="E1040" i="3"/>
  <c r="E1041" i="3"/>
  <c r="E1042" i="3"/>
  <c r="E1043" i="3"/>
  <c r="E1044" i="3"/>
  <c r="E1045" i="3"/>
  <c r="E1046" i="3"/>
  <c r="E1047" i="3"/>
  <c r="E1048" i="3"/>
  <c r="E1049" i="3"/>
  <c r="E1051" i="3"/>
  <c r="E1052" i="3"/>
  <c r="E1053" i="3"/>
  <c r="E1054" i="3"/>
  <c r="E1154" i="3"/>
  <c r="E1155" i="3"/>
  <c r="E1156" i="3"/>
  <c r="E1157" i="3"/>
  <c r="E1057" i="3"/>
  <c r="E1058" i="3"/>
  <c r="E1059" i="3"/>
  <c r="E1007" i="3"/>
  <c r="E1008" i="3"/>
  <c r="E1009" i="3"/>
  <c r="E1017" i="3"/>
  <c r="E1018" i="3"/>
  <c r="E1019" i="3"/>
  <c r="E1020" i="3"/>
  <c r="E1021" i="3"/>
  <c r="E1022" i="3"/>
  <c r="E1023" i="3"/>
  <c r="E1024" i="3"/>
  <c r="E1025" i="3"/>
  <c r="E1026" i="3"/>
  <c r="E1027" i="3"/>
  <c r="E1028" i="3"/>
  <c r="E1029" i="3"/>
  <c r="E1030" i="3"/>
  <c r="E1032" i="3"/>
  <c r="E1036" i="3"/>
  <c r="E1050" i="3"/>
  <c r="E1055" i="3"/>
  <c r="E1056" i="3"/>
  <c r="E1060" i="3"/>
  <c r="E1006" i="3"/>
  <c r="E1003" i="3"/>
  <c r="E1005" i="3"/>
  <c r="E1004" i="3"/>
  <c r="E1002" i="3"/>
  <c r="E20" i="3"/>
  <c r="E45" i="3"/>
  <c r="E57" i="3"/>
  <c r="E58" i="3"/>
  <c r="E59" i="3"/>
  <c r="E60" i="3"/>
  <c r="E61" i="3"/>
  <c r="E62" i="3"/>
  <c r="E63" i="3"/>
  <c r="E64" i="3"/>
  <c r="E65" i="3"/>
  <c r="E66" i="3"/>
  <c r="E67" i="3"/>
  <c r="E68" i="3"/>
  <c r="E69" i="3"/>
  <c r="E70" i="3"/>
  <c r="E71" i="3"/>
  <c r="E72" i="3"/>
  <c r="E73" i="3"/>
  <c r="E74" i="3"/>
  <c r="E75" i="3"/>
  <c r="E76" i="3"/>
  <c r="E77" i="3"/>
  <c r="E78" i="3"/>
  <c r="E79" i="3"/>
  <c r="E80" i="3"/>
  <c r="E81" i="3"/>
  <c r="E36" i="3"/>
  <c r="E82" i="3"/>
  <c r="E83" i="3"/>
  <c r="E84" i="3"/>
  <c r="E85" i="3"/>
  <c r="E86" i="3"/>
  <c r="E87" i="3"/>
  <c r="E88" i="3"/>
  <c r="E89" i="3"/>
  <c r="E90" i="3"/>
  <c r="E91" i="3"/>
  <c r="E92" i="3"/>
  <c r="E94" i="3"/>
  <c r="E95" i="3"/>
  <c r="E96" i="3"/>
  <c r="E97" i="3"/>
  <c r="E98" i="3"/>
  <c r="E99" i="3"/>
  <c r="E46" i="3"/>
  <c r="E100" i="3"/>
  <c r="E1114" i="3"/>
  <c r="E1121" i="3"/>
  <c r="E1109" i="3"/>
  <c r="E1110" i="3"/>
  <c r="E1111" i="3"/>
  <c r="E1112" i="3"/>
  <c r="E1108" i="3"/>
  <c r="E1113" i="3"/>
  <c r="E645" i="3"/>
  <c r="E646" i="3"/>
  <c r="E595" i="3"/>
  <c r="E572" i="3"/>
  <c r="E588" i="3"/>
  <c r="E574" i="3"/>
  <c r="E573" i="3"/>
  <c r="E571" i="3"/>
  <c r="E93" i="3"/>
  <c r="E700" i="3"/>
  <c r="E1033" i="3"/>
  <c r="E1034" i="3"/>
  <c r="E513" i="3"/>
  <c r="E516" i="3"/>
  <c r="E515" i="3"/>
  <c r="E970" i="3"/>
  <c r="E975" i="3"/>
  <c r="E669" i="3"/>
  <c r="E670" i="3"/>
  <c r="E664" i="3"/>
  <c r="E668" i="3"/>
  <c r="E666" i="3"/>
  <c r="D14" i="9" s="1"/>
  <c r="E665" i="3"/>
  <c r="E1272" i="3"/>
  <c r="E1282" i="3"/>
  <c r="E1276" i="3"/>
  <c r="E1278" i="3"/>
  <c r="E1271" i="3"/>
  <c r="E1279" i="3"/>
  <c r="E1281" i="3"/>
  <c r="E1277" i="3"/>
  <c r="E1275" i="3"/>
  <c r="E1274" i="3"/>
  <c r="E1280" i="3"/>
  <c r="E1273" i="3"/>
  <c r="E740" i="3"/>
  <c r="E733" i="3"/>
  <c r="E750" i="3"/>
  <c r="E735" i="3"/>
  <c r="E749" i="3"/>
  <c r="E743" i="3"/>
  <c r="E744" i="3"/>
  <c r="E748" i="3"/>
  <c r="E741" i="3"/>
  <c r="E731" i="3"/>
  <c r="E738" i="3"/>
  <c r="E742" i="3"/>
  <c r="E734" i="3"/>
  <c r="E737" i="3"/>
  <c r="E739" i="3"/>
  <c r="E732" i="3"/>
  <c r="E736" i="3"/>
  <c r="E762" i="3"/>
  <c r="E758" i="3"/>
  <c r="E765" i="3"/>
  <c r="E935" i="3"/>
  <c r="E764" i="3"/>
  <c r="E788" i="3"/>
  <c r="E757" i="3"/>
  <c r="E789" i="3"/>
  <c r="E763" i="3"/>
  <c r="E760" i="3"/>
  <c r="E932" i="3"/>
  <c r="E759" i="3"/>
  <c r="E787" i="3"/>
  <c r="E931" i="3"/>
  <c r="E936" i="3"/>
  <c r="E761" i="3"/>
  <c r="E766" i="3"/>
  <c r="E933" i="3"/>
  <c r="E934" i="3"/>
  <c r="E1283" i="3"/>
  <c r="E797" i="3"/>
  <c r="E796" i="3"/>
  <c r="E827" i="3"/>
  <c r="E795" i="3"/>
  <c r="E798" i="3"/>
  <c r="E921" i="3"/>
  <c r="E756" i="3"/>
  <c r="E728" i="3"/>
  <c r="E727" i="3"/>
  <c r="E922" i="3"/>
  <c r="E751" i="3"/>
  <c r="E730" i="3"/>
  <c r="E747" i="3"/>
  <c r="E965" i="3"/>
  <c r="E964" i="3"/>
  <c r="E954" i="3"/>
  <c r="E955" i="3"/>
  <c r="E956" i="3"/>
  <c r="E957" i="3"/>
  <c r="E963" i="3"/>
  <c r="E962" i="3"/>
  <c r="E966" i="3"/>
  <c r="E1171" i="3"/>
  <c r="E1165" i="3"/>
  <c r="E1174" i="3"/>
  <c r="E1170" i="3"/>
  <c r="E1169" i="3"/>
  <c r="E1166" i="3"/>
  <c r="E1173" i="3"/>
  <c r="E1168" i="3"/>
  <c r="E1172" i="3"/>
  <c r="E1167" i="3"/>
  <c r="E1140" i="3"/>
  <c r="E1069" i="3"/>
  <c r="E1092" i="3"/>
  <c r="E755" i="3"/>
  <c r="I21" i="9" l="1"/>
  <c r="I8" i="9"/>
  <c r="F18" i="9"/>
  <c r="D8" i="9"/>
  <c r="F8" i="9"/>
  <c r="D21" i="9"/>
  <c r="F21" i="9"/>
  <c r="BN6" i="8"/>
  <c r="B1434" i="8"/>
  <c r="C1151" i="8"/>
  <c r="C1152" i="8"/>
  <c r="C1153"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5" i="8"/>
  <c r="B1436" i="8"/>
  <c r="B1437" i="8"/>
  <c r="B1438" i="8"/>
  <c r="B1439" i="8"/>
  <c r="B1440" i="8"/>
  <c r="B1441" i="8"/>
  <c r="B1442" i="8"/>
  <c r="B1443" i="8"/>
  <c r="B1444" i="8"/>
  <c r="B1445" i="8"/>
  <c r="B6" i="8"/>
  <c r="C1150" i="8"/>
  <c r="C1433" i="8"/>
  <c r="C1434" i="8"/>
  <c r="C1435" i="8"/>
  <c r="C1436" i="8"/>
  <c r="C1437" i="8"/>
  <c r="C1438" i="8"/>
  <c r="C1439" i="8"/>
  <c r="C1440" i="8"/>
  <c r="C1441" i="8"/>
  <c r="C27" i="8"/>
  <c r="C28" i="8"/>
  <c r="C29" i="8"/>
  <c r="C30" i="8"/>
  <c r="C31" i="8"/>
  <c r="C32" i="8"/>
  <c r="C33" i="8"/>
  <c r="C34" i="8"/>
  <c r="C35" i="8"/>
  <c r="C36" i="8"/>
  <c r="C37" i="8"/>
  <c r="C38" i="8"/>
  <c r="C39" i="8"/>
  <c r="C40" i="8"/>
  <c r="C41" i="8"/>
  <c r="C42" i="8"/>
  <c r="C43" i="8"/>
  <c r="C44" i="8"/>
  <c r="C45" i="8"/>
  <c r="C46" i="8"/>
  <c r="C47" i="8"/>
  <c r="C48" i="8"/>
  <c r="C49" i="8"/>
  <c r="C50" i="8"/>
  <c r="C51" i="8"/>
  <c r="C52" i="8"/>
  <c r="C53" i="8"/>
  <c r="C74" i="8"/>
  <c r="C75" i="8"/>
  <c r="C76" i="8"/>
  <c r="C77" i="8"/>
  <c r="C78" i="8"/>
  <c r="C79" i="8"/>
  <c r="C80" i="8"/>
  <c r="C148" i="8"/>
  <c r="C149" i="8"/>
  <c r="C150" i="8"/>
  <c r="C151" i="8"/>
  <c r="C152" i="8"/>
  <c r="C153" i="8"/>
  <c r="C215" i="8"/>
  <c r="C218" i="8"/>
  <c r="C219" i="8"/>
  <c r="C289" i="8"/>
  <c r="C290" i="8"/>
  <c r="C301" i="8"/>
  <c r="C302" i="8"/>
  <c r="C303" i="8"/>
  <c r="C313" i="8"/>
  <c r="C314" i="8"/>
  <c r="C401" i="8"/>
  <c r="C402" i="8"/>
  <c r="C403" i="8"/>
  <c r="C404" i="8"/>
  <c r="C405" i="8"/>
  <c r="C406" i="8"/>
  <c r="C407" i="8"/>
  <c r="C408" i="8"/>
  <c r="C409" i="8"/>
  <c r="C410" i="8"/>
  <c r="C411" i="8"/>
  <c r="C412" i="8"/>
  <c r="C413" i="8"/>
  <c r="C414" i="8"/>
  <c r="C415" i="8"/>
  <c r="C416" i="8"/>
  <c r="C417" i="8"/>
  <c r="C418" i="8"/>
  <c r="C419" i="8"/>
  <c r="C429" i="8"/>
  <c r="C430" i="8"/>
  <c r="C431" i="8"/>
  <c r="C432" i="8"/>
  <c r="C433" i="8"/>
  <c r="C434" i="8"/>
  <c r="C435" i="8"/>
  <c r="C436" i="8"/>
  <c r="C458" i="8"/>
  <c r="C459" i="8"/>
  <c r="C460" i="8"/>
  <c r="C461" i="8"/>
  <c r="C462" i="8"/>
  <c r="C463" i="8"/>
  <c r="C470" i="8"/>
  <c r="C471" i="8"/>
  <c r="C472" i="8"/>
  <c r="C473" i="8"/>
  <c r="C476" i="8"/>
  <c r="C477" i="8"/>
  <c r="C478" i="8"/>
  <c r="C479" i="8"/>
  <c r="C480" i="8"/>
  <c r="C481" i="8"/>
  <c r="C482" i="8"/>
  <c r="C483" i="8"/>
  <c r="C487" i="8"/>
  <c r="C488" i="8"/>
  <c r="C489" i="8"/>
  <c r="C490" i="8"/>
  <c r="C491" i="8"/>
  <c r="C492" i="8"/>
  <c r="C493" i="8"/>
  <c r="C494" i="8"/>
  <c r="C495" i="8"/>
  <c r="C498" i="8"/>
  <c r="C499" i="8"/>
  <c r="C500" i="8"/>
  <c r="C501" i="8"/>
  <c r="C502" i="8"/>
  <c r="C503" i="8"/>
  <c r="C504" i="8"/>
  <c r="C505" i="8"/>
  <c r="C506" i="8"/>
  <c r="C507" i="8"/>
  <c r="C508" i="8"/>
  <c r="C509" i="8"/>
  <c r="C510" i="8"/>
  <c r="C511" i="8"/>
  <c r="C512" i="8"/>
  <c r="C513" i="8"/>
  <c r="C516" i="8"/>
  <c r="C517" i="8"/>
  <c r="C525" i="8"/>
  <c r="C526" i="8"/>
  <c r="C527" i="8"/>
  <c r="C528" i="8"/>
  <c r="C529" i="8"/>
  <c r="C530" i="8"/>
  <c r="C531" i="8"/>
  <c r="C532" i="8"/>
  <c r="C533" i="8"/>
  <c r="C534" i="8"/>
  <c r="C535" i="8"/>
  <c r="C536" i="8"/>
  <c r="C537" i="8"/>
  <c r="C538" i="8"/>
  <c r="C539" i="8"/>
  <c r="C540" i="8"/>
  <c r="C541" i="8"/>
  <c r="C542" i="8"/>
  <c r="C543" i="8"/>
  <c r="C547" i="8"/>
  <c r="C548" i="8"/>
  <c r="C549" i="8"/>
  <c r="C550" i="8"/>
  <c r="C551" i="8"/>
  <c r="C552" i="8"/>
  <c r="C553" i="8"/>
  <c r="C554" i="8"/>
  <c r="C555" i="8"/>
  <c r="C556" i="8"/>
  <c r="C557" i="8"/>
  <c r="C558" i="8"/>
  <c r="C559" i="8"/>
  <c r="C560" i="8"/>
  <c r="C565" i="8"/>
  <c r="C566" i="8"/>
  <c r="C567" i="8"/>
  <c r="C568" i="8"/>
  <c r="C569" i="8"/>
  <c r="C570" i="8"/>
  <c r="C571" i="8"/>
  <c r="C572" i="8"/>
  <c r="C573" i="8"/>
  <c r="C574" i="8"/>
  <c r="C575" i="8"/>
  <c r="C585" i="8"/>
  <c r="C591" i="8"/>
  <c r="C592" i="8"/>
  <c r="C599" i="8"/>
  <c r="C600" i="8"/>
  <c r="C601" i="8"/>
  <c r="C602" i="8"/>
  <c r="C603" i="8"/>
  <c r="C604" i="8"/>
  <c r="C605" i="8"/>
  <c r="C606" i="8"/>
  <c r="C626" i="8"/>
  <c r="C627" i="8"/>
  <c r="C628" i="8"/>
  <c r="C629" i="8"/>
  <c r="C630" i="8"/>
  <c r="C631" i="8"/>
  <c r="C632" i="8"/>
  <c r="C642" i="8"/>
  <c r="C643" i="8"/>
  <c r="C732" i="8"/>
  <c r="C736" i="8"/>
  <c r="C737" i="8"/>
  <c r="C738" i="8"/>
  <c r="C739" i="8"/>
  <c r="C740" i="8"/>
  <c r="C741" i="8"/>
  <c r="C748" i="8"/>
  <c r="C816" i="8"/>
  <c r="C817"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5" i="8"/>
  <c r="C856" i="8"/>
  <c r="C857" i="8"/>
  <c r="C858" i="8"/>
  <c r="C859" i="8"/>
  <c r="C860" i="8"/>
  <c r="C861" i="8"/>
  <c r="C862" i="8"/>
  <c r="C863" i="8"/>
  <c r="C864" i="8"/>
  <c r="C865" i="8"/>
  <c r="C866"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50" i="8"/>
  <c r="C991" i="8"/>
  <c r="C992" i="8"/>
  <c r="C993" i="8"/>
  <c r="C994" i="8"/>
  <c r="C1003" i="8"/>
  <c r="C1004" i="8"/>
  <c r="C1070" i="8"/>
  <c r="C1071" i="8"/>
  <c r="C1072" i="8"/>
  <c r="C1081" i="8"/>
  <c r="C1082" i="8"/>
  <c r="C1083" i="8"/>
  <c r="C1084" i="8"/>
  <c r="C1085" i="8"/>
  <c r="C1086" i="8"/>
  <c r="C1087" i="8"/>
  <c r="C1088" i="8"/>
  <c r="C1089" i="8"/>
  <c r="C1093" i="8"/>
  <c r="C1094" i="8"/>
  <c r="C1095" i="8"/>
  <c r="C1121" i="8"/>
  <c r="C1131" i="8"/>
  <c r="C1132" i="8"/>
  <c r="C1154" i="8"/>
  <c r="C1155" i="8"/>
  <c r="C1188" i="8"/>
  <c r="C1237" i="8"/>
  <c r="C1238" i="8"/>
  <c r="C1244" i="8"/>
  <c r="C1245" i="8"/>
  <c r="C1246" i="8"/>
  <c r="C1247" i="8"/>
  <c r="C1248" i="8"/>
  <c r="C1249" i="8"/>
  <c r="C1250" i="8"/>
  <c r="C1251" i="8"/>
  <c r="C1252" i="8"/>
  <c r="C1264" i="8"/>
  <c r="C1265" i="8"/>
  <c r="C1266" i="8"/>
  <c r="C1307" i="8"/>
  <c r="C1308" i="8"/>
  <c r="C1309" i="8"/>
  <c r="C1320" i="8"/>
  <c r="C1323" i="8"/>
  <c r="C1327" i="8"/>
  <c r="C1347" i="8"/>
  <c r="C1348" i="8"/>
  <c r="C1353" i="8"/>
  <c r="C1354" i="8"/>
  <c r="C1355" i="8"/>
  <c r="C1356" i="8"/>
  <c r="C1358" i="8"/>
  <c r="C1359" i="8"/>
  <c r="C1382" i="8"/>
  <c r="C1383" i="8"/>
  <c r="C1386" i="8"/>
  <c r="C1387" i="8"/>
  <c r="C1420" i="8"/>
  <c r="C23" i="8"/>
  <c r="C24" i="8"/>
  <c r="C25" i="8"/>
  <c r="C55" i="8"/>
  <c r="C56" i="8"/>
  <c r="C57" i="8"/>
  <c r="C183" i="8"/>
  <c r="C184" i="8"/>
  <c r="C185" i="8"/>
  <c r="C186" i="8"/>
  <c r="C187" i="8"/>
  <c r="C188" i="8"/>
  <c r="C229" i="8"/>
  <c r="C291" i="8"/>
  <c r="C292" i="8"/>
  <c r="C293" i="8"/>
  <c r="C294" i="8"/>
  <c r="C329" i="8"/>
  <c r="C330" i="8"/>
  <c r="C331" i="8"/>
  <c r="C332" i="8"/>
  <c r="C333" i="8"/>
  <c r="C334" i="8"/>
  <c r="C335" i="8"/>
  <c r="C336" i="8"/>
  <c r="C337" i="8"/>
  <c r="C338" i="8"/>
  <c r="C339" i="8"/>
  <c r="C340" i="8"/>
  <c r="C341" i="8"/>
  <c r="C342" i="8"/>
  <c r="C343" i="8"/>
  <c r="C344" i="8"/>
  <c r="C345" i="8"/>
  <c r="C346" i="8"/>
  <c r="C347" i="8"/>
  <c r="C348" i="8"/>
  <c r="C349" i="8"/>
  <c r="C350" i="8"/>
  <c r="C351" i="8"/>
  <c r="C352" i="8"/>
  <c r="C393" i="8"/>
  <c r="C394" i="8"/>
  <c r="C395" i="8"/>
  <c r="C518" i="8"/>
  <c r="C519" i="8"/>
  <c r="C520" i="8"/>
  <c r="C521" i="8"/>
  <c r="C522" i="8"/>
  <c r="C544" i="8"/>
  <c r="C545" i="8"/>
  <c r="C546" i="8"/>
  <c r="C711" i="8"/>
  <c r="C712" i="8"/>
  <c r="C713" i="8"/>
  <c r="C714" i="8"/>
  <c r="C715" i="8"/>
  <c r="C716" i="8"/>
  <c r="C717" i="8"/>
  <c r="C728" i="8"/>
  <c r="C729" i="8"/>
  <c r="C730" i="8"/>
  <c r="C731" i="8"/>
  <c r="C870" i="8"/>
  <c r="C871" i="8"/>
  <c r="C872" i="8"/>
  <c r="C957" i="8"/>
  <c r="C958" i="8"/>
  <c r="C959" i="8"/>
  <c r="C985" i="8"/>
  <c r="C986" i="8"/>
  <c r="C987" i="8"/>
  <c r="C988" i="8"/>
  <c r="C989" i="8"/>
  <c r="C990" i="8"/>
  <c r="C1091" i="8"/>
  <c r="C1122" i="8"/>
  <c r="C1123" i="8"/>
  <c r="C1124" i="8"/>
  <c r="C1125" i="8"/>
  <c r="C1126" i="8"/>
  <c r="C1127" i="8"/>
  <c r="C1128" i="8"/>
  <c r="C1129" i="8"/>
  <c r="C1133" i="8"/>
  <c r="C1142" i="8"/>
  <c r="C1143" i="8"/>
  <c r="C1144" i="8"/>
  <c r="C1163" i="8"/>
  <c r="C1164" i="8"/>
  <c r="C1165" i="8"/>
  <c r="C1166" i="8"/>
  <c r="C1167" i="8"/>
  <c r="C1168" i="8"/>
  <c r="C1183" i="8"/>
  <c r="C1184" i="8"/>
  <c r="C1185"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7" i="8"/>
  <c r="C1228" i="8"/>
  <c r="C1229" i="8"/>
  <c r="C1230" i="8"/>
  <c r="C1231" i="8"/>
  <c r="C1232" i="8"/>
  <c r="C1233" i="8"/>
  <c r="C1234" i="8"/>
  <c r="C1235" i="8"/>
  <c r="C1236" i="8"/>
  <c r="C1326" i="8"/>
  <c r="C1365" i="8"/>
  <c r="C1366" i="8"/>
  <c r="C1367" i="8"/>
  <c r="C1368" i="8"/>
  <c r="C1369" i="8"/>
  <c r="C1370" i="8"/>
  <c r="C1371" i="8"/>
  <c r="C1372" i="8"/>
  <c r="C1373" i="8"/>
  <c r="C1374" i="8"/>
  <c r="C1375" i="8"/>
  <c r="C1376" i="8"/>
  <c r="C1377" i="8"/>
  <c r="C1378" i="8"/>
  <c r="C1379" i="8"/>
  <c r="C6" i="8"/>
  <c r="C7" i="8"/>
  <c r="C8" i="8"/>
  <c r="C9" i="8"/>
  <c r="C63" i="8"/>
  <c r="C64" i="8"/>
  <c r="C65" i="8"/>
  <c r="C66" i="8"/>
  <c r="C67" i="8"/>
  <c r="C68" i="8"/>
  <c r="C69" i="8"/>
  <c r="C70" i="8"/>
  <c r="C71" i="8"/>
  <c r="C84" i="8"/>
  <c r="C85" i="8"/>
  <c r="C86" i="8"/>
  <c r="C87" i="8"/>
  <c r="C88" i="8"/>
  <c r="C89" i="8"/>
  <c r="C94" i="8"/>
  <c r="C95" i="8"/>
  <c r="C96" i="8"/>
  <c r="C97" i="8"/>
  <c r="C105" i="8"/>
  <c r="C126" i="8"/>
  <c r="C140" i="8"/>
  <c r="C146" i="8"/>
  <c r="C147" i="8"/>
  <c r="C195" i="8"/>
  <c r="C196" i="8"/>
  <c r="C197" i="8"/>
  <c r="C198" i="8"/>
  <c r="C199" i="8"/>
  <c r="C200" i="8"/>
  <c r="C201" i="8"/>
  <c r="C202" i="8"/>
  <c r="C203" i="8"/>
  <c r="C204" i="8"/>
  <c r="C205" i="8"/>
  <c r="C206" i="8"/>
  <c r="C207" i="8"/>
  <c r="C208" i="8"/>
  <c r="C209" i="8"/>
  <c r="C210" i="8"/>
  <c r="C211" i="8"/>
  <c r="C212" i="8"/>
  <c r="C213" i="8"/>
  <c r="C288" i="8"/>
  <c r="C312" i="8"/>
  <c r="C326" i="8"/>
  <c r="C353" i="8"/>
  <c r="C354" i="8"/>
  <c r="C355" i="8"/>
  <c r="C356" i="8"/>
  <c r="C357" i="8"/>
  <c r="C358" i="8"/>
  <c r="C359" i="8"/>
  <c r="C360" i="8"/>
  <c r="C361" i="8"/>
  <c r="C362" i="8"/>
  <c r="C387" i="8"/>
  <c r="C388" i="8"/>
  <c r="C389" i="8"/>
  <c r="C390" i="8"/>
  <c r="C391" i="8"/>
  <c r="C427" i="8"/>
  <c r="C428" i="8"/>
  <c r="C450" i="8"/>
  <c r="C457" i="8"/>
  <c r="C464" i="8"/>
  <c r="C465" i="8"/>
  <c r="C466" i="8"/>
  <c r="C467" i="8"/>
  <c r="C485" i="8"/>
  <c r="C486" i="8"/>
  <c r="C496" i="8"/>
  <c r="C561" i="8"/>
  <c r="C697" i="8"/>
  <c r="C698" i="8"/>
  <c r="C699" i="8"/>
  <c r="C703" i="8"/>
  <c r="C718" i="8"/>
  <c r="C733" i="8"/>
  <c r="C742" i="8"/>
  <c r="C776" i="8"/>
  <c r="C777" i="8"/>
  <c r="C778" i="8"/>
  <c r="C784" i="8"/>
  <c r="C818" i="8"/>
  <c r="C924" i="8"/>
  <c r="C925" i="8"/>
  <c r="C926" i="8"/>
  <c r="C927" i="8"/>
  <c r="C943" i="8"/>
  <c r="C948" i="8"/>
  <c r="C949" i="8"/>
  <c r="C984" i="8"/>
  <c r="C995" i="8"/>
  <c r="C997" i="8"/>
  <c r="C998" i="8"/>
  <c r="C999" i="8"/>
  <c r="C1000" i="8"/>
  <c r="C1001" i="8"/>
  <c r="C1002" i="8"/>
  <c r="C1057" i="8"/>
  <c r="C1059" i="8"/>
  <c r="C1060" i="8"/>
  <c r="C1061" i="8"/>
  <c r="C1062" i="8"/>
  <c r="C1063" i="8"/>
  <c r="C1064" i="8"/>
  <c r="C1179" i="8"/>
  <c r="C1180" i="8"/>
  <c r="C1181" i="8"/>
  <c r="C1182" i="8"/>
  <c r="C1194" i="8"/>
  <c r="C1195" i="8"/>
  <c r="C1196" i="8"/>
  <c r="C1197" i="8"/>
  <c r="C1198" i="8"/>
  <c r="C1199" i="8"/>
  <c r="C1200" i="8"/>
  <c r="C1254" i="8"/>
  <c r="C1287" i="8"/>
  <c r="C1324" i="8"/>
  <c r="C1325" i="8"/>
  <c r="C1349" i="8"/>
  <c r="C1350" i="8"/>
  <c r="C1351" i="8"/>
  <c r="C1352" i="8"/>
  <c r="C1413" i="8"/>
  <c r="C1414" i="8"/>
  <c r="C1415" i="8"/>
  <c r="C1416" i="8"/>
  <c r="C1417" i="8"/>
  <c r="C1418" i="8"/>
  <c r="C1419" i="8"/>
  <c r="C1431" i="8"/>
  <c r="C10" i="8"/>
  <c r="C11" i="8"/>
  <c r="C12" i="8"/>
  <c r="C13" i="8"/>
  <c r="C14" i="8"/>
  <c r="C15" i="8"/>
  <c r="C16" i="8"/>
  <c r="C17" i="8"/>
  <c r="C18" i="8"/>
  <c r="C103" i="8"/>
  <c r="C107" i="8"/>
  <c r="C108" i="8"/>
  <c r="C115" i="8"/>
  <c r="C116" i="8"/>
  <c r="C117" i="8"/>
  <c r="C129" i="8"/>
  <c r="C134" i="8"/>
  <c r="C135" i="8"/>
  <c r="C136" i="8"/>
  <c r="C137" i="8"/>
  <c r="C190" i="8"/>
  <c r="C191" i="8"/>
  <c r="C192" i="8"/>
  <c r="C193" i="8"/>
  <c r="C194" i="8"/>
  <c r="C214" i="8"/>
  <c r="C234" i="8"/>
  <c r="C304" i="8"/>
  <c r="C306" i="8"/>
  <c r="C307" i="8"/>
  <c r="C315" i="8"/>
  <c r="C316" i="8"/>
  <c r="C317" i="8"/>
  <c r="C474" i="8"/>
  <c r="C475" i="8"/>
  <c r="C633" i="8"/>
  <c r="C634" i="8"/>
  <c r="C635" i="8"/>
  <c r="C650" i="8"/>
  <c r="C702" i="8"/>
  <c r="C710" i="8"/>
  <c r="C743" i="8"/>
  <c r="C744" i="8"/>
  <c r="C787" i="8"/>
  <c r="C854" i="8"/>
  <c r="C867" i="8"/>
  <c r="C942" i="8"/>
  <c r="C1175" i="8"/>
  <c r="C1176" i="8"/>
  <c r="C1193" i="8"/>
  <c r="C1201" i="8"/>
  <c r="C1278" i="8"/>
  <c r="C1279" i="8"/>
  <c r="C1280" i="8"/>
  <c r="C1432" i="8"/>
  <c r="C54" i="8"/>
  <c r="C58" i="8"/>
  <c r="C59" i="8"/>
  <c r="C60" i="8"/>
  <c r="C61" i="8"/>
  <c r="C62" i="8"/>
  <c r="C92" i="8"/>
  <c r="C93" i="8"/>
  <c r="C98" i="8"/>
  <c r="C127" i="8"/>
  <c r="C128" i="8"/>
  <c r="C141" i="8"/>
  <c r="C142" i="8"/>
  <c r="C143" i="8"/>
  <c r="C163" i="8"/>
  <c r="C164" i="8"/>
  <c r="C189" i="8"/>
  <c r="C220" i="8"/>
  <c r="C223" i="8"/>
  <c r="C224" i="8"/>
  <c r="C225" i="8"/>
  <c r="C226" i="8"/>
  <c r="C227" i="8"/>
  <c r="C228" i="8"/>
  <c r="C232" i="8"/>
  <c r="C233" i="8"/>
  <c r="C235" i="8"/>
  <c r="C237" i="8"/>
  <c r="C238" i="8"/>
  <c r="C295" i="8"/>
  <c r="C296" i="8"/>
  <c r="C297" i="8"/>
  <c r="C300" i="8"/>
  <c r="C305" i="8"/>
  <c r="C309" i="8"/>
  <c r="C310" i="8"/>
  <c r="C311" i="8"/>
  <c r="C318" i="8"/>
  <c r="C319" i="8"/>
  <c r="C320" i="8"/>
  <c r="C321" i="8"/>
  <c r="C322" i="8"/>
  <c r="C323" i="8"/>
  <c r="C324" i="8"/>
  <c r="C325" i="8"/>
  <c r="C392" i="8"/>
  <c r="C420" i="8"/>
  <c r="C421" i="8"/>
  <c r="C422" i="8"/>
  <c r="C423" i="8"/>
  <c r="C424" i="8"/>
  <c r="C426" i="8"/>
  <c r="C564" i="8"/>
  <c r="C593" i="8"/>
  <c r="C594" i="8"/>
  <c r="C595" i="8"/>
  <c r="C607" i="8"/>
  <c r="C608" i="8"/>
  <c r="C609" i="8"/>
  <c r="C610" i="8"/>
  <c r="C611" i="8"/>
  <c r="C704" i="8"/>
  <c r="C705" i="8"/>
  <c r="C706" i="8"/>
  <c r="C707" i="8"/>
  <c r="C708" i="8"/>
  <c r="C727" i="8"/>
  <c r="C745" i="8"/>
  <c r="C746" i="8"/>
  <c r="C788" i="8"/>
  <c r="C789" i="8"/>
  <c r="C790" i="8"/>
  <c r="C791" i="8"/>
  <c r="C792" i="8"/>
  <c r="C793" i="8"/>
  <c r="C794" i="8"/>
  <c r="C795" i="8"/>
  <c r="C796" i="8"/>
  <c r="C797" i="8"/>
  <c r="C798" i="8"/>
  <c r="C799" i="8"/>
  <c r="C800" i="8"/>
  <c r="C801" i="8"/>
  <c r="C802" i="8"/>
  <c r="C803" i="8"/>
  <c r="C804" i="8"/>
  <c r="C805" i="8"/>
  <c r="C806" i="8"/>
  <c r="C807" i="8"/>
  <c r="C923" i="8"/>
  <c r="C928" i="8"/>
  <c r="C929" i="8"/>
  <c r="C930" i="8"/>
  <c r="C931" i="8"/>
  <c r="C932" i="8"/>
  <c r="C933" i="8"/>
  <c r="C934" i="8"/>
  <c r="C939" i="8"/>
  <c r="C940" i="8"/>
  <c r="C941" i="8"/>
  <c r="C954" i="8"/>
  <c r="C955" i="8"/>
  <c r="C956" i="8"/>
  <c r="C965" i="8"/>
  <c r="C966" i="8"/>
  <c r="C967" i="8"/>
  <c r="C968" i="8"/>
  <c r="C969" i="8"/>
  <c r="C970" i="8"/>
  <c r="C971" i="8"/>
  <c r="C972" i="8"/>
  <c r="C973" i="8"/>
  <c r="C974" i="8"/>
  <c r="C975" i="8"/>
  <c r="C976" i="8"/>
  <c r="C977" i="8"/>
  <c r="C978" i="8"/>
  <c r="C979" i="8"/>
  <c r="C980" i="8"/>
  <c r="C981" i="8"/>
  <c r="C982" i="8"/>
  <c r="C996"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8" i="8"/>
  <c r="C1065" i="8"/>
  <c r="C1066" i="8"/>
  <c r="C1067" i="8"/>
  <c r="C1068" i="8"/>
  <c r="C1069" i="8"/>
  <c r="C1090"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35" i="8"/>
  <c r="C1136" i="8"/>
  <c r="C1137" i="8"/>
  <c r="C1138" i="8"/>
  <c r="C1191" i="8"/>
  <c r="C1192" i="8"/>
  <c r="C1253" i="8"/>
  <c r="C1267" i="8"/>
  <c r="C1268" i="8"/>
  <c r="C1269" i="8"/>
  <c r="C1273" i="8"/>
  <c r="C1284" i="8"/>
  <c r="C1285" i="8"/>
  <c r="C1286" i="8"/>
  <c r="C1290" i="8"/>
  <c r="C1291" i="8"/>
  <c r="C1322" i="8"/>
  <c r="C1344" i="8"/>
  <c r="C1345" i="8"/>
  <c r="C1346" i="8"/>
  <c r="C1388" i="8"/>
  <c r="C1389" i="8"/>
  <c r="C1412" i="8"/>
  <c r="C1421" i="8"/>
  <c r="C1423" i="8"/>
  <c r="C1430" i="8"/>
  <c r="C1442" i="8"/>
  <c r="C1443" i="8"/>
  <c r="C1444" i="8"/>
  <c r="C1445" i="8"/>
  <c r="C81" i="8"/>
  <c r="C82" i="8"/>
  <c r="C83" i="8"/>
  <c r="C138" i="8"/>
  <c r="C236" i="8"/>
  <c r="C451" i="8"/>
  <c r="C452" i="8"/>
  <c r="C453" i="8"/>
  <c r="C454" i="8"/>
  <c r="C562" i="8"/>
  <c r="C563" i="8"/>
  <c r="C586" i="8"/>
  <c r="C587" i="8"/>
  <c r="C588" i="8"/>
  <c r="C589" i="8"/>
  <c r="C623" i="8"/>
  <c r="C624" i="8"/>
  <c r="C625" i="8"/>
  <c r="C709" i="8"/>
  <c r="C785" i="8"/>
  <c r="C786" i="8"/>
  <c r="C963" i="8"/>
  <c r="C964" i="8"/>
  <c r="C1161" i="8"/>
  <c r="C1162" i="8"/>
  <c r="C1169" i="8"/>
  <c r="C1170" i="8"/>
  <c r="C1171" i="8"/>
  <c r="C1172" i="8"/>
  <c r="C1186" i="8"/>
  <c r="C1187" i="8"/>
  <c r="C1226" i="8"/>
  <c r="C1239" i="8"/>
  <c r="C1240" i="8"/>
  <c r="C1321" i="8"/>
  <c r="C1360" i="8"/>
  <c r="C1361" i="8"/>
  <c r="C1362" i="8"/>
  <c r="C1363" i="8"/>
  <c r="C1364" i="8"/>
  <c r="C90" i="8"/>
  <c r="C91" i="8"/>
  <c r="C497" i="8"/>
  <c r="C612" i="8"/>
  <c r="C613" i="8"/>
  <c r="C614" i="8"/>
  <c r="C615" i="8"/>
  <c r="C616" i="8"/>
  <c r="C617" i="8"/>
  <c r="C618" i="8"/>
  <c r="C808" i="8"/>
  <c r="C809" i="8"/>
  <c r="C810" i="8"/>
  <c r="C811" i="8"/>
  <c r="C812" i="8"/>
  <c r="C813" i="8"/>
  <c r="C814" i="8"/>
  <c r="C815" i="8"/>
  <c r="C1073" i="8"/>
  <c r="C1074" i="8"/>
  <c r="C1075" i="8"/>
  <c r="C1076" i="8"/>
  <c r="C1077" i="8"/>
  <c r="C1078" i="8"/>
  <c r="C1079" i="8"/>
  <c r="C1145" i="8"/>
  <c r="C1288" i="8"/>
  <c r="C1289" i="8"/>
  <c r="C72" i="8"/>
  <c r="C73" i="8"/>
  <c r="C104" i="8"/>
  <c r="C106" i="8"/>
  <c r="C123" i="8"/>
  <c r="C124" i="8"/>
  <c r="C125" i="8"/>
  <c r="C130" i="8"/>
  <c r="C131" i="8"/>
  <c r="C132" i="8"/>
  <c r="C133" i="8"/>
  <c r="C139" i="8"/>
  <c r="C216" i="8"/>
  <c r="C217" i="8"/>
  <c r="C230" i="8"/>
  <c r="C231" i="8"/>
  <c r="C242" i="8"/>
  <c r="C243" i="8"/>
  <c r="C244" i="8"/>
  <c r="C245" i="8"/>
  <c r="C246" i="8"/>
  <c r="C247" i="8"/>
  <c r="C248" i="8"/>
  <c r="C308" i="8"/>
  <c r="C327" i="8"/>
  <c r="C328" i="8"/>
  <c r="C398" i="8"/>
  <c r="C399" i="8"/>
  <c r="C400" i="8"/>
  <c r="C437" i="8"/>
  <c r="C438" i="8"/>
  <c r="C439" i="8"/>
  <c r="C440" i="8"/>
  <c r="C441" i="8"/>
  <c r="C442" i="8"/>
  <c r="C443" i="8"/>
  <c r="C444" i="8"/>
  <c r="C445" i="8"/>
  <c r="C446" i="8"/>
  <c r="C447" i="8"/>
  <c r="C448" i="8"/>
  <c r="C449" i="8"/>
  <c r="C455" i="8"/>
  <c r="C456" i="8"/>
  <c r="C468" i="8"/>
  <c r="C469" i="8"/>
  <c r="C596" i="8"/>
  <c r="C597" i="8"/>
  <c r="C598" i="8"/>
  <c r="C639" i="8"/>
  <c r="C640" i="8"/>
  <c r="C641" i="8"/>
  <c r="C656" i="8"/>
  <c r="C657" i="8"/>
  <c r="C658" i="8"/>
  <c r="C659" i="8"/>
  <c r="C660" i="8"/>
  <c r="C661" i="8"/>
  <c r="C662" i="8"/>
  <c r="C663" i="8"/>
  <c r="C664" i="8"/>
  <c r="C665" i="8"/>
  <c r="C666" i="8"/>
  <c r="C667" i="8"/>
  <c r="C668" i="8"/>
  <c r="C669" i="8"/>
  <c r="C696" i="8"/>
  <c r="C700" i="8"/>
  <c r="C701" i="8"/>
  <c r="C719" i="8"/>
  <c r="C720" i="8"/>
  <c r="C721" i="8"/>
  <c r="C722" i="8"/>
  <c r="C723" i="8"/>
  <c r="C724" i="8"/>
  <c r="C725" i="8"/>
  <c r="C726" i="8"/>
  <c r="C734" i="8"/>
  <c r="C735" i="8"/>
  <c r="C747"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821" i="8"/>
  <c r="C921" i="8"/>
  <c r="C922" i="8"/>
  <c r="C944" i="8"/>
  <c r="C945" i="8"/>
  <c r="C953" i="8"/>
  <c r="C1080" i="8"/>
  <c r="C1134" i="8"/>
  <c r="C1139" i="8"/>
  <c r="C1140" i="8"/>
  <c r="C1141" i="8"/>
  <c r="C1156" i="8"/>
  <c r="C1157" i="8"/>
  <c r="C1158" i="8"/>
  <c r="C1159" i="8"/>
  <c r="C1160" i="8"/>
  <c r="C1255" i="8"/>
  <c r="C1256" i="8"/>
  <c r="C1257" i="8"/>
  <c r="C1258" i="8"/>
  <c r="C1259" i="8"/>
  <c r="C1260" i="8"/>
  <c r="C1274" i="8"/>
  <c r="C1275" i="8"/>
  <c r="C1276" i="8"/>
  <c r="C1281" i="8"/>
  <c r="C1292" i="8"/>
  <c r="C1293" i="8"/>
  <c r="C1294" i="8"/>
  <c r="C1295" i="8"/>
  <c r="C1296" i="8"/>
  <c r="C1297" i="8"/>
  <c r="C1298" i="8"/>
  <c r="C1299" i="8"/>
  <c r="C1300" i="8"/>
  <c r="C1301" i="8"/>
  <c r="C1302" i="8"/>
  <c r="C1303" i="8"/>
  <c r="C1304" i="8"/>
  <c r="C1328" i="8"/>
  <c r="C1329" i="8"/>
  <c r="C1330" i="8"/>
  <c r="C1331" i="8"/>
  <c r="C1332" i="8"/>
  <c r="C1333" i="8"/>
  <c r="C1334" i="8"/>
  <c r="C1335" i="8"/>
  <c r="C1336" i="8"/>
  <c r="C1337" i="8"/>
  <c r="C1338" i="8"/>
  <c r="C1339" i="8"/>
  <c r="C1340" i="8"/>
  <c r="C1341" i="8"/>
  <c r="C1342" i="8"/>
  <c r="C1343" i="8"/>
  <c r="C1357" i="8"/>
  <c r="C1380" i="8"/>
  <c r="C1381" i="8"/>
  <c r="C1384" i="8"/>
  <c r="C1385" i="8"/>
  <c r="C1422" i="8"/>
  <c r="C99" i="8"/>
  <c r="C100" i="8"/>
  <c r="C101" i="8"/>
  <c r="C102" i="8"/>
  <c r="C118" i="8"/>
  <c r="C144" i="8"/>
  <c r="C145" i="8"/>
  <c r="C221" i="8"/>
  <c r="C222" i="8"/>
  <c r="C268" i="8"/>
  <c r="C269" i="8"/>
  <c r="C270" i="8"/>
  <c r="C271" i="8"/>
  <c r="C272" i="8"/>
  <c r="C273" i="8"/>
  <c r="C274" i="8"/>
  <c r="C275" i="8"/>
  <c r="C276" i="8"/>
  <c r="C277" i="8"/>
  <c r="C278" i="8"/>
  <c r="C279" i="8"/>
  <c r="C280" i="8"/>
  <c r="C281" i="8"/>
  <c r="C282" i="8"/>
  <c r="C283" i="8"/>
  <c r="C284" i="8"/>
  <c r="C285" i="8"/>
  <c r="C286" i="8"/>
  <c r="C287" i="8"/>
  <c r="C298" i="8"/>
  <c r="C299" i="8"/>
  <c r="C396" i="8"/>
  <c r="C397" i="8"/>
  <c r="C514" i="8"/>
  <c r="C515" i="8"/>
  <c r="C523" i="8"/>
  <c r="C524" i="8"/>
  <c r="C576" i="8"/>
  <c r="C577" i="8"/>
  <c r="C578" i="8"/>
  <c r="C579" i="8"/>
  <c r="C580" i="8"/>
  <c r="C581" i="8"/>
  <c r="C582" i="8"/>
  <c r="C583" i="8"/>
  <c r="C584" i="8"/>
  <c r="C590" i="8"/>
  <c r="C644" i="8"/>
  <c r="C645" i="8"/>
  <c r="C646" i="8"/>
  <c r="C647" i="8"/>
  <c r="C648" i="8"/>
  <c r="C649" i="8"/>
  <c r="C651" i="8"/>
  <c r="C652" i="8"/>
  <c r="C653" i="8"/>
  <c r="C779" i="8"/>
  <c r="C780" i="8"/>
  <c r="C781" i="8"/>
  <c r="C782" i="8"/>
  <c r="C783" i="8"/>
  <c r="C819" i="8"/>
  <c r="C820" i="8"/>
  <c r="C868" i="8"/>
  <c r="C869" i="8"/>
  <c r="C873" i="8"/>
  <c r="C874" i="8"/>
  <c r="C875" i="8"/>
  <c r="C876" i="8"/>
  <c r="C946" i="8"/>
  <c r="C947" i="8"/>
  <c r="C951" i="8"/>
  <c r="C952" i="8"/>
  <c r="C983" i="8"/>
  <c r="C1092" i="8"/>
  <c r="C1130" i="8"/>
  <c r="C1189" i="8"/>
  <c r="C1190" i="8"/>
  <c r="C1270" i="8"/>
  <c r="C1271" i="8"/>
  <c r="C1272" i="8"/>
  <c r="C1277" i="8"/>
  <c r="C1282" i="8"/>
  <c r="C1283" i="8"/>
  <c r="C1305" i="8"/>
  <c r="C1306" i="8"/>
  <c r="C1310" i="8"/>
  <c r="C1311" i="8"/>
  <c r="C1312" i="8"/>
  <c r="C1313" i="8"/>
  <c r="C1314" i="8"/>
  <c r="C1315" i="8"/>
  <c r="C1316" i="8"/>
  <c r="C1317" i="8"/>
  <c r="C1318" i="8"/>
  <c r="C1319" i="8"/>
  <c r="C19" i="8"/>
  <c r="C20" i="8"/>
  <c r="C21" i="8"/>
  <c r="C22" i="8"/>
  <c r="C109" i="8"/>
  <c r="C110" i="8"/>
  <c r="C111" i="8"/>
  <c r="C112" i="8"/>
  <c r="C113" i="8"/>
  <c r="C114" i="8"/>
  <c r="C119" i="8"/>
  <c r="C120" i="8"/>
  <c r="C121" i="8"/>
  <c r="C122" i="8"/>
  <c r="C154" i="8"/>
  <c r="C155" i="8"/>
  <c r="C156" i="8"/>
  <c r="C157" i="8"/>
  <c r="C158" i="8"/>
  <c r="C159" i="8"/>
  <c r="C160" i="8"/>
  <c r="C161" i="8"/>
  <c r="C162" i="8"/>
  <c r="C165" i="8"/>
  <c r="C166" i="8"/>
  <c r="C167" i="8"/>
  <c r="C168" i="8"/>
  <c r="C169" i="8"/>
  <c r="C170" i="8"/>
  <c r="C171" i="8"/>
  <c r="C172" i="8"/>
  <c r="C173" i="8"/>
  <c r="C174" i="8"/>
  <c r="C175" i="8"/>
  <c r="C176" i="8"/>
  <c r="C177" i="8"/>
  <c r="C178" i="8"/>
  <c r="C179" i="8"/>
  <c r="C180" i="8"/>
  <c r="C181" i="8"/>
  <c r="C182" i="8"/>
  <c r="C239" i="8"/>
  <c r="C240" i="8"/>
  <c r="C241" i="8"/>
  <c r="C249" i="8"/>
  <c r="C250" i="8"/>
  <c r="C251" i="8"/>
  <c r="C252" i="8"/>
  <c r="C253" i="8"/>
  <c r="C254" i="8"/>
  <c r="C255" i="8"/>
  <c r="C256" i="8"/>
  <c r="C257" i="8"/>
  <c r="C258" i="8"/>
  <c r="C259" i="8"/>
  <c r="C260" i="8"/>
  <c r="C261" i="8"/>
  <c r="C262" i="8"/>
  <c r="C263" i="8"/>
  <c r="C264" i="8"/>
  <c r="C265" i="8"/>
  <c r="C266" i="8"/>
  <c r="C267" i="8"/>
  <c r="C363" i="8"/>
  <c r="C364" i="8"/>
  <c r="C365" i="8"/>
  <c r="C366" i="8"/>
  <c r="C367" i="8"/>
  <c r="C368" i="8"/>
  <c r="C369" i="8"/>
  <c r="C370" i="8"/>
  <c r="C371" i="8"/>
  <c r="C372" i="8"/>
  <c r="C373" i="8"/>
  <c r="C374" i="8"/>
  <c r="C375" i="8"/>
  <c r="C376" i="8"/>
  <c r="C377" i="8"/>
  <c r="C378" i="8"/>
  <c r="C379" i="8"/>
  <c r="C380" i="8"/>
  <c r="C381" i="8"/>
  <c r="C382" i="8"/>
  <c r="C383" i="8"/>
  <c r="C384" i="8"/>
  <c r="C385" i="8"/>
  <c r="C386" i="8"/>
  <c r="C425" i="8"/>
  <c r="C484" i="8"/>
  <c r="C636" i="8"/>
  <c r="C637" i="8"/>
  <c r="C638" i="8"/>
  <c r="C654" i="8"/>
  <c r="C655"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877" i="8"/>
  <c r="C960" i="8"/>
  <c r="C961" i="8"/>
  <c r="C962" i="8"/>
  <c r="C1173" i="8"/>
  <c r="C1174" i="8"/>
  <c r="C1177" i="8"/>
  <c r="C1178" i="8"/>
  <c r="C1241" i="8"/>
  <c r="C1242" i="8"/>
  <c r="C1243" i="8"/>
  <c r="C1261" i="8"/>
  <c r="C1262" i="8"/>
  <c r="C1263" i="8"/>
  <c r="C1391" i="8"/>
  <c r="C1392" i="8"/>
  <c r="C1393" i="8"/>
  <c r="C1394" i="8"/>
  <c r="C1395" i="8"/>
  <c r="C1396" i="8"/>
  <c r="C1397" i="8"/>
  <c r="C1398" i="8"/>
  <c r="C1399" i="8"/>
  <c r="C1400" i="8"/>
  <c r="C1401" i="8"/>
  <c r="C1402" i="8"/>
  <c r="C1403" i="8"/>
  <c r="C1404" i="8"/>
  <c r="C1405" i="8"/>
  <c r="C1406" i="8"/>
  <c r="C1407" i="8"/>
  <c r="C1408" i="8"/>
  <c r="C1409" i="8"/>
  <c r="C1410" i="8"/>
  <c r="C1411" i="8"/>
  <c r="C1424" i="8"/>
  <c r="C1425" i="8"/>
  <c r="C1426" i="8"/>
  <c r="C1427" i="8"/>
  <c r="C1428" i="8"/>
  <c r="C1429" i="8"/>
  <c r="C619" i="8"/>
  <c r="C620" i="8"/>
  <c r="C621" i="8"/>
  <c r="C622" i="8"/>
  <c r="C935" i="8"/>
  <c r="C936" i="8"/>
  <c r="C937" i="8"/>
  <c r="C938" i="8"/>
  <c r="C1146" i="8"/>
  <c r="C1147" i="8"/>
  <c r="C1148" i="8"/>
  <c r="C1149" i="8"/>
  <c r="C1390" i="8"/>
  <c r="C26" i="8"/>
  <c r="BN1445" i="8"/>
  <c r="BN116" i="8"/>
  <c r="BN117" i="8"/>
  <c r="BN118" i="8"/>
  <c r="BN119" i="8"/>
  <c r="BN120" i="8"/>
  <c r="BN121" i="8"/>
  <c r="BN122" i="8"/>
  <c r="BN123" i="8"/>
  <c r="BN124" i="8"/>
  <c r="BN125" i="8"/>
  <c r="BN126" i="8"/>
  <c r="BN127" i="8"/>
  <c r="BN128" i="8"/>
  <c r="BN129" i="8"/>
  <c r="BN130" i="8"/>
  <c r="BN131" i="8"/>
  <c r="BN132" i="8"/>
  <c r="BN133" i="8"/>
  <c r="BN134" i="8"/>
  <c r="BN135" i="8"/>
  <c r="BN136" i="8"/>
  <c r="BN137" i="8"/>
  <c r="BN138" i="8"/>
  <c r="BN139" i="8"/>
  <c r="BN140" i="8"/>
  <c r="BN141" i="8"/>
  <c r="BN142" i="8"/>
  <c r="BN143" i="8"/>
  <c r="BN144" i="8"/>
  <c r="BN145" i="8"/>
  <c r="BN146" i="8"/>
  <c r="BN147" i="8"/>
  <c r="BN148" i="8"/>
  <c r="BN149" i="8"/>
  <c r="BN150" i="8"/>
  <c r="BN151" i="8"/>
  <c r="BN152" i="8"/>
  <c r="BN153" i="8"/>
  <c r="BN154" i="8"/>
  <c r="BN155" i="8"/>
  <c r="BN156" i="8"/>
  <c r="BN157" i="8"/>
  <c r="BN158" i="8"/>
  <c r="BN159" i="8"/>
  <c r="BN160" i="8"/>
  <c r="BN161" i="8"/>
  <c r="BN162" i="8"/>
  <c r="BN163" i="8"/>
  <c r="BN164" i="8"/>
  <c r="BN165" i="8"/>
  <c r="BN166" i="8"/>
  <c r="BN167" i="8"/>
  <c r="BN168" i="8"/>
  <c r="BN169" i="8"/>
  <c r="BN170" i="8"/>
  <c r="BN171" i="8"/>
  <c r="BN172" i="8"/>
  <c r="BN173" i="8"/>
  <c r="BN174" i="8"/>
  <c r="BN175" i="8"/>
  <c r="BN176" i="8"/>
  <c r="BN177" i="8"/>
  <c r="BN178" i="8"/>
  <c r="BN179" i="8"/>
  <c r="BN180" i="8"/>
  <c r="BN181" i="8"/>
  <c r="BN182" i="8"/>
  <c r="BN183" i="8"/>
  <c r="BN184" i="8"/>
  <c r="BN185" i="8"/>
  <c r="BN186" i="8"/>
  <c r="BN187" i="8"/>
  <c r="BN188" i="8"/>
  <c r="BN189" i="8"/>
  <c r="BN190" i="8"/>
  <c r="BN191" i="8"/>
  <c r="BN192" i="8"/>
  <c r="BN193" i="8"/>
  <c r="BN194" i="8"/>
  <c r="BN195" i="8"/>
  <c r="BN196" i="8"/>
  <c r="BN197" i="8"/>
  <c r="BN198" i="8"/>
  <c r="BN199" i="8"/>
  <c r="BN200" i="8"/>
  <c r="BN201" i="8"/>
  <c r="BN202" i="8"/>
  <c r="BN203" i="8"/>
  <c r="BN204" i="8"/>
  <c r="BN205" i="8"/>
  <c r="BN206" i="8"/>
  <c r="BN207" i="8"/>
  <c r="BN208" i="8"/>
  <c r="BN209" i="8"/>
  <c r="BN210" i="8"/>
  <c r="BN211" i="8"/>
  <c r="BN212" i="8"/>
  <c r="BN213" i="8"/>
  <c r="BN214" i="8"/>
  <c r="BN215" i="8"/>
  <c r="BN216" i="8"/>
  <c r="BN217" i="8"/>
  <c r="BN218" i="8"/>
  <c r="BN219" i="8"/>
  <c r="BN220" i="8"/>
  <c r="BN221" i="8"/>
  <c r="BN222" i="8"/>
  <c r="BN223" i="8"/>
  <c r="BN224" i="8"/>
  <c r="BN225" i="8"/>
  <c r="BN226" i="8"/>
  <c r="BN227" i="8"/>
  <c r="BN228" i="8"/>
  <c r="BN229" i="8"/>
  <c r="BN230" i="8"/>
  <c r="BN231" i="8"/>
  <c r="BN232" i="8"/>
  <c r="BN233" i="8"/>
  <c r="BN234" i="8"/>
  <c r="BN235" i="8"/>
  <c r="BN236" i="8"/>
  <c r="BN237" i="8"/>
  <c r="BN238" i="8"/>
  <c r="BN239" i="8"/>
  <c r="BN240" i="8"/>
  <c r="BN241" i="8"/>
  <c r="BN242" i="8"/>
  <c r="BN243" i="8"/>
  <c r="BN244" i="8"/>
  <c r="BN245" i="8"/>
  <c r="BN246" i="8"/>
  <c r="BN247" i="8"/>
  <c r="BN248" i="8"/>
  <c r="BN249" i="8"/>
  <c r="BN250" i="8"/>
  <c r="BN251" i="8"/>
  <c r="BN252" i="8"/>
  <c r="BN253" i="8"/>
  <c r="BN254" i="8"/>
  <c r="BN255" i="8"/>
  <c r="BN256" i="8"/>
  <c r="BN257" i="8"/>
  <c r="BN258" i="8"/>
  <c r="BN259" i="8"/>
  <c r="BN260" i="8"/>
  <c r="BN261" i="8"/>
  <c r="BN262" i="8"/>
  <c r="BN263" i="8"/>
  <c r="BN264" i="8"/>
  <c r="BN265" i="8"/>
  <c r="BN266" i="8"/>
  <c r="BN267" i="8"/>
  <c r="BN268" i="8"/>
  <c r="BN269" i="8"/>
  <c r="BN270" i="8"/>
  <c r="BN271" i="8"/>
  <c r="BN272" i="8"/>
  <c r="BN273" i="8"/>
  <c r="BN274" i="8"/>
  <c r="BN275" i="8"/>
  <c r="BN276" i="8"/>
  <c r="BN277" i="8"/>
  <c r="BN278" i="8"/>
  <c r="BN279" i="8"/>
  <c r="BN280" i="8"/>
  <c r="BN281" i="8"/>
  <c r="BN282" i="8"/>
  <c r="BN283" i="8"/>
  <c r="BN284" i="8"/>
  <c r="BN285" i="8"/>
  <c r="BN286" i="8"/>
  <c r="BN287" i="8"/>
  <c r="BN288" i="8"/>
  <c r="BN289" i="8"/>
  <c r="BN290" i="8"/>
  <c r="BN291" i="8"/>
  <c r="BN292" i="8"/>
  <c r="BN293" i="8"/>
  <c r="BN294" i="8"/>
  <c r="BN295" i="8"/>
  <c r="BN296" i="8"/>
  <c r="BN297" i="8"/>
  <c r="BN298" i="8"/>
  <c r="BN299" i="8"/>
  <c r="BN300" i="8"/>
  <c r="BN301" i="8"/>
  <c r="BN302" i="8"/>
  <c r="BN303" i="8"/>
  <c r="BN304" i="8"/>
  <c r="BN305" i="8"/>
  <c r="BN306" i="8"/>
  <c r="BN307" i="8"/>
  <c r="BN308" i="8"/>
  <c r="BN309" i="8"/>
  <c r="BN310" i="8"/>
  <c r="BN311" i="8"/>
  <c r="BN312" i="8"/>
  <c r="BN313" i="8"/>
  <c r="BN314" i="8"/>
  <c r="BN315" i="8"/>
  <c r="BN316" i="8"/>
  <c r="BN317" i="8"/>
  <c r="BN318" i="8"/>
  <c r="BN319" i="8"/>
  <c r="BN320" i="8"/>
  <c r="BN321" i="8"/>
  <c r="BN322" i="8"/>
  <c r="BN323" i="8"/>
  <c r="BN324" i="8"/>
  <c r="BN325" i="8"/>
  <c r="BN326" i="8"/>
  <c r="BN327" i="8"/>
  <c r="BN328" i="8"/>
  <c r="BN329" i="8"/>
  <c r="BN330" i="8"/>
  <c r="BN331" i="8"/>
  <c r="BN332" i="8"/>
  <c r="BN333" i="8"/>
  <c r="BN334" i="8"/>
  <c r="BN335" i="8"/>
  <c r="BN336" i="8"/>
  <c r="BN337" i="8"/>
  <c r="BN338" i="8"/>
  <c r="BN339" i="8"/>
  <c r="BN340" i="8"/>
  <c r="BN341" i="8"/>
  <c r="BN342" i="8"/>
  <c r="BN343" i="8"/>
  <c r="BN344" i="8"/>
  <c r="BN345" i="8"/>
  <c r="BN346" i="8"/>
  <c r="BN347" i="8"/>
  <c r="BN348" i="8"/>
  <c r="BN349" i="8"/>
  <c r="BN350" i="8"/>
  <c r="BN351" i="8"/>
  <c r="BN352" i="8"/>
  <c r="BN353" i="8"/>
  <c r="BN354" i="8"/>
  <c r="BN355" i="8"/>
  <c r="BN356" i="8"/>
  <c r="BN357" i="8"/>
  <c r="BN358" i="8"/>
  <c r="BN359" i="8"/>
  <c r="BN360" i="8"/>
  <c r="BN361" i="8"/>
  <c r="BN362" i="8"/>
  <c r="BN363" i="8"/>
  <c r="BN364" i="8"/>
  <c r="BN365" i="8"/>
  <c r="BN366" i="8"/>
  <c r="BN367" i="8"/>
  <c r="BN368" i="8"/>
  <c r="BN369" i="8"/>
  <c r="BN370" i="8"/>
  <c r="BN371" i="8"/>
  <c r="BN372" i="8"/>
  <c r="BN373" i="8"/>
  <c r="BN374" i="8"/>
  <c r="BN375" i="8"/>
  <c r="BN376" i="8"/>
  <c r="BN377" i="8"/>
  <c r="BN378" i="8"/>
  <c r="BN379" i="8"/>
  <c r="BN380" i="8"/>
  <c r="BN381" i="8"/>
  <c r="BN382" i="8"/>
  <c r="BN383" i="8"/>
  <c r="BN384" i="8"/>
  <c r="BN385" i="8"/>
  <c r="BN386" i="8"/>
  <c r="BN387" i="8"/>
  <c r="BN388" i="8"/>
  <c r="BN389" i="8"/>
  <c r="BN390" i="8"/>
  <c r="BN391" i="8"/>
  <c r="BN392" i="8"/>
  <c r="BN393" i="8"/>
  <c r="BN394" i="8"/>
  <c r="BN395" i="8"/>
  <c r="BN396" i="8"/>
  <c r="BN397" i="8"/>
  <c r="BN398" i="8"/>
  <c r="BN399" i="8"/>
  <c r="BN400" i="8"/>
  <c r="BN401" i="8"/>
  <c r="BN402" i="8"/>
  <c r="BN403" i="8"/>
  <c r="BN404" i="8"/>
  <c r="BN405" i="8"/>
  <c r="BN406" i="8"/>
  <c r="BN407" i="8"/>
  <c r="BN408" i="8"/>
  <c r="BN409" i="8"/>
  <c r="BN410" i="8"/>
  <c r="BN411" i="8"/>
  <c r="BN412" i="8"/>
  <c r="BN413" i="8"/>
  <c r="BN414" i="8"/>
  <c r="BN415" i="8"/>
  <c r="BN416" i="8"/>
  <c r="BN417" i="8"/>
  <c r="BN418" i="8"/>
  <c r="BN419" i="8"/>
  <c r="BN420" i="8"/>
  <c r="BN421" i="8"/>
  <c r="BN422" i="8"/>
  <c r="BN423" i="8"/>
  <c r="BN424" i="8"/>
  <c r="BN425" i="8"/>
  <c r="BN426" i="8"/>
  <c r="BN427" i="8"/>
  <c r="BN428" i="8"/>
  <c r="BN429" i="8"/>
  <c r="BN430" i="8"/>
  <c r="BN431" i="8"/>
  <c r="BN432" i="8"/>
  <c r="BN433" i="8"/>
  <c r="BN434" i="8"/>
  <c r="BN435" i="8"/>
  <c r="BN436" i="8"/>
  <c r="BN437" i="8"/>
  <c r="BN438" i="8"/>
  <c r="BN439" i="8"/>
  <c r="BN440" i="8"/>
  <c r="BN441" i="8"/>
  <c r="BN442" i="8"/>
  <c r="BN443" i="8"/>
  <c r="BN444" i="8"/>
  <c r="BN445" i="8"/>
  <c r="BN446" i="8"/>
  <c r="BN447" i="8"/>
  <c r="BN448" i="8"/>
  <c r="BN449" i="8"/>
  <c r="BN450" i="8"/>
  <c r="BN451" i="8"/>
  <c r="BN452" i="8"/>
  <c r="BN453" i="8"/>
  <c r="BN454" i="8"/>
  <c r="BN455" i="8"/>
  <c r="BN456" i="8"/>
  <c r="BN457" i="8"/>
  <c r="BN458" i="8"/>
  <c r="BN459" i="8"/>
  <c r="BN460" i="8"/>
  <c r="BN461" i="8"/>
  <c r="BN462" i="8"/>
  <c r="BN463" i="8"/>
  <c r="BN464" i="8"/>
  <c r="BN465" i="8"/>
  <c r="BN466" i="8"/>
  <c r="BN467" i="8"/>
  <c r="BN468" i="8"/>
  <c r="BN469" i="8"/>
  <c r="BN470" i="8"/>
  <c r="BN471" i="8"/>
  <c r="BN472" i="8"/>
  <c r="BN473" i="8"/>
  <c r="BN474" i="8"/>
  <c r="BN475" i="8"/>
  <c r="BN476" i="8"/>
  <c r="BN477" i="8"/>
  <c r="BN478" i="8"/>
  <c r="BN479" i="8"/>
  <c r="BN480" i="8"/>
  <c r="BN481" i="8"/>
  <c r="BN482" i="8"/>
  <c r="BN483" i="8"/>
  <c r="BN484" i="8"/>
  <c r="BN485" i="8"/>
  <c r="BN486" i="8"/>
  <c r="BN487" i="8"/>
  <c r="BN488" i="8"/>
  <c r="BN489" i="8"/>
  <c r="BN490" i="8"/>
  <c r="BN491" i="8"/>
  <c r="BN492" i="8"/>
  <c r="BN493" i="8"/>
  <c r="BN494" i="8"/>
  <c r="BN495" i="8"/>
  <c r="BN496" i="8"/>
  <c r="BN497" i="8"/>
  <c r="BN498" i="8"/>
  <c r="BN499" i="8"/>
  <c r="BN500" i="8"/>
  <c r="BN501" i="8"/>
  <c r="BN502" i="8"/>
  <c r="BN503" i="8"/>
  <c r="BN504" i="8"/>
  <c r="BN505" i="8"/>
  <c r="BN506" i="8"/>
  <c r="BN507" i="8"/>
  <c r="BN508" i="8"/>
  <c r="BN509" i="8"/>
  <c r="BN510" i="8"/>
  <c r="BN511" i="8"/>
  <c r="BN512" i="8"/>
  <c r="BN513" i="8"/>
  <c r="BN514" i="8"/>
  <c r="BN515" i="8"/>
  <c r="BN516" i="8"/>
  <c r="BN517" i="8"/>
  <c r="BN518" i="8"/>
  <c r="BN519" i="8"/>
  <c r="BN520" i="8"/>
  <c r="BN521" i="8"/>
  <c r="BN522" i="8"/>
  <c r="BN523" i="8"/>
  <c r="BN524" i="8"/>
  <c r="BN525" i="8"/>
  <c r="BN526" i="8"/>
  <c r="BN527" i="8"/>
  <c r="BN528" i="8"/>
  <c r="BN529" i="8"/>
  <c r="BN530" i="8"/>
  <c r="BN531" i="8"/>
  <c r="BN532" i="8"/>
  <c r="BN533" i="8"/>
  <c r="BN534" i="8"/>
  <c r="BN535" i="8"/>
  <c r="BN536" i="8"/>
  <c r="BN537" i="8"/>
  <c r="BN538" i="8"/>
  <c r="BN539" i="8"/>
  <c r="BN540" i="8"/>
  <c r="BN541" i="8"/>
  <c r="BN542" i="8"/>
  <c r="BN543" i="8"/>
  <c r="BN544" i="8"/>
  <c r="BN545" i="8"/>
  <c r="BN546" i="8"/>
  <c r="BN547" i="8"/>
  <c r="BN548" i="8"/>
  <c r="BN549" i="8"/>
  <c r="BN550" i="8"/>
  <c r="BN551" i="8"/>
  <c r="BN552" i="8"/>
  <c r="BN553" i="8"/>
  <c r="BN554" i="8"/>
  <c r="BN555" i="8"/>
  <c r="BN556" i="8"/>
  <c r="BN557" i="8"/>
  <c r="BN558" i="8"/>
  <c r="BN559" i="8"/>
  <c r="BN560" i="8"/>
  <c r="BN561" i="8"/>
  <c r="BN562" i="8"/>
  <c r="BN563" i="8"/>
  <c r="BN564" i="8"/>
  <c r="BN565" i="8"/>
  <c r="BN566" i="8"/>
  <c r="BN567" i="8"/>
  <c r="BN568" i="8"/>
  <c r="BN569" i="8"/>
  <c r="BN570" i="8"/>
  <c r="BN571" i="8"/>
  <c r="BN572" i="8"/>
  <c r="BN573" i="8"/>
  <c r="BN574" i="8"/>
  <c r="BN575" i="8"/>
  <c r="BN576" i="8"/>
  <c r="BN577" i="8"/>
  <c r="BN578" i="8"/>
  <c r="BN579" i="8"/>
  <c r="BN580" i="8"/>
  <c r="BN581" i="8"/>
  <c r="BN582" i="8"/>
  <c r="BN583" i="8"/>
  <c r="BN584" i="8"/>
  <c r="BN585" i="8"/>
  <c r="BN586" i="8"/>
  <c r="BN587" i="8"/>
  <c r="BN588" i="8"/>
  <c r="BN589" i="8"/>
  <c r="BN590" i="8"/>
  <c r="BN591" i="8"/>
  <c r="BN592" i="8"/>
  <c r="BN593" i="8"/>
  <c r="BN594" i="8"/>
  <c r="BN595" i="8"/>
  <c r="BN596" i="8"/>
  <c r="BN597" i="8"/>
  <c r="BN598" i="8"/>
  <c r="BN599" i="8"/>
  <c r="BN600" i="8"/>
  <c r="BN601" i="8"/>
  <c r="BN602" i="8"/>
  <c r="BN603" i="8"/>
  <c r="BN604" i="8"/>
  <c r="BN605" i="8"/>
  <c r="BN606" i="8"/>
  <c r="BN607" i="8"/>
  <c r="BN608" i="8"/>
  <c r="BN609" i="8"/>
  <c r="BN610" i="8"/>
  <c r="BN611" i="8"/>
  <c r="BN612" i="8"/>
  <c r="BN613" i="8"/>
  <c r="BN614" i="8"/>
  <c r="BN615" i="8"/>
  <c r="BN616" i="8"/>
  <c r="BN617" i="8"/>
  <c r="BN618" i="8"/>
  <c r="BN619" i="8"/>
  <c r="BN620" i="8"/>
  <c r="BN621" i="8"/>
  <c r="BN622" i="8"/>
  <c r="BN623" i="8"/>
  <c r="BN624" i="8"/>
  <c r="BN625" i="8"/>
  <c r="BN626" i="8"/>
  <c r="BN627" i="8"/>
  <c r="BN628" i="8"/>
  <c r="BN629" i="8"/>
  <c r="BN630" i="8"/>
  <c r="BN631" i="8"/>
  <c r="BN632" i="8"/>
  <c r="BN633" i="8"/>
  <c r="BN634" i="8"/>
  <c r="BN635" i="8"/>
  <c r="BN636" i="8"/>
  <c r="BN637" i="8"/>
  <c r="BN638" i="8"/>
  <c r="BN639" i="8"/>
  <c r="BN640" i="8"/>
  <c r="BN641" i="8"/>
  <c r="BN642" i="8"/>
  <c r="BN643" i="8"/>
  <c r="BN644" i="8"/>
  <c r="BN645" i="8"/>
  <c r="BN646" i="8"/>
  <c r="BN647" i="8"/>
  <c r="BN648" i="8"/>
  <c r="BN649" i="8"/>
  <c r="BN650" i="8"/>
  <c r="BN651" i="8"/>
  <c r="BN652" i="8"/>
  <c r="BN653" i="8"/>
  <c r="BN654" i="8"/>
  <c r="BN655" i="8"/>
  <c r="BN656" i="8"/>
  <c r="BN657" i="8"/>
  <c r="BN658" i="8"/>
  <c r="BN659" i="8"/>
  <c r="BN660" i="8"/>
  <c r="BN661" i="8"/>
  <c r="BN662" i="8"/>
  <c r="BN663" i="8"/>
  <c r="BN664" i="8"/>
  <c r="BN665" i="8"/>
  <c r="BN666" i="8"/>
  <c r="BN667" i="8"/>
  <c r="BN668" i="8"/>
  <c r="BN669" i="8"/>
  <c r="BN670" i="8"/>
  <c r="BN671" i="8"/>
  <c r="BN672" i="8"/>
  <c r="BN673" i="8"/>
  <c r="BN674" i="8"/>
  <c r="BN675" i="8"/>
  <c r="BN676" i="8"/>
  <c r="BN677" i="8"/>
  <c r="BN678" i="8"/>
  <c r="BN679" i="8"/>
  <c r="BN680" i="8"/>
  <c r="BN681" i="8"/>
  <c r="BN682" i="8"/>
  <c r="BN683" i="8"/>
  <c r="BN684" i="8"/>
  <c r="BN685" i="8"/>
  <c r="BN686" i="8"/>
  <c r="BN687" i="8"/>
  <c r="BN688" i="8"/>
  <c r="BN689" i="8"/>
  <c r="BN690" i="8"/>
  <c r="BN691" i="8"/>
  <c r="BN692" i="8"/>
  <c r="BN693" i="8"/>
  <c r="BN694" i="8"/>
  <c r="BN695" i="8"/>
  <c r="BN696" i="8"/>
  <c r="BN697" i="8"/>
  <c r="BN698" i="8"/>
  <c r="BN699" i="8"/>
  <c r="BN700" i="8"/>
  <c r="BN701" i="8"/>
  <c r="BN702" i="8"/>
  <c r="BN703" i="8"/>
  <c r="BN704" i="8"/>
  <c r="BN705" i="8"/>
  <c r="BN706" i="8"/>
  <c r="BN707" i="8"/>
  <c r="BN708" i="8"/>
  <c r="BN709" i="8"/>
  <c r="BN710" i="8"/>
  <c r="BN711" i="8"/>
  <c r="BN712" i="8"/>
  <c r="BN713" i="8"/>
  <c r="BN714" i="8"/>
  <c r="BN715" i="8"/>
  <c r="BN716" i="8"/>
  <c r="BN717" i="8"/>
  <c r="BN718" i="8"/>
  <c r="BN719" i="8"/>
  <c r="BN720" i="8"/>
  <c r="BN721" i="8"/>
  <c r="BN722" i="8"/>
  <c r="BN723" i="8"/>
  <c r="BN724" i="8"/>
  <c r="BN725" i="8"/>
  <c r="BN726" i="8"/>
  <c r="BN727" i="8"/>
  <c r="BN728" i="8"/>
  <c r="BN729" i="8"/>
  <c r="BN730" i="8"/>
  <c r="BN731" i="8"/>
  <c r="BN732" i="8"/>
  <c r="BN733" i="8"/>
  <c r="BN734" i="8"/>
  <c r="BN735" i="8"/>
  <c r="BN736" i="8"/>
  <c r="BN737" i="8"/>
  <c r="BN738" i="8"/>
  <c r="BN739" i="8"/>
  <c r="BN740" i="8"/>
  <c r="BN741" i="8"/>
  <c r="BN742" i="8"/>
  <c r="BN743" i="8"/>
  <c r="BN744" i="8"/>
  <c r="BN745" i="8"/>
  <c r="BN746" i="8"/>
  <c r="BN747" i="8"/>
  <c r="BN748" i="8"/>
  <c r="BN749" i="8"/>
  <c r="BN750" i="8"/>
  <c r="BN751" i="8"/>
  <c r="BN752" i="8"/>
  <c r="BN753" i="8"/>
  <c r="BN754" i="8"/>
  <c r="BN755" i="8"/>
  <c r="BN756" i="8"/>
  <c r="BN757" i="8"/>
  <c r="BN758" i="8"/>
  <c r="BN759" i="8"/>
  <c r="BN760" i="8"/>
  <c r="BN761" i="8"/>
  <c r="BN762" i="8"/>
  <c r="BN763" i="8"/>
  <c r="BN764" i="8"/>
  <c r="BN765" i="8"/>
  <c r="BN766" i="8"/>
  <c r="BN767" i="8"/>
  <c r="BN768" i="8"/>
  <c r="BN769" i="8"/>
  <c r="BN770" i="8"/>
  <c r="BN771" i="8"/>
  <c r="BN772" i="8"/>
  <c r="BN773" i="8"/>
  <c r="BN774" i="8"/>
  <c r="BN775" i="8"/>
  <c r="BN776" i="8"/>
  <c r="BN777" i="8"/>
  <c r="BN778" i="8"/>
  <c r="BN779" i="8"/>
  <c r="BN780" i="8"/>
  <c r="BN781" i="8"/>
  <c r="BN782" i="8"/>
  <c r="BN783" i="8"/>
  <c r="BN784" i="8"/>
  <c r="BN785" i="8"/>
  <c r="BN786" i="8"/>
  <c r="BN787" i="8"/>
  <c r="BN788" i="8"/>
  <c r="BN789" i="8"/>
  <c r="BN790" i="8"/>
  <c r="BN791" i="8"/>
  <c r="BN792" i="8"/>
  <c r="BN793" i="8"/>
  <c r="BN794" i="8"/>
  <c r="BN795" i="8"/>
  <c r="BN796" i="8"/>
  <c r="BN797" i="8"/>
  <c r="BN798" i="8"/>
  <c r="BN799" i="8"/>
  <c r="BN800" i="8"/>
  <c r="BN801" i="8"/>
  <c r="BN802" i="8"/>
  <c r="BN803" i="8"/>
  <c r="BN804" i="8"/>
  <c r="BN805" i="8"/>
  <c r="BN806" i="8"/>
  <c r="BN807" i="8"/>
  <c r="BN808" i="8"/>
  <c r="BN809" i="8"/>
  <c r="BN810" i="8"/>
  <c r="BN811" i="8"/>
  <c r="BN812" i="8"/>
  <c r="BN813" i="8"/>
  <c r="BN814" i="8"/>
  <c r="BN815" i="8"/>
  <c r="BN816" i="8"/>
  <c r="BN817" i="8"/>
  <c r="BN818" i="8"/>
  <c r="BN819" i="8"/>
  <c r="BN820" i="8"/>
  <c r="BN821" i="8"/>
  <c r="BN822" i="8"/>
  <c r="BN823" i="8"/>
  <c r="BN824" i="8"/>
  <c r="BN825" i="8"/>
  <c r="BN826" i="8"/>
  <c r="BN827" i="8"/>
  <c r="BN828" i="8"/>
  <c r="BN829" i="8"/>
  <c r="BN830" i="8"/>
  <c r="BN831" i="8"/>
  <c r="BN832" i="8"/>
  <c r="BN833" i="8"/>
  <c r="BN834" i="8"/>
  <c r="BN835" i="8"/>
  <c r="BN836" i="8"/>
  <c r="BN837" i="8"/>
  <c r="BN838" i="8"/>
  <c r="BN839" i="8"/>
  <c r="BN840" i="8"/>
  <c r="BN841" i="8"/>
  <c r="BN842" i="8"/>
  <c r="BN843" i="8"/>
  <c r="BN844" i="8"/>
  <c r="BN845" i="8"/>
  <c r="BN846" i="8"/>
  <c r="BN847" i="8"/>
  <c r="BN848" i="8"/>
  <c r="BN849" i="8"/>
  <c r="BN850" i="8"/>
  <c r="BN851" i="8"/>
  <c r="BN852" i="8"/>
  <c r="BN853" i="8"/>
  <c r="BN854" i="8"/>
  <c r="BN855" i="8"/>
  <c r="BN856" i="8"/>
  <c r="BN857" i="8"/>
  <c r="BN858" i="8"/>
  <c r="BN859" i="8"/>
  <c r="BN860" i="8"/>
  <c r="BN861" i="8"/>
  <c r="BN862" i="8"/>
  <c r="BN863" i="8"/>
  <c r="BN864" i="8"/>
  <c r="BN865" i="8"/>
  <c r="BN866" i="8"/>
  <c r="BN867" i="8"/>
  <c r="BN868" i="8"/>
  <c r="BN869" i="8"/>
  <c r="BN870" i="8"/>
  <c r="BN871" i="8"/>
  <c r="BN872" i="8"/>
  <c r="BN873" i="8"/>
  <c r="BN874" i="8"/>
  <c r="BN875" i="8"/>
  <c r="BN876" i="8"/>
  <c r="BN877" i="8"/>
  <c r="BN878" i="8"/>
  <c r="BN879" i="8"/>
  <c r="BN880" i="8"/>
  <c r="BN881" i="8"/>
  <c r="BN882" i="8"/>
  <c r="BN883" i="8"/>
  <c r="BN884" i="8"/>
  <c r="BN885" i="8"/>
  <c r="BN886" i="8"/>
  <c r="BN887" i="8"/>
  <c r="BN888" i="8"/>
  <c r="BN889" i="8"/>
  <c r="BN890" i="8"/>
  <c r="BN891" i="8"/>
  <c r="BN892" i="8"/>
  <c r="BN893" i="8"/>
  <c r="BN894" i="8"/>
  <c r="BN895" i="8"/>
  <c r="BN896" i="8"/>
  <c r="BN897" i="8"/>
  <c r="BN898" i="8"/>
  <c r="BN899" i="8"/>
  <c r="BN900" i="8"/>
  <c r="BN901" i="8"/>
  <c r="BN902" i="8"/>
  <c r="BN903" i="8"/>
  <c r="BN904" i="8"/>
  <c r="BN905" i="8"/>
  <c r="BN906" i="8"/>
  <c r="BN907" i="8"/>
  <c r="BN908" i="8"/>
  <c r="BN909" i="8"/>
  <c r="BN910" i="8"/>
  <c r="BN911" i="8"/>
  <c r="BN912" i="8"/>
  <c r="BN913" i="8"/>
  <c r="BN914" i="8"/>
  <c r="BN915" i="8"/>
  <c r="BN916" i="8"/>
  <c r="BN917" i="8"/>
  <c r="BN918" i="8"/>
  <c r="BN919" i="8"/>
  <c r="BN920" i="8"/>
  <c r="BN921" i="8"/>
  <c r="BN922" i="8"/>
  <c r="BN923" i="8"/>
  <c r="BN924" i="8"/>
  <c r="BN925" i="8"/>
  <c r="BN926" i="8"/>
  <c r="BN927" i="8"/>
  <c r="BN928" i="8"/>
  <c r="BN929" i="8"/>
  <c r="BN930" i="8"/>
  <c r="BN931" i="8"/>
  <c r="BN932" i="8"/>
  <c r="BN933" i="8"/>
  <c r="BN934" i="8"/>
  <c r="BN935" i="8"/>
  <c r="BN936" i="8"/>
  <c r="BN937" i="8"/>
  <c r="BN938" i="8"/>
  <c r="BN939" i="8"/>
  <c r="BN940" i="8"/>
  <c r="BN941" i="8"/>
  <c r="BN942" i="8"/>
  <c r="BN943" i="8"/>
  <c r="BN944" i="8"/>
  <c r="BN945" i="8"/>
  <c r="BN946" i="8"/>
  <c r="BN947" i="8"/>
  <c r="BN948" i="8"/>
  <c r="BN949" i="8"/>
  <c r="BN950" i="8"/>
  <c r="BN951" i="8"/>
  <c r="BN952" i="8"/>
  <c r="BN953" i="8"/>
  <c r="BN954" i="8"/>
  <c r="BN955" i="8"/>
  <c r="BN956" i="8"/>
  <c r="BN957" i="8"/>
  <c r="BN958" i="8"/>
  <c r="BN959" i="8"/>
  <c r="BN960" i="8"/>
  <c r="BN961" i="8"/>
  <c r="BN962" i="8"/>
  <c r="BN963" i="8"/>
  <c r="BN964" i="8"/>
  <c r="BN965" i="8"/>
  <c r="BN966" i="8"/>
  <c r="BN967" i="8"/>
  <c r="BN968" i="8"/>
  <c r="BN969" i="8"/>
  <c r="BN970" i="8"/>
  <c r="BN971" i="8"/>
  <c r="BN972" i="8"/>
  <c r="BN973" i="8"/>
  <c r="BN974" i="8"/>
  <c r="BN975" i="8"/>
  <c r="BN976" i="8"/>
  <c r="BN977" i="8"/>
  <c r="BN978" i="8"/>
  <c r="BN979" i="8"/>
  <c r="BN980" i="8"/>
  <c r="BN981" i="8"/>
  <c r="BN982" i="8"/>
  <c r="BN983" i="8"/>
  <c r="BN984" i="8"/>
  <c r="BN985" i="8"/>
  <c r="BN986" i="8"/>
  <c r="BN987" i="8"/>
  <c r="BN988" i="8"/>
  <c r="BN989" i="8"/>
  <c r="BN990" i="8"/>
  <c r="BN991" i="8"/>
  <c r="BN992" i="8"/>
  <c r="BN993" i="8"/>
  <c r="BN994" i="8"/>
  <c r="BN995" i="8"/>
  <c r="BN996" i="8"/>
  <c r="BN997" i="8"/>
  <c r="BN998" i="8"/>
  <c r="BN999" i="8"/>
  <c r="BN1000" i="8"/>
  <c r="BN1001" i="8"/>
  <c r="BN1002" i="8"/>
  <c r="BN1003" i="8"/>
  <c r="BN1004" i="8"/>
  <c r="BN1005" i="8"/>
  <c r="BN1006" i="8"/>
  <c r="BN1007" i="8"/>
  <c r="BN1008" i="8"/>
  <c r="BN1009" i="8"/>
  <c r="BN1010" i="8"/>
  <c r="BN1011" i="8"/>
  <c r="BN1012" i="8"/>
  <c r="BN1013" i="8"/>
  <c r="BN1014" i="8"/>
  <c r="BN1015" i="8"/>
  <c r="BN1016" i="8"/>
  <c r="BN1017" i="8"/>
  <c r="BN1018" i="8"/>
  <c r="BN1019" i="8"/>
  <c r="BN1020" i="8"/>
  <c r="BN1021" i="8"/>
  <c r="BN1022" i="8"/>
  <c r="BN1023" i="8"/>
  <c r="BN1024" i="8"/>
  <c r="BN1025" i="8"/>
  <c r="BN1026" i="8"/>
  <c r="BN1027" i="8"/>
  <c r="BN1028" i="8"/>
  <c r="BN1029" i="8"/>
  <c r="BN1030" i="8"/>
  <c r="BN1031" i="8"/>
  <c r="BN1032" i="8"/>
  <c r="BN1033" i="8"/>
  <c r="BN1034" i="8"/>
  <c r="BN1035" i="8"/>
  <c r="BN1036" i="8"/>
  <c r="BN1037" i="8"/>
  <c r="BN1038" i="8"/>
  <c r="BN1039" i="8"/>
  <c r="BN1040" i="8"/>
  <c r="BN1041" i="8"/>
  <c r="BN1042" i="8"/>
  <c r="BN1043" i="8"/>
  <c r="BN1044" i="8"/>
  <c r="BN1045" i="8"/>
  <c r="BN1046" i="8"/>
  <c r="BN1047" i="8"/>
  <c r="BN1048" i="8"/>
  <c r="BN1049" i="8"/>
  <c r="BN1050" i="8"/>
  <c r="BN1051" i="8"/>
  <c r="BN1052" i="8"/>
  <c r="BN1053" i="8"/>
  <c r="BN1054" i="8"/>
  <c r="BN1055" i="8"/>
  <c r="BN1056" i="8"/>
  <c r="BN1057" i="8"/>
  <c r="BN1058" i="8"/>
  <c r="BN1059" i="8"/>
  <c r="BN1060" i="8"/>
  <c r="BN1061" i="8"/>
  <c r="BN1062" i="8"/>
  <c r="BN1063" i="8"/>
  <c r="BN1064" i="8"/>
  <c r="BN1065" i="8"/>
  <c r="BN1066" i="8"/>
  <c r="BN1067" i="8"/>
  <c r="BN1068" i="8"/>
  <c r="BN1069" i="8"/>
  <c r="BN1070" i="8"/>
  <c r="BN1071" i="8"/>
  <c r="BN1072" i="8"/>
  <c r="BN1073" i="8"/>
  <c r="BN1074" i="8"/>
  <c r="BN1075" i="8"/>
  <c r="BN1076" i="8"/>
  <c r="BN1077" i="8"/>
  <c r="BN1078" i="8"/>
  <c r="BN1079" i="8"/>
  <c r="BN1080" i="8"/>
  <c r="BN1081" i="8"/>
  <c r="BN1082" i="8"/>
  <c r="BN1083" i="8"/>
  <c r="BN1084" i="8"/>
  <c r="BN1085" i="8"/>
  <c r="BN1086" i="8"/>
  <c r="BN1087" i="8"/>
  <c r="BN1088" i="8"/>
  <c r="BN1089" i="8"/>
  <c r="BN1090" i="8"/>
  <c r="BN1091" i="8"/>
  <c r="BN1092" i="8"/>
  <c r="BN1093" i="8"/>
  <c r="BN1094" i="8"/>
  <c r="BN1095" i="8"/>
  <c r="BN1096" i="8"/>
  <c r="BN1097" i="8"/>
  <c r="BN1098" i="8"/>
  <c r="BN1099" i="8"/>
  <c r="BN1100" i="8"/>
  <c r="BN1101" i="8"/>
  <c r="BN1102" i="8"/>
  <c r="BN1103" i="8"/>
  <c r="BN1104" i="8"/>
  <c r="BN1105" i="8"/>
  <c r="BN1106" i="8"/>
  <c r="BN1107" i="8"/>
  <c r="BN1108" i="8"/>
  <c r="BN1109" i="8"/>
  <c r="BN1110" i="8"/>
  <c r="BN1111" i="8"/>
  <c r="BN1112" i="8"/>
  <c r="BN1113" i="8"/>
  <c r="BN1114" i="8"/>
  <c r="BN1115" i="8"/>
  <c r="BN1116" i="8"/>
  <c r="BN1117" i="8"/>
  <c r="BN1118" i="8"/>
  <c r="BN1119" i="8"/>
  <c r="BN1120" i="8"/>
  <c r="BN1121" i="8"/>
  <c r="BN1122" i="8"/>
  <c r="BN1123" i="8"/>
  <c r="BN1124" i="8"/>
  <c r="BN1125" i="8"/>
  <c r="BN1126" i="8"/>
  <c r="BN1127" i="8"/>
  <c r="BN1128" i="8"/>
  <c r="BN1129" i="8"/>
  <c r="BN1130" i="8"/>
  <c r="BN1131" i="8"/>
  <c r="BN1132" i="8"/>
  <c r="BN1133" i="8"/>
  <c r="BN1134" i="8"/>
  <c r="BN1135" i="8"/>
  <c r="BN1136" i="8"/>
  <c r="BN1137" i="8"/>
  <c r="BN1138" i="8"/>
  <c r="BN1139" i="8"/>
  <c r="BN1140" i="8"/>
  <c r="BN1141" i="8"/>
  <c r="BN1142" i="8"/>
  <c r="BN1143" i="8"/>
  <c r="BN1144" i="8"/>
  <c r="BN1145" i="8"/>
  <c r="BN1146" i="8"/>
  <c r="BN1147" i="8"/>
  <c r="BN1148" i="8"/>
  <c r="BN1149" i="8"/>
  <c r="BN1150" i="8"/>
  <c r="BN1151" i="8"/>
  <c r="BN1152" i="8"/>
  <c r="BN1153" i="8"/>
  <c r="BN1154" i="8"/>
  <c r="BN1155" i="8"/>
  <c r="BN1156" i="8"/>
  <c r="BN1157" i="8"/>
  <c r="BN1158" i="8"/>
  <c r="BN1159" i="8"/>
  <c r="BN1160" i="8"/>
  <c r="BN1161" i="8"/>
  <c r="BN1162" i="8"/>
  <c r="BN1163" i="8"/>
  <c r="BN1164" i="8"/>
  <c r="BN1165" i="8"/>
  <c r="BN1166" i="8"/>
  <c r="BN1167" i="8"/>
  <c r="BN1168" i="8"/>
  <c r="BN1169" i="8"/>
  <c r="BN1170" i="8"/>
  <c r="BN1171" i="8"/>
  <c r="BN1172" i="8"/>
  <c r="BN1173" i="8"/>
  <c r="BN1174" i="8"/>
  <c r="BN1175" i="8"/>
  <c r="BN1176" i="8"/>
  <c r="BN1177" i="8"/>
  <c r="BN1178" i="8"/>
  <c r="BN1179" i="8"/>
  <c r="BN1180" i="8"/>
  <c r="BN1181" i="8"/>
  <c r="BN1182" i="8"/>
  <c r="BN1183" i="8"/>
  <c r="BN1184" i="8"/>
  <c r="BN1185" i="8"/>
  <c r="BN1186" i="8"/>
  <c r="BN1187" i="8"/>
  <c r="BN1188" i="8"/>
  <c r="BN1189" i="8"/>
  <c r="BN1190" i="8"/>
  <c r="BN1191" i="8"/>
  <c r="BN1192" i="8"/>
  <c r="BN1193" i="8"/>
  <c r="BN1194" i="8"/>
  <c r="BN1195" i="8"/>
  <c r="BN1196" i="8"/>
  <c r="BN1197" i="8"/>
  <c r="BN1198" i="8"/>
  <c r="BN1199" i="8"/>
  <c r="BN1200" i="8"/>
  <c r="BN1201" i="8"/>
  <c r="BN1202" i="8"/>
  <c r="BN1203" i="8"/>
  <c r="BN1204" i="8"/>
  <c r="BN1205" i="8"/>
  <c r="BN1206" i="8"/>
  <c r="BN1207" i="8"/>
  <c r="BN1208" i="8"/>
  <c r="BN1209" i="8"/>
  <c r="BN1210" i="8"/>
  <c r="BN1211" i="8"/>
  <c r="BN1212" i="8"/>
  <c r="BN1213" i="8"/>
  <c r="BN1214" i="8"/>
  <c r="BN1215" i="8"/>
  <c r="BN1216" i="8"/>
  <c r="BN1217" i="8"/>
  <c r="BN1218" i="8"/>
  <c r="BN1219" i="8"/>
  <c r="BN1220" i="8"/>
  <c r="BN1221" i="8"/>
  <c r="BN1222" i="8"/>
  <c r="BN1223" i="8"/>
  <c r="BN1224" i="8"/>
  <c r="BN1225" i="8"/>
  <c r="BN1226" i="8"/>
  <c r="BN1227" i="8"/>
  <c r="BN1228" i="8"/>
  <c r="BN1229" i="8"/>
  <c r="BN1230" i="8"/>
  <c r="BN1231" i="8"/>
  <c r="BN1232" i="8"/>
  <c r="BN1233" i="8"/>
  <c r="BN1234" i="8"/>
  <c r="BN1235" i="8"/>
  <c r="BN1236" i="8"/>
  <c r="BN1237" i="8"/>
  <c r="BN1238" i="8"/>
  <c r="BN1239" i="8"/>
  <c r="BN1240" i="8"/>
  <c r="BN1241" i="8"/>
  <c r="BN1242" i="8"/>
  <c r="BN1243" i="8"/>
  <c r="BN1244" i="8"/>
  <c r="BN1245" i="8"/>
  <c r="BN1246" i="8"/>
  <c r="BN1247" i="8"/>
  <c r="BN1248" i="8"/>
  <c r="BN1249" i="8"/>
  <c r="BN1250" i="8"/>
  <c r="BN1251" i="8"/>
  <c r="BN1252" i="8"/>
  <c r="BN1253" i="8"/>
  <c r="BN1254" i="8"/>
  <c r="BN1255" i="8"/>
  <c r="BN1256" i="8"/>
  <c r="BN1257" i="8"/>
  <c r="BN1258" i="8"/>
  <c r="BN1259" i="8"/>
  <c r="BN1260" i="8"/>
  <c r="BN1261" i="8"/>
  <c r="BN1262" i="8"/>
  <c r="BN1263" i="8"/>
  <c r="BN1264" i="8"/>
  <c r="BN1265" i="8"/>
  <c r="BN1266" i="8"/>
  <c r="BN1267" i="8"/>
  <c r="BN1268" i="8"/>
  <c r="BN1269" i="8"/>
  <c r="BN1270" i="8"/>
  <c r="BN1271" i="8"/>
  <c r="BN1272" i="8"/>
  <c r="BN1273" i="8"/>
  <c r="BN1274" i="8"/>
  <c r="BN1275" i="8"/>
  <c r="BN1276" i="8"/>
  <c r="BN1277" i="8"/>
  <c r="BN1278" i="8"/>
  <c r="BN1279" i="8"/>
  <c r="BN1280" i="8"/>
  <c r="BN1281" i="8"/>
  <c r="BN1282" i="8"/>
  <c r="BN1283" i="8"/>
  <c r="BN1284" i="8"/>
  <c r="BN1285" i="8"/>
  <c r="BN1286" i="8"/>
  <c r="BN1287" i="8"/>
  <c r="BN1288" i="8"/>
  <c r="BN1289" i="8"/>
  <c r="BN1290" i="8"/>
  <c r="BN1291" i="8"/>
  <c r="BN1292" i="8"/>
  <c r="BN1293" i="8"/>
  <c r="BN1294" i="8"/>
  <c r="BN1295" i="8"/>
  <c r="BN1296" i="8"/>
  <c r="BN1297" i="8"/>
  <c r="BN1298" i="8"/>
  <c r="BN1299" i="8"/>
  <c r="BN1300" i="8"/>
  <c r="BN1301" i="8"/>
  <c r="BN1302" i="8"/>
  <c r="BN1303" i="8"/>
  <c r="BN1304" i="8"/>
  <c r="BN1305" i="8"/>
  <c r="BN1306" i="8"/>
  <c r="BN1307" i="8"/>
  <c r="BN1308" i="8"/>
  <c r="BN1309" i="8"/>
  <c r="BN1310" i="8"/>
  <c r="BN1311" i="8"/>
  <c r="BN1312" i="8"/>
  <c r="BN1313" i="8"/>
  <c r="BN1314" i="8"/>
  <c r="BN1315" i="8"/>
  <c r="BN1316" i="8"/>
  <c r="BN1317" i="8"/>
  <c r="BN1318" i="8"/>
  <c r="BN1319" i="8"/>
  <c r="BN1320" i="8"/>
  <c r="BN1321" i="8"/>
  <c r="BN1322" i="8"/>
  <c r="BN1323" i="8"/>
  <c r="BN1324" i="8"/>
  <c r="BN1325" i="8"/>
  <c r="BN1326" i="8"/>
  <c r="BN1327" i="8"/>
  <c r="BN1328" i="8"/>
  <c r="BN1329" i="8"/>
  <c r="BN1330" i="8"/>
  <c r="BN1331" i="8"/>
  <c r="BN1332" i="8"/>
  <c r="BN1333" i="8"/>
  <c r="BN1334" i="8"/>
  <c r="BN1335" i="8"/>
  <c r="BN1336" i="8"/>
  <c r="BN1337" i="8"/>
  <c r="BN1338" i="8"/>
  <c r="BN1339" i="8"/>
  <c r="BN1340" i="8"/>
  <c r="BN1341" i="8"/>
  <c r="BN1342" i="8"/>
  <c r="BN1343" i="8"/>
  <c r="BN1344" i="8"/>
  <c r="BN1345" i="8"/>
  <c r="BN1346" i="8"/>
  <c r="BN1347" i="8"/>
  <c r="BN1348" i="8"/>
  <c r="BN1349" i="8"/>
  <c r="BN1350" i="8"/>
  <c r="BN1351" i="8"/>
  <c r="BN1352" i="8"/>
  <c r="BN1353" i="8"/>
  <c r="BN1354" i="8"/>
  <c r="BN1355" i="8"/>
  <c r="BN1356" i="8"/>
  <c r="BN1357" i="8"/>
  <c r="BN1358" i="8"/>
  <c r="BN1359" i="8"/>
  <c r="BN1360" i="8"/>
  <c r="BN1361" i="8"/>
  <c r="BN1362" i="8"/>
  <c r="BN1363" i="8"/>
  <c r="BN1364" i="8"/>
  <c r="BN1365" i="8"/>
  <c r="BN1366" i="8"/>
  <c r="BN1367" i="8"/>
  <c r="BN1368" i="8"/>
  <c r="BN1369" i="8"/>
  <c r="BN1370" i="8"/>
  <c r="BN1371" i="8"/>
  <c r="BN1372" i="8"/>
  <c r="BN1373" i="8"/>
  <c r="BN1374" i="8"/>
  <c r="BN1375" i="8"/>
  <c r="BN1376" i="8"/>
  <c r="BN1377" i="8"/>
  <c r="BN1378" i="8"/>
  <c r="BN1379" i="8"/>
  <c r="BN1380" i="8"/>
  <c r="BN1381" i="8"/>
  <c r="BN1382" i="8"/>
  <c r="BN1383" i="8"/>
  <c r="BN1384" i="8"/>
  <c r="BN1385" i="8"/>
  <c r="BN1386" i="8"/>
  <c r="BN1387" i="8"/>
  <c r="BN1388" i="8"/>
  <c r="BN1389" i="8"/>
  <c r="BN1390" i="8"/>
  <c r="BN1391" i="8"/>
  <c r="BN1392" i="8"/>
  <c r="BN1393" i="8"/>
  <c r="BN1394" i="8"/>
  <c r="BN1395" i="8"/>
  <c r="BN1396" i="8"/>
  <c r="BN1397" i="8"/>
  <c r="BN1398" i="8"/>
  <c r="BN1399" i="8"/>
  <c r="BN1400" i="8"/>
  <c r="BN1401" i="8"/>
  <c r="BN1402" i="8"/>
  <c r="BN1403" i="8"/>
  <c r="BN1404" i="8"/>
  <c r="BN1405" i="8"/>
  <c r="BN1406" i="8"/>
  <c r="BN1407" i="8"/>
  <c r="BN1408" i="8"/>
  <c r="BN1409" i="8"/>
  <c r="BN1410" i="8"/>
  <c r="BN1411" i="8"/>
  <c r="BN1412" i="8"/>
  <c r="BN1413" i="8"/>
  <c r="BN1414" i="8"/>
  <c r="BN1415" i="8"/>
  <c r="BN1416" i="8"/>
  <c r="BN1417" i="8"/>
  <c r="BN1418" i="8"/>
  <c r="BN1419" i="8"/>
  <c r="BN1420" i="8"/>
  <c r="BN1421" i="8"/>
  <c r="BN1422" i="8"/>
  <c r="BN1423" i="8"/>
  <c r="BN1424" i="8"/>
  <c r="BN1425" i="8"/>
  <c r="BN1426" i="8"/>
  <c r="BN1427" i="8"/>
  <c r="BN1428" i="8"/>
  <c r="BN1429" i="8"/>
  <c r="BN1430" i="8"/>
  <c r="BN1431" i="8"/>
  <c r="BN1432" i="8"/>
  <c r="BN1433" i="8"/>
  <c r="BN1434" i="8"/>
  <c r="BN1435" i="8"/>
  <c r="BN1436" i="8"/>
  <c r="BN1437" i="8"/>
  <c r="BN1438" i="8"/>
  <c r="BN1439" i="8"/>
  <c r="BN1440" i="8"/>
  <c r="BN1441" i="8"/>
  <c r="BN1442" i="8"/>
  <c r="BN1443" i="8"/>
  <c r="BN1444" i="8"/>
  <c r="BN7" i="8"/>
  <c r="BN8" i="8"/>
  <c r="BN9" i="8"/>
  <c r="BN10" i="8"/>
  <c r="BN11" i="8"/>
  <c r="BN12" i="8"/>
  <c r="BN13" i="8"/>
  <c r="BN14" i="8"/>
  <c r="BN15" i="8"/>
  <c r="BN16" i="8"/>
  <c r="BN17" i="8"/>
  <c r="BN18" i="8"/>
  <c r="BN19" i="8"/>
  <c r="BN20" i="8"/>
  <c r="BN21" i="8"/>
  <c r="BN22" i="8"/>
  <c r="BN23" i="8"/>
  <c r="BN24" i="8"/>
  <c r="BN25" i="8"/>
  <c r="BN26" i="8"/>
  <c r="BN27" i="8"/>
  <c r="BN28" i="8"/>
  <c r="BN29" i="8"/>
  <c r="BN30" i="8"/>
  <c r="BN31" i="8"/>
  <c r="BN32" i="8"/>
  <c r="BN33" i="8"/>
  <c r="BN34" i="8"/>
  <c r="BN35" i="8"/>
  <c r="BN36" i="8"/>
  <c r="BN37" i="8"/>
  <c r="BN38" i="8"/>
  <c r="BN39" i="8"/>
  <c r="BN40" i="8"/>
  <c r="BN41" i="8"/>
  <c r="BN42" i="8"/>
  <c r="BN43" i="8"/>
  <c r="BN44" i="8"/>
  <c r="BN45" i="8"/>
  <c r="BN46" i="8"/>
  <c r="BN47" i="8"/>
  <c r="BN48" i="8"/>
  <c r="BN49" i="8"/>
  <c r="BN50" i="8"/>
  <c r="BN51" i="8"/>
  <c r="BN52" i="8"/>
  <c r="BN53" i="8"/>
  <c r="BN54" i="8"/>
  <c r="BN55" i="8"/>
  <c r="BN56" i="8"/>
  <c r="BN57" i="8"/>
  <c r="BN58" i="8"/>
  <c r="BN59" i="8"/>
  <c r="BN60" i="8"/>
  <c r="BN61" i="8"/>
  <c r="BN62" i="8"/>
  <c r="BN63" i="8"/>
  <c r="BN64" i="8"/>
  <c r="BN65" i="8"/>
  <c r="BN66" i="8"/>
  <c r="BN67" i="8"/>
  <c r="BN68" i="8"/>
  <c r="BN69" i="8"/>
  <c r="BN70" i="8"/>
  <c r="BN71" i="8"/>
  <c r="BN72" i="8"/>
  <c r="BN73" i="8"/>
  <c r="BN74" i="8"/>
  <c r="BN75" i="8"/>
  <c r="BN76" i="8"/>
  <c r="BN77" i="8"/>
  <c r="BN78" i="8"/>
  <c r="BN79" i="8"/>
  <c r="BN80" i="8"/>
  <c r="BN81" i="8"/>
  <c r="BN82" i="8"/>
  <c r="BN83" i="8"/>
  <c r="BN84" i="8"/>
  <c r="BN85" i="8"/>
  <c r="BN86" i="8"/>
  <c r="BN87" i="8"/>
  <c r="BN88" i="8"/>
  <c r="BN89" i="8"/>
  <c r="BN90" i="8"/>
  <c r="BN91" i="8"/>
  <c r="BN92" i="8"/>
  <c r="BN93" i="8"/>
  <c r="BN94" i="8"/>
  <c r="BN95" i="8"/>
  <c r="BN96" i="8"/>
  <c r="BN97" i="8"/>
  <c r="BN98" i="8"/>
  <c r="BN99" i="8"/>
  <c r="BN100" i="8"/>
  <c r="BN101" i="8"/>
  <c r="BN102" i="8"/>
  <c r="BN103" i="8"/>
  <c r="BN104" i="8"/>
  <c r="BN105" i="8"/>
  <c r="BN106" i="8"/>
  <c r="BN107" i="8"/>
  <c r="BN108" i="8"/>
  <c r="BN109" i="8"/>
  <c r="BN110" i="8"/>
  <c r="BN111" i="8"/>
  <c r="BN112" i="8"/>
  <c r="BN113" i="8"/>
  <c r="BN114" i="8"/>
  <c r="BN115" i="8"/>
  <c r="C25" i="4"/>
  <c r="C23" i="4"/>
  <c r="C21" i="4"/>
  <c r="C19" i="4"/>
  <c r="C22" i="4"/>
  <c r="C9" i="4" a="1"/>
  <c r="C9" i="4" s="1"/>
  <c r="C18" i="4"/>
  <c r="C17" i="4"/>
  <c r="C24" i="4"/>
  <c r="C28" i="4"/>
  <c r="C20" i="4"/>
  <c r="C26" i="4"/>
  <c r="C16" i="4"/>
  <c r="C33" i="4"/>
  <c r="C34" i="4"/>
  <c r="C11" i="4"/>
  <c r="C32" i="4"/>
  <c r="C31" i="4"/>
  <c r="C10" i="4"/>
  <c r="C27" i="4"/>
  <c r="C12" i="4"/>
  <c r="C30" i="4"/>
  <c r="C8" i="4"/>
  <c r="C29" i="4"/>
  <c r="P18" i="4"/>
  <c r="P23" i="4"/>
  <c r="P33" i="4"/>
  <c r="P12" i="4"/>
  <c r="P26" i="4"/>
  <c r="P31" i="4"/>
  <c r="P21" i="4"/>
  <c r="P17" i="4"/>
  <c r="P24" i="4"/>
  <c r="P28" i="4"/>
  <c r="P11" i="4"/>
  <c r="P32" i="4"/>
  <c r="P10" i="4"/>
  <c r="P34" i="4"/>
  <c r="P22" i="4"/>
  <c r="P27" i="4"/>
  <c r="P19" i="4"/>
  <c r="P16" i="4"/>
  <c r="P30" i="4"/>
  <c r="P25" i="4"/>
  <c r="P9" i="4" a="1"/>
  <c r="P9" i="4" s="1"/>
  <c r="P20" i="4"/>
  <c r="P8" i="4"/>
  <c r="P29" i="4"/>
  <c r="J17" i="4"/>
  <c r="J31" i="4"/>
  <c r="J22" i="4"/>
  <c r="J12" i="4"/>
  <c r="J32" i="4"/>
  <c r="J23" i="4"/>
  <c r="J25" i="4"/>
  <c r="J21" i="4"/>
  <c r="J9" i="4" a="1"/>
  <c r="J9" i="4" s="1"/>
  <c r="J30" i="4"/>
  <c r="J33" i="4"/>
  <c r="J26" i="4"/>
  <c r="J24" i="4"/>
  <c r="J20" i="4"/>
  <c r="J34" i="4"/>
  <c r="J10" i="4"/>
  <c r="J28" i="4"/>
  <c r="J18" i="4"/>
  <c r="J19" i="4"/>
  <c r="J29" i="4"/>
  <c r="J27" i="4"/>
  <c r="J11" i="4"/>
  <c r="J8" i="4"/>
  <c r="J16" i="4"/>
  <c r="R24" i="4"/>
  <c r="R33" i="4"/>
  <c r="R17" i="4"/>
  <c r="R28" i="4"/>
  <c r="R27" i="4"/>
  <c r="R9" i="4" a="1"/>
  <c r="R9" i="4" s="1"/>
  <c r="R22" i="4"/>
  <c r="R20" i="4"/>
  <c r="R12" i="4"/>
  <c r="R34" i="4"/>
  <c r="R18" i="4"/>
  <c r="R19" i="4"/>
  <c r="R11" i="4"/>
  <c r="R23" i="4"/>
  <c r="R16" i="4"/>
  <c r="R30" i="4"/>
  <c r="R10" i="4"/>
  <c r="R29" i="4"/>
  <c r="R26" i="4"/>
  <c r="R25" i="4"/>
  <c r="R31" i="4"/>
  <c r="R32" i="4"/>
  <c r="R8" i="4"/>
  <c r="R21" i="4"/>
  <c r="E26" i="4"/>
  <c r="E11" i="4"/>
  <c r="E28" i="4"/>
  <c r="E32" i="4"/>
  <c r="E22" i="4"/>
  <c r="E23" i="4"/>
  <c r="E10" i="4"/>
  <c r="E25" i="4"/>
  <c r="E29" i="4"/>
  <c r="E30" i="4"/>
  <c r="E16" i="4"/>
  <c r="E12" i="4"/>
  <c r="E9" i="4" a="1"/>
  <c r="E9" i="4" s="1"/>
  <c r="E18" i="4"/>
  <c r="E33" i="4"/>
  <c r="E27" i="4"/>
  <c r="E19" i="4"/>
  <c r="E20" i="4"/>
  <c r="E31" i="4"/>
  <c r="E24" i="4"/>
  <c r="E34" i="4"/>
  <c r="E21" i="4"/>
  <c r="E8" i="4"/>
  <c r="E17" i="4"/>
  <c r="S31" i="4"/>
  <c r="S30" i="4"/>
  <c r="S16" i="4"/>
  <c r="S22" i="4"/>
  <c r="S17" i="4"/>
  <c r="S12" i="4"/>
  <c r="S25" i="4"/>
  <c r="S18" i="4"/>
  <c r="S29" i="4"/>
  <c r="S9" i="4" a="1"/>
  <c r="S9" i="4" s="1"/>
  <c r="S26" i="4"/>
  <c r="S33" i="4"/>
  <c r="S10" i="4"/>
  <c r="S20" i="4"/>
  <c r="S11" i="4"/>
  <c r="S19" i="4"/>
  <c r="S28" i="4"/>
  <c r="S27" i="4"/>
  <c r="S23" i="4"/>
  <c r="S32" i="4"/>
  <c r="S21" i="4"/>
  <c r="S34" i="4"/>
  <c r="S8" i="4"/>
  <c r="S24" i="4"/>
  <c r="K33" i="4"/>
  <c r="K32" i="4"/>
  <c r="K21" i="4"/>
  <c r="K23" i="4"/>
  <c r="K30" i="4"/>
  <c r="K19" i="4"/>
  <c r="K10" i="4"/>
  <c r="K34" i="4"/>
  <c r="K27" i="4"/>
  <c r="K11" i="4"/>
  <c r="K28" i="4"/>
  <c r="K9" i="4" a="1"/>
  <c r="K9" i="4" s="1"/>
  <c r="K24" i="4"/>
  <c r="K26" i="4"/>
  <c r="K18" i="4"/>
  <c r="K12" i="4"/>
  <c r="K25" i="4"/>
  <c r="K31" i="4"/>
  <c r="K20" i="4"/>
  <c r="K22" i="4"/>
  <c r="K29" i="4"/>
  <c r="K16" i="4"/>
  <c r="K8" i="4"/>
  <c r="K17" i="4"/>
  <c r="F10" i="4"/>
  <c r="F22" i="4"/>
  <c r="F17" i="4"/>
  <c r="F29" i="4"/>
  <c r="F25" i="4"/>
  <c r="F23" i="4"/>
  <c r="F18" i="4"/>
  <c r="F16" i="4"/>
  <c r="F11" i="4"/>
  <c r="F24" i="4"/>
  <c r="F28" i="4"/>
  <c r="F26" i="4"/>
  <c r="F27" i="4"/>
  <c r="F21" i="4"/>
  <c r="F19" i="4"/>
  <c r="F20" i="4"/>
  <c r="F12" i="4"/>
  <c r="F32" i="4"/>
  <c r="F34" i="4"/>
  <c r="F33" i="4"/>
  <c r="F30" i="4"/>
  <c r="F9" i="4" a="1"/>
  <c r="F9" i="4" s="1"/>
  <c r="F8" i="4"/>
  <c r="F31" i="4"/>
  <c r="D30" i="4"/>
  <c r="D12" i="4"/>
  <c r="D22" i="4"/>
  <c r="D29" i="4"/>
  <c r="D9" i="4" a="1"/>
  <c r="D9" i="4" s="1"/>
  <c r="D21" i="4"/>
  <c r="D18" i="4"/>
  <c r="D24" i="4"/>
  <c r="D27" i="4"/>
  <c r="D25" i="4"/>
  <c r="D31" i="4"/>
  <c r="D11" i="4"/>
  <c r="D32" i="4"/>
  <c r="D16" i="4"/>
  <c r="D28" i="4"/>
  <c r="D33" i="4"/>
  <c r="D23" i="4"/>
  <c r="D34" i="4"/>
  <c r="D20" i="4"/>
  <c r="D26" i="4"/>
  <c r="D17" i="4"/>
  <c r="D10" i="4"/>
  <c r="D8" i="4"/>
  <c r="D19" i="4"/>
  <c r="L18" i="4"/>
  <c r="L30" i="4"/>
  <c r="L34" i="4"/>
  <c r="L33" i="4"/>
  <c r="L21" i="4"/>
  <c r="L28" i="4"/>
  <c r="L23" i="4"/>
  <c r="L16" i="4"/>
  <c r="L25" i="4"/>
  <c r="L27" i="4"/>
  <c r="L11" i="4"/>
  <c r="L32" i="4"/>
  <c r="L20" i="4"/>
  <c r="L29" i="4"/>
  <c r="L10" i="4"/>
  <c r="L19" i="4"/>
  <c r="L31" i="4"/>
  <c r="L12" i="4"/>
  <c r="L22" i="4"/>
  <c r="L9" i="4" a="1"/>
  <c r="L9" i="4" s="1"/>
  <c r="L26" i="4"/>
  <c r="L17" i="4"/>
  <c r="L8" i="4"/>
  <c r="L24" i="4"/>
  <c r="Q21" i="4"/>
  <c r="Q19" i="4"/>
  <c r="Q28" i="4"/>
  <c r="Q22" i="4"/>
  <c r="Q34" i="4"/>
  <c r="Q18" i="4"/>
  <c r="Q29" i="4"/>
  <c r="Q24" i="4"/>
  <c r="Q11" i="4"/>
  <c r="Q32" i="4"/>
  <c r="Q27" i="4"/>
  <c r="Q17" i="4"/>
  <c r="Q31" i="4"/>
  <c r="Q30" i="4"/>
  <c r="Q26" i="4"/>
  <c r="Q23" i="4"/>
  <c r="Q33" i="4"/>
  <c r="Q9" i="4" a="1"/>
  <c r="Q9" i="4" s="1"/>
  <c r="Q16" i="4"/>
  <c r="Q25" i="4"/>
  <c r="Q20" i="4"/>
  <c r="Q12" i="4"/>
  <c r="Q8" i="4"/>
  <c r="Q10" i="4"/>
  <c r="I26" i="4"/>
  <c r="I23" i="4"/>
  <c r="I12" i="4"/>
  <c r="I19" i="4"/>
  <c r="I24" i="4"/>
  <c r="I21" i="4"/>
  <c r="I30" i="4"/>
  <c r="I17" i="4"/>
  <c r="I20" i="4"/>
  <c r="I31" i="4"/>
  <c r="I27" i="4"/>
  <c r="I33" i="4"/>
  <c r="I9" i="4" a="1"/>
  <c r="I9" i="4" s="1"/>
  <c r="I10" i="4"/>
  <c r="I32" i="4"/>
  <c r="I25" i="4"/>
  <c r="I34" i="4"/>
  <c r="I18" i="4"/>
  <c r="I28" i="4"/>
  <c r="I11" i="4"/>
  <c r="I22" i="4"/>
  <c r="I29" i="4"/>
  <c r="I8" i="4"/>
  <c r="I16" i="4"/>
  <c r="B12" i="4"/>
  <c r="B22" i="4"/>
  <c r="B23" i="4"/>
  <c r="B28" i="4"/>
  <c r="B19" i="4"/>
  <c r="B20" i="4"/>
  <c r="B16" i="4"/>
  <c r="B27" i="4"/>
  <c r="B25" i="4"/>
  <c r="B11" i="4"/>
  <c r="B30" i="4"/>
  <c r="B34" i="4"/>
  <c r="B18" i="4"/>
  <c r="B33" i="4"/>
  <c r="B10" i="4"/>
  <c r="B24" i="4"/>
  <c r="B26" i="4"/>
  <c r="B9" i="4" a="1"/>
  <c r="B9" i="4" s="1"/>
  <c r="B21" i="4"/>
  <c r="B29" i="4"/>
  <c r="B32" i="4"/>
  <c r="B31" i="4"/>
  <c r="B8" i="4"/>
  <c r="B17" i="4"/>
  <c r="H32" i="4"/>
  <c r="H27" i="4"/>
  <c r="H25" i="4"/>
  <c r="H16" i="4"/>
  <c r="H30" i="4"/>
  <c r="H26" i="4"/>
  <c r="H9" i="4" a="1"/>
  <c r="H9" i="4" s="1"/>
  <c r="H22" i="4"/>
  <c r="H12" i="4"/>
  <c r="H29" i="4"/>
  <c r="H19" i="4"/>
  <c r="H11" i="4"/>
  <c r="H10" i="4"/>
  <c r="H21" i="4"/>
  <c r="H33" i="4"/>
  <c r="H34" i="4"/>
  <c r="H28" i="4"/>
  <c r="H23" i="4"/>
  <c r="H20" i="4"/>
  <c r="H24" i="4"/>
  <c r="H31" i="4"/>
  <c r="H18" i="4"/>
  <c r="H8" i="4"/>
  <c r="H17" i="4"/>
  <c r="N20" i="4"/>
  <c r="N12" i="4"/>
  <c r="N30" i="4"/>
  <c r="N32" i="4"/>
  <c r="N34" i="4"/>
  <c r="N22" i="4"/>
  <c r="N10" i="4"/>
  <c r="N24" i="4"/>
  <c r="N25" i="4"/>
  <c r="N17" i="4"/>
  <c r="N33" i="4"/>
  <c r="N21" i="4"/>
  <c r="N19" i="4"/>
  <c r="N28" i="4"/>
  <c r="N18" i="4"/>
  <c r="N31" i="4"/>
  <c r="N16" i="4"/>
  <c r="N26" i="4"/>
  <c r="N29" i="4"/>
  <c r="N9" i="4" a="1"/>
  <c r="N9" i="4" s="1"/>
  <c r="N27" i="4"/>
  <c r="N11" i="4"/>
  <c r="N8" i="4"/>
  <c r="N23" i="4"/>
  <c r="T10" i="4"/>
  <c r="T31" i="4"/>
  <c r="T17" i="4"/>
  <c r="T28" i="4"/>
  <c r="T12" i="4"/>
  <c r="T26" i="4"/>
  <c r="T22" i="4"/>
  <c r="T30" i="4"/>
  <c r="T23" i="4"/>
  <c r="T29" i="4"/>
  <c r="T32" i="4"/>
  <c r="T34" i="4"/>
  <c r="T21" i="4"/>
  <c r="T9" i="4" a="1"/>
  <c r="T9" i="4" s="1"/>
  <c r="T25" i="4"/>
  <c r="T33" i="4"/>
  <c r="T19" i="4"/>
  <c r="T27" i="4"/>
  <c r="T20" i="4"/>
  <c r="T24" i="4"/>
  <c r="T18" i="4"/>
  <c r="T16" i="4"/>
  <c r="T8" i="4"/>
  <c r="T11" i="4"/>
  <c r="G20" i="4"/>
  <c r="G9" i="4" a="1"/>
  <c r="G9" i="4" s="1"/>
  <c r="G23" i="4"/>
  <c r="G29" i="4"/>
  <c r="G27" i="4"/>
  <c r="G24" i="4"/>
  <c r="G33" i="4"/>
  <c r="G25" i="4"/>
  <c r="G12" i="4"/>
  <c r="G19" i="4"/>
  <c r="G32" i="4"/>
  <c r="G21" i="4"/>
  <c r="G30" i="4"/>
  <c r="G31" i="4"/>
  <c r="G18" i="4"/>
  <c r="G11" i="4"/>
  <c r="G16" i="4"/>
  <c r="G34" i="4"/>
  <c r="G10" i="4"/>
  <c r="G17" i="4"/>
  <c r="G26" i="4"/>
  <c r="G28" i="4"/>
  <c r="G8" i="4"/>
  <c r="G22" i="4"/>
  <c r="M30" i="4"/>
  <c r="M12" i="4"/>
  <c r="M9" i="4" a="1"/>
  <c r="M9" i="4" s="1"/>
  <c r="M22" i="4"/>
  <c r="M31" i="4"/>
  <c r="M11" i="4"/>
  <c r="M20" i="4"/>
  <c r="M17" i="4"/>
  <c r="M34" i="4"/>
  <c r="M33" i="4"/>
  <c r="M19" i="4"/>
  <c r="M25" i="4"/>
  <c r="M26" i="4"/>
  <c r="M28" i="4"/>
  <c r="M32" i="4"/>
  <c r="M21" i="4"/>
  <c r="M27" i="4"/>
  <c r="M24" i="4"/>
  <c r="M29" i="4"/>
  <c r="M10" i="4"/>
  <c r="M16" i="4"/>
  <c r="M23" i="4"/>
  <c r="M8" i="4"/>
  <c r="M18" i="4"/>
  <c r="O10" i="4"/>
  <c r="O34" i="4"/>
  <c r="O11" i="4"/>
  <c r="O20" i="4"/>
  <c r="O21" i="4"/>
  <c r="O18" i="4"/>
  <c r="O12" i="4"/>
  <c r="O22" i="4"/>
  <c r="O29" i="4"/>
  <c r="O27" i="4"/>
  <c r="O33" i="4"/>
  <c r="O26" i="4"/>
  <c r="O25" i="4"/>
  <c r="O28" i="4"/>
  <c r="O30" i="4"/>
  <c r="O16" i="4"/>
  <c r="O31" i="4"/>
  <c r="O24" i="4"/>
  <c r="O23" i="4"/>
  <c r="O17" i="4"/>
  <c r="O32" i="4"/>
  <c r="O9" i="4" a="1"/>
  <c r="O9" i="4" s="1"/>
  <c r="O8" i="4"/>
  <c r="O19" i="4"/>
</calcChain>
</file>

<file path=xl/sharedStrings.xml><?xml version="1.0" encoding="utf-8"?>
<sst xmlns="http://schemas.openxmlformats.org/spreadsheetml/2006/main" count="19267" uniqueCount="4374">
  <si>
    <t>CM.MKT.TRAD.CD</t>
  </si>
  <si>
    <t>Life expectancy at birth indicates the number of years a newborn infant would live if prevailing patterns of mortality at the time of its birth were to stay the same throughout its life.</t>
  </si>
  <si>
    <t>NE.CON.PRVT.KD</t>
  </si>
  <si>
    <t>Gross value added at basic prices (GVA) (current LCU)</t>
  </si>
  <si>
    <t>Cereal yield (kg per hectare)</t>
  </si>
  <si>
    <t>ST.INT.XPND.CD</t>
  </si>
  <si>
    <t>Coverage of unemployment benefits and ALMP in 4th quintile (% of population)</t>
  </si>
  <si>
    <t>FS.AST.PRVT.GD.ZS</t>
  </si>
  <si>
    <t>NV.IND.TOTL.CN</t>
  </si>
  <si>
    <t>TX.VAL.MRCH.R5.ZS</t>
  </si>
  <si>
    <t>Secondary education, teachers (% female)</t>
  </si>
  <si>
    <t>Public expenditure on health from domestic sources as a share of the economy as measured by GDP.</t>
  </si>
  <si>
    <t>Trained teachers in preprimary education (% of total teachers)</t>
  </si>
  <si>
    <t>SH.XPD.PVTD.CH.ZS</t>
  </si>
  <si>
    <t>Tariff rate, most favored nation, simple mean, all products (%)</t>
  </si>
  <si>
    <t>Number of deaths of adolescents ages 10-14 years</t>
  </si>
  <si>
    <t>SE.TER.CUAT.ST.ZS</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</si>
  <si>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</si>
  <si>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</si>
  <si>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Informal employment, male (% of total non-agricultural employment)</t>
  </si>
  <si>
    <t>SL.FAM.0714.FE.ZS</t>
  </si>
  <si>
    <t>TM.VAL.INSF.ZS.WT</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</si>
  <si>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</si>
  <si>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Debt service on external debt, total (TDS, current US$)</t>
  </si>
  <si>
    <t>General government final consumption expenditure (annual % growth)</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</si>
  <si>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</si>
  <si>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Average working hours of children working only refers to the average weekly working hours of those children who are involved in economic activity and not attending school.</t>
  </si>
  <si>
    <t>Access to electricity, urban (% of urban population)</t>
  </si>
  <si>
    <t>Urban land area below 5m is the percentage of total land where the urban land elevation is 5 meters or less.</t>
  </si>
  <si>
    <t>Present value of external debt (% of exports of goods, services and primary income)</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</si>
  <si>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local currency.</t>
  </si>
  <si>
    <t>FM.AST.PRVT.GD.ZS</t>
  </si>
  <si>
    <t>NY.ADJ.DKAP.GN.ZS</t>
  </si>
  <si>
    <t>Persistence to last grade of primary, male (% of cohort)</t>
  </si>
  <si>
    <t>TX.VAL.INSF.ZS.WT</t>
  </si>
  <si>
    <t>Mortality rate attributed to unintentional poisoning, female (per 100,000 female population)</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</si>
  <si>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</si>
  <si>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GC.TAX.INTT.RV.ZS</t>
  </si>
  <si>
    <t>Child employment in manufacturing, female (% of female economically active children ages 7-14)</t>
  </si>
  <si>
    <t>DC.ODA.TLDC.GN.ZS</t>
  </si>
  <si>
    <t>Rural land area below 5m is the percentage of total land where the rural land elevation is 5 meters or less.</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</si>
  <si>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</si>
  <si>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Health expenditure through out-of-pocket payments per capita in USD.  Out of pocket payments are spending on health directly out of pocket by households in each country.</t>
  </si>
  <si>
    <t>Children in employment, study and work, female (% of female children in employment, ages 7-14)</t>
  </si>
  <si>
    <t>IC.FRM.BKWC.ZS</t>
  </si>
  <si>
    <t>Labor force participation rate, total (% of total population ages 15-64) (modeled ILO estimate)</t>
  </si>
  <si>
    <t>Birds are listed for countries included within their breeding or wintering ranges. Threatened species are the number of species classified by the IUCN as endangered, vulnerable, rare, indeterminate, out of danger, or insufficiently known.</t>
  </si>
  <si>
    <t>SP.POP.1014.FE.5Y</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</si>
  <si>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</si>
  <si>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Persistence to grade 5, male (% of cohort)</t>
  </si>
  <si>
    <t>TM.TAX.MANF.BC.ZS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</si>
  <si>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</si>
  <si>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NY.GNP.PCAP.CN</t>
  </si>
  <si>
    <t>Passengers carried by railway are the number of passengers transported by rail times kilometers traveled.</t>
  </si>
  <si>
    <t>Food and Agriculture Organization.</t>
  </si>
  <si>
    <t>Gross savings are the difference between gross national income and public and private consumption, plus net current transfers.</t>
  </si>
  <si>
    <t>NY.GDP.DISC.CN</t>
  </si>
  <si>
    <t>Electric power transmission and distribution losses include losses in transmission between sources of supply and points of distribution and in the distribution to consumers, including pilferage.</t>
  </si>
  <si>
    <t>Total reserves minus gold (current US$)</t>
  </si>
  <si>
    <t>Renewable internal freshwater resources per capita (cubic meters)</t>
  </si>
  <si>
    <t>IC.CRD.INFO.XQ</t>
  </si>
  <si>
    <t>Gender parity index for gross enrollment ratio in tertiary education is the ratio of women to men enrolled at tertiary level in public and private schools.</t>
  </si>
  <si>
    <t>Prevalence of wasting, female, is the proportion of girls under age 5 whose weight for height is more than two standard deviations below the median for the international reference population ages 0-59.</t>
  </si>
  <si>
    <t>Merchandise exports show the f.o.b. value of goods provided to the rest of the world valued in current U.S. dollars.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</si>
  <si>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</si>
  <si>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Net official flows from UN agencies, UNECE (current US$)</t>
  </si>
  <si>
    <t>International tourism, expenditures (% of total imports)</t>
  </si>
  <si>
    <t>Equity of public resource use assesses the extent to which the pattern of public expenditures and revenue collection affects the poor and is consistent with national poverty reduction priorities.</t>
  </si>
  <si>
    <t>SH.TBS.CURE.ZS</t>
  </si>
  <si>
    <t>SH.DYN.NMRT</t>
  </si>
  <si>
    <t>Female population between the ages 15 to 19 as a percentage of the total female population.</t>
  </si>
  <si>
    <t>IT.CEL.SETS</t>
  </si>
  <si>
    <t>Number of under-five deaths</t>
  </si>
  <si>
    <t>NY.TAX.NIND.CN</t>
  </si>
  <si>
    <t>SG.GEN.PARL.ZS</t>
  </si>
  <si>
    <t>Labor force participation rate, female (% of female population ages 15+) (modeled ILO estimate)</t>
  </si>
  <si>
    <t>Multidimensional poverty headcount ratio, children (% of population ages 0-17)</t>
  </si>
  <si>
    <t>SP.RUR.TOTL</t>
  </si>
  <si>
    <t>Country Name</t>
  </si>
  <si>
    <t>DT.DOD.DSTC.ZS</t>
  </si>
  <si>
    <t>General government final consumption expenditure (current LCU)</t>
  </si>
  <si>
    <t>Social contributions (current LCU)</t>
  </si>
  <si>
    <t>SE.TER.CUAT.BA.FE.ZS</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</si>
  <si>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</si>
  <si>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Account ownership at a financial institution or with a mobile-money-service provider, secondary education or more (% of population ages 15+)</t>
  </si>
  <si>
    <t>Female teachers as a percentage of total primary education teachers includes full-time and part-time teachers.</t>
  </si>
  <si>
    <t>Human Capital Index (HCI), Upper Bound (scale 0-1)</t>
  </si>
  <si>
    <t>SP.POP.65UP.TO.ZS</t>
  </si>
  <si>
    <t>Labor force with basic education, female (% of female working-age population with basic education)</t>
  </si>
  <si>
    <t>SF6 gas emissions (thousand metric tons of CO2 equivalent)</t>
  </si>
  <si>
    <t>Prevalence of HIV refers to the percentage of people ages 15-49 who are infected with HIV.</t>
  </si>
  <si>
    <t>UNICEF, WHO, World Bank: Joint child malnutrition estimates (JME). Aggregation is based on UNICEF, WHO, and the World Bank harmonized dataset (adjusted, comparable data) and methodology.</t>
  </si>
  <si>
    <t>SE.PRM.OENR.ZS</t>
  </si>
  <si>
    <t>Time to export, border compliance (hours)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</si>
  <si>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</si>
  <si>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SL.TLF.0714.SW.MA.TM</t>
  </si>
  <si>
    <t>Tax revenue (% of GDP)</t>
  </si>
  <si>
    <t>TT.PRI.MRCH.XD.WD</t>
  </si>
  <si>
    <t>Child employment in agriculture (% of economically active children ages 7-14)</t>
  </si>
  <si>
    <t>International Monetary Fund, International Financial Statistics.</t>
  </si>
  <si>
    <t>International Labour Organization, ILOSTAT database. Data retrieved in September 20, 2020.</t>
  </si>
  <si>
    <t>The percentage of the labor force with a basic level of education who are unemployed. Basic education comprises primary education or lower secondary education according to the International Standard Classification of Education 2011 (ISCED 2011).</t>
  </si>
  <si>
    <t>DC.DAC.LUXL.CD</t>
  </si>
  <si>
    <t>IC.FRM.CMPU.ZS</t>
  </si>
  <si>
    <t>Final consumption expenditure (constant 2010 US$)</t>
  </si>
  <si>
    <t>School enrollment, primary, male (% gross)</t>
  </si>
  <si>
    <t>MS.MIL.XPND.ZS</t>
  </si>
  <si>
    <t>SI.POV.NAHC</t>
  </si>
  <si>
    <t>Net bilateral aid flows from DAC donors, Ireland (current US$)</t>
  </si>
  <si>
    <t>Manufactures exports (% of merchandise exports)</t>
  </si>
  <si>
    <t>SG.LAW.INDX</t>
  </si>
  <si>
    <t>SE.SEC.CMPT.LO.FE.ZS</t>
  </si>
  <si>
    <t>Cost to register a business is normalized by presenting it as a percentage of gross national income (GNI) per capita.</t>
  </si>
  <si>
    <t>SP.POP.SCIE.RD.P6</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</si>
  <si>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</si>
  <si>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</si>
  <si>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Gini index (World Bank estimate)</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</si>
  <si>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</si>
  <si>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Sources of electricity refer to the inputs used to generate electricity. Nuclear power refers to electricity produced by nuclear power plants.</t>
  </si>
  <si>
    <t>SP.POP.DPND.YG</t>
  </si>
  <si>
    <t>Population ages 0-14, female</t>
  </si>
  <si>
    <t>World Tourism Organization, Yearbook of Tourism Statistics, Compendium of Tourism Statistics and data files, and IMF and World Bank exports estimates.</t>
  </si>
  <si>
    <t>Adjusted savings: carbon dioxide damage (current US$)</t>
  </si>
  <si>
    <t>World Bank staff estimates based data from International Monetary Fund's Direction of Trade database.</t>
  </si>
  <si>
    <t>SI.POV.LMIC.GP</t>
  </si>
  <si>
    <t>GC.AST.TOTL.CN</t>
  </si>
  <si>
    <t>Antiretroviral therapy coverage for PMTCT (% of pregnant women living with HIV)</t>
  </si>
  <si>
    <t>Air passengers carried include both domestic and international aircraft passengers of air carriers registered in the country.</t>
  </si>
  <si>
    <t>2014</t>
  </si>
  <si>
    <t>DT.DOD.DSTC.IR.ZS</t>
  </si>
  <si>
    <t>SE.ADT.1524.LT.ZS</t>
  </si>
  <si>
    <t>ER.H2O.FWTL.ZS</t>
  </si>
  <si>
    <t>Population ages 05-09, female (% of female population)</t>
  </si>
  <si>
    <t>Population in largest city is the urban population living in the country's largest metropolitan area.</t>
  </si>
  <si>
    <t>SG.TIM.UWRK.FE</t>
  </si>
  <si>
    <t>Children out of school, female (% of female primary school age)</t>
  </si>
  <si>
    <t>Firms with female top manager (% of firms)</t>
  </si>
  <si>
    <t>Net official development assistance received (constant 2015 US$)</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</si>
  <si>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</si>
  <si>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1995</t>
  </si>
  <si>
    <t>NY.GNP.MKTP.PP.CD</t>
  </si>
  <si>
    <t>SN.ITK.VITA.ZS</t>
  </si>
  <si>
    <t>Education expenditure refers to the current operating expenditures in education, including wages and salaries and excluding capital investments in buildings and equipment.</t>
  </si>
  <si>
    <t>Imports of goods and services (current US$)</t>
  </si>
  <si>
    <t>Current education expenditure, tertiary (% of total expenditure in tertiary public institutions)</t>
  </si>
  <si>
    <t>Chemicals (% of value added in manufacturing)</t>
  </si>
  <si>
    <t>DT.NFL.PNGC.CD</t>
  </si>
  <si>
    <t>IQ.CPA.FINS.XQ</t>
  </si>
  <si>
    <t>Population ages 15-64, female</t>
  </si>
  <si>
    <t>NY.GDP.FCST.CN</t>
  </si>
  <si>
    <t>Expenditure on tertiary education is expressed as a percentage of total general government expenditure on education. General government usually refers to local, regional and central governments.</t>
  </si>
  <si>
    <t>SL.TLF.0714.WK.ZS</t>
  </si>
  <si>
    <t>International migrant stock, total</t>
  </si>
  <si>
    <t>DT.ODA.ODAT.MP.ZS</t>
  </si>
  <si>
    <t>Diabetes prevalence (% of population ages 20 to 79)</t>
  </si>
  <si>
    <t>EN.ATM.PFCG.KT.CE</t>
  </si>
  <si>
    <t>Age dependency ratio, young, is the ratio of younger dependents--people younger than 15--to the working-age population--those ages 15-64. Data are shown as the proportion of dependents per 100 working-age population.</t>
  </si>
  <si>
    <t>Women who believe a husband is justified in beating his wife when she refuses sex with him (%)</t>
  </si>
  <si>
    <t>IS.AIR.GOOD.MT.K1</t>
  </si>
  <si>
    <t>Number of people pushed below the $1.90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</si>
  <si>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</si>
  <si>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NE.GDI.TOTL.CD</t>
  </si>
  <si>
    <t>IS.AIR.DPRT</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</si>
  <si>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</si>
  <si>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Secondary income receipts (BoP, current US$)</t>
  </si>
  <si>
    <t>Capture fisheries production measures the volume of fish catches landed by a country for all commercial, industrial, recreational and subsistence purposes.</t>
  </si>
  <si>
    <t>DT.TDS.DIMF.CD</t>
  </si>
  <si>
    <t>Terrestrial protected areas (% of total land area)</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</si>
  <si>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</si>
  <si>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Net bilateral aid flows from DAC donors, Italy (current US$)</t>
  </si>
  <si>
    <t>Population ages 65 and above, total</t>
  </si>
  <si>
    <t>Revenue, excluding grants (% of GDP)</t>
  </si>
  <si>
    <t>Adjusted savings: particulate emission damage (current US$)</t>
  </si>
  <si>
    <t>Proportion of seats held by women in national parliaments (%)</t>
  </si>
  <si>
    <t>BM.TRF.PWKR.CD.DT</t>
  </si>
  <si>
    <t>Unemployment, youth total (% of total labor force ages 15-24) (national estimate)</t>
  </si>
  <si>
    <t>FP.CPI.TOTL.ZG</t>
  </si>
  <si>
    <t>Profit tax is the amount of taxes on profits paid by the business.</t>
  </si>
  <si>
    <t>CO2 emissions (kg per 2017 PPP $ of GDP)</t>
  </si>
  <si>
    <t>TG.VAL.TOTL.GD.ZS</t>
  </si>
  <si>
    <t>Depth of credit information index (0=low to 8=high)</t>
  </si>
  <si>
    <t>Male population between the ages 65 to 69 as a percentage of the total male population.</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</si>
  <si>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</si>
  <si>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IQ.SCI.OVRL</t>
  </si>
  <si>
    <t>Compensation of employees (current LCU)</t>
  </si>
  <si>
    <t>NE.GDI.STKB.KN</t>
  </si>
  <si>
    <t>Vitamin A supplementation coverage rate (% of children ages 6-59 months)</t>
  </si>
  <si>
    <t>BX.TRF.PWKR.CD.DT</t>
  </si>
  <si>
    <t>IE.PPN.ICTI.CD</t>
  </si>
  <si>
    <t>SL.UEM.TOTL.ZS</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</si>
  <si>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</si>
  <si>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Coverage of unemployment benefits and ALMP in poorest quintile (% of population)</t>
  </si>
  <si>
    <t>Gross capital formation (current US$)</t>
  </si>
  <si>
    <t>Repeaters, primary, female (% of female enrollment)</t>
  </si>
  <si>
    <t>Female population 65 years of age or older as a percentage of the total female population. Population is based on the de facto definition of population, which counts all residents regardless of legal status or citizenship.</t>
  </si>
  <si>
    <t>Firms using banks to finance working capital are the percentage of firms using bank loans to finance working capital.</t>
  </si>
  <si>
    <t>Trained teachers in preprimary education, female (% of female teachers)</t>
  </si>
  <si>
    <t>The number of procedures undertaken in an operating theatre per 100,000 population per year in each country. A procedure is defined as the incision, excision, or manipulation of tissue that needs regional or general anaesthesia, or profound sedation to control pain.</t>
  </si>
  <si>
    <t>Foreign direct investment, net inflows (% of GDP)</t>
  </si>
  <si>
    <t>Coverage of social safety net programs (% of population)</t>
  </si>
  <si>
    <t>Number of people spending more than 10% of household consumption or income on out-of-pocket health care expenditure</t>
  </si>
  <si>
    <t>NY.GSR.NFCY.CD</t>
  </si>
  <si>
    <t>Broad money to total reserves ratio</t>
  </si>
  <si>
    <t>International Diabetes Federation, Diabetes Atlas.</t>
  </si>
  <si>
    <t>Manufacturing, value added (constant LCU)</t>
  </si>
  <si>
    <t>Demographic and Health Surveys (DHS), Multiple Indicator Cluster Surveys (MICS), and other surveys</t>
  </si>
  <si>
    <t>The number of distinct, publicly-trusted TLS/SSL certificates found in the Netcraft Secure Server Survey.</t>
  </si>
  <si>
    <t>Imports of goods and services (annual % growth)</t>
  </si>
  <si>
    <t>IT.CEL.SETS.P2</t>
  </si>
  <si>
    <t>Arms imports (SIPRI trend indicator values)</t>
  </si>
  <si>
    <t>Population ages 65 and above, male (% of male population)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</si>
  <si>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</si>
  <si>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Average working hours of children studying and working refer to the average weekly working hours of those children who are attending school in combination with economic activity.</t>
  </si>
  <si>
    <t>2003</t>
  </si>
  <si>
    <t>Educational attainment, at least completed upper secondary, population 25+, total (%) (cumulative)</t>
  </si>
  <si>
    <t>Out-of-pocket expenditure per capita (current US$)</t>
  </si>
  <si>
    <t>Patent applications, nonresidents</t>
  </si>
  <si>
    <t>SP.POP.1014.MA.5Y</t>
  </si>
  <si>
    <t>1984</t>
  </si>
  <si>
    <t>Adjusted net national income per capita (current US$)</t>
  </si>
  <si>
    <t>Primary education, pupils (% female)</t>
  </si>
  <si>
    <t>GNI per capita, PPP (constant 2017 international $)</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</si>
  <si>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</si>
  <si>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</si>
  <si>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</si>
  <si>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SH.SGR.PROC.P5</t>
  </si>
  <si>
    <t>NY.GDP.MKTP.KD</t>
  </si>
  <si>
    <t>World Bank, Bulletin Board on Statistical Capacity (http://bbsc.worldbank.org).</t>
  </si>
  <si>
    <t>WHO, UNICEF, UNFPA, World Bank Group, and the United Nations Population Division. Trends in Maternal Mortality: 2000 to 2017. Geneva, World Health Organization, 2019</t>
  </si>
  <si>
    <t>Mortality rate attributed to household and ambient air pollution, age-standardized (per 100,000 population)</t>
  </si>
  <si>
    <t>World Health Organization and World Bank. 2019. Global Monitoring Report on Financial Protection in Health 2019.</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</si>
  <si>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</si>
  <si>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</si>
  <si>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SP.POP.6064.FE.5Y</t>
  </si>
  <si>
    <t>Personal remittances, received (% of GDP)</t>
  </si>
  <si>
    <t>SH.DYN.0509</t>
  </si>
  <si>
    <t>Agricultural raw materials exports (% of merchandise exports)</t>
  </si>
  <si>
    <t>Market capitalization of listed domestic companies (% of GDP)</t>
  </si>
  <si>
    <t>per_sa_allsa.adq_pop_tot</t>
  </si>
  <si>
    <t>SE.PRM.UNER.FE.ZS</t>
  </si>
  <si>
    <t>Agriculture, forestry, and fishing, value added (current LCU)</t>
  </si>
  <si>
    <t>Unemployment with basic education (% of total labor force with basic education)</t>
  </si>
  <si>
    <t>Refugee population by country or territory of origin</t>
  </si>
  <si>
    <t>FM.LBL.BMNY.GD.ZS</t>
  </si>
  <si>
    <t>Population ages 25-29, female (% of female population)</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</si>
  <si>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</si>
  <si>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Immunization, measles (% of children ages 12-23 months)</t>
  </si>
  <si>
    <t>Firms that spend on R&amp;D (% of firms)</t>
  </si>
  <si>
    <t>SE.PRM.UNER.ZS</t>
  </si>
  <si>
    <t>Coverage of social protection and labor programs (SPL) shows the percentage of population participating in social insurance, social safety net, and unemployment benefits and active labor market programs. Estimates include both direct and indirect beneficiaries.</t>
  </si>
  <si>
    <t>SE.SEC.PROG.MA.ZS</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</si>
  <si>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</si>
  <si>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Female population between the ages 70 to 74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</si>
  <si>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</si>
  <si>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</si>
  <si>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GC.REV.GOTR.ZS</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</si>
  <si>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</si>
  <si>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per_allsp.adq_pop_tot</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</si>
  <si>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</si>
  <si>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SH.STA.ORTH</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</si>
  <si>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</si>
  <si>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</si>
  <si>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Coverage of social insurance programs in 2nd quintile (% of population)</t>
  </si>
  <si>
    <t>EN.POP.EL5M.UR.ZS</t>
  </si>
  <si>
    <t>Scientific and technical journal articles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</si>
  <si>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</si>
  <si>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Male population between the ages 15 to 64 as a percentage of the total male population. Population is based on the de facto definition of population, which counts all residents regardless of legal status or citizenship.</t>
  </si>
  <si>
    <t>SL.EMP.1524.SP.MA.NE.ZS</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</si>
  <si>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</si>
  <si>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Share of tariff lines with specific rates, manufactured products (%)</t>
  </si>
  <si>
    <t>Public private partnerships investment in energy (current US$)</t>
  </si>
  <si>
    <t>Patent applications, residents</t>
  </si>
  <si>
    <t>Share of tariff lines with international peaks, all products (%)</t>
  </si>
  <si>
    <t>School enrollment, secondary, female (% gross)</t>
  </si>
  <si>
    <t>Adjusted savings: mineral depletion (% of GNI)</t>
  </si>
  <si>
    <t>NE.CON.PRVT.KD.ZG</t>
  </si>
  <si>
    <t>CPIA business regulatory environment rating (1=low to 6=high)</t>
  </si>
  <si>
    <t>Infant mortality rate is the number of infants dying before reaching one year of age, per 1,000 live births in a given year.</t>
  </si>
  <si>
    <t>GDP: linked series (current LCU)</t>
  </si>
  <si>
    <t>NY.GDP.PCAP.PP.CD</t>
  </si>
  <si>
    <t>NY.ADJ.ICTR.GN.ZS</t>
  </si>
  <si>
    <t>Prevalence of underweight, weight for age, female (% of children under 5)</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</si>
  <si>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</si>
  <si>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SH.XPD.GHED.CH.ZS</t>
  </si>
  <si>
    <t>IC.TAX.TOTL.CP.ZS</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</si>
  <si>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</si>
  <si>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NE.RSB.GNFS.CD</t>
  </si>
  <si>
    <t>World Bank, Development Research Group. Data are based on primary household survey data obtained from government statistical agencies and World Bank country departments. For more information and methodology, please see PovcalNet (http://iresearch.worldbank.org/PovcalNet/index.htm).</t>
  </si>
  <si>
    <t>SE.SEC.CMPT.LO.MA.ZS</t>
  </si>
  <si>
    <t>Vulnerable employment is contributing family workers and own-account workers as a percentage of total employment.</t>
  </si>
  <si>
    <t>Net intake rate in grade 1, female (% of official school-age population)</t>
  </si>
  <si>
    <t>Procedures to register property (number)</t>
  </si>
  <si>
    <t>IQ.WEF.CUST.XQ</t>
  </si>
  <si>
    <t>Time required to register property (days)</t>
  </si>
  <si>
    <t>Percentage of women ages 15-49 who believe a husband/partner is justified in hitting or beating his wife/partner when she neglects the children.</t>
  </si>
  <si>
    <t>Combustible renewables and waste comprise solid biomass, liquid biomass, biogas, industrial waste, and municipal waste, measured as a percentage of total energy use.</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</si>
  <si>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</si>
  <si>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School enrollment, primary (% gross)</t>
  </si>
  <si>
    <t>Marine protected areas (% of territorial waters)</t>
  </si>
  <si>
    <t>GC.AST.TOTL.GD.ZS</t>
  </si>
  <si>
    <t>GDP per capita, PPP (constant 2017 international $)</t>
  </si>
  <si>
    <t>Transport services (% of service exports, BoP)</t>
  </si>
  <si>
    <t>SH.STA.POIS.P5</t>
  </si>
  <si>
    <t>Trained teachers in upper secondary education, female (% of female teachers)</t>
  </si>
  <si>
    <t>TM.TAX.TCOM.WM.AR.ZS</t>
  </si>
  <si>
    <t>Firms experiencing losses due to theft and vandalism (% of firms)</t>
  </si>
  <si>
    <t>GDP (constant 2010 US$)</t>
  </si>
  <si>
    <t>NY.TTF.GNFS.KN</t>
  </si>
  <si>
    <t>Value lost due to electrical outages (% of sales for affected firms)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</si>
  <si>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expressed constant 2010 U.S. dollars.</t>
  </si>
  <si>
    <t>Average working hours of children, working only, ages 7-14 (hours per week)</t>
  </si>
  <si>
    <t>1973</t>
  </si>
  <si>
    <t>NV.SRV.TOTL.KD.ZG</t>
  </si>
  <si>
    <t>Water productivity is calculated as GDP in constant prices divided by annual total water withdrawal.</t>
  </si>
  <si>
    <t>SM.POP.REFG</t>
  </si>
  <si>
    <t>Agricultural nitrous oxide emissions are emissions produced through fertilizer use (synthetic and animal manure), animal waste management, agricultural waste burning (nonenergy, on-site), and savanna burning.</t>
  </si>
  <si>
    <t>SL.EMP.TOTL.SP.MA.NE.ZS</t>
  </si>
  <si>
    <t>Net primary income (Net income from abroad) (current US$)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</si>
  <si>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</si>
  <si>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BG.GSR.NFSV.GD.ZS</t>
  </si>
  <si>
    <t>Multidimensional poverty intensity (average share of deprivations experienced by the poor)</t>
  </si>
  <si>
    <t>Primary completion rate, total (% of relevant age group)</t>
  </si>
  <si>
    <t>Current expenditures on health per capita in current US dollars. Estimates of current health expenditures include healthcare goods and services consumed during each year.</t>
  </si>
  <si>
    <t>Exports of goods and services (current LCU)</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</si>
  <si>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</si>
  <si>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Households and NPISHs Final consumption expenditure per capita (constant 2010 US$)</t>
  </si>
  <si>
    <t>NY.GNP.MKTP.CD</t>
  </si>
  <si>
    <t>Services, value added (constant 2010 US$)</t>
  </si>
  <si>
    <t>Female population between the ages 5 to 9 as a percentage of the total female population.</t>
  </si>
  <si>
    <t>EN.ATM.CO2E.KT</t>
  </si>
  <si>
    <t>Public and publicly guaranteed debt from bonds that are either publicly issued or privately placed. Net flows (or net lending or net disbursements) received by the borrower during the year are disbursements minus principal repayments. Data are in current U.S. dollars.</t>
  </si>
  <si>
    <t>Children in employment refer to children involved in economic activity for at least one hour in the reference week of the survey.</t>
  </si>
  <si>
    <t>NV.IND.MANF.KD.ZG</t>
  </si>
  <si>
    <t>GNI per capita, Atlas method (current US$)</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</si>
  <si>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</si>
  <si>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Standard &amp; Poor's, Global Stock Markets Factbook and supplemental S&amp;P data.</t>
  </si>
  <si>
    <t>Unemployment, male (% of male labor force) (national estimate)</t>
  </si>
  <si>
    <t>DT.NFL.DPNG.CD</t>
  </si>
  <si>
    <t>Fuel prices refer to the pump prices of the most widely sold grade of diesel fuel. Prices have been converted from the local currency to U.S. dollars.</t>
  </si>
  <si>
    <t>SE.SEC.CUAT.UP.ZS</t>
  </si>
  <si>
    <t>SP.DYN.TO65.MA.ZS</t>
  </si>
  <si>
    <t>Strength of legal rights index (0=weak to 12=strong)</t>
  </si>
  <si>
    <t>World Bank, Enterprise Surveys (http://www.enterprisesurveys.org/).</t>
  </si>
  <si>
    <t>Gross fixed capital formation (annual % growth)</t>
  </si>
  <si>
    <t>Share of tariff lines with specific rates, all products (%)</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</si>
  <si>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</si>
  <si>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Female teachers as a percentage of total secondary education teachers includes full-time and part-time teachers.</t>
  </si>
  <si>
    <t>Information and communication technology service exports include computer and communications services (telecommunications and postal and courier services) and information services (computer data and news-related service transactions). Data are in current U.S. dollars.</t>
  </si>
  <si>
    <t>2009</t>
  </si>
  <si>
    <t>SL.TLF.ACTI.FE.ZS</t>
  </si>
  <si>
    <t>IQ.SCI.SRCE</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</si>
  <si>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</si>
  <si>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NE.CON.PRVT.PC.KD.ZG</t>
  </si>
  <si>
    <t>IC.EXP.TMDC</t>
  </si>
  <si>
    <t>Public and publicly guaranteed debt service is the sum of principal repayments and interest actually paid in currency, goods, or services on long-term obligations of public debtors and long-term private obligations guaranteed by a public entity.</t>
  </si>
  <si>
    <t>Educational attainment, Doctoral or equivalent, population 25+, female (%) (cumulative)</t>
  </si>
  <si>
    <t>SH.XPD.PVTD.PC.CD</t>
  </si>
  <si>
    <t>CPIA gender equality rating (1=low to 6=high)</t>
  </si>
  <si>
    <t>Merchandise exports by the reporting economy, residual (% of total merchandise exports)</t>
  </si>
  <si>
    <t>SH.HIV.INCD</t>
  </si>
  <si>
    <t>Poverty headcount ratio at $5.50 a day (2011 PPP) (% of population)</t>
  </si>
  <si>
    <t>SE.SEC.DURS</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</si>
  <si>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</si>
  <si>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GC.TAX.INTT.CN</t>
  </si>
  <si>
    <t>Adjusted savings: mineral depletion (current US$)</t>
  </si>
  <si>
    <t>SG.VAW.GOES.ZS</t>
  </si>
  <si>
    <t>SH.ALC.PCAP.LI</t>
  </si>
  <si>
    <t>Survival to age 65, male (% of cohort)</t>
  </si>
  <si>
    <t>NE.EXP.GNFS.KN</t>
  </si>
  <si>
    <t>Net bilateral aid flows from DAC donors, Hungary (current US$)</t>
  </si>
  <si>
    <t>PNG, commercial banks and other creditors (NFL, current US$)</t>
  </si>
  <si>
    <t>Net bilateral aid flows from DAC donors, Luxembourg (current US$)</t>
  </si>
  <si>
    <t>Current health expenditure per capita, PPP (current international $)</t>
  </si>
  <si>
    <t>IC.REG.COST.PC.MA.ZS</t>
  </si>
  <si>
    <t>SL.UEM.TOTL.MA.NE.ZS</t>
  </si>
  <si>
    <t>Average transaction cost of sending remittances to a specific country (%)</t>
  </si>
  <si>
    <t>Value added per worker is a measure of labor productivity—value added per unit of input. Value added denotes the net output of a sector after adding up all outputs and subtracting intermediate inputs. Data are in constant 2010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</si>
  <si>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</si>
  <si>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Government expenditure per student, secondary (% of GDP per capita)</t>
  </si>
  <si>
    <t>Land under cereal production (hectares)</t>
  </si>
  <si>
    <t>Secure Internet servers</t>
  </si>
  <si>
    <t>SE.XPD.CPRM.ZS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</si>
  <si>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 Dollar figures for GDP are converted from domestic currencies using 2010 official exchange rates. For a few countries where the official exchange rate does not reflect the rate effectively applied to actual foreign exchange transactions, an alternative conversion factor is used.</t>
  </si>
  <si>
    <t>Time to resolve insolvency is the number of years from the filing for insolvency in court until the resolution of distressed assets.</t>
  </si>
  <si>
    <t>Nurses and midwives include professional nurses, professional midwives, auxiliary nurses, auxiliary midwives, enrolled nurses, enrolled midwives and other associated personnel, such as dental nurses and primary care nurses.</t>
  </si>
  <si>
    <t>SP.POP.5559.MA.5Y</t>
  </si>
  <si>
    <t>Trademark applications, total</t>
  </si>
  <si>
    <t>Net financial flows, IMF nonconcessional (NFL, current US$)</t>
  </si>
  <si>
    <t>SH.H2O.BASW.ZS</t>
  </si>
  <si>
    <t>Gross value added at basic prices (GVA) (constant 2010 US$)</t>
  </si>
  <si>
    <t>Net acquisition of government financial assets includes domestic and foreign financial claims, SDRs, and gold bullion held by monetary authorities as a reserve asset. The net acquisition of financial assets should be offset by the net incurrence of liabilities.</t>
  </si>
  <si>
    <t>Net primary income (Net income from abroad) (constant LCU)</t>
  </si>
  <si>
    <t>ICT goods exports (% of total goods exports)</t>
  </si>
  <si>
    <t>Female population between the ages 50 to 54 as a percentage of the total female population.</t>
  </si>
  <si>
    <t>EN.ATM.PM25.MC.ZS</t>
  </si>
  <si>
    <t>Survival to age 65 refers to the percentage of a cohort of newborn infants that would survive to age 65, if subject to age specific mortality rates of the specified year.</t>
  </si>
  <si>
    <t>Life expectancy at birth, female (years)</t>
  </si>
  <si>
    <t>Firms with female participation in ownership are the percentage of firms with a woman among the principal owners.</t>
  </si>
  <si>
    <t>Gross savings are calculated as gross national income less total consumption, plus net transfers. Data are in current U.S. dollars.</t>
  </si>
  <si>
    <t>Antiretroviral therapy coverage indicates the percentage of all people living with HIV who are receiving antiretroviral therapy.</t>
  </si>
  <si>
    <t>NY.GNS.ICTR.GN.ZS</t>
  </si>
  <si>
    <t>NE.EXP.GNFS.ZS</t>
  </si>
  <si>
    <t>Educational attainment, Doctoral or equivalent, population 25+, total (%) (cumulative)</t>
  </si>
  <si>
    <t>EN.ATM.NOXE.AG.ZS</t>
  </si>
  <si>
    <t>Net bilateral aid flows from DAC donors, Portugal (current US$)</t>
  </si>
  <si>
    <t>Young people (15-24) newly infected with HIV</t>
  </si>
  <si>
    <t>SH.XPD.EHEX.CH.ZS</t>
  </si>
  <si>
    <t>Agricultural nitrous oxide emissions (% of total)</t>
  </si>
  <si>
    <t>1962</t>
  </si>
  <si>
    <t>SI.POV.GAPS</t>
  </si>
  <si>
    <t>NV.MNF.OTHR.ZS.UN</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</si>
  <si>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</si>
  <si>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</si>
  <si>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Population ages 65 and above, male</t>
  </si>
  <si>
    <t>SP.POP.TOTL.FE.IN</t>
  </si>
  <si>
    <t>SI.DST.FRST.10</t>
  </si>
  <si>
    <t>Medium and high-tech Industry (including construction) (% manufacturing value added)</t>
  </si>
  <si>
    <t>Food comprises the commodities in SITC sections 0 (food and live animals), 1 (beverages and tobacco), and 4 (animal and vegetable oils and fats) and SITC division 22 (oil seeds, oil nuts, and oil kernels).</t>
  </si>
  <si>
    <t>NY.GDY.TOTL.KN</t>
  </si>
  <si>
    <t>Female population between the ages 20 to 24 as a percentage of the total female population.</t>
  </si>
  <si>
    <t>Indicator Name</t>
  </si>
  <si>
    <t>DC.DAC.ITAL.CD</t>
  </si>
  <si>
    <t>Personal remittances, received (current US$)</t>
  </si>
  <si>
    <t>SH.FPL.SATM.ZS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</si>
  <si>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local currency.</t>
  </si>
  <si>
    <t>Human Capital Index (HCI), Female (scale 0-1)</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</si>
  <si>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</si>
  <si>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Employment in services, female (% of female employment) (modeled ILO estimate)</t>
  </si>
  <si>
    <t>Population growth (annual %)</t>
  </si>
  <si>
    <t>GC.REV.XGRT.GD.ZS</t>
  </si>
  <si>
    <t>NY.ADJ.DPEM.CD</t>
  </si>
  <si>
    <t>Exports of goods and services (BoP, current US$)</t>
  </si>
  <si>
    <t>per_si_allsi.cov_pop_tot</t>
  </si>
  <si>
    <t>NV.SRV.TOTL.KN</t>
  </si>
  <si>
    <t>EN.CLC.DRSK.XQ</t>
  </si>
  <si>
    <t>Number of neonatal deaths</t>
  </si>
  <si>
    <t>IC.FRM.BRIB.ZS</t>
  </si>
  <si>
    <t>SH.STA.SMSS.RU.ZS</t>
  </si>
  <si>
    <t>Estimates based on sources and methods described in "The Changing Wealth of Nations: Measuring Sustainable Development in the New Millennium" (World Bank, 2011).</t>
  </si>
  <si>
    <t>SL.EMP.MPYR.ZS</t>
  </si>
  <si>
    <t>BN.TRF.CURR.CD</t>
  </si>
  <si>
    <t>Multidimensional poverty headcount ratio, male (% of male population)</t>
  </si>
  <si>
    <t>World Bank, Sustainable Energy for All (SE4ALL) database from the SE4ALL Global Tracking Framework led jointly by the World Bank, International Energy Agency, and the Energy Sector Management Assistance Program.</t>
  </si>
  <si>
    <t>Uppsala Conflict Data Program, http://www.pcr.uu.se/research/ucdp/.</t>
  </si>
  <si>
    <t>Completeness of birth registration, female (%)</t>
  </si>
  <si>
    <t>SP.POP.1564.TO</t>
  </si>
  <si>
    <t>GC.TAX.YPKG.CN</t>
  </si>
  <si>
    <t>Number of children dying before reaching age five.</t>
  </si>
  <si>
    <t>SP.DYN.LE00.FE.IN</t>
  </si>
  <si>
    <t>Government expenditure on education, total (% of GDP)</t>
  </si>
  <si>
    <t>GC.TAX.IMPT.CN</t>
  </si>
  <si>
    <t>NV.SRV.TOTL.ZS</t>
  </si>
  <si>
    <t>Ratio of bank liquid reserves to bank assets is the ratio of domestic currency holdings and deposits with the monetary authorities to claims on other governments, nonfinancial public enterprises, the private sector, and other banking institutions.</t>
  </si>
  <si>
    <t>Annual freshwater withdrawals, total (billion cubic meters)</t>
  </si>
  <si>
    <t>SL.EMP.SELF.ZS</t>
  </si>
  <si>
    <t>Population, total</t>
  </si>
  <si>
    <t>Ease of doing business index (1=most business-friendly regulations)</t>
  </si>
  <si>
    <t>Population, female (% of total population)</t>
  </si>
  <si>
    <t>Cause of death, by non-communicable diseases (% of total)</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</si>
  <si>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</si>
  <si>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</si>
  <si>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Educational attainment, at least completed post-secondary, population 25+, female (%) (cumulative)</t>
  </si>
  <si>
    <t>Mineral depletion is the ratio of the value of the stock of mineral resources to the remaining reserve lifetime. It covers tin, gold, lead, zinc, iron, copper, nickel, silver, bauxite, and phosphate.</t>
  </si>
  <si>
    <t>DC.DAC.DNKL.CD</t>
  </si>
  <si>
    <t>SH.STA.SUIC.FE.P5</t>
  </si>
  <si>
    <t>Population ages 40-44, female (% of female population)</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</si>
  <si>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</si>
  <si>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Agriculture, forestry, and fishing, value added per worker (constant 2010 US$)</t>
  </si>
  <si>
    <t>Services, value added (current US$)</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</si>
  <si>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</si>
  <si>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DC.DAC.SVKL.CD</t>
  </si>
  <si>
    <t>SH.STA.ODFC.RU.ZS</t>
  </si>
  <si>
    <t>Fertilizer consumption (% of fertilizer production)</t>
  </si>
  <si>
    <t>SE.SEC.ENRL.TC.ZS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</si>
  <si>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</si>
  <si>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DT.NFL.UNFP.CD</t>
  </si>
  <si>
    <t>FB.CBK.DPTR.P3</t>
  </si>
  <si>
    <t>Births attended by skilled health staff (% of total)</t>
  </si>
  <si>
    <t>Firms using banks to finance investment are the percentage of firms using banks to finance investments.</t>
  </si>
  <si>
    <t>Merchandise imports by the reporting economy, residual (% of total merchandise imports)</t>
  </si>
  <si>
    <t>Human Capital Index (HCI), Male, Lower Bound (scale 0-1)</t>
  </si>
  <si>
    <t>Population ages 55-59, male (% of male population)</t>
  </si>
  <si>
    <t>Annual percentage growth of general government final consumption expenditure based on constant local currency. Aggregates are based on constant 2010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</si>
  <si>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Over-age students are the percentage of those enrolled who are older than the official school-age range for primary education.</t>
  </si>
  <si>
    <t>Cereal production (metric tons)</t>
  </si>
  <si>
    <t>IC.REG.PROC.MA</t>
  </si>
  <si>
    <t>Machinery and transport equipment (% of value added in manufacturing)</t>
  </si>
  <si>
    <t>Carbon Dioxide Information Analysis Center, Environmental Sciences Division, Oak Ridge National Laboratory, Tennessee, United States.</t>
  </si>
  <si>
    <t>Manufacturing, value added (current US$)</t>
  </si>
  <si>
    <t>International reserves to total external debt stocks.</t>
  </si>
  <si>
    <t>FB.CBK.BRCH.P5</t>
  </si>
  <si>
    <t>SP.POP.3034.FE.5Y</t>
  </si>
  <si>
    <t>External health expenditure (% of current health expenditure)</t>
  </si>
  <si>
    <t>SE.XPD.PRIM.PC.ZS</t>
  </si>
  <si>
    <t>FX.OWN.TOTL.FE.ZS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</si>
  <si>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2010 U.S. dollars.</t>
  </si>
  <si>
    <t>Diarrhea treatment (% of children under 5 receiving oral rehydration and continued feeding)</t>
  </si>
  <si>
    <t>EN.ATM.CO2E.EG.ZS</t>
  </si>
  <si>
    <t>DT.TDS.MLAT.CD</t>
  </si>
  <si>
    <t>Adjusted net national income (current US$)</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</si>
  <si>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</si>
  <si>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AG.LND.CROP.ZS</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</si>
  <si>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</si>
  <si>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Households and NPISHs final consumption expenditure: linked series (current LCU)</t>
  </si>
  <si>
    <t>Agricultural irrigated land refers to agricultural areas purposely provided with water, including land irrigated by controlled flooding.</t>
  </si>
  <si>
    <t>Consumption of iodized salt (% of households)</t>
  </si>
  <si>
    <t>SG.VAW.NEGL.ZS</t>
  </si>
  <si>
    <t>Net bilateral aid flows from DAC donors, Finland (current US$)</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</si>
  <si>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</si>
  <si>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Methane emissions are those stemming from human activities such as agriculture and from industrial methane production. Each year of data shows the percentage change to that year from 1990.</t>
  </si>
  <si>
    <t>Net investment in nonfinancial assets (current LCU)</t>
  </si>
  <si>
    <t>IC.LGL.DURS</t>
  </si>
  <si>
    <t>AG.SRF.TOTL.K2</t>
  </si>
  <si>
    <t>SH.IMM.HEPB</t>
  </si>
  <si>
    <t>Gross domestic savings (% of GDP)</t>
  </si>
  <si>
    <t>Railways, goods transported (million ton-km)</t>
  </si>
  <si>
    <t>SL.AGR.0714.MA.ZS</t>
  </si>
  <si>
    <t>Labor force participation rate, male (% of male population ages 15-64) (modeled ILO estimate)</t>
  </si>
  <si>
    <t>Unemployment, youth total (% of total labor force ages 15-24) (modeled ILO estimate)</t>
  </si>
  <si>
    <t>Children in employment, self-employed, male (% of male children in employment, ages 7-14)</t>
  </si>
  <si>
    <t>NY.GNS.ICTR.CD</t>
  </si>
  <si>
    <t>PX.REX.REER</t>
  </si>
  <si>
    <t>Adjusted savings: education expenditure (% of GNI)</t>
  </si>
  <si>
    <t>Commercial bank and other lending includes net commercial bank lending (public and publicly guaranteed and private nonguaranteed) and other private credits. Data are in current U.S. dollars.</t>
  </si>
  <si>
    <t>Account ownership at a financial institution or with a mobile-money-service provider, young adults (% of population ages 15-24)</t>
  </si>
  <si>
    <t>Procedures to build a warehouse (number)</t>
  </si>
  <si>
    <t>NE.GDI.FTOT.KN</t>
  </si>
  <si>
    <t>Net ODA provided, total (% of GNI)</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</si>
  <si>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</si>
  <si>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Employers, total (% of total employment) (modeled ILO estimate)</t>
  </si>
  <si>
    <t>Interest payments (% of expense)</t>
  </si>
  <si>
    <t>Net official flows from UN agencies, UNTA (current US$)</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</si>
  <si>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</si>
  <si>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Net official flows from UN agencies, WHO (current US$)</t>
  </si>
  <si>
    <t>Capture fisheries production (metric tons)</t>
  </si>
  <si>
    <t>SH.H2O.BASW.UR.ZS</t>
  </si>
  <si>
    <t>Stockholm International Peace Research Institute (SIPRI), Arms Transfers Programme (http://portal.sipri.org/publications/pages/transfer/splash).</t>
  </si>
  <si>
    <t>EG.ELC.RNEW.ZS</t>
  </si>
  <si>
    <t>Gender equality assesses the extent to which the country has installed institutions and programs to enforce laws and policies that promote equal access for men and women in education, health, the economy, and protection under law.</t>
  </si>
  <si>
    <t>NV.IND.MANF.KN</t>
  </si>
  <si>
    <t>Mortality rate, under-5 (per 1,000 live births)</t>
  </si>
  <si>
    <t>SH.H2O.SMDW.ZS</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</si>
  <si>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</si>
  <si>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</si>
  <si>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ER.H2O.FWIN.ZS</t>
  </si>
  <si>
    <t>NV.AGR.TOTL.KD</t>
  </si>
  <si>
    <t>Human capital index (HCI), male (scale 0-1)</t>
  </si>
  <si>
    <t>IC.REG.PROC.FE</t>
  </si>
  <si>
    <t>FI.RES.TOTL.DT.ZS</t>
  </si>
  <si>
    <t>SL.AGR.EMPL.FE.ZS</t>
  </si>
  <si>
    <t>NE.GDI.FTOT.ZS</t>
  </si>
  <si>
    <t>People with basic handwashing facilities including soap and water, rural (% of rural population)</t>
  </si>
  <si>
    <t>AG.LND.EL5M.UR.ZS</t>
  </si>
  <si>
    <t>Adolescent fertility rate is the number of births per 1,000 women ages 15-19.</t>
  </si>
  <si>
    <t>Pump price for diesel fuel (US$ per liter)</t>
  </si>
  <si>
    <t>Public Expenditure and Financial Accountability (PEFA). Ministry of Finance (MoF).</t>
  </si>
  <si>
    <t>Life expectancy at birth, total (years)</t>
  </si>
  <si>
    <t>Tariff rate, applied, weighted mean, manufactured products (%)</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</si>
  <si>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</si>
  <si>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BN.CAB.XOKA.GD.ZS</t>
  </si>
  <si>
    <t>BX.GSR.INSF.ZS</t>
  </si>
  <si>
    <t>BM.GSR.MRCH.CD</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</si>
  <si>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</si>
  <si>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Population, male</t>
  </si>
  <si>
    <t>Personal transfers, receipts (BoP, current US$)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</si>
  <si>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</si>
  <si>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</si>
  <si>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Percent of firms experiencing losses due to theft, robbery, vandalism or arson that occurred on the establishment's premises.</t>
  </si>
  <si>
    <t>People using at least basic sanitation services, urban (% of urban population)</t>
  </si>
  <si>
    <t>EN.CO2.BLDG.ZS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</si>
  <si>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</si>
  <si>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SH.HIV.INCD.TL</t>
  </si>
  <si>
    <t>SE.XPD.CTER.ZS</t>
  </si>
  <si>
    <t>Net official flows from UN agencies, UNFPA (current US$)</t>
  </si>
  <si>
    <t>IC.ELC.DURS</t>
  </si>
  <si>
    <t>World Bank, Doing Business project (http://www.doingbusiness.org/).</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</si>
  <si>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</si>
  <si>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SP.POP.TOTL.MA.IN</t>
  </si>
  <si>
    <t>Bird species, threatened</t>
  </si>
  <si>
    <t>NV.IND.MANF.ZS</t>
  </si>
  <si>
    <t>Methodology assessment of statistical capacity (scale 0 - 100)</t>
  </si>
  <si>
    <t>Social contributions (% of revenue)</t>
  </si>
  <si>
    <t>Gross national expenditure (constant LCU)</t>
  </si>
  <si>
    <t>Net bilateral aid flows from DAC donors, Poland (current US$)</t>
  </si>
  <si>
    <t>Net official flows from UN agencies, UNDP (current US$)</t>
  </si>
  <si>
    <t>Population ages 60-64, female (% of female population)</t>
  </si>
  <si>
    <t>Ratio of female to male labor force participation rate (%) (modeled ILO estimate)</t>
  </si>
  <si>
    <t>Newborns protected against tetanus are the percentage of births by women of child-bearing age who are immunized against tetanus.</t>
  </si>
  <si>
    <t>SI.POV.UMIC</t>
  </si>
  <si>
    <t>BN.KLT.PTXL.CD</t>
  </si>
  <si>
    <t>Agricultural nitrous oxide emissions (thousand metric tons of CO2 equivalent)</t>
  </si>
  <si>
    <t>The percentage of the working age population with an advanced level of education who are in the labor force.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</si>
  <si>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SL.SRV.0714.FE.ZS</t>
  </si>
  <si>
    <t>Contraceptive prevalence, any methods (% of women ages 15-49)</t>
  </si>
  <si>
    <t>Alternative and nuclear energy (% of total energy use)</t>
  </si>
  <si>
    <t>Poverty gap at $5.50 a day (2011 PPP) is the mean shortfall in income or consumption from the poverty line $5.50 a day (counting the nonpoor as having zero shortfall), expressed as a percentage of the poverty line. This measure reflects the depth of poverty as well as its incidence.</t>
  </si>
  <si>
    <t>GDP per capita (current US$)</t>
  </si>
  <si>
    <t>Power outages in firms in a typical month (number)</t>
  </si>
  <si>
    <t>External debt stocks, short-term (DOD, current US$)</t>
  </si>
  <si>
    <t>ER.LND.PTLD.ZS</t>
  </si>
  <si>
    <t>SL.WAG.0714.FE.ZS</t>
  </si>
  <si>
    <t>Female genital mutilation prevalence (%)</t>
  </si>
  <si>
    <t>IQ.CPA.SOCI.XQ</t>
  </si>
  <si>
    <t>Real interest rate (%)</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</si>
  <si>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</si>
  <si>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IQ.CPA.ENVR.XQ</t>
  </si>
  <si>
    <t>Mortality rate, under-5, female (per 1,000 live births)</t>
  </si>
  <si>
    <t>Educational attainment, at least completed primary, population 25+ years, total (%) (cumulative)</t>
  </si>
  <si>
    <t>Turnover ratio is the value of domestic shares traded divided by their market capitalization. The value is annualized by multiplying the monthly average by 12.</t>
  </si>
  <si>
    <t>Demographic and Health Surveys (DHS), Multiple Indicator Cluster Surveys (MICS), AIDS Indicator Surveys(AIS), Reproductive Health Survey(RHS), and other household surveys.</t>
  </si>
  <si>
    <t>GNI, PPP (constant 2017 international $)</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</si>
  <si>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</si>
  <si>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DT.NFL.IMFC.CD</t>
  </si>
  <si>
    <t>BM.GSR.TRVL.ZS</t>
  </si>
  <si>
    <t>Pregnant women receiving prenatal care (%)</t>
  </si>
  <si>
    <t>Part time employment, total (% of total employment)</t>
  </si>
  <si>
    <t>Children in employment, unpaid family workers (% of children in employment, ages 7-14)</t>
  </si>
  <si>
    <t>Manufacturing, value added (constant 2010 US$)</t>
  </si>
  <si>
    <t>SE.PRM.REPT.FE.ZS</t>
  </si>
  <si>
    <t>People using safely managed drinking water services, rural (% of rural population)</t>
  </si>
  <si>
    <t>Net migration</t>
  </si>
  <si>
    <t>Taxes on goods and services include general sales and turnover or value added taxes, selective excises on goods, selective taxes on services, taxes on the use of goods or property, taxes on extraction and production of minerals, and profits of fiscal monopolies.</t>
  </si>
  <si>
    <t>DT.NFL.MIBR.CD</t>
  </si>
  <si>
    <t>Educational attainment, at least completed short-cycle tertiary, population 25+, total (%) (cumulative)</t>
  </si>
  <si>
    <t>ER.H2O.INTR.K3</t>
  </si>
  <si>
    <t>Gross fixed capital formation (current LCU)</t>
  </si>
  <si>
    <t>SH.XPD.GHED.PC.CD</t>
  </si>
  <si>
    <t>TM.VAL.MRCH.OR.ZS</t>
  </si>
  <si>
    <t>Merchandise exports to low- and middle-income economies in Sub-Saharan Africa (% of total merchandise exports)</t>
  </si>
  <si>
    <t>Cost of damage due to carbon dioxide emissions from fossil fuel use and the manufacture of cement, estimated to be US$30 per ton of CO2 (the unit damage in 2014 US dollars for CO2 emitted in 2015) times the number of tons of CO2 emitted.</t>
  </si>
  <si>
    <t>Logistics performance index: Frequency with which shipments reach consignee within scheduled or expected time (1=low to 5=high)</t>
  </si>
  <si>
    <t>People using safely managed sanitation services (% of population)</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</si>
  <si>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</si>
  <si>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EG.ELC.ACCS.RU.ZS</t>
  </si>
  <si>
    <t>SP.POP.2529.MA.5Y</t>
  </si>
  <si>
    <t>BX.GSR.CMCP.ZS</t>
  </si>
  <si>
    <t>Domestic general government health expenditure (% of general government expenditure)</t>
  </si>
  <si>
    <t>Wage and salaried workers, female (% of female employment) (modeled ILO estimate)</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</si>
  <si>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</si>
  <si>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</si>
  <si>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NV.IND.EMPL.KD</t>
  </si>
  <si>
    <t>TX.VAL.MRCH.OR.ZS</t>
  </si>
  <si>
    <t>Imports of goods, services and primary income is the sum of goods imports, service imports and primary income payments. Data are in current U.S. dollars.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</si>
  <si>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</si>
  <si>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BM.GSR.NFSV.CD</t>
  </si>
  <si>
    <t>DC.DAC.AUTL.CD</t>
  </si>
  <si>
    <t>SP.POP.7579.FE.5Y</t>
  </si>
  <si>
    <t>Prevalence of underweight, weight for age (% of children under 5)</t>
  </si>
  <si>
    <t>SH.SVR.WAST.FE.ZS</t>
  </si>
  <si>
    <t>Travel services (% of service imports, BoP)</t>
  </si>
  <si>
    <t>Taxes on income, profits and capital gains (current LCU)</t>
  </si>
  <si>
    <t>NY.GDP.TOTL.RT.ZS</t>
  </si>
  <si>
    <t>World Bank staff estimates based on sources and methods in World Bank's "The Changing Wealth of Nations: Measuring Sustainable Development in the New Millennium" (2011).</t>
  </si>
  <si>
    <t>Coverage of social safety net programs in 2nd quintile (% of population)</t>
  </si>
  <si>
    <t>Agricultural land (sq. km)</t>
  </si>
  <si>
    <t>SL.EMP.SMGT.FE.ZS</t>
  </si>
  <si>
    <t>SE.SEC.UNER.LO.FE.ZS</t>
  </si>
  <si>
    <t>The percentage of population ages 25 and over that attained or completed Doctoral or equivalent.</t>
  </si>
  <si>
    <t>Household surveys, including Demographic and Health Surveys and Multiple Indicator Cluster Surveys. Largely compiled by United Nations Population Division.</t>
  </si>
  <si>
    <t>GNI per capita (constant LCU)</t>
  </si>
  <si>
    <t>EN.ATM.PM25.MC.M3</t>
  </si>
  <si>
    <t>EN.ATM.GHGO.KT.CE</t>
  </si>
  <si>
    <t>Tariff rate, applied, weighted mean, all products (%)</t>
  </si>
  <si>
    <t>Manufactures comprise the commodities in SITC sections 5 (chemicals), 6 (basic manufactures), 7 (machinery and transport equipment), and 8 (miscellaneous manufactured goods), excluding division 68 (nonferrous metals).</t>
  </si>
  <si>
    <t>Lead time to export, median case (days)</t>
  </si>
  <si>
    <t>Net foreign assets are the sum of foreign assets held by monetary authorities and deposit money banks, less their foreign liabilities. Data are in current local currency.</t>
  </si>
  <si>
    <t>Fossil fuel energy consumption (% of total)</t>
  </si>
  <si>
    <t>DC.DAC.IRLL.CD</t>
  </si>
  <si>
    <t>Net ODA provided, to the least developed countries (current US$)</t>
  </si>
  <si>
    <t>Prevalence of smoking, male is the percentage of men ages 15 and over who currently smoke any tobacco product on a daily or non-daily basis. It excludes smokeless tobacco use. The rates are age-standardized.</t>
  </si>
  <si>
    <t>Consumer price index reflects changes in the cost to the average consumer of acquiring a basket of goods and services that may be fixed or changed at specified intervals, such as yearly. The Laspeyres formula is generally used. Data are period averages.</t>
  </si>
  <si>
    <t>Prevalence of moderate or severe food insecurity in the population (%)</t>
  </si>
  <si>
    <t>Fossil fuel comprises coal, oil, petroleum, and natural gas products.</t>
  </si>
  <si>
    <t>Tariff rate, most favored nation, weighted mean, manufactured products (%)</t>
  </si>
  <si>
    <t>EG.GDP.PUSE.KO.PP</t>
  </si>
  <si>
    <t>Wage workers (also known as employees) are people who hold explicit (written or oral) or implicit employment contracts that provide basic remuneration that does not depend directly on the revenue of the unit for which they work.</t>
  </si>
  <si>
    <t>Probability of dying among youth ages 20-24 years (per 1,000)</t>
  </si>
  <si>
    <t>Carbon dioxide emissions are those stemming from the burning of fossil fuels and the manufacture of cement. They include carbon dioxide produced during consumption of solid, liquid, and gas fuels and gas flaring.</t>
  </si>
  <si>
    <t>Technicians in R&amp;D (per million people)</t>
  </si>
  <si>
    <t>GDP per unit of energy use (PPP $ per kg of oil equivalent)</t>
  </si>
  <si>
    <t>SI.SPR.PC40.ZG</t>
  </si>
  <si>
    <t>SE.XPD.CTOT.ZS</t>
  </si>
  <si>
    <t>SP.RUR.TOTL.ZS</t>
  </si>
  <si>
    <t>EN.CLC.GHGR.MT.CE</t>
  </si>
  <si>
    <t>Employment to population ratio, 15+, female (%) (national estimate)</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</si>
  <si>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</si>
  <si>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DT.NFL.UNEP.CD</t>
  </si>
  <si>
    <t>Total population 65 years of age or older. Population is based on the de facto definition of population, which counts all residents regardless of legal status or citizenship.</t>
  </si>
  <si>
    <t>Employment to population ratio, ages 15-24, female (%) (national estimate)</t>
  </si>
  <si>
    <t>SL.TLF.0714.WK.TM</t>
  </si>
  <si>
    <t>SE.XPD.CSEC.ZS</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</si>
  <si>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</si>
  <si>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GC.XPN.OTHR.ZS</t>
  </si>
  <si>
    <t>Secondary education, pupils</t>
  </si>
  <si>
    <t>DT.NFL.PROP.CD</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</si>
  <si>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</si>
  <si>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GC.TAX.TOTL.GD.ZS</t>
  </si>
  <si>
    <t>Share of tariff lines with international peaks is the share of lines in the tariff schedule with tariff rates that exceed 15 percent. It provides an indication of how selectively tariffs are applied.</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</si>
  <si>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</si>
  <si>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SL.TLF.INTM.MA.ZS</t>
  </si>
  <si>
    <t>Number of new HIV infections among uninfected populations ages 15-49 expressed per 1,000 uninfected population in the year before the period.</t>
  </si>
  <si>
    <t>Inter-Parliamentary Union (IPU) (www.ipu.org).  For the year of 2020, the data is as of August 1, 2020.  For the year of 1998, the latest data is as of August 10, 1998.</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</si>
  <si>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</si>
  <si>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</si>
  <si>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IQ.CPA.PUBS.XQ</t>
  </si>
  <si>
    <t>Access to electricity (% of population)</t>
  </si>
  <si>
    <t>Unemployment, male (% of male labor force) (modeled ILO estimate)</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</si>
  <si>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</si>
  <si>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Population ages 40-44, male (% of male population)</t>
  </si>
  <si>
    <t>DC.DAC.KORL.CD</t>
  </si>
  <si>
    <t>People with basic handwashing facilities including soap and water, urban (% of urban population)</t>
  </si>
  <si>
    <t>PPG, private creditors (NFL, current US$)</t>
  </si>
  <si>
    <t>2012</t>
  </si>
  <si>
    <t>Completeness of death registration with cause-of-death information (%)</t>
  </si>
  <si>
    <t>NY.GDS.TOTL.CN</t>
  </si>
  <si>
    <t>Population in urban agglomerations of more than 1 million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</si>
  <si>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U.S. dollars.</t>
  </si>
  <si>
    <t>SN.ITK.DEFC.ZS</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</si>
  <si>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</si>
  <si>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1993</t>
  </si>
  <si>
    <t>SH.UHC.NOP2.CG</t>
  </si>
  <si>
    <t>Claims on other sectors of the domestic economy (IFS line 32S..ZK) include gross credit from the financial system to households, nonprofit institutions serving households, nonfinancial corporations, state and local governments, and social security funds.</t>
  </si>
  <si>
    <t>NE.CON.GOVT.KD.ZG</t>
  </si>
  <si>
    <t>BX.TRF.PWKR.CD</t>
  </si>
  <si>
    <t>2020</t>
  </si>
  <si>
    <t>SE.PRE.TCAQ.ZS</t>
  </si>
  <si>
    <t>Unemployment with basic education, male (% of male labor force with basic education)</t>
  </si>
  <si>
    <t>Human capital index (HCI), male, lower bound (scale 0-1)</t>
  </si>
  <si>
    <t>Statistical Capacity score (Overall average)</t>
  </si>
  <si>
    <t>IC.PRP.PROC</t>
  </si>
  <si>
    <t>Manufacturing, value added (annual % growth)</t>
  </si>
  <si>
    <t>SG.DMK.ALLD.FN.ZS</t>
  </si>
  <si>
    <t>DC.DAC.GRCL.CD</t>
  </si>
  <si>
    <t>Exports of goods and services (constant 2010 US$)</t>
  </si>
  <si>
    <t>SL.ISV.IFRM.FE.ZS</t>
  </si>
  <si>
    <t>Male population between the ages 0 to 14. Population is based on the de facto definition of population, which counts all residents regardless of legal status or citizenship.</t>
  </si>
  <si>
    <t>FR.INR.LNDP</t>
  </si>
  <si>
    <t>World Intellectual Property Organization (WIPO), World Intellectual Property Indicators and www.wipo.int/econ_stat. The International Bureau of WIPO assumes no responsibility with respect to the transformation of these data.</t>
  </si>
  <si>
    <t>Gross fixed capital formation (constant 2010 US$)</t>
  </si>
  <si>
    <t>Methane emissions are those stemming from human activities such as agriculture and from industrial methane production.</t>
  </si>
  <si>
    <t>NE.CON.TOTL.KD</t>
  </si>
  <si>
    <t>NV.IND.TOTL.KD.ZG</t>
  </si>
  <si>
    <t>Presence of peace keepers (number of troops, police, and military observers in mandate)</t>
  </si>
  <si>
    <t>IQ.SCI.MTHD</t>
  </si>
  <si>
    <t>UNICEF's State of the World's Children and Childinfo, United Nations Population Division's World Contraceptive Use, household surveys including Demographic and Health Surveys and Multiple Indicator Cluster Surveys.</t>
  </si>
  <si>
    <t>SH.STA.WAST.ZS</t>
  </si>
  <si>
    <t>Goods transported by railway are the volume of goods transported by railway, measured in metric tons times kilometers traveled.</t>
  </si>
  <si>
    <t>International Monetary Fund, International Financial Statistics and data files.</t>
  </si>
  <si>
    <t>Population ages 0-14, total</t>
  </si>
  <si>
    <t>Current private expenditures on health per capita expressed in international dollars at purchasing power parity (PPP time series based on ICP2011 PPP).</t>
  </si>
  <si>
    <t>International tourism, receipts (% of total exports)</t>
  </si>
  <si>
    <t>SE.PRE.ENRR</t>
  </si>
  <si>
    <t>EN.FSH.THRD.NO</t>
  </si>
  <si>
    <t>Lead time to import, median case (days)</t>
  </si>
  <si>
    <t>SH.XPD.EHEX.PC.CD</t>
  </si>
  <si>
    <t>Natural gas rents (% of GDP)</t>
  </si>
  <si>
    <t>Male population between the ages 10 to 14 as a percentage of the total male population.</t>
  </si>
  <si>
    <t>Industrial design applications, resident, by count</t>
  </si>
  <si>
    <t>SP.POP.0004.FE.5Y</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</si>
  <si>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</si>
  <si>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</si>
  <si>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Coverage of unemployment benefits and ALMP (% of population)</t>
  </si>
  <si>
    <t>SH.STA.ANVC.ZS</t>
  </si>
  <si>
    <t>Mortality rate, infant, female (per 1,000 live births)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</si>
  <si>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</si>
  <si>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PM2.5 pollution, population exposed to levels exceeding WHO Interim Target-3 value (% of total)</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</si>
  <si>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</si>
  <si>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</si>
  <si>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</si>
  <si>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</si>
  <si>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High-technology exports are products with high R&amp;D intensity, such as aerospace, computers, pharmaceuticals, scientific instruments, and electrical machinery. Data are in current U.S. dollars.</t>
  </si>
  <si>
    <t>NE.CON.PRVT.CN</t>
  </si>
  <si>
    <t>EP.PMP.SGAS.CD</t>
  </si>
  <si>
    <t>Air freight is the volume of freight, express, and diplomatic bags carried on each flight stage (operation of an aircraft from takeoff to its next landing), measured in metric tons times kilometers traveled.</t>
  </si>
  <si>
    <t>IS.RRS.GOOD.MT.K6</t>
  </si>
  <si>
    <t>Inflation, consumer prices (annual %)</t>
  </si>
  <si>
    <t>SL.AGR.0714.ZS</t>
  </si>
  <si>
    <t>Primary completion rate, male (% of relevant age group)</t>
  </si>
  <si>
    <t>Employment in the informal economy as a percentage of total non-agricultural employment. It basically includes all jobs in unregistered and/or small-scale private unincorporated enterprises that produce goods or services meant for sale or barter. Self-employed street vendors, taxi drivers and home-base workers, regardless of size, are all considered enterprises. However, agricultural and related activities, households producing goods exclusively for their own use (e.g. subsistence farming, domestic housework, care work, and employment of paid domestic workers), and volunteer services rendered to the community are excluded.</t>
  </si>
  <si>
    <t>EN.POP.DNST</t>
  </si>
  <si>
    <t>SL.UEM.1524.FE.ZS</t>
  </si>
  <si>
    <t>Carbon dioxide emissions from solid fuel consumption refer mainly to emissions from use of coal as an energy source.</t>
  </si>
  <si>
    <t>European Commission, Joint Research Centre (JRC)/Netherlands Environmental Assessment Agency (PBL). Emission Database for Global Atmospheric Research (EDGAR), EDGARv4.2 FT2012: http://edgar.jrc.ec.europa.eu/</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</si>
  <si>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</si>
  <si>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NY.TRF.NCTR.CN</t>
  </si>
  <si>
    <t>CPIA macroeconomic management rating (1=low to 6=high)</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</si>
  <si>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</si>
  <si>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</si>
  <si>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Battle-related deaths (number of people)</t>
  </si>
  <si>
    <t>NY.GNP.MKTP.KD.ZG</t>
  </si>
  <si>
    <t>SL.TLF.ACTI.1524.FE.ZS</t>
  </si>
  <si>
    <t>NE.GDI.TOTL.ZS</t>
  </si>
  <si>
    <t>United Nations Industrial Development Organization, International Yearbook of Industrial Statistics.</t>
  </si>
  <si>
    <t>Expenditure on primary education is expressed as a percentage of total general government expenditure on education. General government usually refers to local, regional and central governments.</t>
  </si>
  <si>
    <t>IDA Resource Allocation Index is obtained by calculating the average score for each cluster and then by averaging those scores. For each of 16 criteria countries are rated on a scale of 1 (low) to 6 (high).</t>
  </si>
  <si>
    <t>TM.VAL.ICTG.ZS.UN</t>
  </si>
  <si>
    <t>DC.DAC.NLDL.CD</t>
  </si>
  <si>
    <t>Imports of goods and services (current LCU)</t>
  </si>
  <si>
    <t>Children in employment, study and work (% of children in employment, ages 7-14)</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</si>
  <si>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</si>
  <si>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NV.MNF.MTRN.ZS.UN</t>
  </si>
  <si>
    <t>Proportion of population spending more than 10% of household consumption or income on out-of-pocket health care expenditure (%)</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</si>
  <si>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</si>
  <si>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2001</t>
  </si>
  <si>
    <t>SE.PRE.ENRL.TC.ZS</t>
  </si>
  <si>
    <t>Gross savings (% of GDP)</t>
  </si>
  <si>
    <t>AG.CON.FERT.ZS</t>
  </si>
  <si>
    <t>Time required to obtain an operating license (days)</t>
  </si>
  <si>
    <t>Mortality rate attributed to household and ambient air pollution, age-standardized, female (per 100,000 female population)</t>
  </si>
  <si>
    <t>Taxes less subsidies on products (constant LCU)</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</si>
  <si>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</si>
  <si>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Net secondary income (Net current transfers from abroad) (constant LCU)</t>
  </si>
  <si>
    <t>Population ages 45-49, male (% of male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</si>
  <si>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local currency.</t>
  </si>
  <si>
    <t>Annualized average growth rate in per capita real survey mean consumption or income, bottom 40% of population (%)</t>
  </si>
  <si>
    <t>TX.VAL.ICTG.ZS.UN</t>
  </si>
  <si>
    <t>Sex ratio at birth refers to male births per female births. The data are 5 year averages.</t>
  </si>
  <si>
    <t>Primary government expenditures as a proportion of original approved budget (%)</t>
  </si>
  <si>
    <t>SE.SEC.CUAT.PO.FE.ZS</t>
  </si>
  <si>
    <t>GC.TAX.GSRV.VA.ZS</t>
  </si>
  <si>
    <t>1982</t>
  </si>
  <si>
    <t>Food, beverages and tobacco (% of value added in manufacturing)</t>
  </si>
  <si>
    <t>Terrestrial and marine protected areas (% of total territorial area)</t>
  </si>
  <si>
    <t>EN.ATM.METH.EG.KT.CE</t>
  </si>
  <si>
    <t>Military expenditure (% of GDP)</t>
  </si>
  <si>
    <t>Male population between the ages 80 and above as a percentage of the total male population.</t>
  </si>
  <si>
    <t>SE.PRM.ENRL.TC.ZS</t>
  </si>
  <si>
    <t>1990</t>
  </si>
  <si>
    <t>Rural population growth (annual %)</t>
  </si>
  <si>
    <t>Perfluorocarbons, used as a replacement for chlorofluorocarbons in manufacturing semiconductors, are a byproduct of aluminum smelting and uranium enrichment.</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</si>
  <si>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</si>
  <si>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</si>
  <si>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BM.KLT.DINV.WD.GD.ZS</t>
  </si>
  <si>
    <t>Subsidies and other transfers (current LCU)</t>
  </si>
  <si>
    <t>SP.DYN.IMRT.MA.IN</t>
  </si>
  <si>
    <t>Merchandise exports to low- and middle-income economies within region (% of total merchandise exports)</t>
  </si>
  <si>
    <t>Risk premium on lending (lending rate minus treasury bill rate, %)</t>
  </si>
  <si>
    <t>IQ.CPA.TRAD.XQ</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</si>
  <si>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</si>
  <si>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Goods and services expense (% of expense)</t>
  </si>
  <si>
    <t>Maternal mortality ratio is the number of women who die from pregnancy-related causes while pregnant or within 42 days of pregnancy termination per 100,000 live births.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</si>
  <si>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2010 U.S. dollars.</t>
  </si>
  <si>
    <t>Prevalence of smoking, female is the percentage of women ages 15 and over who currently smoke any tobacco product on a daily or non-daily basis. It excludes smokeless tobacco use. The rates are age-standardized.</t>
  </si>
  <si>
    <t>NY.GDP.MKTP.PP.KD</t>
  </si>
  <si>
    <t>World Health Organization Global Health Expenditure database (http://apps.who.int/nha/database).</t>
  </si>
  <si>
    <t>SL.TLF.ACTI.1524.ZS</t>
  </si>
  <si>
    <t>SH.XPD.CHEX.PP.CD</t>
  </si>
  <si>
    <t>Child immunization rate, hepatitis B is the percentage of children ages 12-23 months who received hepatitis B vaccinations before 12 months or at any time before the survey. A child is considered adequately immunized after three doses.</t>
  </si>
  <si>
    <t>Tariff rate, most favored nation, simple mean, primary products (%)</t>
  </si>
  <si>
    <t>SP.POP.7579.MA.5Y</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</si>
  <si>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</si>
  <si>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SL.TLF.0714.WK.MA.ZS</t>
  </si>
  <si>
    <t>SI.POV.MDIM.FE</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</si>
  <si>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</si>
  <si>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SE.SEC.UNER.LO.MA.ZS</t>
  </si>
  <si>
    <t>2018</t>
  </si>
  <si>
    <t>SP.POP.TOTL.FE.ZS</t>
  </si>
  <si>
    <t>Adult mortality rate, male, is the probability of dying between the ages of 15 and 60--that is, the probability of a 15-year-old male dying before reaching age 60, if subject to age-specific mortality rates of the specified year between those ages.</t>
  </si>
  <si>
    <t>Gross intake ratio in first grade of primary education, total (% of relevant age group)</t>
  </si>
  <si>
    <t>Value added in manufacturing is the sum of gross output less the value of intermediate inputs used in production for industries classified in ISIC major division D. Food, beverages, and tobacco correspond to ISIC divisions 15 and 16.</t>
  </si>
  <si>
    <t>IQ.CPA.IRAI.XQ</t>
  </si>
  <si>
    <t>1999</t>
  </si>
  <si>
    <t>DC.DAC.AUSL.CD</t>
  </si>
  <si>
    <t>SE.SEC.TCAQ.UP.MA.ZS</t>
  </si>
  <si>
    <t>Gross capital formation (current LCU)</t>
  </si>
  <si>
    <t>SE.PRM.PRS5.MA.ZS</t>
  </si>
  <si>
    <t>FP.CPI.TOTL</t>
  </si>
  <si>
    <t>Interest payments include interest payments on government debt--including long-term bonds, long-term loans, and other debt instruments--to domestic and foreign residents.</t>
  </si>
  <si>
    <t>Unemployment, female (% of female labor force) (national estimate)</t>
  </si>
  <si>
    <t>NY.ADJ.DCO2.GN.ZS</t>
  </si>
  <si>
    <t>World Intellectual Property Organization (WIPO), WIPO Patent Report: Statistics on Worldwide Patent Activity. The International Bureau of WIPO assumes no responsibility with respect to the transformation of these data.</t>
  </si>
  <si>
    <t>Monetary Sector credit to private sector (% GDP)</t>
  </si>
  <si>
    <t>Refugee population by country or territory of asylum</t>
  </si>
  <si>
    <t>NE.GDI.FPRV.ZS</t>
  </si>
  <si>
    <t>Industry (including construction), value added per worker (constant 2010 US$)</t>
  </si>
  <si>
    <t>International Monetary Fund, Global Financial Stability Report.</t>
  </si>
  <si>
    <t>Consumer price index (2010 = 100)</t>
  </si>
  <si>
    <t>Bribery incidence is the percentage of firms experiencing at least one bribe payment request across 6 public transactions dealing with utilities access, permits, licenses, and taxes.</t>
  </si>
  <si>
    <t>Survey mean consumption or income per capita, total population (2011 PPP $ per day)</t>
  </si>
  <si>
    <t>SI.POV.UMIC.GP</t>
  </si>
  <si>
    <t>Services, value added (constant LCU)</t>
  </si>
  <si>
    <t>NE.IMP.GNFS.CD</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</si>
  <si>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Wolrd Health Organization (WHO), United Nations Economic Commission for Europe (UNECE), Food and Agriculture Organization of the United Nations (FAO), International Labour Organization (ILO), United Nations Environment Programme (UNEP) and  World Tourism POrganization (UNWTO). Data are in current U.S. dollars.</t>
  </si>
  <si>
    <t>United Nations Conference on Trade and Development, Handbook of Statistics and data files, and International Monetary Fund, International Financial Statistics.</t>
  </si>
  <si>
    <t>Urban population refers to people living in urban areas as defined by national statistical offices. It is calculated using World Bank population estimates and urban ratios from the United Nations World Urbanization Prospects.</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</si>
  <si>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</si>
  <si>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DC.DAC.HUNL.CD</t>
  </si>
  <si>
    <t>Children out of school, primary, male</t>
  </si>
  <si>
    <t>Child employment in services, female (% of female economically active children ages 7-14)</t>
  </si>
  <si>
    <t>Women who believe a husband is justified in beating his wife when she neglects the children (%)</t>
  </si>
  <si>
    <t>Time spent dealing with the requirements of government regulations (% of senior management time)</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</si>
  <si>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</si>
  <si>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SN.ITK.MSFI.ZS</t>
  </si>
  <si>
    <t>Taxes on goods and services (% of revenue)</t>
  </si>
  <si>
    <t>Government expenditure per student, primary (% of GDP per capita)</t>
  </si>
  <si>
    <t>CM.MKT.LDOM.NO</t>
  </si>
  <si>
    <t>DT.NFL.UNDP.CD</t>
  </si>
  <si>
    <t>Human capital index (HCI), female, lower bound (scale 0-1)</t>
  </si>
  <si>
    <t>SH.ALC.PCAP.FE.LI</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</si>
  <si>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</si>
  <si>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NY.ADJ.AEDU.GN.ZS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</si>
  <si>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</si>
  <si>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Renewable electricity is the share of electrity generated by renewable power plants in total electricity generated by all types of plants.</t>
  </si>
  <si>
    <t>Logistics performance index: Competence and quality of logistics services (1=low to 5=high)</t>
  </si>
  <si>
    <t>GC.XPN.TRFT.CN</t>
  </si>
  <si>
    <t>Net trade in goods is the difference between exports and imports of goods. Trade in services is not included. Data are in current U.S. dollars.</t>
  </si>
  <si>
    <t>EG.USE.COMM.CL.ZS</t>
  </si>
  <si>
    <t>Prevalence of anemia among women of reproductive age refers to the combined prevalence of both non-pregnant with haemoglobin levels below 12 g/dL and pregnant women with haemoglobin levels below 11 g/dL.</t>
  </si>
  <si>
    <t>SH.DTH.NCOM.ZS</t>
  </si>
  <si>
    <t>Logistics performance index: Efficiency of customs clearance process (1=low to 5=high)</t>
  </si>
  <si>
    <t>World Bank staff estimates from original source: European Commission, Joint Research Centre (JRC)/Netherlands Environmental Assessment Agency (PBL). Emission Database for Global Atmospheric Research (EDGAR): http://edgar.jrc.ec.europa.eu/.</t>
  </si>
  <si>
    <t>1971</t>
  </si>
  <si>
    <t>Prevalence of severe wasting, weight for height, female (% of children under 5)</t>
  </si>
  <si>
    <t>SL.EMP.VULN.MA.ZS</t>
  </si>
  <si>
    <t>Age dependency ratio, young (% of working-age population)</t>
  </si>
  <si>
    <t>Urban population below 5m is the percentage of the total population, living in areas where the elevation is 5 meters or less.</t>
  </si>
  <si>
    <t>EG.USE.PCAP.KG.OE</t>
  </si>
  <si>
    <t>Debt policy assesses whether the debt management strategy is conducive to minimizing budgetary risks and ensuring long-term debt sustainability.</t>
  </si>
  <si>
    <t>Educational attainment, at least Master's or equivalent, population 25+, female (%) (cumulative)</t>
  </si>
  <si>
    <t>Demand for family planning satisfied by modern methods refers to the percentage of married women ages 15-49 years whose need for family planning is satisfied with modern methods.</t>
  </si>
  <si>
    <t>FM.AST.DOMO.ZG.M3</t>
  </si>
  <si>
    <t>DT.ODA.ODAT.GI.ZS</t>
  </si>
  <si>
    <t>Literacy rate, adult female (% of females ages 15 and above)</t>
  </si>
  <si>
    <t>Transport services (% of commercial service imports)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</si>
  <si>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</si>
  <si>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Gross fixed capital formation (constant LCU)</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</si>
  <si>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 Data are in constant 2010 U.S. dollars.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</si>
  <si>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</si>
  <si>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SL.ISV.IFRM.MA.ZS</t>
  </si>
  <si>
    <t>Military expenditure (% of general government expenditure)</t>
  </si>
  <si>
    <t>Data are from the World Health Organization, supplemented by country data.</t>
  </si>
  <si>
    <t>Prevalence of overweight, weight for height (% of children under 5)</t>
  </si>
  <si>
    <t>CO2 emissions (kt)</t>
  </si>
  <si>
    <t>EN.MAM.THRD.NO</t>
  </si>
  <si>
    <t>NY.GDP.FRST.RT.ZS</t>
  </si>
  <si>
    <t>World Bank staff estimates based on age/sex distributions of United Nations Population Division's World Population Prospects: 2019 Revision.</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</si>
  <si>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</si>
  <si>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School enrollment, preprimary, female (% gross)</t>
  </si>
  <si>
    <t>Electric power consumption (kWh per capita)</t>
  </si>
  <si>
    <t>SE.SEC.ENRL.VO.FE.ZS</t>
  </si>
  <si>
    <t>Number of children (ages 0-14) newly infected with HIV.</t>
  </si>
  <si>
    <t>SL.EMP.WORK.FE.ZS</t>
  </si>
  <si>
    <t>Increase in poverty gap at $1.90 ($ 2011 PPP) poverty line due to out-of-pocket health care expenditure (USD)</t>
  </si>
  <si>
    <t>Crop production index shows agricultural production for each year relative to the base period 2004-2006. It includes all crops except fodder crops. Regional and income group aggregates for the FAO's production indexes are calculated from the underlying values in international dollars, normalized to the base period 2004-2006.</t>
  </si>
  <si>
    <t>IC.TAX.OTHR.CP.ZS</t>
  </si>
  <si>
    <t>EG.IMP.CONS.ZS</t>
  </si>
  <si>
    <t>Taxes on international trade (% of revenue)</t>
  </si>
  <si>
    <t>Percentage of households which have salt they used for cooking that tested positive (&gt;0ppm) for presence of iodine.</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</si>
  <si>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</si>
  <si>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AG.LND.AGRI.ZS</t>
  </si>
  <si>
    <t>CO2 emissions from transport (% of total fuel combustion)</t>
  </si>
  <si>
    <t>2007</t>
  </si>
  <si>
    <t>NY.ADJ.AEDU.CD</t>
  </si>
  <si>
    <t>SH.MLR.INCD.P3</t>
  </si>
  <si>
    <t>SH.HIV.INCD.14</t>
  </si>
  <si>
    <t>1988</t>
  </si>
  <si>
    <t>International Monetary Fund, Balance of Payments Statistics Yearbook and data files.</t>
  </si>
  <si>
    <t>SI.POV.GINI</t>
  </si>
  <si>
    <t>SE.SEC.ENRL.UP.TC.ZS</t>
  </si>
  <si>
    <t>Preprimary education, duration (years)</t>
  </si>
  <si>
    <t>TM.VAL.SERV.CD.WT</t>
  </si>
  <si>
    <t>United Nations Conference on Trade and Development, Handbook of Statistics and data files. (http://unctadstat.unctad.org)</t>
  </si>
  <si>
    <t>Other greenhouse gas emissions are by-product emissions of hydrofluorocarbons, perfluorocarbons, and sulfur hexafluoride.</t>
  </si>
  <si>
    <t>Multidimensional poverty index (scale 0-1)</t>
  </si>
  <si>
    <t>Total debt service (% of exports of goods, services and primary income)</t>
  </si>
  <si>
    <t>Industry (including construction), value added (constant LCU)</t>
  </si>
  <si>
    <t>EN.ATM.NOXE.AG.KT.CE</t>
  </si>
  <si>
    <t>IQ.CPA.MACR.XQ</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</si>
  <si>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</si>
  <si>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World Intellectual Property Organization (WIPO), Statistics Database at www.wipo.int/ipstats/. The International Bureau of WIPO assumes no responsibility with respect to the transformation of these data.</t>
  </si>
  <si>
    <t>Food and Agriculture Organization and World Bank population estimates.</t>
  </si>
  <si>
    <t>Taxes less subsidies on products (current LCU)</t>
  </si>
  <si>
    <t>DC.DAC.GBRL.CD</t>
  </si>
  <si>
    <t>Adjusted net savings are equal to net national savings plus education expenditure and minus energy depletion, mineral depletion, net forest depletion, and carbon dioxide and particulate emissions damage.</t>
  </si>
  <si>
    <t>Labor force participation rate for ages 15-24, total (%) (modeled ILO estimate)</t>
  </si>
  <si>
    <t>SE.SEC.TCAQ.LO.FE.ZS</t>
  </si>
  <si>
    <t>Tariff rate, most favored nation, simple mean, manufactured products (%)</t>
  </si>
  <si>
    <t>SH.STA.SMSS.ZS</t>
  </si>
  <si>
    <t>SH.STA.OWGH.FE.ZS</t>
  </si>
  <si>
    <t>TX.VAL.SERV.CD.WT</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</si>
  <si>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</si>
  <si>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GC.LBL.TOTL.CN</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</si>
  <si>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</si>
  <si>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Income share held by fourth 20%</t>
  </si>
  <si>
    <t>Current account balance (% of GDP)</t>
  </si>
  <si>
    <t>World Bank, Sustainable Energy for All (SE4ALL) database from WHO Global Household Energy database.</t>
  </si>
  <si>
    <t>Industry (including construction), value added (constant 2010 US$)</t>
  </si>
  <si>
    <t>Current transfers comprise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current local currency.</t>
  </si>
  <si>
    <t>SE.PRM.CUAT.FE.ZS</t>
  </si>
  <si>
    <t>SH.PRV.SMOK.MA</t>
  </si>
  <si>
    <t>Net incurrence of liabilities, total (current LCU)</t>
  </si>
  <si>
    <t>IQ.CPA.FISP.XQ</t>
  </si>
  <si>
    <t>Net financial flows, IBRD (NFL, current US$)</t>
  </si>
  <si>
    <t>Adjusted net savings, including particulate emission damage (current US$)</t>
  </si>
  <si>
    <t>NE.CON.GOVT.KD</t>
  </si>
  <si>
    <t>Mean consumption or income per capita (2011 PPP $ per day) used in calculating the growth rate in the welfare aggregate of total population.</t>
  </si>
  <si>
    <t>DC.DAC.CECL.CD</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</si>
  <si>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</si>
  <si>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Net primary income (Net income from abroad) (current LCU)</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</si>
  <si>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</si>
  <si>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IC.FRM.OUTG.ZS</t>
  </si>
  <si>
    <t>Children living with HIV refers to the number of children ages 0-14 who are infected with HIV.</t>
  </si>
  <si>
    <t>SH.DYN.2024</t>
  </si>
  <si>
    <t>Women who were first married by age 15 (% of women ages 20-24)</t>
  </si>
  <si>
    <t>Reserves and related items (BoP, current US$)</t>
  </si>
  <si>
    <t>GC.TAX.GSRV.RV.ZS</t>
  </si>
  <si>
    <t>SH.STA.STNT.FE.ZS</t>
  </si>
  <si>
    <t>SL.UEM.BASC.FE.ZS</t>
  </si>
  <si>
    <t>Proportion of the population that is multidimensionally poor adjusted by the intensity of the deprivations</t>
  </si>
  <si>
    <t>Efficiency of revenue mobilization assesses the overall pattern of revenue mobilization--not only the de facto tax structure, but also revenue from all sources as actually collected.</t>
  </si>
  <si>
    <t>Agricultural machinery, tractors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</si>
  <si>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</si>
  <si>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Merchandise exports (current US$)</t>
  </si>
  <si>
    <t>SH.UHC.OOPC.10.TO</t>
  </si>
  <si>
    <t>Contributing family workers, male (% of male employment) (modeled ILO estimate)</t>
  </si>
  <si>
    <t>1960</t>
  </si>
  <si>
    <t>CM.MKT.TRAD.GD.ZS</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</si>
  <si>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</si>
  <si>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Net domestic credit (current LCU)</t>
  </si>
  <si>
    <t>Total greenhouse gas emissions (% change from 1990)</t>
  </si>
  <si>
    <t>SE.SEC.CUAT.UP.FE.ZS</t>
  </si>
  <si>
    <t>Lower secondary school starting age (years)</t>
  </si>
  <si>
    <t>GC.XPN.TOTL.GD.ZS</t>
  </si>
  <si>
    <t>IQ.CPA.HRES.XQ</t>
  </si>
  <si>
    <t>Armed forces personnel are active duty military personnel, including paramilitary forces if the training, organization, equipment, and control suggest they may be used to support or replace regular military forces.</t>
  </si>
  <si>
    <t>Under-five mortality rate is the probability per 1,000 that a newborn baby will die before reaching age five, if subject to age-specific mortality rates of the specified year.</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</si>
  <si>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</si>
  <si>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Net bilateral aid flows from DAC donors, Spain (current US$)</t>
  </si>
  <si>
    <t>Children in employment, unpaid family workers, female (% of female children in employment, ages 7-14)</t>
  </si>
  <si>
    <t>Total population between the ages 15 to 64 as a percentage of the total population. Population is based on the de facto definition of population, which counts all residents regardless of legal status or citizenship.</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</si>
  <si>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</si>
  <si>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School enrollment, primary, private (% of total primary)</t>
  </si>
  <si>
    <t>Primary duration refers to the number of grades (years) in primary school.</t>
  </si>
  <si>
    <t>Ores and metals exports (% of merchandise exports)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</si>
  <si>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</si>
  <si>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Lifetime risk of maternal death (1 in: rate varies by country)</t>
  </si>
  <si>
    <t>Prevalence of anemia among women of reproductive age (% of women ages 15-49)</t>
  </si>
  <si>
    <t>IQ.CPA.ECON.XQ</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</si>
  <si>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nonresident trademark applications are those filed by applicants from abroad directly at a given national IP office.</t>
  </si>
  <si>
    <t>NY.GDP.MKTP.CN</t>
  </si>
  <si>
    <t>Unemployment refers to the share of the labor force that is without work but available for and seeking employment.</t>
  </si>
  <si>
    <t>Population ages 30-34, male (% of male population)</t>
  </si>
  <si>
    <t>Use of insecticide-treated bed nets refers to the percentage of children under age five who slept under an insecticide-treated bednet to prevent malaria.</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</si>
  <si>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</si>
  <si>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NE.GDI.TOTL.CN</t>
  </si>
  <si>
    <t>Agriculture, forestry, and fishing, value added (constant LCU)</t>
  </si>
  <si>
    <t>SH.STA.MALN.MA.ZS</t>
  </si>
  <si>
    <t>GC.XPN.INTP.RV.ZS</t>
  </si>
  <si>
    <t>USA</t>
  </si>
  <si>
    <t>International Monetary Fund, Balance of Payments database, and World Bank, International Debt Statistics.</t>
  </si>
  <si>
    <t>IP.IDS.NRCT</t>
  </si>
  <si>
    <t>SL.EMP.WORK.ZS</t>
  </si>
  <si>
    <t>Households and NPISHs Final consumption expenditure (current US$)</t>
  </si>
  <si>
    <t>Urban land area where elevation is below 5 meters (% of total land area)</t>
  </si>
  <si>
    <t>1977</t>
  </si>
  <si>
    <t>NY.ADJ.DMIN.GN.ZS</t>
  </si>
  <si>
    <t>SH.UHC.OOPC.10.ZS</t>
  </si>
  <si>
    <t>Employment in agriculture, male (% of male employment) (modeled ILO estimate)</t>
  </si>
  <si>
    <t>Employment to population ratio, 15+, male (%) (modeled ILO estimate)</t>
  </si>
  <si>
    <t>Employment to population ratio, 15+, total (%) (national estimate)</t>
  </si>
  <si>
    <t>DT.DOD.DECT.CD</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</si>
  <si>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</si>
  <si>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Current external expenditures on health per capita expressed in international dollars at purchasing power parity (PPP time series based on ICP2011 PPP). External sources are composed of direct foreign transfers and foreign transfers distributed by government encompassing all financial inflows into the national health system from outside the country.</t>
  </si>
  <si>
    <t>CPIA policy and institutions for environmental sustainability rating (1=low to 6=high)</t>
  </si>
  <si>
    <t>Merchandise trade as a share of GDP is the sum of merchandise exports and imports divided by the value of GDP, all in current U.S. dollars.</t>
  </si>
  <si>
    <t>SH.IMM.IDPT</t>
  </si>
  <si>
    <t>Net official flows from UN agencies, UNHCR (current US$)</t>
  </si>
  <si>
    <t>IC.BUS.DFRN.XQ</t>
  </si>
  <si>
    <t>Arms exports (SIPRI trend indicator values)</t>
  </si>
  <si>
    <t>DT.NFL.UNAI.CD</t>
  </si>
  <si>
    <t>per_allsp.ben_q1_tot</t>
  </si>
  <si>
    <t>Labor tax and contributions is the amount of taxes and mandatory contributions on labor paid by the business.</t>
  </si>
  <si>
    <t>SH.UHC.OOPC.25.TO</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</si>
  <si>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</si>
  <si>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School enrollment, secondary (% net)</t>
  </si>
  <si>
    <t>FS.AST.CGOV.GD.ZS</t>
  </si>
  <si>
    <t>SE.PRM.PRSL.FE.ZS</t>
  </si>
  <si>
    <t>TM.VAL.OTHR.ZS.WT</t>
  </si>
  <si>
    <t>Children out of school (% of primary school age)</t>
  </si>
  <si>
    <t>World Bank staff estimates based on IMF balance of payments data.</t>
  </si>
  <si>
    <t>Nitrous oxide emissions in energy sector (thousand metric tons of CO2 equivalent)</t>
  </si>
  <si>
    <t>SP.DYN.CONM.ZS</t>
  </si>
  <si>
    <t>NY.GSR.NFCY.CN</t>
  </si>
  <si>
    <t>World Bank, Global Poverty Working Group. Data are compiled from official government sources or are computed by World Bank staff using national (i.e. country–specific) poverty lines.</t>
  </si>
  <si>
    <t>SH.MED.NUMW.P3</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</si>
  <si>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</si>
  <si>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EG.ELC.RNWX.ZS</t>
  </si>
  <si>
    <t>TX.VAL.OTHR.ZS.WT</t>
  </si>
  <si>
    <t>DT.ODA.OATL.CD</t>
  </si>
  <si>
    <t>Land area below 5m is the percentage of total land where the elevation is 5 meters or less.</t>
  </si>
  <si>
    <t>per_lm_alllm.adq_pop_tot</t>
  </si>
  <si>
    <t>Building human resources assesses the national policies and public and private sector service delivery that affect the access to and quality of health and education services, including prevention and treatment of HIV/AIDS, tuberculosis, and malaria.</t>
  </si>
  <si>
    <t>ER.PTD.TOTL.ZS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</si>
  <si>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</si>
  <si>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Net incurrence of liabilities, total (% of GDP)</t>
  </si>
  <si>
    <t>Labor tax and contributions (% of commercial profits)</t>
  </si>
  <si>
    <t>Percentage of women ages 15-49 who believe a husband/partner is justified in hitting or beating his wife/partner when she argues with him.</t>
  </si>
  <si>
    <t>DT.ODA.ALLD.CD</t>
  </si>
  <si>
    <t>Public and publicly guaranteed debt service (% of exports of goods, services and primary income)</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</si>
  <si>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</si>
  <si>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GC.XPN.TOTL.CN</t>
  </si>
  <si>
    <t>Access to electricity, urban is the percentage of urban population with access to electricity.</t>
  </si>
  <si>
    <t>SE.SEC.PRIV.ZS</t>
  </si>
  <si>
    <t>International Institute for Strategic Studies, The Military Balance.</t>
  </si>
  <si>
    <t>Average working hours of children, working only, male, ages 7-14 (hours per week)</t>
  </si>
  <si>
    <t>SP.POP.GROW</t>
  </si>
  <si>
    <t>Net bilateral aid flows from DAC donors, Japan (current US$)</t>
  </si>
  <si>
    <t>Total debt service is the sum of principal repayments and interest actually paid in currency, goods, or services on long-term debt, interest paid on short-term debt, and repayments (repurchases and charges) to the IMF. Data are in current U.S. dollars.</t>
  </si>
  <si>
    <t>Annual growth rate for agricultural value added based on constant local currency. Aggregates are based on constant 2010 U.S. dollars. 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</si>
  <si>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Contributing family workers, female (% of female employment) (modeled ILO estimate)</t>
  </si>
  <si>
    <t>SL.UEM.TOTL.FE.ZS</t>
  </si>
  <si>
    <t>BX.KLT.DINV.WD.GD.ZS</t>
  </si>
  <si>
    <t>SE.PRM.ENRL</t>
  </si>
  <si>
    <t>SP.POP.4549.MA.5Y</t>
  </si>
  <si>
    <t>Completeness of birth registration, urban (%)</t>
  </si>
  <si>
    <t>Services, value added per worker (constant 2010 US$)</t>
  </si>
  <si>
    <t>Total reserves (includes gold, current US$)</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</si>
  <si>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</si>
  <si>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SP.HOU.FEMA.ZS</t>
  </si>
  <si>
    <t>SL.UEM.1524.NE.ZS</t>
  </si>
  <si>
    <t>Current education expenditure, total (% of total expenditure in public institutions)</t>
  </si>
  <si>
    <t>SL.GDP.PCAP.EM.KD</t>
  </si>
  <si>
    <t>School enrollment, primary, female (% net)</t>
  </si>
  <si>
    <t>NV.IND.TOTL.KD</t>
  </si>
  <si>
    <t>Net capital account (BoP, current US$)</t>
  </si>
  <si>
    <t>Prevalence of stunting, height for age, male (% of children under 5)</t>
  </si>
  <si>
    <t>EN.ATM.CO2E.LF.ZS</t>
  </si>
  <si>
    <t>SL.TLF.ACTI.1524.NE.ZS</t>
  </si>
  <si>
    <t>NY.ADJ.NNTY.KD.ZG</t>
  </si>
  <si>
    <t>TM.TAX.MRCH.SM.AR.ZS</t>
  </si>
  <si>
    <t>IC.FRM.CRIM.ZS</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</si>
  <si>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</si>
  <si>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TM.VAL.MMTL.ZS.UN</t>
  </si>
  <si>
    <t>Claims on other sectors of the domestic economy (IFS line 52S or 32S) include gross credit from the financial system to households, nonprofit institutions serving households, nonfinancial corporations, state and local governments, and social security funds.</t>
  </si>
  <si>
    <t>Lending interest rate (%)</t>
  </si>
  <si>
    <t>Tertiary school pupil-teacher ratio is the average number of pupils per teacher in tertiary school.</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</si>
  <si>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</si>
  <si>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SP.ADO.TFRT</t>
  </si>
  <si>
    <t>Net foreign assets (current LCU)</t>
  </si>
  <si>
    <t>Households and NPISHs final consumption expenditure (% of GDP)</t>
  </si>
  <si>
    <t>People practicing open defecation (% of population)</t>
  </si>
  <si>
    <t>Gross capital formation (constant LCU)</t>
  </si>
  <si>
    <t>Completeness of death registration is the estimated percentage of deaths that are registered with their cause of death information in the vital registration system of a country.</t>
  </si>
  <si>
    <t>Adjusted savings: carbon dioxide damage (% of GNI)</t>
  </si>
  <si>
    <t>SH.MMR.DTHS</t>
  </si>
  <si>
    <t>Arable land (hectares)</t>
  </si>
  <si>
    <t>Tertiary education, academic staff (% female) is the share of female academic staff in tertiary education.</t>
  </si>
  <si>
    <t>PM2.5 pollution, population exposed to levels exceeding WHO Interim Target-2 value (% of total)</t>
  </si>
  <si>
    <t>1966</t>
  </si>
  <si>
    <t>Unmet need for contraception is the percentage of fertile, married women of reproductive age who do not want to become pregnant and are not using contraception.</t>
  </si>
  <si>
    <t>NE.DAB.TOTL.KD</t>
  </si>
  <si>
    <t>Financial intermediary services indirectly Measured (FISIM) (constant LCU)</t>
  </si>
  <si>
    <t>TX.VAL.MMTL.ZS.UN</t>
  </si>
  <si>
    <t>Account ownership at a financial institution or with a mobile-money-service provider, female (% of population ages 15+)</t>
  </si>
  <si>
    <t>Children in employment, male (% of male children ages 7-14)</t>
  </si>
  <si>
    <t>DC.DAC.DEUL.CD</t>
  </si>
  <si>
    <t>BM.GSR.TRAN.ZS</t>
  </si>
  <si>
    <t>Population ages 15-19, female (% of female population)</t>
  </si>
  <si>
    <t>NE.RSB.GNFS.CN</t>
  </si>
  <si>
    <t>Services, value added (current LCU)</t>
  </si>
  <si>
    <t>Prevalence of wasting, weight for height, female (% of children under 5)</t>
  </si>
  <si>
    <t>Net bilateral aid flows from DAC donors, Norway (current US$)</t>
  </si>
  <si>
    <t>Time to export, documentary compliance (hours)</t>
  </si>
  <si>
    <t>SH.UHC.NOP1.TO</t>
  </si>
  <si>
    <t>EG.USE.CRNW.ZS</t>
  </si>
  <si>
    <t>Gender parity index for gross enrollment ratio in secondary education is the ratio of girls to boys enrolled at secondary level in public and private schools.</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</si>
  <si>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</si>
  <si>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Derived using data from International Labour Organization, ILOSTAT database. The data retrieved in June 21, 2020.</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</si>
  <si>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</si>
  <si>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Child employment in services (% of economically active children ages 7-14)</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</si>
  <si>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</si>
  <si>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DT.NFL.PBND.CD</t>
  </si>
  <si>
    <t>AG.LND.TOTL.RU.K2</t>
  </si>
  <si>
    <t>Total population is based on the de facto definition of population, which counts all residents regardless of legal status or citizenship. The values shown are midyear estimates.</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</si>
  <si>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</si>
  <si>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Public and publicly guaranteed debt outstanding from the International Development Association (IDA) is concessional. Concessional debt is defined as loans with an original grant element of 25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10 percent. Data are in current U.S. dollars.</t>
  </si>
  <si>
    <t>TM.TAX.MANF.BR.ZS</t>
  </si>
  <si>
    <t>Exports of goods and services (annual % growth)</t>
  </si>
  <si>
    <t>Trained teachers in lower secondary education are the percentage of lower secondary school teachers who have received the minimum organized teacher training (pre-service or in-service) required for teaching in a given country.</t>
  </si>
  <si>
    <t>NY.GNS.ICTR.ZS</t>
  </si>
  <si>
    <t>Manufacturing, value added (current LCU)</t>
  </si>
  <si>
    <t>SE.PRM.TENR.MA</t>
  </si>
  <si>
    <t>Prevalence of anemia, non-pregnant women, is the percentage of non-pregnant women whose hemoglobin level is less than 120 grams per liter at sea level.</t>
  </si>
  <si>
    <t>Natural gas rents are the difference between the value of natural gas production at world prices and total costs of production.</t>
  </si>
  <si>
    <t>SL.TLF.ACTI.ZS</t>
  </si>
  <si>
    <t>SE.TER.CUAT.MS.MA.ZS</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</si>
  <si>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</si>
  <si>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World Bank: Women, Business and the Law. https://wbl.worldbank.org/</t>
  </si>
  <si>
    <t>World Trade Organization.</t>
  </si>
  <si>
    <t>Smoking prevalence, total (ages 15+)</t>
  </si>
  <si>
    <t>Annual growth rate for manufacturing value added based on constant local currency. Aggregates are based on constant 2010 U.S. dollars. 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</si>
  <si>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World Bank, Remittance Prices Worldwide, available at http://remittanceprices.worldbank.org</t>
  </si>
  <si>
    <t>GC.NFN.TOTL.CN</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</si>
  <si>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</si>
  <si>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United Nations Industrial Development Organization (UNIDO), Competitive Industrial Performance (CIP) database</t>
  </si>
  <si>
    <t>DT.NFL.PCBO.CD</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</si>
  <si>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</si>
  <si>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Pupil-teacher ratio, tertiary</t>
  </si>
  <si>
    <t>SH.UHC.NOP2.ZG</t>
  </si>
  <si>
    <t>Ores and metals comprise commodities in SITC sections 27 (crude fertilizer, minerals nes); 28 (metalliferous ores, scrap); and 68 (non-ferrous metals).</t>
  </si>
  <si>
    <t>SE.SEC.CUAT.UP.MA.ZS</t>
  </si>
  <si>
    <t>MS.MIL.TOTL.TF.ZS</t>
  </si>
  <si>
    <t>United Nations Population Division, Trends in Total Migrant Stock: 2008 Revision.</t>
  </si>
  <si>
    <t>SP.POP.DPND.OL</t>
  </si>
  <si>
    <t>Fish species are based on Froese, R. and Pauly, D. (eds). 2008. Threatened species are the number of species classified by the IUCN as endangered, vulnerable, rare, indeterminate, out of danger, or insufficiently known.</t>
  </si>
  <si>
    <t>NY.GNP.MKTP.CN</t>
  </si>
  <si>
    <t>SL.TLF.PART.FE.ZS</t>
  </si>
  <si>
    <t>DT.TDS.DPPG.CD</t>
  </si>
  <si>
    <t>Unemployment with advanced education, female (% of female labor force with advanced education)</t>
  </si>
  <si>
    <t>Labor force with intermediate education, female (% of female working-age population with intermediate education)</t>
  </si>
  <si>
    <t>World Bank.</t>
  </si>
  <si>
    <t>Progression to secondary school (%)</t>
  </si>
  <si>
    <t>The percentage of population ages 25 and over that attained or completed lower secondary education.</t>
  </si>
  <si>
    <t>Children in employment, wage workers (% of children in employment, ages 7-14)</t>
  </si>
  <si>
    <t>Secondary education, vocational pupils</t>
  </si>
  <si>
    <t>Netcraft (http://www.netcraft.com/)</t>
  </si>
  <si>
    <t>Internally displaced persons, new displacement associated with conflict and violence (number of cases)</t>
  </si>
  <si>
    <t>International Monetary Fund, International Financial Statistics and data files, and World Bank and OECD GDP estimates.</t>
  </si>
  <si>
    <t>Condom use, male is the percentage of the male population ages 15-24 who used a condom at last intercourse in the last 12 months.</t>
  </si>
  <si>
    <t>Urban population living in areas where elevation is below 5 meters (% of total population)</t>
  </si>
  <si>
    <t>School enrollment, tertiary (% gross)</t>
  </si>
  <si>
    <t>Number of deaths of youths ages 20-24 years</t>
  </si>
  <si>
    <t>Population ages 15-64, female (% of female population)</t>
  </si>
  <si>
    <t>Average time to clear exports through customs is the average number of days to clear direct exports through customs.</t>
  </si>
  <si>
    <t>Coverage of social insurance programs in richest quintile (% of population)</t>
  </si>
  <si>
    <t>Surface area (sq. km)</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</si>
  <si>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</si>
  <si>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Gross fixed capital formation, private sector (% of GDP)</t>
  </si>
  <si>
    <t>IC.WRH.DURS</t>
  </si>
  <si>
    <t>Annual percentage growth rate of GDP per capita based on constant local currency. Aggregates are based on constant 2010 U.S. dollars.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</si>
  <si>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Portfolio equity, net inflows (BoP, current US$)</t>
  </si>
  <si>
    <t>SL.TLF.BASC.MA.ZS</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</si>
  <si>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</si>
  <si>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</si>
  <si>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Persistence to grade 5, total (% of cohort)</t>
  </si>
  <si>
    <t>Central government debt, total (% of GDP)</t>
  </si>
  <si>
    <t>ST.INT.TVLX.CD</t>
  </si>
  <si>
    <t>EN.ATM.CO2E.LF.KT</t>
  </si>
  <si>
    <t>Children in employment, self-employed (% of children in employment, ages 7-14)</t>
  </si>
  <si>
    <t>TM.TAX.MRCH.WM.FN.ZS</t>
  </si>
  <si>
    <t>AG.LND.TOTL.K2</t>
  </si>
  <si>
    <t>Other manufacturing (% of value added in manufacturing)</t>
  </si>
  <si>
    <t>The Internal Displacement Monitoring Centre (http://www.internal-displacement.org/)</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</si>
  <si>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</si>
  <si>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Portfolio investment covers transactions in equity securities and debt securities. Data are in current U.S. dollars.</t>
  </si>
  <si>
    <t>CPIA policies for social inclusion/equity cluster average (1=low to 6=high)</t>
  </si>
  <si>
    <t>Final consumption expenditure (current LCU)</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</si>
  <si>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</si>
  <si>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</si>
  <si>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Internet users are individuals who have used the Internet (from any location) in the last 3 months. The Internet can be used via a computer, mobile phone, personal digital assistant, games machine, digital TV etc.</t>
  </si>
  <si>
    <t>Current account balance is the sum of net exports of goods and services, net primary income, and net secondary income.</t>
  </si>
  <si>
    <t>SE.PRM.ENRR</t>
  </si>
  <si>
    <t>SE.PRM.TENR.FE</t>
  </si>
  <si>
    <t>SP.DYN.LE00.IN</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</si>
  <si>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local currency.</t>
  </si>
  <si>
    <t>Firms formally registered when operations started are the percentage of firms formally registered when they started operations in the country.</t>
  </si>
  <si>
    <t>Account ownership at a financial institution or with a mobile-money-service provider, poorest 40% (% of population ages 15+)</t>
  </si>
  <si>
    <t>NY.ADJ.NNTY.CD</t>
  </si>
  <si>
    <t>Annual growth rate of gross capital formation based on constant local currency. Aggregates are based on constant 2010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</si>
  <si>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Imports of goods and services comprise all transactions between residents of a country and the rest of the world involving a change of ownership from nonresidents to residents of general merchandise, nonmonetary gold, and services. Data are in current U.S. dollars.</t>
  </si>
  <si>
    <t>Coal rents (% of GDP)</t>
  </si>
  <si>
    <t>IC.LGL.CRED.XQ</t>
  </si>
  <si>
    <t>Primary income receipts refer to employee compensation paid to resident workers working abroad and investment income (receipts on direct investment, portfolio investment, other investments, and receipts on reserve assets). Data are in current U.S. dollars.</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</si>
  <si>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</si>
  <si>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Population ages 10-14, female (% of female population)</t>
  </si>
  <si>
    <t>Adjusted net savings, including particulate emission damage (% of GNI)</t>
  </si>
  <si>
    <t>Information and communication technology goods imports include computers and peripheral equipment, communication equipment, consumer electronic equipment, electronic components, and other information and technology goods (miscellaneous).</t>
  </si>
  <si>
    <t>GDP per unit of energy use (constant 2017 PPP $ per kg of oil equivalent)</t>
  </si>
  <si>
    <t>EP.PMP.DESL.CD</t>
  </si>
  <si>
    <t>DT.NFL.UNCR.CD</t>
  </si>
  <si>
    <t>IS.RRS.TOTL.KM</t>
  </si>
  <si>
    <t>IS.AIR.PSGR</t>
  </si>
  <si>
    <t>External balance on goods and services (current US$)</t>
  </si>
  <si>
    <t>IP.PAT.RESD</t>
  </si>
  <si>
    <t>Net trade in goods and services (BoP, current US$)</t>
  </si>
  <si>
    <t>SH.UHC.NOP1.ZG</t>
  </si>
  <si>
    <t>CM.MKT.TRNR</t>
  </si>
  <si>
    <t>Adjusted net savings are equal to net national savings plus education expenditure and minus energy depletion, mineral depletion, net forest depletion, and carbon dioxide. This series excludes particulate emissions damage.</t>
  </si>
  <si>
    <t>Primary education pupils is the total number of pupils enrolled at primary level in public and private schools.</t>
  </si>
  <si>
    <t>NY.GDP.PCAP.CD</t>
  </si>
  <si>
    <t>Marine protected areas are areas of intertidal or subtidal terrain--and overlying water and associated flora and fauna and historical and cultural features--that have been reserved by law or other effective means to protect part or all of the enclosed environment.</t>
  </si>
  <si>
    <t>International tourism, number of departures</t>
  </si>
  <si>
    <t>EG.ELC.LOSS.ZS</t>
  </si>
  <si>
    <t>Male population between the ages 60 to 64 as a percentage of the total male population.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</si>
  <si>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</si>
  <si>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GDP per capita (current LCU)</t>
  </si>
  <si>
    <t>Data Source</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</si>
  <si>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</si>
  <si>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ST.INT.RCPT.XP.ZS</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</si>
  <si>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</si>
  <si>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DC.DAC.ESPL.CD</t>
  </si>
  <si>
    <t>SL.TLF.0714.SW.FE.ZS</t>
  </si>
  <si>
    <t>Higher plants are native vascular plant species. Threatened species are the number of species classified by the IUCN as endangered, vulnerable, rare, indeterminate, out of danger, or insufficiently known.</t>
  </si>
  <si>
    <t>DT.NFL.UNWT.CD</t>
  </si>
  <si>
    <t>Agricultural methane emissions are emissions from animals, animal waste, rice production, agricultural waste burning (nonenergy, on-site), and savanna burning.</t>
  </si>
  <si>
    <t>Firms competing against unregistered firms are the percentage of firms competing against unregistered or informal firms.</t>
  </si>
  <si>
    <t>Communications, computer, etc. (% of service exports, BoP)</t>
  </si>
  <si>
    <t>SL.UEM.BASC.ZS</t>
  </si>
  <si>
    <t>Probability of dying among children ages 5-9 years (per 1,000)</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</si>
  <si>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</si>
  <si>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Intentional homicides, female (per 100,000 female)</t>
  </si>
  <si>
    <t>Prevalence of HIV, male is the percentage of males who are infected with HIV. Youth rates are as a percentage of the relevant age group.</t>
  </si>
  <si>
    <t>IC.REG.DURS.MA</t>
  </si>
  <si>
    <t>SE.ADT.1524.LT.FE.ZS</t>
  </si>
  <si>
    <t>SH.XPD.PVTD.PP.CD</t>
  </si>
  <si>
    <t>Population in urban agglomerations of more than one million is the country's population living in metropolitan areas that in 2018 had a population of more than one million people.</t>
  </si>
  <si>
    <t>People practicing open defecation refers to the percentage of the population defecating in the open, such as in fields, forest, bushes, open bodies of water, on beaches, in other open spaces or disposed of with solid waste.</t>
  </si>
  <si>
    <t>SH.STA.MALN.ZS</t>
  </si>
  <si>
    <t>NY.ADJ.DMIN.CD</t>
  </si>
  <si>
    <t>SE.SEC.CMPT.LO.ZS</t>
  </si>
  <si>
    <t>SP.POP.65UP.TO</t>
  </si>
  <si>
    <t>Trademark applications, resident, by count</t>
  </si>
  <si>
    <t>SP.M18.2024.FE.ZS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</si>
  <si>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</si>
  <si>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</si>
  <si>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Fuel exports (% of merchandise exports)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</si>
  <si>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</si>
  <si>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Under-five mortality rate, female is the probability per 1,000 that a newborn female baby will die before reaching age five, if subject to female age-specific mortality rates of the specified year.</t>
  </si>
  <si>
    <t>SH.XPD.GHED.GE.ZS</t>
  </si>
  <si>
    <t>PA.NUS.ATLS</t>
  </si>
  <si>
    <t>SE.PRM.PRS5.ZS</t>
  </si>
  <si>
    <t>SP.POP.0014.MA.IN</t>
  </si>
  <si>
    <t>SL.TLF.CACT.MA.ZS</t>
  </si>
  <si>
    <t>SH.HIV.PMTC.ZS</t>
  </si>
  <si>
    <t>Public private partnerships investment in transport (current US$)</t>
  </si>
  <si>
    <t>Net investment in nonfinancial assets (% of GDP)</t>
  </si>
  <si>
    <t>Young people (ages 15-24) newly infected with HIV</t>
  </si>
  <si>
    <t>SE.PRM.NENR</t>
  </si>
  <si>
    <t>Rail lines are the length of railway route available for train service, irrespective of the number of parallel tracks.</t>
  </si>
  <si>
    <t>Wage and salaried workers, male (% of male employment) (modeled ILO estimate)</t>
  </si>
  <si>
    <t>Net official development assistance and official aid received (current US$)</t>
  </si>
  <si>
    <t>SH.MLR.TRET.ZS</t>
  </si>
  <si>
    <t>GC.XPN.COMP.ZS</t>
  </si>
  <si>
    <t>Mammal species are mammals excluding whales and porpoises. Threatened species are the number of species classified by the IUCN as endangered, vulnerable, rare, indeterminate, out of danger, or insufficiently known.</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</si>
  <si>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</si>
  <si>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SH.TBS.INCD</t>
  </si>
  <si>
    <t>World Health Organization, Global Tuberculosis Report.</t>
  </si>
  <si>
    <t>Revenue, excluding grants (current LCU)</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</si>
  <si>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</si>
  <si>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IE.PPN.ENGY.CD</t>
  </si>
  <si>
    <t>Labor force participation rate, female (% of female population ages 15-64) (modeled ILO estimate)</t>
  </si>
  <si>
    <t>SH.STA.MMRT</t>
  </si>
  <si>
    <t>Households and NPISHs Final consumption expenditure, PPP (constant 2017 international $)</t>
  </si>
  <si>
    <t>Foreign direct investment, net (BoP, current US$)</t>
  </si>
  <si>
    <t>SI.POV.MDIM.XQ</t>
  </si>
  <si>
    <t>Domestic general government health expenditure per capita (current US$)</t>
  </si>
  <si>
    <t>Number of people spending more than 25% of household consumption or income on out-of-pocket health care expenditure</t>
  </si>
  <si>
    <t>SH.CON.1524.FE.ZS</t>
  </si>
  <si>
    <t>BM.GSR.ROYL.CD</t>
  </si>
  <si>
    <t>Use of insecticide-treated bed nets (% of under-5 population)</t>
  </si>
  <si>
    <t>DT.NFL.WHOL.CD</t>
  </si>
  <si>
    <t>SL.TLF.ADVN.FE.ZS</t>
  </si>
  <si>
    <t>GC.XPN.GSRV.ZS</t>
  </si>
  <si>
    <t>UNCTAD (http://unctad.org/en/Pages/statistics.aspx)</t>
  </si>
  <si>
    <t>Ease of doing business ranks economies from 1 to 190, with first place being the best. A high ranking (a low numerical rank) means that the regulatory environment is conducive to business operation. The index averages the country's percentile rankings on 10 topics covered in the World Bank's Doing Business. The ranking on each topic is the simple average of the percentile rankings on its component indicators.</t>
  </si>
  <si>
    <t>Percent of firms that spend on research and development.</t>
  </si>
  <si>
    <t>DT.DOD.MIDA.CD</t>
  </si>
  <si>
    <t>Listed domestic companies, total</t>
  </si>
  <si>
    <t>SH.MED.CMHW.P3</t>
  </si>
  <si>
    <t>Expense (current LCU)</t>
  </si>
  <si>
    <t>SL.SRV.EMPL.MA.ZS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</si>
  <si>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</si>
  <si>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Children (0-14) living with HIV</t>
  </si>
  <si>
    <t>Employment in industry, male (% of male employment) (modeled ILO estimate)</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</si>
  <si>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</si>
  <si>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</si>
  <si>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Benefit incidence of social protection and labor programs to poorest quintile (% of total SPL benefits)</t>
  </si>
  <si>
    <t>Imports of goods, services and primary income (BoP, current US$)</t>
  </si>
  <si>
    <t>PPG, official creditors (NFL, current US$)</t>
  </si>
  <si>
    <t>NV.AGR.TOTL.CN</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</si>
  <si>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</si>
  <si>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</si>
  <si>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</si>
  <si>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Merchandise exports to low- and middle-income economies in East Asia &amp; Pacific (% of total merchandise exports)</t>
  </si>
  <si>
    <t>UNESCO; data are extrapolated to the most recent year available</t>
  </si>
  <si>
    <t>Net official flows from UN agencies, UNWTO (current US$)</t>
  </si>
  <si>
    <t>IC.TAX.PRFT.CP.ZS</t>
  </si>
  <si>
    <t>GDP deflator: linked series (base year varies by country)</t>
  </si>
  <si>
    <t>SP.POP.1519.MA.5Y</t>
  </si>
  <si>
    <t>Time to import, border compliance (hours)</t>
  </si>
  <si>
    <t>Number of deaths of adolescents ages 15-19 years</t>
  </si>
  <si>
    <t>Tuberculosis treatment success rate (% of new cases)</t>
  </si>
  <si>
    <t>Mortality rate, adult, male (per 1,000 male adults)</t>
  </si>
  <si>
    <t>SP.REG.BRTH.MA.ZS</t>
  </si>
  <si>
    <t>Time required to obtain operating license is the average wait to obtain an operating license from the day the establishment applied for it to the day it was granted.</t>
  </si>
  <si>
    <t>NY.GDP.NGAS.RT.ZS</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</si>
  <si>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</si>
  <si>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SL.TLF.PART.MA.ZS</t>
  </si>
  <si>
    <t>Aquaculture production (metric tons)</t>
  </si>
  <si>
    <t>EN.ATM.CO2E.PP.GD</t>
  </si>
  <si>
    <t>Population ages 30-34, female (% of female population)</t>
  </si>
  <si>
    <t>Lower secondary school pupil-teacher ratio is the average number of pupils per teacher in lower secondary school.</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</si>
  <si>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</si>
  <si>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South Asia (% of total merchandise exports)</t>
  </si>
  <si>
    <t>Nitrous oxide emissions in energy sector (% of total)</t>
  </si>
  <si>
    <t>Percentage of women ages 15-49 who believe a husband/partner is justified in hitting or beating his wife/partner when she burns the food.</t>
  </si>
  <si>
    <t>SP.POP.6569.FE.5Y</t>
  </si>
  <si>
    <t>Service exports (BoP, current US$)</t>
  </si>
  <si>
    <t>TX.VAL.TECH.CD</t>
  </si>
  <si>
    <t>SL.TLF.0714.WK.MA.TM</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</si>
  <si>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</si>
  <si>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</si>
  <si>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SP.UWT.TFRT</t>
  </si>
  <si>
    <t>Lower secondary completion rate, total (% of relevant age group)</t>
  </si>
  <si>
    <t>SI.DST.10TH.10</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</si>
  <si>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</si>
  <si>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DT.NFL.IMFN.CD</t>
  </si>
  <si>
    <t>NY.GNS.ICTR.CN</t>
  </si>
  <si>
    <t>United Nations Conference on Trade and Development, Review of Maritime Transport 2010.</t>
  </si>
  <si>
    <t>People using at least basic sanitation services (% of population)</t>
  </si>
  <si>
    <t>Net forest depletion is calculated as the product of unit resource rents and the excess of roundwood harvest over natural growth. If growth exceeds harvest, this figure is zero.</t>
  </si>
  <si>
    <t>Net financial flows received by the borrower during the year are disbursements of loans and credits less repayments of principal. IDA is the International Development Association, the concessional loan window of the World Bank Group. Data are in current U.S. dollars.</t>
  </si>
  <si>
    <t>International Monetary Fund, Government Finance Statistics Yearbook and data files.</t>
  </si>
  <si>
    <t>Multidimensional poverty headcount ratio, household (% of total households)</t>
  </si>
  <si>
    <t>EG.USE.ELEC.KH.PC</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</si>
  <si>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</si>
  <si>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</si>
  <si>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</si>
  <si>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Claims on other sectors of the domestic economy (% of GDP)</t>
  </si>
  <si>
    <t>Renewable internal freshwater resources, total (billion cubic meters)</t>
  </si>
  <si>
    <t>Intentional homicides (per 100,000 people)</t>
  </si>
  <si>
    <t>Male population between the ages 30 to 34 as a percentage of the total male population.</t>
  </si>
  <si>
    <t>Prevalence of smoking is the percentage of men and women ages 15 and over who currently smoke any tobacco product on a daily or non-daily basis. It excludes smokeless tobacco use. The rates are age-standardized.</t>
  </si>
  <si>
    <t>Food exports (% of merchandise exports)</t>
  </si>
  <si>
    <t>Age dependency ratio, old, is the ratio of older dependents--people older than 64--to the working-age population--those ages 15-64. Data are shown as the proportion of dependents per 100 working-age population.</t>
  </si>
  <si>
    <t>SE.XPD.TERT.ZS</t>
  </si>
  <si>
    <t>Primary completion rate, female (% of relevant age group)</t>
  </si>
  <si>
    <t>SE.SEC.NENR.FE</t>
  </si>
  <si>
    <t>SH.DTH.MORT</t>
  </si>
  <si>
    <t>EN.ATM.CO2E.PP.GD.KD</t>
  </si>
  <si>
    <t>NY.GNP.PCAP.CD</t>
  </si>
  <si>
    <t>Goods exports refer to all movable goods (including nonmonetary gold and net exports of goods under merchanting) involved in a change of ownership from residents to nonresidents. Data are in current U.S. dollars.</t>
  </si>
  <si>
    <t>Survey mean consumption or income per capita, bottom 40% of population (2011 PPP $ per day)</t>
  </si>
  <si>
    <t>GNI, Atlas method (current US$)</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</si>
  <si>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</si>
  <si>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GDP per person employed (constant 2017 PPP $)</t>
  </si>
  <si>
    <t>Women making their own informed decisions regarding sexual relations, contraceptive use and reproductive health care  (% of women age 15-49)</t>
  </si>
  <si>
    <t>Government expenditure on education, total (% of government expenditure)</t>
  </si>
  <si>
    <t>Cost to export, documentary compliance (US$)</t>
  </si>
  <si>
    <t>Total reserves in months of imports</t>
  </si>
  <si>
    <t>2016</t>
  </si>
  <si>
    <t>Agricultural land (% of land area)</t>
  </si>
  <si>
    <t>Human Capital Index (HCI), Male (scale 0-1)</t>
  </si>
  <si>
    <t>SP.POP.DPND</t>
  </si>
  <si>
    <t>Adequacy of social protection and labor programs (% of total welfare of beneficiary households)</t>
  </si>
  <si>
    <t>SE.PRE.DURS</t>
  </si>
  <si>
    <t>IDA resource allocation index (1=low to 6=high)</t>
  </si>
  <si>
    <t>GC.NLD.TOTL.GD.ZS</t>
  </si>
  <si>
    <t>BM.GSR.FCTY.CD</t>
  </si>
  <si>
    <t>1997</t>
  </si>
  <si>
    <t>NV.FSM.TOTL.CN</t>
  </si>
  <si>
    <t>SH.UHC.NOP2.ZS</t>
  </si>
  <si>
    <t>NV.MNF.TXTL.ZS.UN</t>
  </si>
  <si>
    <t>SL.TLF.CACT.NE.ZS</t>
  </si>
  <si>
    <t>Children out of school, male (% of male primary school age)</t>
  </si>
  <si>
    <t>Prevalence of stunting, height for age (% of children under 5)</t>
  </si>
  <si>
    <t>SI.POV.MDIM.17</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</si>
  <si>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</si>
  <si>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NE.IMP.GNFS.KN</t>
  </si>
  <si>
    <t>SI.POV.MDIM.17.XQ</t>
  </si>
  <si>
    <t>Number of young people (ages 15-24) newly infected with HIV.</t>
  </si>
  <si>
    <t>Goods and services expense (current LCU)</t>
  </si>
  <si>
    <t>MS.MIL.XPND.GD.ZS</t>
  </si>
  <si>
    <t>Service imports (BoP, current US$)</t>
  </si>
  <si>
    <t>DT.NFL.UNPB.CD</t>
  </si>
  <si>
    <t>Percentage of women ages 15-49 who believe a husband/partner is justified in hitting or beating his wife/partner when she refuses sex with him.</t>
  </si>
  <si>
    <t>Nitrous oxide emissions are emissions from agricultural biomass burning, industrial activities, and livestock management.</t>
  </si>
  <si>
    <t>The GDP implicit deflator is the ratio of GDP in current local currency to GDP in constant local currency. The base year varies by country.</t>
  </si>
  <si>
    <t>Women Business and the Law Index Score (scale 1-100)</t>
  </si>
  <si>
    <t>Hydrofluorocarbons, used as a replacement for chlorofluorocarbons, are used mainly in refrigeration and semiconductor manufacturing.</t>
  </si>
  <si>
    <t>International tourism, receipts for passenger transport items (current US$)</t>
  </si>
  <si>
    <t>Poverty headcount ratio at $1.90 a day (2011 PPP) (% of population)</t>
  </si>
  <si>
    <t>External balance on goods and services (formerly resource balance) equals exports of goods and services minus imports of goods and services (previously nonfactor services).</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</si>
  <si>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</si>
  <si>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SL.EMP.SELF.FE.ZS</t>
  </si>
  <si>
    <t>Electricity production from coal sources (% of total)</t>
  </si>
  <si>
    <t>IC.PRP.DURS</t>
  </si>
  <si>
    <t>SL.EMP.TOTL.SP.ZS</t>
  </si>
  <si>
    <t>Gross domestic savings (current US$)</t>
  </si>
  <si>
    <t>Time to prepare and pay taxes is the time, in hours per year, it takes to prepare, file, and pay (or withhold) three major types of taxes: the corporate income tax, the value added or sales tax, and labor taxes, including payroll taxes and social security contributions.</t>
  </si>
  <si>
    <t>SE.SEC.UNER.LO.ZS</t>
  </si>
  <si>
    <t>PM2.5 pollution, population exposed to levels exceeding WHO Interim Target-1 value (% of total)</t>
  </si>
  <si>
    <t>Labor force with intermediate education (% of total working-age population with intermediate education)</t>
  </si>
  <si>
    <t>SH.MMR.RISK</t>
  </si>
  <si>
    <t>SE.PRM.NINT.MA.ZS</t>
  </si>
  <si>
    <t>Livestock production index includes meat and milk from all sources, dairy products such as cheese, and eggs, honey, raw silk, wool, and hides and skins.</t>
  </si>
  <si>
    <t>IC.TAX.METG</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</si>
  <si>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</si>
  <si>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</si>
  <si>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NE.IMP.GNFS.ZS</t>
  </si>
  <si>
    <t>NY.ADJ.NNTY.PC.KD</t>
  </si>
  <si>
    <t>SL.TLF.CACT.ZS</t>
  </si>
  <si>
    <t>Taxes on goods and services (% value added of industry and services)</t>
  </si>
  <si>
    <t>Changes in inventories (current US$)</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</si>
  <si>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</si>
  <si>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SE.PRM.REPT.ZS</t>
  </si>
  <si>
    <t>SL.EMP.VULN.ZS</t>
  </si>
  <si>
    <t>NE.GDI.STKB.CD</t>
  </si>
  <si>
    <t>Unemployment with advanced education, male (% of male labor force with advanced education)</t>
  </si>
  <si>
    <t>DT.NFL.MLAT.CD</t>
  </si>
  <si>
    <t>PPP conversion factor, private consumption (LCU per international $)</t>
  </si>
  <si>
    <t>SL.FAM.WORK.FE.ZS</t>
  </si>
  <si>
    <t>Total population between the ages 15 to 64. Population is based on the de facto definition of population, which counts all residents regardless of legal status or citizenship.</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</si>
  <si>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</si>
  <si>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Electricity production from hydroelectric sources (% of total)</t>
  </si>
  <si>
    <t>Adolescent fertility rate (births per 1,000 women ages 15-19)</t>
  </si>
  <si>
    <t>NY.ADJ.SVNX.GN.ZS</t>
  </si>
  <si>
    <t>EN.ATM.NOXE.EG.ZS</t>
  </si>
  <si>
    <t>EN.ATM.METH.KT.CE</t>
  </si>
  <si>
    <t>Final consumption expenditure (formerly total consumption) is the sum of household final consumption expenditure (private consumption) and general government final consumption expenditure (general government consumption). Data are in current U.S. dollars.</t>
  </si>
  <si>
    <t>ICT service exports (% of service exports, BoP)</t>
  </si>
  <si>
    <t>SL.TLF.ADVN.MA.ZS</t>
  </si>
  <si>
    <t>Trained teachers in lower secondary education, female (% of female teachers)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</si>
  <si>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</si>
  <si>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Net acquisition of financial assets (% of GDP)</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</si>
  <si>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</si>
  <si>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</si>
  <si>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Public private partnerships investment in water and sanitation (current US$)</t>
  </si>
  <si>
    <t>SP.DYN.CDRT.IN</t>
  </si>
  <si>
    <t>Current account balance (BoP, current US$)</t>
  </si>
  <si>
    <t>Educational attainment, at least completed lower secondary, population 25+, female (%) (cumulative)</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</si>
  <si>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</si>
  <si>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SE.SEC.ENRL.FE.ZS</t>
  </si>
  <si>
    <t>NE.CON.PRVT.PP.CD</t>
  </si>
  <si>
    <t>SG.VAW.ARGU.ZS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</si>
  <si>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</si>
  <si>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UNICEF's State of the World's Children based mostly on household surveys and ministry of health data.</t>
  </si>
  <si>
    <t>Gross domestic savings are calculated as GDP less final consumption expenditure (total consumption).</t>
  </si>
  <si>
    <t>Poverty headcount ratio at $3.20 a day (2011 PPP) (% of population)</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</si>
  <si>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</si>
  <si>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TM.TAX.MANF.SM.FN.ZS</t>
  </si>
  <si>
    <t>2005</t>
  </si>
  <si>
    <t>IP.TMK.TOTL</t>
  </si>
  <si>
    <t>NY.GDP.FCST.CD</t>
  </si>
  <si>
    <t>Current account balance is the sum of net exports of goods and services, net primary income, and net secondary income. Data are in current U.S. dollars.</t>
  </si>
  <si>
    <t>GNI per capita growth (annual %)</t>
  </si>
  <si>
    <t>Understanding Children's Work project based on data from ILO, UNICEF and the World Bank.</t>
  </si>
  <si>
    <t>SP.POP.1564.FE.IN</t>
  </si>
  <si>
    <t>SE.XPD.TOTL.GB.ZS</t>
  </si>
  <si>
    <t>The Program in Global Surgery and Social Change (PGSSC) at Harvard Medical School (https://www.pgssc.org/)</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</si>
  <si>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</si>
  <si>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DC.ODA.TOTL.CD</t>
  </si>
  <si>
    <t>1986</t>
  </si>
  <si>
    <t>Information and communication technology goods exports include computers and peripheral equipment, communication equipment, consumer electronic equipment, electronic components, and other information and technology goods (miscellaneous).</t>
  </si>
  <si>
    <t>LP.LPI.CUST.XQ</t>
  </si>
  <si>
    <t>2013</t>
  </si>
  <si>
    <t>World Bank staff estimates based on age distributions of United Nations Population Division's World Population Prospects: 2019 Revision.</t>
  </si>
  <si>
    <t>Trained teachers in primary education are the percentage of primary school teachers who have received the minimum organized teacher training (pre-service or in-service) required for teaching in a given country.</t>
  </si>
  <si>
    <t>IC.FRM.INFM.ZS</t>
  </si>
  <si>
    <t>EG.USE.COMM.GD.PP.KD</t>
  </si>
  <si>
    <t>Unemployment, youth female (% of female labor force ages 15-24) (national estimate)</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</si>
  <si>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</si>
  <si>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</si>
  <si>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1994</t>
  </si>
  <si>
    <t>NY.GNP.PCAP.PP.CD</t>
  </si>
  <si>
    <t>Net errors and omissions (BoP, current US$)</t>
  </si>
  <si>
    <t>Multilateral debt service (TDS, current US$)</t>
  </si>
  <si>
    <t>Financial sector assesses the structure of the financial sector and the policies and regulations that affect it.</t>
  </si>
  <si>
    <t>SP.POP.80UP.FE.5Y</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</si>
  <si>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</si>
  <si>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Oil rents are the difference between the value of crude oil production at world prices and total costs of production.</t>
  </si>
  <si>
    <t>IC.IMP.TMDC</t>
  </si>
  <si>
    <t>Net official aid received (current US$)</t>
  </si>
  <si>
    <t>Nitrous oxide emissions are emissions from agricultural biomass burning, industrial activities, and livestock management. Each year of data shows the percentage change to that year from 1990.</t>
  </si>
  <si>
    <t>DT.NFL.PRVT.CD</t>
  </si>
  <si>
    <t>Mortality caused by road traffic injury (per 100,000 people)</t>
  </si>
  <si>
    <t>Labor force participation rate, male (% of male population ages 15+) (modeled ILO estimate)</t>
  </si>
  <si>
    <t>LP.LPI.ITRN.XQ</t>
  </si>
  <si>
    <t>SP.POP.0014.TO</t>
  </si>
  <si>
    <t>Tariff rate, most favored nation, weighted mean, all products (%)</t>
  </si>
  <si>
    <t>SpecialNotes</t>
  </si>
  <si>
    <t>NY.GDP.DEFL.KD.ZG.AD</t>
  </si>
  <si>
    <t>GDP (current US$)</t>
  </si>
  <si>
    <t>SE.PRM.TCAQ.MA.ZS</t>
  </si>
  <si>
    <t>School enrollment, secondary, private (% of total secondary)</t>
  </si>
  <si>
    <t>Number of deaths ages 10-14 years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</si>
  <si>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</si>
  <si>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</si>
  <si>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Trained teachers in preprimary education are the percentage of preprimary school teachers who have received the minimum organized teacher training (pre-service or in-service) required for teaching in a given country.</t>
  </si>
  <si>
    <t>Prevalence of underweight, weight for age, male (% of children under 5)</t>
  </si>
  <si>
    <t>Final consumption expenditure (formerly total consumption) is the sum of household final consumption expenditure (private consumption) and general government final consumption expenditure (general government consumption). Data are in current local currency.</t>
  </si>
  <si>
    <t>Public credit registry coverage reports the number of individuals and firms listed in a public credit registry with current information on repayment history, unpaid debts, or credit outstanding. The number is expressed as a percentage of the adult population.</t>
  </si>
  <si>
    <t>Rural population below 5m is the percentage of the total population, living in areas where the elevation is 5 meters or less.</t>
  </si>
  <si>
    <t>Net bilateral aid flows from DAC donors, Australia (current US$)</t>
  </si>
  <si>
    <t>Commercial bank branches (per 100,000 adults)</t>
  </si>
  <si>
    <t>SH.STA.SUIC.P5</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</si>
  <si>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Direct resident trademark applications are those filed by domestic applicants directly at a given national IP office.</t>
  </si>
  <si>
    <t>Net financial flows, IDA (NFL, current US$)</t>
  </si>
  <si>
    <t>General government final consumption expenditure (% of GDP)</t>
  </si>
  <si>
    <t>SH.XPD.GHED.PP.CD</t>
  </si>
  <si>
    <t>Investment in ICT with private participation (current US$)</t>
  </si>
  <si>
    <t>Primary income payments refer to employee compensation paid to nonresident workers and investment income (payments on direct investment, portfolio investment, other investments). Data are in current U.S. dollars.</t>
  </si>
  <si>
    <t>INDICATOR_CODE</t>
  </si>
  <si>
    <t>GC.REV.SOCL.CN</t>
  </si>
  <si>
    <t>FR.INR.LEND</t>
  </si>
  <si>
    <t>Labor force participation rate for ages 15-24 is the proportion of the population ages 15-24 that is economically active: all people who supply labor for the production of goods and services during a specified period.</t>
  </si>
  <si>
    <t>Male population between the ages 15 to 19 as a percentage of the total male population.</t>
  </si>
  <si>
    <t>NY.GDP.COAL.RT.ZS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</si>
  <si>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</si>
  <si>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Debt service on external debt, public and publicly guaranteed (PPG) (TDS, current US$)</t>
  </si>
  <si>
    <t>Women in parliaments are the percentage of parliamentary seats in a single or lower chamber held by women.</t>
  </si>
  <si>
    <t>Demand for family planning satisfied by modern methods (% of married women with demand for family planning)</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</si>
  <si>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</si>
  <si>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NE.CON.TOTL.KN</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</si>
  <si>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</si>
  <si>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SL.EMP.TOTL.SP.FE.ZS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</si>
  <si>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</si>
  <si>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Vulnerable employment, male (% of male employment) (modeled ILO estimate)</t>
  </si>
  <si>
    <t>Presence of peacebuilders and peacekeepers are active in peacebuilding and peacekeeping. Peacebuilding reduces the risk of lapsing or relapsing into conflict by strengthening national capacities at all levels of for conflict management, and to lay the foundation for sustainable peace and development. Peacekeepers provide essential security to preserve the peace, however fragile, where fighting has been halted, and to assist in implementing agreements achieved by the peacemakers. Peacekeepers deploy to war-torn regions where no one else is willing or able to go and prevent conflict from returning or escalating. Peacekeepers include police, troops, and military observers.</t>
  </si>
  <si>
    <t>Adjusted net national income per capita (annual % growth)</t>
  </si>
  <si>
    <t>SH.STA.AIRP.FE.P5</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</si>
  <si>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</si>
  <si>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SH.DTH.1519</t>
  </si>
  <si>
    <t>The average percentage of dimensions in which poor people are deprived</t>
  </si>
  <si>
    <t>IC.ELC.OUTG.ZS</t>
  </si>
  <si>
    <t>Total alcohol consumption per capita, female (liters of pure alcohol, projected estimates, female 15+ years of age)</t>
  </si>
  <si>
    <t>NE.CON.PRVT.CN.AD</t>
  </si>
  <si>
    <t>Trained teachers in secondary education (% of total teachers)</t>
  </si>
  <si>
    <t>INDICATOR_NAME</t>
  </si>
  <si>
    <t>SL.TLF.0714.MA.ZS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</si>
  <si>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</si>
  <si>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Start-up procedures to register a business, female (number)</t>
  </si>
  <si>
    <t>CPIA quality of public administration rating (1=low to 6=high)</t>
  </si>
  <si>
    <t>Unemployment, youth female (% of female labor force ages 15-24) (modeled ILO estimate)</t>
  </si>
  <si>
    <t>NY.ADJ.DNGY.GN.ZS</t>
  </si>
  <si>
    <t>Net bilateral aid flows from DAC donors, Denmark (current US$)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</si>
  <si>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</si>
  <si>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Population below 5m is the percentage of the total population living in areas where the elevation is 5 meters or less.</t>
  </si>
  <si>
    <t>Total reserves (% of total external debt)</t>
  </si>
  <si>
    <t>GC.LBL.TOTL.GD.ZS</t>
  </si>
  <si>
    <t>1975</t>
  </si>
  <si>
    <t>SH.MED.BEDS.ZS</t>
  </si>
  <si>
    <t>NE.CON.TOTL.ZS</t>
  </si>
  <si>
    <t>Proportion of time spent on unpaid domestic and care work, male (% of 24 hour day)</t>
  </si>
  <si>
    <t>CPIA financial sector rating (1=low to 6=high)</t>
  </si>
  <si>
    <t>2002</t>
  </si>
  <si>
    <t>IE.PPI.ENGY.CD</t>
  </si>
  <si>
    <t>EN.ATM.CO2E.SF.ZS</t>
  </si>
  <si>
    <t>1983</t>
  </si>
  <si>
    <t>Total tax and contribution rate (% of profit)</t>
  </si>
  <si>
    <t>Human Capital Index (HCI), Lower Bound (scale 0-1)</t>
  </si>
  <si>
    <t>Household final consumption expenditure per capita (private consumption per capita) is calculated using private consumption in constant 2010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</si>
  <si>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UNICEF-WHO Low birthweight estimates [data.unicef.org]</t>
  </si>
  <si>
    <t>SH.DYN.1014</t>
  </si>
  <si>
    <t>Adjusted net enrollment rate, primary (% of primary school age children)</t>
  </si>
  <si>
    <t>SL.EMP.TOTL.SP.FE.NE.ZS</t>
  </si>
  <si>
    <t>Merchandise imports from low- and middle-income economies within region (% of total merchandise imports)</t>
  </si>
  <si>
    <t>Import volume index (2000 = 100)</t>
  </si>
  <si>
    <t>SP.POP.3539.FE.5Y</t>
  </si>
  <si>
    <t>Demographic and Health Surveys (DHS).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</si>
  <si>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</si>
  <si>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Women who were first married by age 15 refers to the percentage of women ages 20-24 who were first married by age 15.</t>
  </si>
  <si>
    <t>Population, male (% of total population)</t>
  </si>
  <si>
    <t>Part time employment, female (% of total female employment)</t>
  </si>
  <si>
    <t>External balance on goods and services (formerly resource balance) equals exports of goods and services minus imports of goods and services (previously nonfactor services). Data are in current U.S. dollars.</t>
  </si>
  <si>
    <t>Trained teachers in upper secondary education, male (% of male teachers)</t>
  </si>
  <si>
    <t>TM.TAX.MRCH.BC.ZS</t>
  </si>
  <si>
    <t>SL.TLF.TOTL.IN</t>
  </si>
  <si>
    <t>School enrollment, secondary (% gross)</t>
  </si>
  <si>
    <t>SL.EMP.SELF.MA.ZS</t>
  </si>
  <si>
    <t>Trained teachers in upper secondary education are the percentage of upper secondary school teachers who have received the minimum organized teacher training (pre-service or in-service) required for teaching in a given country.</t>
  </si>
  <si>
    <t>Vitamin A supplementation refers to the percentage of children ages 6-59 months old who received at least two doses of vitamin A in the previous year.</t>
  </si>
  <si>
    <t>Gross intake ratio in first grade of primary education, male (% of relevant age group)</t>
  </si>
  <si>
    <t>SH.STA.STNT.ZS</t>
  </si>
  <si>
    <t>Unemployment, youth male (% of male labor force ages 15-24) (national estimate)</t>
  </si>
  <si>
    <t>SE.TER.TCHR.FE.ZS</t>
  </si>
  <si>
    <t>SH.STA.SMSS.UR.ZS</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</si>
  <si>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</si>
  <si>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DT.TDS.DECT.EX.ZS</t>
  </si>
  <si>
    <t>IP.TMK.RESD</t>
  </si>
  <si>
    <t>External debt stocks (% of GNI)</t>
  </si>
  <si>
    <t>EN.ATM.PM25.MC.T2.ZS</t>
  </si>
  <si>
    <t>AG.PRD.LVSK.XD</t>
  </si>
  <si>
    <t>Manufactures comprise commodities in SITC sections 5 (chemicals), 6 (basic manufactures), 7 (machinery and transport equipment), and 8 (miscellaneous manufactured goods), excluding division 68 (non-ferrous metals).</t>
  </si>
  <si>
    <t>Bank liquid reserves to bank assets ratio (%)</t>
  </si>
  <si>
    <t>World Economic Forum, Global Competiveness Report.</t>
  </si>
  <si>
    <t>EN.URB.LCTY</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</si>
  <si>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</si>
  <si>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United Nations Environmental Program and the World Conservation Monitoring Centre, and International Union for Conservation of Nature, Red List of Threatened Species.</t>
  </si>
  <si>
    <t>NE.EXP.GNFS.CD</t>
  </si>
  <si>
    <t>School enrollment, preprimary (% gross)</t>
  </si>
  <si>
    <t>Carbon dioxide emissions from liquid fuel consumption refer mainly to emissions from use of petroleum-derived fuels as an energy source.</t>
  </si>
  <si>
    <t>International Monetary Fund, International Financial Statistics and data files using World Bank data on the GDP deflator.</t>
  </si>
  <si>
    <t>UNESCO Institute for Statistics (http://uis.unesco.org/). Data as of February 2020.</t>
  </si>
  <si>
    <t>SH.TBS.DTEC.ZS</t>
  </si>
  <si>
    <t>TM.TAX.TCOM.SM.FN.ZS</t>
  </si>
  <si>
    <t>SL.FAM.WORK.MA.ZS</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</si>
  <si>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</si>
  <si>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</si>
  <si>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</si>
  <si>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SP.POP.BRTH.MF</t>
  </si>
  <si>
    <t>GB.XPD.RSDV.GD.ZS</t>
  </si>
  <si>
    <t>VC.IHR.PSRC.MA.P5</t>
  </si>
  <si>
    <t>Goods imports (BoP, current US$)</t>
  </si>
  <si>
    <t>TM.TAX.MRCH.SM.FN.ZS</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</si>
  <si>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</si>
  <si>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IQ.CPA.PROT.XQ</t>
  </si>
  <si>
    <t>MS.MIL.XPRT.KD</t>
  </si>
  <si>
    <t>DC.ODA.TLDC.CD</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</si>
  <si>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</si>
  <si>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Households and NPISHs Final consumption expenditure (current LCU)</t>
  </si>
  <si>
    <t>Literacy rate, adult total (% of people ages 15 and above)</t>
  </si>
  <si>
    <t>GDP per capita (constant 2010 US$)</t>
  </si>
  <si>
    <t>Population ages 65 and above as a percentage of the total population. Population is based on the de facto definition of population, which counts all residents regardless of legal status or citizenship.</t>
  </si>
  <si>
    <t>Probability of dying between age 5-9 years of age expressed per 1,000 children aged 5, if subject to age-specific mortality rates of the specified year.</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</si>
  <si>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</si>
  <si>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SH.XPD.EHEX.PP.CD</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</si>
  <si>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</si>
  <si>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Number of people pushed below the $1.90 ($ 2011 PPP) poverty line by out-of-pocket health care expenditure</t>
  </si>
  <si>
    <t>Progression to secondary school, female (%)</t>
  </si>
  <si>
    <t>Merchandise imports (current US$)</t>
  </si>
  <si>
    <t>PPG, other private creditors (NFL, current US$)</t>
  </si>
  <si>
    <t>Children in employment, female (% of female children ages 7-14)</t>
  </si>
  <si>
    <t>SE.XPD.TOTL.GD.ZS</t>
  </si>
  <si>
    <t>CO2 emissions from electricity and heat production, total (% of total fuel combustion)</t>
  </si>
  <si>
    <t>Multidimensional poverty headcount ratio, female (% of female population)</t>
  </si>
  <si>
    <t>Net trade in goods (BoP, current US$)</t>
  </si>
  <si>
    <t>SH.STA.ODFC.UR.ZS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</si>
  <si>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</si>
  <si>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Logistics performance index: Ability to track and trace consignments (1=low to 5=high)</t>
  </si>
  <si>
    <t>ER.GDP.FWTL.M3.KD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</si>
  <si>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</si>
  <si>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SP.POP.1564.MA.IN</t>
  </si>
  <si>
    <t>Prevalence of anemia, pregnant women, is the percentage of pregnant women whose hemoglobin level is less than 110 grams per liter at sea level.</t>
  </si>
  <si>
    <t>Educational attainment, at least completed short-cycle tertiary, population 25+, female (%) (cumulative)</t>
  </si>
  <si>
    <t>1964</t>
  </si>
  <si>
    <t>BX.TRF.CURR.CD</t>
  </si>
  <si>
    <t>EG.ELC.FOSL.ZS</t>
  </si>
  <si>
    <t>PNG, bonds (NFL, current US$)</t>
  </si>
  <si>
    <t>ER.H2O.FWAG.ZS</t>
  </si>
  <si>
    <t>per_sa_allsa.cov_q5_tot</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</si>
  <si>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</si>
  <si>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Adequacy of social safety net programs (% of total welfare of beneficiary households)</t>
  </si>
  <si>
    <t>SH.STA.MMRT.NE</t>
  </si>
  <si>
    <t>Value added in manufacturing is the sum of gross output less the value of intermediate inputs used in production for industries classified in ISIC major division D. Textiles and clothing correspond to ISIC divisions 17-19.</t>
  </si>
  <si>
    <t>1972</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</si>
  <si>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</si>
  <si>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per_si_allsi.cov_q5_tot</t>
  </si>
  <si>
    <t>PM2.5 air pollution, mean annual exposure (micrograms per cubic meter)</t>
  </si>
  <si>
    <t>SP.POP.80UP.MA.5Y</t>
  </si>
  <si>
    <t>SP.MTR.1519.ZS</t>
  </si>
  <si>
    <t>per_sa_allsa.ben_q1_tot</t>
  </si>
  <si>
    <t>SI.RMT.COST.IB.ZS</t>
  </si>
  <si>
    <t>UHC service coverage index</t>
  </si>
  <si>
    <t>SL.FAM.WORK.ZS</t>
  </si>
  <si>
    <t>Employment to population ratio, ages 15-24, female (%) (modeled ILO estimate)</t>
  </si>
  <si>
    <t>Tuberculosis case detection rate (%, all forms)</t>
  </si>
  <si>
    <t>Claims on private sector (IFS line 32D..ZK or 32D..ZF) include gross credit from the financial system to individuals, enterprises, nonfinancial public entities not included under net domestic credit, and financial institutions not included elsewhere.</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</si>
  <si>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</si>
  <si>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World Health Organization, Global Health Observatory Data Repository (https://www.who.int/data/gho).</t>
  </si>
  <si>
    <t>EN.ATM.CO2E.SF.KT</t>
  </si>
  <si>
    <t>World Bank staff estimates through the WITS platform from the Comtrade database maintained by the United Nations Statistics Division.</t>
  </si>
  <si>
    <t>per_si_allsi.ben_q1_tot</t>
  </si>
  <si>
    <t>SI.DST.FRST.20</t>
  </si>
  <si>
    <t>Unemployment with basic education, female (% of female labor force with basic education)</t>
  </si>
  <si>
    <t>Neonatal mortality rate is the number of neonates dying before reaching 28 days of age, per 1,000 live births in a given year.</t>
  </si>
  <si>
    <t>Discrepancy in expenditure estimate of GDP (constant LCU)</t>
  </si>
  <si>
    <t>Plant species (higher), threatened</t>
  </si>
  <si>
    <t>SH.ANM.CHLD.ZS</t>
  </si>
  <si>
    <t>EG.ELC.COAL.ZS</t>
  </si>
  <si>
    <t>SP.DYN.CONU.ZS</t>
  </si>
  <si>
    <t>Wholesale price index refers to a mix of agricultural and industrial goods at various stages of production and distribution, including import duties. The Laspeyres formula is generally used.</t>
  </si>
  <si>
    <t>Coverage of unemployment benefits and ALMP in richest quintile (% of population)</t>
  </si>
  <si>
    <t>SL.ISV.IFRM.ZS</t>
  </si>
  <si>
    <t>Preprimary school pupil-teacher ratio is the average number of pupils per teacher in preprimary school.</t>
  </si>
  <si>
    <t>External debt stocks, private nonguaranteed (PNG) (DOD, current US$)</t>
  </si>
  <si>
    <t>SP.REG.BRTH.RU.ZS</t>
  </si>
  <si>
    <t>SP.POP.0014.MA.ZS</t>
  </si>
  <si>
    <t>Mortality from CVD, cancer, diabetes or CRD between exact ages 30 and 70, female (%)</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</si>
  <si>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</si>
  <si>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SP.REG.BRTH.ZS</t>
  </si>
  <si>
    <t>Part time employment, male (% of total male employment)</t>
  </si>
  <si>
    <t>Trained teachers in primary education (% of total teachers)</t>
  </si>
  <si>
    <t>School enrollment, secondary (gross), gender parity index (GPI)</t>
  </si>
  <si>
    <t>Pupil-teacher ratio, upper secondary</t>
  </si>
  <si>
    <t>Expenditure on tertiary education (% of government expenditure on education)</t>
  </si>
  <si>
    <t>NY.GDP.MKTP.KD.ZG</t>
  </si>
  <si>
    <t>Exports as a capacity to import equals the current price value of exports of goods and services deflated by the import price index. Data are in constant local currency.</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</si>
  <si>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</si>
  <si>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IQ.CPA.DEBT.XQ</t>
  </si>
  <si>
    <t>NE.CON.GOVT.CN</t>
  </si>
  <si>
    <t>World Health Organization, Global Health Observatory Data Repository/World Health Statistics (http://apps.who.int/gho/data/node.main.1?lang=en).</t>
  </si>
  <si>
    <t>CO2 emissions from manufacturing industries and construction (% of total fuel combustion)</t>
  </si>
  <si>
    <t>Net financial account (BoP, current US$)</t>
  </si>
  <si>
    <t>Mortality from CVD, cancer, diabetes or CRD between exact ages 30 and 70, male (%)</t>
  </si>
  <si>
    <t>Prevalence of HIV, total (% of population ages 15-49)</t>
  </si>
  <si>
    <t>United Nations High Commissioner for Refugees (UNHCR), Refugee Data Finder at https://www.unhcr.org/refugee-statistics/.</t>
  </si>
  <si>
    <t>Population between the ages 0 to 14 as a percentage of the total population. Population is based on the de facto definition of population.</t>
  </si>
  <si>
    <t>Persistence to grade 5 (percentage of cohort reaching grade 5) is the share of children enrolled in the first grade of primary school who eventually reach grade 5. The estimate is based on the reconstructed cohort method.</t>
  </si>
  <si>
    <t>IS.SHP.GOOD.TU</t>
  </si>
  <si>
    <t>IQ.WEF.PORT.XQ</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</si>
  <si>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</si>
  <si>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Business regulatory environment assesses the extent to which the legal, regulatory, and policy environments help or hinder private businesses in investing, creating jobs, and becoming more productive.</t>
  </si>
  <si>
    <t>SL.IND.EMPL.MA.ZS</t>
  </si>
  <si>
    <t>SH.VAC.TTNS.ZS</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</si>
  <si>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</si>
  <si>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Population ages 65 and above (% of total population)</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</si>
  <si>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</si>
  <si>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FB.BNK.CAPA.ZS</t>
  </si>
  <si>
    <t>EG.ELC.HYRO.ZS</t>
  </si>
  <si>
    <t>Population ages 75-79, male (% of male population)</t>
  </si>
  <si>
    <t>Labor force participation rate for ages 15-24, male (%) (national estimate)</t>
  </si>
  <si>
    <t>SL.EMP.TOTL.SP.MA.ZS</t>
  </si>
  <si>
    <t>SE.SEC.TCAQ.ZS</t>
  </si>
  <si>
    <t>SE.ADT.LITR.ZS</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</si>
  <si>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</si>
  <si>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SE.PRM.PRIV.ZS</t>
  </si>
  <si>
    <t>Net bilateral aid flows from DAC donors, Slovenia (current US$)</t>
  </si>
  <si>
    <t>SE.ENR.PRSC.FM.ZS</t>
  </si>
  <si>
    <t>Educational attainment, at least completed post-secondary, population 25+, male (%) (cumulative)</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</si>
  <si>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</si>
  <si>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Unemployment with intermediate education (% of total labor force with intermediate education)</t>
  </si>
  <si>
    <t>Air transport, passengers carried</t>
  </si>
  <si>
    <t>FM.AST.NFRG.CN</t>
  </si>
  <si>
    <t>United Nations Human Settlements Programme (UN-HABITAT)</t>
  </si>
  <si>
    <t>Gross domestic income is derived as the sum of GDP and the terms of trade adjustment. Data are in constant local currency.</t>
  </si>
  <si>
    <t>Secondary education, vocational pupils (% female)</t>
  </si>
  <si>
    <t>ARI treatment (% of children under 5 taken to a health provider)</t>
  </si>
  <si>
    <t>FB.CBK.BRWR.P3</t>
  </si>
  <si>
    <t>TM.VAL.MRCH.R2.ZS</t>
  </si>
  <si>
    <t>Firms with female participation in ownership (% of firms)</t>
  </si>
  <si>
    <t>Private nonguaranteed external debt comprises long-term external obligations of private debtors that are not guaranteed for repayment by a public entity. Data are in current U.S. dollars.</t>
  </si>
  <si>
    <t>Electricity production from renewable sources, excluding hydroelectric (% of total)</t>
  </si>
  <si>
    <t>Merchandise imports from low- and middle-income economies in Latin America &amp; the Caribbean (% of total merchandise imports)</t>
  </si>
  <si>
    <t>SP.DYN.IMRT.IN</t>
  </si>
  <si>
    <t>Children in employment, total (% of children ages 7-14)</t>
  </si>
  <si>
    <t>Completeness of birth registration, rural (%)</t>
  </si>
  <si>
    <t>Gross savings are calculated as gross national income less total consumption, plus net transfers.</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</si>
  <si>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</si>
  <si>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Proportion of population spending more than 25% of household consumption or income on out-of-pocket health care expenditure (%)</t>
  </si>
  <si>
    <t>TX.VAL.MRCH.R2.ZS</t>
  </si>
  <si>
    <t>EN.HPT.THRD.NO</t>
  </si>
  <si>
    <t>NV.SRV.TOTL.KD</t>
  </si>
  <si>
    <t>Prevalence of stunting, height for age, female (% of children under 5)</t>
  </si>
  <si>
    <t>1961</t>
  </si>
  <si>
    <t>SL.TLF.0714.SW.FE.TM</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</si>
  <si>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at constant (1990) prices.  A '0' indicates that the value of deliveries is less than US$0.5m</t>
  </si>
  <si>
    <t>Present value of external debt (% of GNI)</t>
  </si>
  <si>
    <t>Adequacy of social insurance programs (% of total welfare of beneficiary households)</t>
  </si>
  <si>
    <t>Deposit interest rate (%)</t>
  </si>
  <si>
    <t>National Science Foundation, Science and Engineering Indicators.</t>
  </si>
  <si>
    <t>SP.POP.3539.MA.5Y</t>
  </si>
  <si>
    <t>SE.PRM.TENR</t>
  </si>
  <si>
    <t>Educational attainment, Doctoral or equivalent, population 25+, male (%) (cumulative)</t>
  </si>
  <si>
    <t>World Bank, International Debt Statistics, and OECD.</t>
  </si>
  <si>
    <t>Female population between the ages 80 and above as a percentage of the total female population.</t>
  </si>
  <si>
    <t>PFC gas emissions (thousand metric tons of CO2 equivalent)</t>
  </si>
  <si>
    <t>Number of adults (ages 15+) and children (ages 0-14) newly infected with HIV.</t>
  </si>
  <si>
    <t>CPIA property rights and rule-based governance rating (1=low to 6=high)</t>
  </si>
  <si>
    <t>United Nations Children's Fund, State of the World's Children.</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</si>
  <si>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</si>
  <si>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Adjusted savings: gross savings (% of GNI)</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</si>
  <si>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</si>
  <si>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Population ages 75-79, female (% of female population)</t>
  </si>
  <si>
    <t>Lower secondary completion rate, female (% of relevant age group)</t>
  </si>
  <si>
    <t>IC.ELC.OUTG</t>
  </si>
  <si>
    <t>SL.EMP.MPYR.FE.ZS</t>
  </si>
  <si>
    <t>SE.SEC.ENRL.GC.FE.ZS</t>
  </si>
  <si>
    <t>Coverage of unemployment benefits and ALMP in 2nd quintile (% of population)</t>
  </si>
  <si>
    <t>Public expenditure on health from domestic sources as a share of total public expenditure.  It indicates the priority of the government to spend on health from own domestic public resources.</t>
  </si>
  <si>
    <t>Share of youth not in education, employment or training, total (% of youth population)</t>
  </si>
  <si>
    <t>PM2.5 air pollution, population exposed to levels exceeding WHO guideline value (% of total)</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</si>
  <si>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</si>
  <si>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IP.JRN.ARTC.SC</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</si>
  <si>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</si>
  <si>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School enrollment, primary and secondary (gross), gender parity index (GPI)</t>
  </si>
  <si>
    <t>SP.M15.2024.FE.ZS</t>
  </si>
  <si>
    <t>Gross domestic income (constant LCU)</t>
  </si>
  <si>
    <t>SE.PRM.ENRL.FE.ZS</t>
  </si>
  <si>
    <t>SP.URB.GROW</t>
  </si>
  <si>
    <t>Population ages 0-14 (% of total population)</t>
  </si>
  <si>
    <t>FM.LBL.BMNY.ZG</t>
  </si>
  <si>
    <t>Children out of school are the percentage of primary-school-age children who are not enrolled in primary or secondary school. Children in the official primary age group that are in preprimary education should be considered out of school.</t>
  </si>
  <si>
    <t>Time required to enforce a contract is the number of calendar days from the filing of the lawsuit in court until the final determination and, in appropriate cases, payment.</t>
  </si>
  <si>
    <t>DT.ODA.ODAT.CD</t>
  </si>
  <si>
    <t>Nitrous oxide emissions from energy processes are emissions produced by the combustion of fossil fuels and biofuels.</t>
  </si>
  <si>
    <t>EG.ELC.ACCS.UR.ZS</t>
  </si>
  <si>
    <t>Compensation of employees (% of expense)</t>
  </si>
  <si>
    <t>Net bilateral aid flows from DAC donors, Canada (current US$)</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</si>
  <si>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</si>
  <si>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Domestic general government health expenditure (% of current health expenditure)</t>
  </si>
  <si>
    <t>Net bilateral aid flows from DAC donors, New Zealand (current US$)</t>
  </si>
  <si>
    <t>EN.CO2.TRAN.ZS</t>
  </si>
  <si>
    <t>Unemployment with advanced education (% of total labor force with advanced education)</t>
  </si>
  <si>
    <t>Urban population (% of total population)</t>
  </si>
  <si>
    <t>NV.IND.MANF.CD</t>
  </si>
  <si>
    <t>Community health workers (per 1,000 people)</t>
  </si>
  <si>
    <t>SH.IMM.MEAS</t>
  </si>
  <si>
    <t>MS.MIL.TOTL.P1</t>
  </si>
  <si>
    <t>Mean consumption or income per capita (2011 PPP $ per day) used in calculating the growth rate in the welfare aggregate of the bottom 40% of the population in the income distribution in a country.</t>
  </si>
  <si>
    <t>Cost of business start-up procedures, male (% of GNI per capita)</t>
  </si>
  <si>
    <t>Surface area is a country's total area, including areas under inland bodies of water and some coastal waterways.</t>
  </si>
  <si>
    <t>Domestic credit to private sector by banks (% of GDP)</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</si>
  <si>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</si>
  <si>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SM.POP.REFG.OR</t>
  </si>
  <si>
    <t>Stockholm International Peace Research Institute (SIPRI), Yearbook: Armaments, Disarmament and International Security.</t>
  </si>
  <si>
    <t>The percentage of the working age population with a basic level of education who are in the labor force. Basic education comprises primary education or lower secondary education according to the International Standard Classification of Education 2011 (ISCED 2011).</t>
  </si>
  <si>
    <t>North America</t>
  </si>
  <si>
    <t>Annual percentage growth of household final consumption expenditure based on constant local currency. Aggregates are based on constant 2010 U.S. dollars.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</si>
  <si>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DT.TDS.DPPG.XP.ZS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</si>
  <si>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</si>
  <si>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CO2 emissions from liquid fuel consumption (% of total)</t>
  </si>
  <si>
    <t>Smoking prevalence, females (% of adults)</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</si>
  <si>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</si>
  <si>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</si>
  <si>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Pupil-teacher ratio, lower secondary</t>
  </si>
  <si>
    <t>TX.VAL.MRCH.R1.ZS</t>
  </si>
  <si>
    <t>Adjusted net national income (annual % growth)</t>
  </si>
  <si>
    <t>Rural population (% of total population)</t>
  </si>
  <si>
    <t>Secondary education teachers includes full-time and part-time teachers.</t>
  </si>
  <si>
    <t>Human capital index (HCI), upper bound (scale 0-1)</t>
  </si>
  <si>
    <t>Primary school pupil-teacher ratio is the average number of pupils per teacher in primary school.</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</si>
  <si>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</si>
  <si>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CO2 emissions (metric tons per capita)</t>
  </si>
  <si>
    <t>Net migration is the net total of migrants during the period, that is, the total number of immigrants less the annual number of emigrants, including both citizens and noncitizens. Data are five-year estimates.</t>
  </si>
  <si>
    <t>SH.PRG.ANEM</t>
  </si>
  <si>
    <t>Mammal species, threatened</t>
  </si>
  <si>
    <t>Expense is cash payments for operating activities of the government in providing goods and services. It includes compensation of employees (such as wages and salaries), interest and subsidies, grants, social benefits, and other expenses such as rent and dividends.</t>
  </si>
  <si>
    <t>ER.H2O.FWTL.K3</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</si>
  <si>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</si>
  <si>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IC.FRM.THEV.ZS</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</si>
  <si>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</si>
  <si>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Average working hours of children, study and work, female, ages 7-14 (hours per week)</t>
  </si>
  <si>
    <t>World Health Organization, Global Health Observatory Data Repository/World Health Statistics (http://apps.who.int/ghodata/).</t>
  </si>
  <si>
    <t>Employment to population ratio, 15+, female (%) (modeled ILO estimate)</t>
  </si>
  <si>
    <t>Exports of goods and services (current US$)</t>
  </si>
  <si>
    <t>SI.POV.LMIC</t>
  </si>
  <si>
    <t>Logistics performance index: Overall (1=low to 5=high)</t>
  </si>
  <si>
    <t>Female population between the ages 0 to 14 as a percentage of the total female population. Population is based on the de facto definition of population.</t>
  </si>
  <si>
    <t>Income share held by second 20%</t>
  </si>
  <si>
    <t>CO2 emissions from other sectors, excluding residential buildings and commercial and public services (% of total fuel combustion)</t>
  </si>
  <si>
    <t>Stocks traded, turnover ratio of domestic shares (%)</t>
  </si>
  <si>
    <t>Number of maternal deaths</t>
  </si>
  <si>
    <t>Losses due to theft and vandalism (% of annual sales of affected firms)</t>
  </si>
  <si>
    <t>Female population between the ages 75 to 79 as a percentage of the total female population.</t>
  </si>
  <si>
    <t>SH.STA.WAST.FE.ZS</t>
  </si>
  <si>
    <t>Electricity production from renewable sources, excluding hydroelectric, includes geothermal, solar, tides, wind, biomass, and biofuels.</t>
  </si>
  <si>
    <t>NE.DAB.TOTL.CN</t>
  </si>
  <si>
    <t>Employers, male (% of male employment) (modeled ILO estimate)</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</si>
  <si>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</si>
  <si>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Immunization, DPT (% of children ages 12-23 months)</t>
  </si>
  <si>
    <t>Population in urban agglomerations of more than one million is the percentage of a country's population living in metropolitan areas that in 2018 had a population of more than one million people.</t>
  </si>
  <si>
    <t>per_sa_allsa.cov_q4_tot</t>
  </si>
  <si>
    <t>Mortality rate, neonatal (per 1,000 live births)</t>
  </si>
  <si>
    <t>External balance on goods and services (current LCU)</t>
  </si>
  <si>
    <t>Employment in industry, female (% of female employment) (modeled ILO estimate)</t>
  </si>
  <si>
    <t>Male population is based on the de facto definition of population, which counts all male residents regardless of legal status or citizenship.</t>
  </si>
  <si>
    <t>SL.EMP.TOTL.SP.NE.ZS</t>
  </si>
  <si>
    <t>United Nations, World Urbanization Prospects.</t>
  </si>
  <si>
    <t>BX.GSR.TRVL.ZS</t>
  </si>
  <si>
    <t>NE.GDI.FTOT.KD</t>
  </si>
  <si>
    <t>per_si_allsi.cov_q4_tot</t>
  </si>
  <si>
    <t>Annual growth rate of imports of goods and services based on constant local currency. Aggregates are based on constant 2010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</si>
  <si>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International tourism, number of arrivals</t>
  </si>
  <si>
    <t>Military expenditure (current LCU)</t>
  </si>
  <si>
    <t>Gross national expenditure (constant 2010 US$)</t>
  </si>
  <si>
    <t>Primary income receipts (BoP, current US$)</t>
  </si>
  <si>
    <t>Population living in slums (% of urban population)</t>
  </si>
  <si>
    <t>CM.MKT.INDX.ZG</t>
  </si>
  <si>
    <t>DC.DAC.PRTL.CD</t>
  </si>
  <si>
    <t>DT.NFL.FAOG.CD</t>
  </si>
  <si>
    <t>Households and NPISHs Final consumption expenditure (constant LCU)</t>
  </si>
  <si>
    <t>AG.PRD.CREL.MT</t>
  </si>
  <si>
    <t>SP.POP.7074.MA.5Y</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</si>
  <si>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</si>
  <si>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Income share held by lowest 20%</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</si>
  <si>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</si>
  <si>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</si>
  <si>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Number of deaths ages 5-9 years</t>
  </si>
  <si>
    <t>Female population between the ages 45 to 49 as a percentage of the total female population.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</si>
  <si>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</si>
  <si>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</si>
  <si>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Population in largest city</t>
  </si>
  <si>
    <t>Population ages 80 and above, male (% of male population)</t>
  </si>
  <si>
    <t>NY.GDP.DEFL.ZS.AD</t>
  </si>
  <si>
    <t>Trade is the sum of exports and imports of goods and services measured as a share of gross domestic product.</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</si>
  <si>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</si>
  <si>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Employment in services, male (% of male employment) (modeled ILO estimate)</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</si>
  <si>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</si>
  <si>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Wanted fertility rate (births per woman)</t>
  </si>
  <si>
    <t>Contraceptive prevalence rate is the percentage of women who are practicing, or whose sexual partners are practicing, at least one modern method of contraception. It is usually measured for women ages 15-49 who are married or in union. Modern methods of contraception include female and male sterilization, oral hormonal pills, the intra-uterine device (IUD), the male condom, injectables, the implant (including Norplant), vaginal barrier methods, the female condom and emergency contraception.</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</si>
  <si>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</si>
  <si>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SH.STA.ORCF.ZS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</si>
  <si>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</si>
  <si>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BX.GSR.NFSV.CD</t>
  </si>
  <si>
    <t>NV.AGR.TOTL.KD.ZG</t>
  </si>
  <si>
    <t>Other greenhouse gas emissions (% change from 1990)</t>
  </si>
  <si>
    <t>CPIA economic management cluster average (1=low to 6=high)</t>
  </si>
  <si>
    <t>Account ownership at a financial institution or with a mobile-money-service provider, older adults (% of population ages 25+)</t>
  </si>
  <si>
    <t>United Nations Conference on Trade and Development's UNCTADstat database at http://unctadstat.unctad.org/ReportFolders/reportFolders.aspx.</t>
  </si>
  <si>
    <t>Secondary education, general pupils (% female)</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</si>
  <si>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</si>
  <si>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Percentage of women ages 15-49 who believe a husband/partner is justified in hitting or beating his wife/partner for any of the following five reasons: argues with him; refuses to have sex; burns the food; goes out without telling him; or when she neglects the children.</t>
  </si>
  <si>
    <t>CPIA building human resources rating (1=low to 6=high)</t>
  </si>
  <si>
    <t>SL.TLF.0714.SW.ZS</t>
  </si>
  <si>
    <t>TX.QTY.MRCH.XD.WD</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</si>
  <si>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</si>
  <si>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NV.IND.TOTL.KN</t>
  </si>
  <si>
    <t>International tourism, receipts (current US$)</t>
  </si>
  <si>
    <t>Informal payments to public officials are the percentage of firms expected to make informal payments to public officials to "get things done" with regard to customs, taxes, licenses, regulations, services, and the like.</t>
  </si>
  <si>
    <t>TM.VAL.MRCH.R4.ZS</t>
  </si>
  <si>
    <t>General government final consumption expenditure (constant LCU)</t>
  </si>
  <si>
    <t>SE.SEC.AGES</t>
  </si>
  <si>
    <t>SP.POP.1564.FE.ZS</t>
  </si>
  <si>
    <t>Trained teachers in lower secondary education (% of total teachers)</t>
  </si>
  <si>
    <t>Claims on central government, etc. (% GDP)</t>
  </si>
  <si>
    <t>Fish species, threatened</t>
  </si>
  <si>
    <t>FP.WPI.TOTL</t>
  </si>
  <si>
    <t>SH.STA.HYGN.RU.ZS</t>
  </si>
  <si>
    <t>Percent of firms that were visited or required to meet with tax officials.</t>
  </si>
  <si>
    <t>DT.TDS.DPPF.XP.ZS</t>
  </si>
  <si>
    <t>SE.SEC.PROG.FE.ZS</t>
  </si>
  <si>
    <t>TX.VAL.MRCH.R4.ZS</t>
  </si>
  <si>
    <t>Net bilateral aid flows from DAC donors, Total (current US$)</t>
  </si>
  <si>
    <t>GC.DOD.TOTL.GD.ZS</t>
  </si>
  <si>
    <t>EN.ATM.METH.ZG</t>
  </si>
  <si>
    <t>Periodicity and timeliness assessment of statistical capacity (scale 0 - 100)</t>
  </si>
  <si>
    <t>Firms competing against unregistered firms (% of firms)</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</si>
  <si>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</si>
  <si>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Physicians include generalist and specialist medical practitioners.</t>
  </si>
  <si>
    <t>SH.HIV.INCD.TL.P3</t>
  </si>
  <si>
    <t>Net bilateral aid flows from DAC donors, Switzerland (current US$)</t>
  </si>
  <si>
    <t>Total reserves minus gold comprise special drawing rights, reserves of IMF members held by the IMF, and holdings of foreign exchange under the control of monetary authorities. Gold holdings are excluded. Data are in current U.S. dollars.</t>
  </si>
  <si>
    <t>Population ages 60-64, male (% of male population)</t>
  </si>
  <si>
    <t>Fixed broadband subscriptions (per 100 people)</t>
  </si>
  <si>
    <t>SE.SEC.NENR</t>
  </si>
  <si>
    <t>Population ages 15-64, total</t>
  </si>
  <si>
    <t>Portfolio Investment, net (BoP, current US$)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</si>
  <si>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</si>
  <si>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NV.IND.TOTL.ZS</t>
  </si>
  <si>
    <t>EG.EGY.PRIM.PP.KD</t>
  </si>
  <si>
    <t>Labor force, total</t>
  </si>
  <si>
    <t>Prevalence of severe wasting, weight for height (% of children under 5)</t>
  </si>
  <si>
    <t>Percentage of women aged 15–49 who have gone through partial or total removal of the female external genitalia or other injury to the female genital organs for cultural or other non-therapeutic reasons.</t>
  </si>
  <si>
    <t>Low-birthweight babies are newborns weighing less than 2,500 grams, with the measurement taken within the first hour of life, before significant postnatal weight loss has occurred.</t>
  </si>
  <si>
    <t>SH.DYN.MORT.MA</t>
  </si>
  <si>
    <t>Prevalence of HIV, female is the percentage of females who are infected with HIV. Youth rates are as a percentage of the relevant age group.</t>
  </si>
  <si>
    <t>Gross domestic savings are calculated as GDP less final consumption expenditure (total consumption). Data are in current U.S. dollars.</t>
  </si>
  <si>
    <t>Labor force with basic education, male (% of male working-age population with basic education)</t>
  </si>
  <si>
    <t>Rural population refers to people living in rural areas as defined by national statistical offices. It is calculated as the difference between total population and urban population.</t>
  </si>
  <si>
    <t>CPIA quality of budgetary and financial management rating (1=low to 6=high)</t>
  </si>
  <si>
    <t>World Health Organization, Global Status Report on Road Safety 2018 through Global Health Observatory data repository.</t>
  </si>
  <si>
    <t>Employment in services (% of total employment) (modeled ILO estimate)</t>
  </si>
  <si>
    <t>NV.AGR.EMPL.KD</t>
  </si>
  <si>
    <t>Children in employment refer to children involved in economic activity for at least one hour in the reference week of the survey. Study and work refer to children attending school in combination with economic activity.</t>
  </si>
  <si>
    <t>Net ODA provided to the least developed countries (% of GNI)</t>
  </si>
  <si>
    <t>Social protection and labor assess government policies in social protection and labor market regulations that reduce the risk of becoming poor, assist those who are poor to better manage further risks, and ensure a minimal level of welfare to all people.</t>
  </si>
  <si>
    <t>Automated teller machines (ATMs) (per 100,000 adults)</t>
  </si>
  <si>
    <t>SL.EMP.MPYR.MA.ZS</t>
  </si>
  <si>
    <t>Binding coverage, primary products (%)</t>
  </si>
  <si>
    <t>Access to electricity, rural is the percentage of rural population with access to electricity.</t>
  </si>
  <si>
    <t>Children in employment refer to children involved in economic activity for at least one hour in the reference week of the survey. Work only refers to children involved in economic activity and not attending school.</t>
  </si>
  <si>
    <t>Domestic credit to private sector (% of GDP)</t>
  </si>
  <si>
    <t>NY.GNP.PCAP.KN</t>
  </si>
  <si>
    <t>ER.MRN.PTMR.ZS</t>
  </si>
  <si>
    <t>Urban land area (sq. km)</t>
  </si>
  <si>
    <t>NY.GDP.DISC.KN</t>
  </si>
  <si>
    <t>SL.SRV.0714.ZS</t>
  </si>
  <si>
    <t>FM.LBL.BMNY.CN</t>
  </si>
  <si>
    <t>GNI per capita (current LCU)</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</si>
  <si>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</si>
  <si>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School enrollment, tertiary, male (% gross)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</si>
  <si>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2010 U.S. dollars.</t>
  </si>
  <si>
    <t>CO2 intensity (kg per kg of oil equivalent energy use)</t>
  </si>
  <si>
    <t>IC.FRM.BNKS.ZS</t>
  </si>
  <si>
    <t>Merchandise trade (% of GDP)</t>
  </si>
  <si>
    <t>Age dependency ratio (% of working-age population)</t>
  </si>
  <si>
    <t>BN.RES.INCL.CD</t>
  </si>
  <si>
    <t>SL.MNF.0714.MA.ZS</t>
  </si>
  <si>
    <t>Final consumption expenditure (annual % growth)</t>
  </si>
  <si>
    <t>Net bilateral aid flows from DAC donors, Greece (current US$)</t>
  </si>
  <si>
    <t>IT.NET.BBND</t>
  </si>
  <si>
    <t>SE.PRM.NENR.MA</t>
  </si>
  <si>
    <t>NY.TAX.NIND.KN</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</si>
  <si>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</si>
  <si>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Source data assessment of statistical capacity (scale 0 - 100)</t>
  </si>
  <si>
    <t>Population living in areas where elevation is below 5 meters (% of total population)</t>
  </si>
  <si>
    <t>Firms using banks to finance working capital (% of firms)</t>
  </si>
  <si>
    <t>SH.DYN.NCOM.FE.ZS</t>
  </si>
  <si>
    <t>Trade (% of GDP)</t>
  </si>
  <si>
    <t>ST.INT.XPND.MP.ZS</t>
  </si>
  <si>
    <t>Account denotes the percentage of respondents who report having an account (by themselves or together with someone else) at a bank or another type of financial institution or report personally using a mobile money service in the past 12 months (% age 15+).</t>
  </si>
  <si>
    <t>SL.UEM.ADVN.ZS</t>
  </si>
  <si>
    <t>Trained teachers in secondary education, female (% of female teachers)</t>
  </si>
  <si>
    <t>Other taxes (current LCU)</t>
  </si>
  <si>
    <t>Women who were first married by age 18 (% of women ages 20-24)</t>
  </si>
  <si>
    <t>SE.TER.CUAT.DO.MA.ZS</t>
  </si>
  <si>
    <t>Percentage of women ages 15-49 who believe a husband/partner is justified in hitting or beating his wife/partner when she goes out without telling him.</t>
  </si>
  <si>
    <t>Disaster risk reduction progress score (1-5 scale; 5=best)</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</si>
  <si>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</si>
  <si>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</si>
  <si>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Male population between the ages 50 to 54 as a percentage of the total male population.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</si>
  <si>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</si>
  <si>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TM.VAL.TRVL.ZS.WT</t>
  </si>
  <si>
    <t>Account denotes the percentage of respondents who report having an account (by themselves or together with someone else) at a bank or another type of financial institution or report personally using a mobile money service in the past 12 months (female, % age 15+).</t>
  </si>
  <si>
    <t>Agricultural machinery refers to the number of wheel and crawler tractors (excluding garden tractors) in use in agriculture at the end of the calendar year specified or during the first quarter of the following year.</t>
  </si>
  <si>
    <t>Electricity production from natural gas sources (% of total)</t>
  </si>
  <si>
    <t>TM.VAL.MRCH.WL.CD</t>
  </si>
  <si>
    <t>Educational attainment, at least Bachelor's or equivalent, population 25+, total (%) (cumulative)</t>
  </si>
  <si>
    <t>Educational attainment, at least completed post-secondary, population 25+, total (%) (cumulative)</t>
  </si>
  <si>
    <t>SP.DYN.TO65.FE.ZS</t>
  </si>
  <si>
    <t>Self-employed, female (% of female employment) (modeled ILO estimate)</t>
  </si>
  <si>
    <t>Female population between the ages 25 to 29 as a percentage of the total female population.</t>
  </si>
  <si>
    <t>Coal rents are the difference between the value of both hard and soft coal production at world prices and their total costs of production.</t>
  </si>
  <si>
    <t>High-technology exports are products with high R&amp;D intensity, such as in aerospace, computers, pharmaceuticals, scientific instruments, and electrical machinery.</t>
  </si>
  <si>
    <t>Mortality rate attributed to unintentional poisoning, male (per 100,000 male population)</t>
  </si>
  <si>
    <t>Customs and other import duties (current LCU)</t>
  </si>
  <si>
    <t>Technical cooperation grants (BoP, current US$)</t>
  </si>
  <si>
    <t>SH.DYN.MORT.FE</t>
  </si>
  <si>
    <t>DT.NFL.IFAD.CD</t>
  </si>
  <si>
    <t>TX.VAL.TRVL.ZS.WT</t>
  </si>
  <si>
    <t>Adjusted savings: energy depletion (current US$)</t>
  </si>
  <si>
    <t>SP.POP.65UP.MA.IN</t>
  </si>
  <si>
    <t>Labor force participation rate, female (% of female population ages 15+) (national estimate)</t>
  </si>
  <si>
    <t>Number of new HIV infections among uninfected populations expressed per 1,000 uninfected population in the year before the period.</t>
  </si>
  <si>
    <t>TX.VAL.MRCH.WL.CD</t>
  </si>
  <si>
    <t>Population ages 15-19, male (% of male population)</t>
  </si>
  <si>
    <t>Fiscal policy assesses the short- and medium-term sustainability of fiscal policy (taking into account monetary and exchange rate policy and the sustainability of the public debt) and its impact on growth.</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</si>
  <si>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</si>
  <si>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</si>
  <si>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Average losses as a result of theft, robbery, vandalism or arson that occurred on the establishment’s premises calculated as a percentage of annual sales. The value represents the average losses for all firms which reported losses (please see indicator IC.FRM.THEV.ZS).</t>
  </si>
  <si>
    <t>Income share held by highest 10%</t>
  </si>
  <si>
    <t>Account ownership at a financial institution or with a mobile-money-service provider, male (% of population ages 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</si>
  <si>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</si>
  <si>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Upper secondary school pupil-teacher ratio is the average number of pupils per teacher in upper secondary school.</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</si>
  <si>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</si>
  <si>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Labor force with intermediate education, male (% of male working-age population with intermediate education)</t>
  </si>
  <si>
    <t>Incidence of malaria (per 1,000 population at risk)</t>
  </si>
  <si>
    <t>EN.CO2.MANF.ZS</t>
  </si>
  <si>
    <t>Population ages 65-69, male (% of male population)</t>
  </si>
  <si>
    <t>HD.HCI.OVRL.LB.MA</t>
  </si>
  <si>
    <t>SP.POP.0509.MA.5Y</t>
  </si>
  <si>
    <t>IC.BUS.EASE.XQ</t>
  </si>
  <si>
    <t>IQ.CPA.GNDR.XQ</t>
  </si>
  <si>
    <t>SI.DST.04TH.20</t>
  </si>
  <si>
    <t>SE.ENR.SECO.FM.ZS</t>
  </si>
  <si>
    <t>Hospital beds include inpatient beds available in public, private, general, and specialized hospitals and rehabilitation centers. In most cases beds for both acute and chronic care are included.</t>
  </si>
  <si>
    <t>Unemployment with intermediate education, male (% of male labor force with intermediate education)</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</si>
  <si>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</si>
  <si>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IC.REG.DURS</t>
  </si>
  <si>
    <t>SH.DTH.NMRT</t>
  </si>
  <si>
    <t>SH.STA.WAST.MA.ZS</t>
  </si>
  <si>
    <t>IC.REG.COST.PC.FE.ZS</t>
  </si>
  <si>
    <t>NY.GDS.TOTL.CD</t>
  </si>
  <si>
    <t>Female population is based on the de facto definition of population, which counts all female residents regardless of legal status or citizenship.</t>
  </si>
  <si>
    <t>Population ages 0-14, female (% of female population)</t>
  </si>
  <si>
    <t>EN.ATM.CO2E.GF.ZS</t>
  </si>
  <si>
    <t>External balance on goods and services (formerly resource balance) equals exports of goods and services minus imports of goods and services (previously nonfactor services). Data are in constant local currency.</t>
  </si>
  <si>
    <t>Time to resolve insolvency (years)</t>
  </si>
  <si>
    <t>SP.POP.5559.FE.5Y</t>
  </si>
  <si>
    <t>SE.PRM.CMPT.ZS</t>
  </si>
  <si>
    <t>BX.TRF.PWKR.DT.GD.ZS</t>
  </si>
  <si>
    <t>SE.TER.CUAT.ST.MA.ZS</t>
  </si>
  <si>
    <t>Merchandise imports from economies in the Arab World (% of total merchandise imports)</t>
  </si>
  <si>
    <t>NY.GNP.MKTP.PP.KD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</si>
  <si>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</si>
  <si>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Over-age students, primary, female (% of female enrollment)</t>
  </si>
  <si>
    <t>EN.CLC.MDAT.ZS</t>
  </si>
  <si>
    <t>Contraceptive prevalence rate is the percentage of women who are practicing, or whose sexual partners are practicing, any form of contraception. It is usually measured for women ages 15-49 who are married or in union.</t>
  </si>
  <si>
    <t>Depositors with commercial banks (per 1,000 adults)</t>
  </si>
  <si>
    <t>SE.PRM.UNER.MA</t>
  </si>
  <si>
    <t>per_sa_allsa.cov_q3_tot</t>
  </si>
  <si>
    <t>SE.PRM.NENR.FE</t>
  </si>
  <si>
    <t>(1) United Nations Population Division. World Population Prospects: 2019 Revision. (2) University of California, Berkeley, and Max Planck Institute for Demographic Research. The Human Mortality Database.</t>
  </si>
  <si>
    <t>Male population is the percentage of the population that is male. Population is based on the de facto definition of population, which counts all residents regardless of legal status or citizenship.</t>
  </si>
  <si>
    <t>NY.GDP.PCAP.CN</t>
  </si>
  <si>
    <t>NE.EXP.GNFS.KD.ZG</t>
  </si>
  <si>
    <t>NY.GDP.FCST.KN</t>
  </si>
  <si>
    <t>NY.GNP.MKTP.CN.AD</t>
  </si>
  <si>
    <t>FD.AST.PRVT.GD.ZS</t>
  </si>
  <si>
    <t>per_si_allsi.cov_q3_tot</t>
  </si>
  <si>
    <t>Intentional homicides, male (per 100,000 male)</t>
  </si>
  <si>
    <t>Adolescents out of school are the percentage of lower secondary school age adolescents who are not enrolled in school.</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</si>
  <si>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</si>
  <si>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</si>
  <si>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2011</t>
  </si>
  <si>
    <t>CO2 emissions from liquid fuel consumption (kt)</t>
  </si>
  <si>
    <t>GC.NLD.TOTL.CN</t>
  </si>
  <si>
    <t>NY.GDP.DEFL.ZS</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</si>
  <si>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</si>
  <si>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IP.PAT.NRES</t>
  </si>
  <si>
    <t>DT.NFL.PNGB.CD</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</si>
  <si>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constant 2010 U.S. dollars.</t>
  </si>
  <si>
    <t>Energy imports, net (% of energy use)</t>
  </si>
  <si>
    <t>Exclusive breastfeeding (% of children under 6 months)</t>
  </si>
  <si>
    <t>BM.GSR.TOTL.CD</t>
  </si>
  <si>
    <t>Government statistical agencies. Data for EU countires are from the EUROSTAT</t>
  </si>
  <si>
    <t>1992</t>
  </si>
  <si>
    <t>SH.STA.BASS.RU.ZS</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</si>
  <si>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</si>
  <si>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TM.VAL.MRCH.R6.ZS</t>
  </si>
  <si>
    <t>Population ages 15-64 (% of total population)</t>
  </si>
  <si>
    <t>CM.MKT.LCAP.CD</t>
  </si>
  <si>
    <t>Gross domestic savings (current LCU)</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</si>
  <si>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</si>
  <si>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NE.GDI.TOTL.KD</t>
  </si>
  <si>
    <t>IT.NET.SECR</t>
  </si>
  <si>
    <t>Population ages 00-04, female (% of female population)</t>
  </si>
  <si>
    <t>Short-term debt (% of exports of goods, services and primary income)</t>
  </si>
  <si>
    <t>Export value index (2000 = 100)</t>
  </si>
  <si>
    <t>Income share held by lowest 10%</t>
  </si>
  <si>
    <t>United Nations Framework Convention on Climate Change.</t>
  </si>
  <si>
    <t>Goods imports refer to all movable goods (including nonmonetary gold) involved in a change of ownership from nonresidents to residents. Data are in current U.S. dollars.</t>
  </si>
  <si>
    <t>Mineral rents are the difference between the value of production for a stock of minerals at world prices and their total costs of production. Minerals included in the calculation are tin, gold, lead, zinc, iron, copper, nickel, silver, bauxite, and phosphate.</t>
  </si>
  <si>
    <t>NY.GDP.MINR.RT.ZS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</si>
  <si>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</si>
  <si>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Merchandise imports by the reporting economy (current US$)</t>
  </si>
  <si>
    <t>TX.VAL.MRCH.R6.ZS</t>
  </si>
  <si>
    <t>Ores and metals comprise the commodities in SITC sections 27 (crude fertilizer, minerals nes); 28 (metalliferous ores, scrap); and 68 (non-ferrous metals).</t>
  </si>
  <si>
    <t>SP.POP.1564.MA.ZS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</si>
  <si>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</si>
  <si>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</si>
  <si>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Population ages 0-14, male (% of male population)</t>
  </si>
  <si>
    <t>NE.CON.PRVT.CD</t>
  </si>
  <si>
    <t>Access to clean fuels and technologies for cooking is the proportion of total population primarily using clean cooking fuels and technologies for cooking. Under WHO guidelines, kerosene is excluded from clean cooking fuels.</t>
  </si>
  <si>
    <t>Suicide mortality rate is the number of suicide deaths in a year per 100,000 population. Crude suicide rate (not age-adjusted).</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</si>
  <si>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</si>
  <si>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Netcraft (http://www.netcraft.com/) and World Bank population estimates.</t>
  </si>
  <si>
    <t>Final consumption expenditure (constant LCU)</t>
  </si>
  <si>
    <t>TX.VAL.MRCH.XD.WD</t>
  </si>
  <si>
    <t>SL.SLF.0714.MA.ZS</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</si>
  <si>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</si>
  <si>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SE.PRE.ENRR.MA</t>
  </si>
  <si>
    <t>HD.HCI.OVRL.LB.FE</t>
  </si>
  <si>
    <t>SE.PRM.OENR.FE.ZS</t>
  </si>
  <si>
    <t>Charges for the use of intellectual property, receipts (BoP, current US$)</t>
  </si>
  <si>
    <t>Portfolio investment, net (BoP, current US$)</t>
  </si>
  <si>
    <t>NY.TRF.NCTR.CD</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</si>
  <si>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local currency.</t>
  </si>
  <si>
    <t>Male population 65 years of age or older as a percentage of the total male population. Population is based on the de facto definition of population, which counts all residents regardless of legal status or citizenship.</t>
  </si>
  <si>
    <t>PA.NUS.PPPC.RF</t>
  </si>
  <si>
    <t>GC.XPN.INTP.ZS</t>
  </si>
  <si>
    <t>Claims on private sector (annual growth as % of broad money)</t>
  </si>
  <si>
    <t>Energy related methane emissions (% of total)</t>
  </si>
  <si>
    <t>SH.DYN.AIDS.FE.ZS</t>
  </si>
  <si>
    <t>IC.ISV.DURS</t>
  </si>
  <si>
    <t>Urban population</t>
  </si>
  <si>
    <t>Nitrous oxide emissions (% change from 1990)</t>
  </si>
  <si>
    <t>SH.DYN.AIDS.ZS</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</si>
  <si>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</si>
  <si>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Poverty headcount ratio at $1.90 a day is the percentage of the population living on less than $1.90 a day at 2011 international prices. As a result of revisions in PPP exchange rates, poverty rates for individual countries cannot be compared with poverty rates reported in earlier editions.</t>
  </si>
  <si>
    <t>EN.POP.EL5M.ZS</t>
  </si>
  <si>
    <t>World Bank Group, CPIA database (http://www.worldbank.org/ida).</t>
  </si>
  <si>
    <t>DC.ODA.TOTL.GN.ZS</t>
  </si>
  <si>
    <t>Net financial flows, RDB concessional (NFL, current US$)</t>
  </si>
  <si>
    <t>IT.MLT.MAIN.P2</t>
  </si>
  <si>
    <t>Food production index (2004-2006 = 100)</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</si>
  <si>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</si>
  <si>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Gross intake ratio in first grade of primary education is the number of new entrants in the first grade of primary education regardless of age, expressed as a percentage of the population of the official primary entrance age.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</si>
  <si>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</si>
  <si>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Risk of catastrophic expenditure for surgical care (% of people at risk)</t>
  </si>
  <si>
    <t>Merchandise imports from low- and middle-income economies in South Asia (% of total merchandise imports)</t>
  </si>
  <si>
    <t>Physicians (per 1,000 people)</t>
  </si>
  <si>
    <t>SP.POP.4044.MA.5Y</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</si>
  <si>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</si>
  <si>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Contraceptive prevalence, modern methods (% of women ages 15-49)</t>
  </si>
  <si>
    <t>Adult mortality rate, female, is the probability of dying between the ages of 15 and 60--that is, the probability of a 15-year-old female dying before reaching age 60, if subject to age-specific mortality rates of the specified year between those ages.</t>
  </si>
  <si>
    <t>DT.DOD.PVLX.EX.ZS</t>
  </si>
  <si>
    <t>TM.VAL.MRCH.RS.ZS</t>
  </si>
  <si>
    <t>NY.GNP.PCAP.KD.ZG</t>
  </si>
  <si>
    <t>EN.ATM.CO2E.GF.KT</t>
  </si>
  <si>
    <t>GNI (formerly GNP) is the sum of value added by all resident producers plus any product taxes (less subsidies) not included in the valuation of output plus net receipts of primary income (compensation of employees and property income) from abroad.</t>
  </si>
  <si>
    <t>Male population between the ages 20 to 24 as a percentage of the total male population.</t>
  </si>
  <si>
    <t>PPG, commercial banks (NFL, current US$)</t>
  </si>
  <si>
    <t>Logistics performance index: Ease of arranging competitively priced shipments (1=low to 5=high)</t>
  </si>
  <si>
    <t>AG.LND.ARBL.HA.PC</t>
  </si>
  <si>
    <t>Percent of firms experiencing electrical outages during the previous fiscal year.</t>
  </si>
  <si>
    <t>Informal employment (% of total non-agricultural employment)</t>
  </si>
  <si>
    <t>Nurses and midwives (per 1,000 people)</t>
  </si>
  <si>
    <t>People practicing open defecation, rural (% of rural population)</t>
  </si>
  <si>
    <t>HD.HCI.OVRL.UB.MA</t>
  </si>
  <si>
    <t>Net flows on external debt, private nonguaranteed (PNG) (NFL, current US$)</t>
  </si>
  <si>
    <t>Unemployment, total (% of total labor force) (modeled ILO estimate)</t>
  </si>
  <si>
    <t>Manufacturing, value added (% of GDP)</t>
  </si>
  <si>
    <t>Educational attainment, at least completed upper secondary, population 25+, female (%) (cumulative)</t>
  </si>
  <si>
    <t>Public expenditure on health from domestic sources per capita expressed in international dollars at purchasing power parity (PPP time series based on ICP2011 PPP).</t>
  </si>
  <si>
    <t>TX.VAL.MRCH.RS.ZS</t>
  </si>
  <si>
    <t>Gross fixed capital formation (current US$)</t>
  </si>
  <si>
    <t>Cause of death, by injury (% of total)</t>
  </si>
  <si>
    <t>Nitrous oxide emissions (thousand metric tons of CO2 equivalent)</t>
  </si>
  <si>
    <t>Repeaters, primary, male (% of male enrollment)</t>
  </si>
  <si>
    <t>Population density (people per sq. km of land area)</t>
  </si>
  <si>
    <t>2000</t>
  </si>
  <si>
    <t>German Agency for International Cooperation (GIZ).</t>
  </si>
  <si>
    <t>Trained teachers in primary education, female (% of female teachers)</t>
  </si>
  <si>
    <t>Persistence to grade 5, female (% of cohort)</t>
  </si>
  <si>
    <t>1981</t>
  </si>
  <si>
    <t>Urban population refers to people living in urban areas as defined by national statistical offices. The data are collected and smoothed by United Nations Population Division.</t>
  </si>
  <si>
    <t>SH.DYN.NCOM.MA.ZS</t>
  </si>
  <si>
    <t>Total greenhouse gas emissions (kt of CO2 equivalent)</t>
  </si>
  <si>
    <t>Employment to population ratio, ages 15-24, male (%) (modeled ILO estimate)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</si>
  <si>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</si>
  <si>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Expense (% of GDP)</t>
  </si>
  <si>
    <t>Time required to start a business, male (days)</t>
  </si>
  <si>
    <t>Male population between the ages 35 to 39 as a percentage of the total male population.</t>
  </si>
  <si>
    <t>Income share held by third 20%</t>
  </si>
  <si>
    <t>Tariff rate, applied, weighted mean, primary products (%)</t>
  </si>
  <si>
    <t>SE.PRE.ENRR.FE</t>
  </si>
  <si>
    <t>Agricultural machinery, tractors per 100 sq. km of arable land</t>
  </si>
  <si>
    <t>ST.INT.DPRT</t>
  </si>
  <si>
    <t>The proportion of population at risk of catastrophic expenditure when surgical care is required. Catastrophic expenditure is defined as direct out of pocket payments for surgical and anaesthesia care exceeding 10% of total income.</t>
  </si>
  <si>
    <t>Secondary education, pupils (% female)</t>
  </si>
  <si>
    <t>Taxes on international trade (current LCU)</t>
  </si>
  <si>
    <t>Land area where elevation is below 5 meters (% of total land area)</t>
  </si>
  <si>
    <t>Secondary education, teachers, female</t>
  </si>
  <si>
    <t>MS.MIL.XPND.CN</t>
  </si>
  <si>
    <t>LP.EXP.DURS.MD</t>
  </si>
  <si>
    <t>SE.TER.CUAT.BA.ZS</t>
  </si>
  <si>
    <t>Binding coverage is the percentage of product lines with an agreed bound rate. Bound rates result from trade negotiations incorporated into a country's schedule of concessions and are thus enforceable.</t>
  </si>
  <si>
    <t>NY.ADJ.DCO2.CD</t>
  </si>
  <si>
    <t>NY.GDP.PCAP.PP.KD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</si>
  <si>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</si>
  <si>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SL.AGR.0714.FE.ZS</t>
  </si>
  <si>
    <t>SE.SEC.TCHR.FE</t>
  </si>
  <si>
    <t>Agricultural irrigated land (% of total agricultural land)</t>
  </si>
  <si>
    <t>HD.HCI.OVRL</t>
  </si>
  <si>
    <t>EG.ELC.NGAS.ZS</t>
  </si>
  <si>
    <t>Trained teachers in secondary education, male (% of male teachers)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</si>
  <si>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</si>
  <si>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Communications, computer, etc. (% of service imports, BoP)</t>
  </si>
  <si>
    <t>Demographic and Health Surveys (DHS), Multiple Indicator Cluster Surveys (MICS), and other surveys: STATcompiler (http://www.statcompiler.com/) as of November 22, 2016, UNICEF global databases (http://www.data.unicef.org/) as of November 2015. MICS Compiler (http://www.micscompiler.org/) as of June 12, 2016.</t>
  </si>
  <si>
    <t>2017</t>
  </si>
  <si>
    <t>Population ages 20-24, female (% of female population)</t>
  </si>
  <si>
    <t>SH.STA.BRTC.ZS</t>
  </si>
  <si>
    <t>External balance on goods and services (constant LCU)</t>
  </si>
  <si>
    <t>SH.DTH.0509</t>
  </si>
  <si>
    <t>Repeaters in primary school are the number of students enrolled in the same grade as in the previous year, as a percentage of all students enrolled in primary school.</t>
  </si>
  <si>
    <t>Net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</si>
  <si>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Investment in water and sanitation with private participation (current US$)</t>
  </si>
  <si>
    <t>GC.TAX.OTHR.RV.ZS</t>
  </si>
  <si>
    <t>DC.DAC.NZLL.CD</t>
  </si>
  <si>
    <t>People with basic handwashing facilities including soap and water (% of population)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</si>
  <si>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</si>
  <si>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People using at least basic drinking water services, rural (% of rural population)</t>
  </si>
  <si>
    <t>1998</t>
  </si>
  <si>
    <t>SH.STA.HYGN.ZS</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</si>
  <si>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</si>
  <si>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</si>
  <si>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TM.TAX.TCOM.IP.ZS</t>
  </si>
  <si>
    <t>Sex ratio at birth (male births per female births)</t>
  </si>
  <si>
    <t>Firms offering formal training are the percentage of firms offering formal training programs for their permanent, full-time employees.</t>
  </si>
  <si>
    <t>Public credit registry coverage (% of adults)</t>
  </si>
  <si>
    <t>Completeness of birth registration, male (%)</t>
  </si>
  <si>
    <t>SP.REG.DTHS.ZS</t>
  </si>
  <si>
    <t>Country Code</t>
  </si>
  <si>
    <t>SE.SEC.TCAQ.LO.ZS</t>
  </si>
  <si>
    <t>HD.HCI.OVRL.UB.FE</t>
  </si>
  <si>
    <t>SE.PRM.UNER</t>
  </si>
  <si>
    <t>Women who believe a husband is justified in beating his wife (any of five reasons) (%)</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</si>
  <si>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</si>
  <si>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Taxes on income, profits and capital gains (% of total taxes)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</si>
  <si>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</si>
  <si>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Population ages 00-04, male (% of male population)</t>
  </si>
  <si>
    <t>Lifetime risk of maternal death (%)</t>
  </si>
  <si>
    <t>Firms offering formal training (% of firms)</t>
  </si>
  <si>
    <t>SG.TIM.UWRK.MA</t>
  </si>
  <si>
    <t>Net bilateral aid flows from DAC donors, Iceland (current US$)</t>
  </si>
  <si>
    <t>Human capital index (HCI), female (scale 0-1)</t>
  </si>
  <si>
    <t>Forest area (sq. km)</t>
  </si>
  <si>
    <t>Gross national expenditure (% of GDP)</t>
  </si>
  <si>
    <t>Cost to export, border compliance (US$)</t>
  </si>
  <si>
    <t>International tourism, expenditures for passenger transport items (current US$)</t>
  </si>
  <si>
    <t>SE.PRM.CMPT.FE.ZS</t>
  </si>
  <si>
    <t>Vulnerable employment, female (% of female employment) (modeled ILO estimate)</t>
  </si>
  <si>
    <t>NY.GNP.MKTP.KD</t>
  </si>
  <si>
    <t>Population ages 50-54, male (% of male population)</t>
  </si>
  <si>
    <t>DT.NFL.ILOG.CD</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</si>
  <si>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</si>
  <si>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Gender parity index for youth literacy rate is the ratio of females to males ages 15-24 who can both read and write with understanding a short simple statement about their everyday life.</t>
  </si>
  <si>
    <t>BN.KLT.DINV.CD</t>
  </si>
  <si>
    <t>SP.URB.TOTL</t>
  </si>
  <si>
    <t>SE.XPD.SECO.ZS</t>
  </si>
  <si>
    <t>per_sa_allsa.cov_q2_tot</t>
  </si>
  <si>
    <t>Electricity production from renewable sources, excluding hydroelectric (kWh)</t>
  </si>
  <si>
    <t>1970</t>
  </si>
  <si>
    <t>Industry (including construction), value added (current LCU)</t>
  </si>
  <si>
    <t>Human Capital Index (HCI) (scale 0-1)</t>
  </si>
  <si>
    <t>per_si_allsi.cov_q2_tot</t>
  </si>
  <si>
    <t>GDP, PPP (current international $)</t>
  </si>
  <si>
    <t>Renewable electricity output (% of total electricity output)</t>
  </si>
  <si>
    <t>DT.DOD.DPPG.CD</t>
  </si>
  <si>
    <t>Central government debt, total (current LCU)</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</si>
  <si>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</si>
  <si>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SL.SLF.0714.ZS</t>
  </si>
  <si>
    <t>Time required to get electricity (days)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</si>
  <si>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</si>
  <si>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2017 U.S. dollars.</t>
  </si>
  <si>
    <t>Annual growth rate for value added in services based on constant local currency. Aggregates are based on constant 2010 U.S. dollars. 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</si>
  <si>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IC.TAX.GIFT.ZS</t>
  </si>
  <si>
    <t>SP.POP.65UP.FE.ZS</t>
  </si>
  <si>
    <t>Prevalence of wasting, weight for height (% of children under 5)</t>
  </si>
  <si>
    <t>Informal employment, female (% of total non-agricultural employment)</t>
  </si>
  <si>
    <t>Permanent cropland (% of land area)</t>
  </si>
  <si>
    <t>DC.DAC.NORL.CD</t>
  </si>
  <si>
    <t>SE.PRM.OENR.MA.ZS</t>
  </si>
  <si>
    <t>FD.RES.LIQU.AS.ZS</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</si>
  <si>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</si>
  <si>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World Bank staff estimates using the World Bank's total population and age/sex distributions of the United Nations Population Division's World Population Prospects: 2019 Revision.</t>
  </si>
  <si>
    <t>Manufactures imports (% of merchandise imports)</t>
  </si>
  <si>
    <t>Domestic credit provided by financial sector (% of GDP)</t>
  </si>
  <si>
    <t>People practicing open defecation, urban (% of urban population)</t>
  </si>
  <si>
    <t>People using at least basic sanitation services, rural (% of rural population)</t>
  </si>
  <si>
    <t>Adjusted savings: consumption of fixed capital (% of GNI)</t>
  </si>
  <si>
    <t>1979</t>
  </si>
  <si>
    <t>2006</t>
  </si>
  <si>
    <t>Research and development expenditure (% of GDP)</t>
  </si>
  <si>
    <t>NE.GDI.STKB.CN</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</si>
  <si>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</si>
  <si>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Diabetes prevalence refers to the percentage of people ages 20-79 who have type 1 or type 2 diabetes.</t>
  </si>
  <si>
    <t>Imports of goods and services (BoP, current US$)</t>
  </si>
  <si>
    <t>1987</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</si>
  <si>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</si>
  <si>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Methane emissions from energy processes are emissions from the production, handling, transmission, and combustion of fossil fuels and biofuels.</t>
  </si>
  <si>
    <t>Proportion of population pushed below the $1.90 ($ 2011 PPP) poverty line by out-of-pocket health care expenditure (%)</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</si>
  <si>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</si>
  <si>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SP.POP.2529.FE.5Y</t>
  </si>
  <si>
    <t>IC.WRH.PROC</t>
  </si>
  <si>
    <t>FS.AST.DOMO.GD.ZS</t>
  </si>
  <si>
    <t>TM.TAX.TCOM.SR.ZS</t>
  </si>
  <si>
    <t>Gross national expenditure (current US$)</t>
  </si>
  <si>
    <t>Poverty headcount ratio at national poverty lines (% of population)</t>
  </si>
  <si>
    <t>AG.LND.TOTL.UR.K2</t>
  </si>
  <si>
    <t>Human Capital Index (HCI), Female, Upper Bound (scale 0-1)</t>
  </si>
  <si>
    <t>Foreign direct investment, net outflows (% of GDP)</t>
  </si>
  <si>
    <t>The Quality of Port Infrastructure measures business executives' perception of their country's port facilities.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Scores range from 1 (port infrastructure considered extremely underdeveloped) to 7 (port infrastructure considered efficient by international standards). Respondents in landlocked countries were asked how accessible are port facilities (1 = extremely inaccessible; 7 = extremely accessible).</t>
  </si>
  <si>
    <t>Employment in industry (% of total employment) (modeled ILO estimate)</t>
  </si>
  <si>
    <t>Labor force with advanced education, male (% of male working-age population with advanced education)</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</si>
  <si>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</si>
  <si>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Poverty headcount ratio at $3.20 a day is the percentage of the population living on less than $3.20 a day at 2011 international prices. As a result of revisions in PPP exchange rates, poverty rates for individual countries cannot be compared with poverty rates reported in earlier editions.</t>
  </si>
  <si>
    <t>Net primary income (BoP, current US$)</t>
  </si>
  <si>
    <t>GF.XPD.BUDG.ZS</t>
  </si>
  <si>
    <t>Revenue is cash receipts from taxes, social contributions, and other revenues such as fines, fees, rent, and income from property or sales. Grants are also considered as revenue but are excluded here.</t>
  </si>
  <si>
    <t>FX.OWN.TOTL.60.ZS</t>
  </si>
  <si>
    <t>EN.ATM.NOXE.EG.KT.CE</t>
  </si>
  <si>
    <t>TM.TAX.MANF.WM.AR.ZS</t>
  </si>
  <si>
    <t>SL.TLF.PART.ZS</t>
  </si>
  <si>
    <t>Share of out-of-pocket payments of total current health expenditures.  Out-of-pocket payments are spending on health directly out-of-pocket by households.</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</si>
  <si>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</si>
  <si>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Population ages 05-09, male (% of male population)</t>
  </si>
  <si>
    <t>Personal remittances, paid (current US$)</t>
  </si>
  <si>
    <t>Taxes on international trade include import duties, export duties, profits of export or import monopolies, exchange profits, and exchange taxes.</t>
  </si>
  <si>
    <t>Net intake rate in grade 1 (% of official school-age population)</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</si>
  <si>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</si>
  <si>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IMF repurchases and charges (TDS, current US$)</t>
  </si>
  <si>
    <t>Female population between the ages 60 to 64 as a percentage of the total female population.</t>
  </si>
  <si>
    <t>FX.OWN.TOTL.ZS</t>
  </si>
  <si>
    <t>ASPIRE: The Atlas of Social Protection - Indicators of Resilience and Equity, The World Bank. Data are based on national representative household surveys. (datatopics.worldbank.org/aspire/)</t>
  </si>
  <si>
    <t>Probability of dying between age 10-14 years of age expressed per 1,000 adolescents age 10, if subject to age-specific mortality rates of the specified year.</t>
  </si>
  <si>
    <t>Ease of doing business score (0 = lowest performance to 100 = best performance)</t>
  </si>
  <si>
    <t>GC.REV.GOTR.CN</t>
  </si>
  <si>
    <t>EG.ELC.PETR.ZS</t>
  </si>
  <si>
    <t>IE.PPI.ICTI.CD</t>
  </si>
  <si>
    <t>Labor force with basic education (% of total working-age population with basic education)</t>
  </si>
  <si>
    <t>NY.GDP.MKTP.CD</t>
  </si>
  <si>
    <t>Specialist surgical workforce (per 100,000 population)</t>
  </si>
  <si>
    <t>Total fisheries production (metric tons)</t>
  </si>
  <si>
    <t>SH.PRV.SMOK</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</si>
  <si>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</si>
  <si>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FM.AST.DOMS.CN</t>
  </si>
  <si>
    <t>GC.XPN.INTP.CN</t>
  </si>
  <si>
    <t>SN.ITK.SVFI.ZS</t>
  </si>
  <si>
    <t>People using at least basic drinking water services, urban (% of urban population)</t>
  </si>
  <si>
    <t>Electric power consumption measures the production of power plants and combined heat and power plants less transmission, distribution, and transformation losses and own use by heat and power plants.</t>
  </si>
  <si>
    <t>Number of surgical procedures (per 100,000 population)</t>
  </si>
  <si>
    <t>Smoking prevalence, males (% of adults)</t>
  </si>
  <si>
    <t>SI.SPR.PCAP.ZG</t>
  </si>
  <si>
    <t>Gross capital formation (% of GDP)</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</si>
  <si>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</si>
  <si>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Water productivity, total (constant 2010 US$ GDP per cubic meter of total freshwater withdrawal)</t>
  </si>
  <si>
    <t>Contributing family workers are those workers who hold "self-employment jobs" as own-account workers in a market-oriented establishment operated by a related person living in the same household.</t>
  </si>
  <si>
    <t>Time required to start a business, female (days)</t>
  </si>
  <si>
    <t>Women who believe a husband is justified in beating his wife when she goes out without telling him (%)</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</si>
  <si>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</si>
  <si>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</si>
  <si>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Derived using data from International Labour Organization, ILOSTAT database. The data retrieved in September 20, 2020.</t>
  </si>
  <si>
    <t>Adjusted savings: net forest depletion (% of GNI)</t>
  </si>
  <si>
    <t>Prevalence of severe wasting is the proportion of children under age 5 whose weight for height is more than three standard deviations below the median for the international reference population ages 0-59.</t>
  </si>
  <si>
    <t>SL.TLF.INTM.FE.ZS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</si>
  <si>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</si>
  <si>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SL.FAM.0714.MA.ZS</t>
  </si>
  <si>
    <t>Female population between the ages 30 to 34 as a percentage of the total female population.</t>
  </si>
  <si>
    <t>Households and NPISHs Final consumption expenditure per capita growth (annual %)</t>
  </si>
  <si>
    <t>Proportion of time spent on unpaid domestic and care work, female (% of 24 hour day)</t>
  </si>
  <si>
    <t>Under-five mortality rate, male is the probability per 1,000 that a newborn male baby will die before reaching age five, if subject to male age-specific mortality rates of the specified year.</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</si>
  <si>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</si>
  <si>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High income</t>
  </si>
  <si>
    <t>Sources of electricity refer to the inputs used to generate electricity. Oil refers to crude oil and petroleum products.</t>
  </si>
  <si>
    <t>Primary education teachers includes full-time and part-time teachers.</t>
  </si>
  <si>
    <t>SE.PRM.GINT.FE.ZS</t>
  </si>
  <si>
    <t>NE.IMP.GNFS.KD.ZG</t>
  </si>
  <si>
    <t>Prevalence of HIV, female (% ages 15-24)</t>
  </si>
  <si>
    <t>Account denotes the percentage of respondents who report having an account (by themselves or together with someone else) at a bank or another type of financial institution or report personally using a mobile money service in the past 12 months (male, % age 15+).</t>
  </si>
  <si>
    <t>Adjusted savings: consumption of fixed capital (current US$)</t>
  </si>
  <si>
    <t>Average number of visits or required meetings with tax officials during the year. The value represents the average number of visits for all firms which reported being visited or required to meet with tax officials (please see indicator IC.FRM.METG.ZS).</t>
  </si>
  <si>
    <t>Other greenhouse gas emissions, HFC, PFC and SF6 (thousand metric tons of CO2 equivalent)</t>
  </si>
  <si>
    <t>Coverage index for essential health services (based on tracer interventions that include reproductive, maternal, newborn and child health, infectious diseases, noncommunicable diseases and service capacity and access). It is presented on a scale of 0 to 100.</t>
  </si>
  <si>
    <t>Share of tariff lines with specific rates, primary products (%)</t>
  </si>
  <si>
    <t>BX.GSR.TRAN.ZS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</si>
  <si>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</si>
  <si>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2010 U.S. dollars.</t>
  </si>
  <si>
    <t>Educational attainment, at least completed lower secondary, population 25+, male (%) (cumulative)</t>
  </si>
  <si>
    <t>1968</t>
  </si>
  <si>
    <t>IC.FRM.METG.ZS</t>
  </si>
  <si>
    <t>SL.UEM.1524.MA.NE.ZS</t>
  </si>
  <si>
    <t>Food and Agriculture Organization, AQUASTAT data.</t>
  </si>
  <si>
    <t>EN.ATM.SF6G.KT.CE</t>
  </si>
  <si>
    <t>Renewable energy consumption is the share of renewables energy in total final energy consumption.</t>
  </si>
  <si>
    <t>CO2 emissions from gaseous fuel consumption (kt)</t>
  </si>
  <si>
    <t>United Nations, Comtrade database through the WITS platform.</t>
  </si>
  <si>
    <t>SI.RMT.COST.OB.ZS</t>
  </si>
  <si>
    <t>TX.MNF.TECH.ZS.UN</t>
  </si>
  <si>
    <t>Private credit bureau coverage (% of adults)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</si>
  <si>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</si>
  <si>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1976</t>
  </si>
  <si>
    <t>Fuel prices refer to the pump prices of the most widely sold grade of gasoline. Prices have been converted from the local currency to U.S. dollars.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</si>
  <si>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</si>
  <si>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International Monetary Fund, International Financial Statistics, supplemented by World Bank staff estimates.</t>
  </si>
  <si>
    <t>Annual growth rate of exports of goods and services based on constant local currency. Aggregates are based on constant 2010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</si>
  <si>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NV.MNF.CHEM.ZS.UN</t>
  </si>
  <si>
    <t>GC.TAX.YPKG.ZS</t>
  </si>
  <si>
    <t>Commercial service exports (current US$)</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</si>
  <si>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</si>
  <si>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</si>
  <si>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Adjusted net national income (constant 2010 US$)</t>
  </si>
  <si>
    <t>Preprimary duration refers to the number of grades (years) in preprimary school.</t>
  </si>
  <si>
    <t>GC.TAX.IMPT.ZS</t>
  </si>
  <si>
    <t>International tourism, expenditures (current US$)</t>
  </si>
  <si>
    <t>Net official flows from UN agencies, UNRWA (current US$)</t>
  </si>
  <si>
    <t>Self-employed workers are people whose remuneration depends directly on the profits derived from the goods and services they produce, with or without other employees, and include employers, own-account workers, and members of producers cooperatives.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</si>
  <si>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</si>
  <si>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Adjusted savings: net national savings (current US$)</t>
  </si>
  <si>
    <t>DT.NFL.UNCF.CD</t>
  </si>
  <si>
    <t>SH.STA.POIS.P5.MA</t>
  </si>
  <si>
    <t>Froese, R. and Pauly, D. (eds). 2008. FishBase database, www.fishbase.org.</t>
  </si>
  <si>
    <t>AG.LND.EL5M.ZS</t>
  </si>
  <si>
    <t>SE.PRM.TCAQ.ZS</t>
  </si>
  <si>
    <t>Market capitalization of listed domestic companies (current US$)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</si>
  <si>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</si>
  <si>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SE.PRM.CMPT.MA.ZS</t>
  </si>
  <si>
    <t>Coverage of social safety net programs in poorest quintile (% of population)</t>
  </si>
  <si>
    <t>Industry (including construction), value added (% of GDP)</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</si>
  <si>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 Data are in current U.S. dollars.</t>
  </si>
  <si>
    <t>Adults (ages 15+) and children (ages 0-14) newly infected with HIV</t>
  </si>
  <si>
    <t>Agricultural raw materials imports (% of merchandise imports)</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</si>
  <si>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</si>
  <si>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Import value index (2000 = 100)</t>
  </si>
  <si>
    <t>IC.BUS.DISC.XQ</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</si>
  <si>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</si>
  <si>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SM.POP.TOTL</t>
  </si>
  <si>
    <t>Child employment in manufacturing (% of economically active children ages 7-14)</t>
  </si>
  <si>
    <t>SE.TER.CUAT.BA.MA.ZS</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</si>
  <si>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</si>
  <si>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Number of procedures to register property is the number of procedures required for a businesses to secure rights to property.</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</si>
  <si>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</si>
  <si>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SL.TLF.0714.SW.TM</t>
  </si>
  <si>
    <t>Net official development assistance received (current US$)</t>
  </si>
  <si>
    <t>Unemployment, total (% of total labor force) (national estimate)</t>
  </si>
  <si>
    <t>Business extent of disclosure index (0=less disclosure to 10=more disclosure)</t>
  </si>
  <si>
    <t>Goods and services include all government payments in exchange for goods and services used for the production of market and nonmarket goods and services. Own-account capital formation is excluded.</t>
  </si>
  <si>
    <t>Level of water stress: freshwater withdrawal as a proportion of available freshwater resources</t>
  </si>
  <si>
    <t>PPG, IBRD (DOD, current US$)</t>
  </si>
  <si>
    <t>Women who were first married by age 18 refers to the percentage of women ages 20-24 who were first married by age 18.</t>
  </si>
  <si>
    <t>Distance to frontier score illustrates the distance of an economy to the "frontier," which represents the best performance observed on each Doing Business topic across all economies and years included since 2005. An economy's distance to frontier is indicated on a scale from 0 to 100, where 0 represents the lowest performance and 100 the frontier. For example, a score of 75 in 2012 means an economy was 25 percentage points away from the frontier constructed from the best performances across all economies and across time. A score of 80 in 2013 would indicate the economy is improving.</t>
  </si>
  <si>
    <t>Power outages are the average number of power outages that establishments experience in a typical month.</t>
  </si>
  <si>
    <t>Agriculture, forestry, and fishing, value added (% of GDP)</t>
  </si>
  <si>
    <t>FR.INR.RINR</t>
  </si>
  <si>
    <t>per_sa_allsa.cov_q1_tot</t>
  </si>
  <si>
    <t>SH.STA.DIAB.ZS</t>
  </si>
  <si>
    <t>Condom use, population ages 15-24, male (% of males ages 15-24)</t>
  </si>
  <si>
    <t>Compulsory education, duration (years)</t>
  </si>
  <si>
    <t>IC.EXP.CSDC.CD</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</si>
  <si>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</si>
  <si>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GNI (current US$)</t>
  </si>
  <si>
    <t>Child employment in agriculture, female (% of female economically active children ages 7-14)</t>
  </si>
  <si>
    <t>SP.POP.65UP.MA.ZS</t>
  </si>
  <si>
    <t>Prevalence of severe food insecurity in the population (%)</t>
  </si>
  <si>
    <t>World Development Indicators</t>
  </si>
  <si>
    <t>Methane emissions in energy sector (thousand metric tons of CO2 equivalent)</t>
  </si>
  <si>
    <t>Exports of goods, services and primary income is the sum of goods exports, service exports and primary income receipts. Data are in current U.S. dollars.</t>
  </si>
  <si>
    <t>per_si_allsi.cov_q1_tot</t>
  </si>
  <si>
    <t>DEC alternative conversion factor (LCU per US$)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</si>
  <si>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</si>
  <si>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</si>
  <si>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HD.HCI.OVRL.UB</t>
  </si>
  <si>
    <t>EG.ELC.ACCS.ZS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</si>
  <si>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2015 U.S. dollars.</t>
  </si>
  <si>
    <t>Children in employment, self-employed, female (% of female children in employment, ages 7-14)</t>
  </si>
  <si>
    <t>Female population between the ages 40 to 44 as a percentage of the total female population.</t>
  </si>
  <si>
    <t>SL.TLF.CACT.FE.NE.ZS</t>
  </si>
  <si>
    <t>Average working hours of children, study and work, male, ages 7-14 (hours per week)</t>
  </si>
  <si>
    <t>TableName</t>
  </si>
  <si>
    <t>EG.CFT.ACCS.ZS</t>
  </si>
  <si>
    <t>Share of youth not in education, employment or training (NEET) is the proportion of young people who are not in education, employment, or training to the population of the corresponding age group: youth (ages 15 to 24); persons ages 15 to 29; or both age groups.</t>
  </si>
  <si>
    <t>Taxes less subsidies on products (current US$)</t>
  </si>
  <si>
    <t>Benefit incidence of social insurance programs to poorest quintile (% of total social insurance benefits)</t>
  </si>
  <si>
    <t>Expenditure on primary education (% of government expenditure on education)</t>
  </si>
  <si>
    <t>NE.EXP.GNFS.CN</t>
  </si>
  <si>
    <t>IP.TMK.NRES</t>
  </si>
  <si>
    <t>Proportion of the child population that is multidimensionally poor adjusted by the intensity of the deprivations</t>
  </si>
  <si>
    <t>AG.LND.EL5M.RU.K2</t>
  </si>
  <si>
    <t>NV.MNF.TECH.ZS.UN</t>
  </si>
  <si>
    <t>NV.MNF.FBTO.ZS.UN</t>
  </si>
  <si>
    <t>CPIA trade rating (1=low to 6=high)</t>
  </si>
  <si>
    <t>1965</t>
  </si>
  <si>
    <t>Burden of customs procedure, WEF (1=extremely inefficient to 7=extremely efficient)</t>
  </si>
  <si>
    <t>Time to import, documentary compliance (hours)</t>
  </si>
  <si>
    <t>SH.STA.POIS.P5.FE</t>
  </si>
  <si>
    <t>TM.TAX.MRCH.WM.AR.ZS</t>
  </si>
  <si>
    <t>Mobile cellular subscriptions (per 100 people)</t>
  </si>
  <si>
    <t>Firms using banks to finance investment (% of firms)</t>
  </si>
  <si>
    <t>Agricultural methane emissions (% of total)</t>
  </si>
  <si>
    <t>SH.XPD.CHEX.GD.ZS</t>
  </si>
  <si>
    <t>Short-term debt includes all debt having an original maturity of one year or less and interest in arrears on long-term debt. Total reserves includes gold.</t>
  </si>
  <si>
    <t>School enrollment, primary (% net)</t>
  </si>
  <si>
    <t>Human capital index (HCI) (scale 0-1)</t>
  </si>
  <si>
    <t>SP.DYN.IMRT.FE.IN</t>
  </si>
  <si>
    <t>Antiretroviral therapy coverage (% of people living with HIV)</t>
  </si>
  <si>
    <t>Merchandise exports to low- and middle-income economies in Middle East &amp; North Africa (% of total merchandise exports)</t>
  </si>
  <si>
    <t>Rural population living in areas where elevation is below 5 meters (% of total population)</t>
  </si>
  <si>
    <t>Female population between the ages 10 to 14 as a percentage of the total female population.</t>
  </si>
  <si>
    <t>EN.ATM.GHGO.ZG</t>
  </si>
  <si>
    <t>Demirguc-Kunt et al., 2018, Global Financial Inclusion Database, World Bank.</t>
  </si>
  <si>
    <t>Start-up procedures to register a business (number)</t>
  </si>
  <si>
    <t>NE.CON.PRVT.PC.KD</t>
  </si>
  <si>
    <t>Coverage of social insurance programs in 4th quintile (% of population)</t>
  </si>
  <si>
    <t>Net bilateral aid flows from DAC donors, Netherlands (current US$)</t>
  </si>
  <si>
    <t>SL.TLF.0714.WK.FE.ZS</t>
  </si>
  <si>
    <t>Average annual growth of gross fixed capital formation based on constant local currency. Aggregates are based on constant 2010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</si>
  <si>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NY.EXP.CAPM.KN</t>
  </si>
  <si>
    <t>FI.RES.TOTL.MO</t>
  </si>
  <si>
    <t>SE.ENR.TERT.FM.ZS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</si>
  <si>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</si>
  <si>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Domestic private health expenditure (% of current health expenditure)</t>
  </si>
  <si>
    <t>Poverty gap at $3.20 a day (2011 PPP) (%)</t>
  </si>
  <si>
    <t>VC.IDP.NWDS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</si>
  <si>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</si>
  <si>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Net bilateral aid flows from DAC donors, Korea, Rep. (current US$)</t>
  </si>
  <si>
    <t>EG.ELC.NUCL.ZS</t>
  </si>
  <si>
    <t>SE.SEC.TCAQ.UP.FE.ZS</t>
  </si>
  <si>
    <t>SE.PRM.PRS5.FE.ZS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</si>
  <si>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</si>
  <si>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BX.PEF.TOTL.CD.WD</t>
  </si>
  <si>
    <t>SP.DYN.TFRT.IN</t>
  </si>
  <si>
    <t>Gross savings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</si>
  <si>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</si>
  <si>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Probability of dying among adolescents ages 10-14 years (per 1,000)</t>
  </si>
  <si>
    <t>EN.URB.LCTY.UR.ZS</t>
  </si>
  <si>
    <t>Women who believe a husband is justified in beating his wife when she argues with him (%)</t>
  </si>
  <si>
    <t>Nonguaranteed long-term debt from bonds that are privately placed. Net flows (or net lending or net disbursements) received by the borrower during the year are disbursements minus principal repayments. Data are in current U.S. dollars.</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</si>
  <si>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</si>
  <si>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Current health expenditure (% of GDP)</t>
  </si>
  <si>
    <t>Population ages 80 and above, female (% of female population)</t>
  </si>
  <si>
    <t>Number of infants dying before reaching one year of age.</t>
  </si>
  <si>
    <t>SE.TER.ENRR</t>
  </si>
  <si>
    <t>FX.OWN.TOTL.SO.ZS</t>
  </si>
  <si>
    <t>Net lending (+) / net borrowing (-) (current LCU)</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</si>
  <si>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</si>
  <si>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</si>
  <si>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Export volume index (2000 = 100)</t>
  </si>
  <si>
    <t>Domestic general government health expenditure (% of GDP)</t>
  </si>
  <si>
    <t>The percentage of population ages 25 and over that attained or completed upper secondary education.</t>
  </si>
  <si>
    <t>NV.SRV.TOTL.CN</t>
  </si>
  <si>
    <t>Children in employment, work only, male (% of male children in employment, ages 7-14)</t>
  </si>
  <si>
    <t>World Bank, International Debt Statistics.</t>
  </si>
  <si>
    <t>Net bilateral aid flows from DAC donors, United States (current US$)</t>
  </si>
  <si>
    <t>Population ages 45-49, female (% of female population)</t>
  </si>
  <si>
    <t>Agriculture, forestry, and fishing, value added (annual % growth)</t>
  </si>
  <si>
    <t>Adjusted net national income per capita (constant 2010 US$)</t>
  </si>
  <si>
    <t>UN Department of Peacekeeping Operations, http://www.un.org/en/peacekeeping/.</t>
  </si>
  <si>
    <t>SE.PRM.GINT.MA.ZS</t>
  </si>
  <si>
    <t>GDP per capita growth (annual %)</t>
  </si>
  <si>
    <t>Labor force participation rate is the proportion of the population ages 15-64 that is economically active: all people who supply labor for the production of goods and services during a specified period.</t>
  </si>
  <si>
    <t>Net financial flows, multilateral (NFL, current US$)</t>
  </si>
  <si>
    <t>Net intake rate in grade 1 is the number of new entrants in the first grade of primary education who are of official primary school entrance age, expressed as a percentage of the population of the corresponding age.</t>
  </si>
  <si>
    <t>Sulfur hexafluoride is used largely to insulate high-voltage electric power equipment.</t>
  </si>
  <si>
    <t>Gross intake ratio in first grade of primary education, female (% of relevant age group)</t>
  </si>
  <si>
    <t>IP.TMK.NRCT</t>
  </si>
  <si>
    <t>DC.DAC.JPNL.CD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</si>
  <si>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</si>
  <si>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</si>
  <si>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</si>
  <si>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</si>
  <si>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SH.STA.ARIC.ZS</t>
  </si>
  <si>
    <t>Arable land (% of land area)</t>
  </si>
  <si>
    <t>BX.GSR.ROYL.CD</t>
  </si>
  <si>
    <t>Price level ratio of PPP conversion factor (GDP) to market exchange rate</t>
  </si>
  <si>
    <t>SL.EMP.VULN.FE.ZS</t>
  </si>
  <si>
    <t>BN.CAB.XOKA.CD</t>
  </si>
  <si>
    <t>EG.USE.COMM.FO.ZS</t>
  </si>
  <si>
    <t>Indicator Code</t>
  </si>
  <si>
    <t>Expenditure on secondary education (% of government expenditure on education)</t>
  </si>
  <si>
    <t>The percentage of population ages 25 and over that attained or completed Bachelor's or equivalent.</t>
  </si>
  <si>
    <t>PPP conversion factor, GDP (LCU per international $)</t>
  </si>
  <si>
    <t>Fixed telephone subscriptions refers to the sum of active number of analogue fixed telephone lines, voice-over-IP (VoIP) subscriptions, fixed wireless local loop (WLL) subscriptions, ISDN voice-channel equivalents and fixed public payphones.</t>
  </si>
  <si>
    <t>Cost to import, border compliance (US$)</t>
  </si>
  <si>
    <t>Tariff rate, most favored nation, weighted mean, primary products (%)</t>
  </si>
  <si>
    <t>AG.LND.ARBL.HA</t>
  </si>
  <si>
    <t>Annual growth rate for industrial value added based on constant local currency. Aggregates are based on constant 2010 U.S. dollars. 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t>
  </si>
  <si>
    <t>Imports of goods and services (% of GDP)</t>
  </si>
  <si>
    <t>AG.LND.FRST.K2</t>
  </si>
  <si>
    <t>Children (ages 0-14) newly infected with HIV</t>
  </si>
  <si>
    <t>Real effective exchange rate index (2010 = 100)</t>
  </si>
  <si>
    <t>EG.GDP.PUSE.KO.PP.KD</t>
  </si>
  <si>
    <t>Energy depletion is the ratio of the value of the stock of energy resources to the remaining reserve lifetime. It covers coal, crude oil, and natural gas.</t>
  </si>
  <si>
    <t>FI.RES.TOTL.CD</t>
  </si>
  <si>
    <t>People using safely managed drinking water services (% of population)</t>
  </si>
  <si>
    <t>SH.HIV.INCD.YG.P3</t>
  </si>
  <si>
    <t>The percentage of population ages 25 and over that attained or completed post-secondary non-tertiary education.</t>
  </si>
  <si>
    <t>Trained teachers in preprimary education, male (% of male teachers)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</si>
  <si>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</si>
  <si>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Food and Agriculture Organization, electronic files and web site.</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</si>
  <si>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</si>
  <si>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IS.RRS.PASG.KM</t>
  </si>
  <si>
    <t>NY.ADJ.DRES.GN.ZS</t>
  </si>
  <si>
    <t>IC.FRM.DURS</t>
  </si>
  <si>
    <t>SP.POP.6064.MA.5Y</t>
  </si>
  <si>
    <t>DT.TDS.DECT.GN.ZS</t>
  </si>
  <si>
    <t>Merchandise exports to low- and middle-income economies in Latin America &amp; the Caribbean (% of total merchandise exports)</t>
  </si>
  <si>
    <t>SP.RUR.TOTL.ZG</t>
  </si>
  <si>
    <t>SH.ANM.ALLW.ZS</t>
  </si>
  <si>
    <t>DT.NFL.UNTA.CD</t>
  </si>
  <si>
    <t>SE.PRM.UNER.MA.ZS</t>
  </si>
  <si>
    <t>Merchandise imports from low- and middle-income economies in Europe &amp; Central Asia (% of total merchandise imports)</t>
  </si>
  <si>
    <t>SE.SEC.TCAQ.UP.ZS</t>
  </si>
  <si>
    <t>Time to prepare and pay taxes (hours)</t>
  </si>
  <si>
    <t>Primary education, teachers</t>
  </si>
  <si>
    <t>SH.MLR.NETS.ZS</t>
  </si>
  <si>
    <t>BM.KLT.DINV.CD.WD</t>
  </si>
  <si>
    <t>ER.FSH.PROD.MT</t>
  </si>
  <si>
    <t>Suicide mortality rate, male (per 100,000 male population)</t>
  </si>
  <si>
    <t>School enrollment, tertiary, female (% gross)</t>
  </si>
  <si>
    <t>Repeaters, primary, total (% of total enrollment)</t>
  </si>
  <si>
    <t>FM.AST.PRVT.ZG.M3</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</si>
  <si>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</si>
  <si>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Educational attainment, at least completed upper secondary, population 25+, male (%) (cumulative)</t>
  </si>
  <si>
    <t>Demographic and Health Surveys, and UNAIDS.</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</si>
  <si>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</si>
  <si>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Over-age students, primary, male (% of male enrollment)</t>
  </si>
  <si>
    <t>Travel services (% of commercial service imports)</t>
  </si>
  <si>
    <t>Total population between the ages 0 to 14. Population is based on the de facto definition of population, which counts all residents regardless of legal status or citizenship.</t>
  </si>
  <si>
    <t>Net official aid received (constant 2015 US$)</t>
  </si>
  <si>
    <t>Electricity production from oil sources (% of total)</t>
  </si>
  <si>
    <t>Merchandise exports by the reporting economy (current US$)</t>
  </si>
  <si>
    <t>EN.ATM.METH.AG.ZS</t>
  </si>
  <si>
    <t>BX.KLT.DINV.CD.WD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</si>
  <si>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</si>
  <si>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</si>
  <si>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Fixed telephone subscriptions</t>
  </si>
  <si>
    <t>Cost of business start-up procedures, female (% of GNI per capita)</t>
  </si>
  <si>
    <t>Net secondary income (Net current transfers from abroad) (current US$)</t>
  </si>
  <si>
    <t>GC.TAX.OTHR.CN</t>
  </si>
  <si>
    <t>SH.DYN.NCOM.ZS</t>
  </si>
  <si>
    <t>BM.GSR.GNFS.CD</t>
  </si>
  <si>
    <t>SL.AGR.EMPL.ZS</t>
  </si>
  <si>
    <t>International Monetary Fund, Balance of Payments database, supplemented by data from the United Nations Conference on Trade and Development and official national sources.</t>
  </si>
  <si>
    <t>DT.NFL.UNRW.CD</t>
  </si>
  <si>
    <t>CO2 emissions from solid fuel consumption (kt)</t>
  </si>
  <si>
    <t>FB.ATM.TOTL.P5</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</si>
  <si>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</si>
  <si>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Deposit interest rate is the rate paid by commercial or similar banks for demand, time, or savings deposits. The terms and conditions attached to these rates differ by country, however, limiting their comparability.</t>
  </si>
  <si>
    <t>DC.DAC.SWEL.CD</t>
  </si>
  <si>
    <t>Unemployment with intermediate education, female (% of female labor force with intermediate education)</t>
  </si>
  <si>
    <t>Literacy rate, youth female (% of females ages 15-24)</t>
  </si>
  <si>
    <t>VC.IHR.PSRC.P5</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</si>
  <si>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</si>
  <si>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</si>
  <si>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Changes in inventories (constant LCU)</t>
  </si>
  <si>
    <t>World Bank and Turku School of Economics, Logistic Performance Index Surveys. Data are available online at : http://www.worldbank.org/lpi. Summary results are published in Arvis and others' Connecting to Compete: Trade Logistics in the Global Economy, The Logistics Performance Index and Its Indicators report.</t>
  </si>
  <si>
    <t>FI.RES.XGLD.CD</t>
  </si>
  <si>
    <t>Risk of impoverishing expenditure for surgical care (% of people at risk)</t>
  </si>
  <si>
    <t>Coverage of social protection and labor programs (% of population)</t>
  </si>
  <si>
    <t>Bound rate, simple mean, all products (%)</t>
  </si>
  <si>
    <t>SG.VAW.1549.ZS</t>
  </si>
  <si>
    <t>EN.URB.MCTY.TL.ZS</t>
  </si>
  <si>
    <t>SE.TER.CUAT.DO.ZS</t>
  </si>
  <si>
    <t>SH.UHC.NOP1.CG</t>
  </si>
  <si>
    <t>World Bank staff estimates based on World Bank national accounts data archives, OECD National Accounts, and the IMF WEO database.</t>
  </si>
  <si>
    <t>Male population between the ages 70 to 74 as a percentage of the total male population.</t>
  </si>
  <si>
    <t>Secondary education, teachers</t>
  </si>
  <si>
    <t>SL.UEM.INTM.FE.ZS</t>
  </si>
  <si>
    <t>Female population between the ages 15 to 64. Population is based on the de facto definition of population, which counts all residents regardless of legal status or citizenship.</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</si>
  <si>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</si>
  <si>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NE.GDI.FTOT.CN</t>
  </si>
  <si>
    <t>per_lm_alllm.cov_q5_tot</t>
  </si>
  <si>
    <t>BN.GSR.GNFS.CD</t>
  </si>
  <si>
    <t>Demographic and Health Surveys.</t>
  </si>
  <si>
    <t>DT.DOD.DPNG.CD</t>
  </si>
  <si>
    <t>TM.TAX.TCOM.BC.ZS</t>
  </si>
  <si>
    <t>NY.GDS.TOTL.ZS</t>
  </si>
  <si>
    <t>Mineral rents (% of GDP)</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</si>
  <si>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</si>
  <si>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per_lm_alllm.ben_q1_tot</t>
  </si>
  <si>
    <t>Population ages 65-69, female (% of female population)</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</si>
  <si>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</si>
  <si>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SH.DTH.COMM.ZS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</si>
  <si>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</si>
  <si>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NV.IND.MANF.CN</t>
  </si>
  <si>
    <t>Net official development assistance and official aid received (constant 2015 US$)</t>
  </si>
  <si>
    <t>Net national savings are equal to gross national savings less the value of consumption of fixed capital.</t>
  </si>
  <si>
    <t>Net secondary income (BoP, current US$)</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</si>
  <si>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</si>
  <si>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PPG, bonds (NFL, current US$)</t>
  </si>
  <si>
    <t>NV.AGR.TOTL.CD</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</si>
  <si>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</si>
  <si>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ER.FSH.AQUA.MT</t>
  </si>
  <si>
    <t>Gender parity index for gross enrollment ratio in primary education is the ratio of girls to boys enrolled at primary level in public and private schools.</t>
  </si>
  <si>
    <t>Persistence to last grade of primary, female (% of cohort)</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</si>
  <si>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</si>
  <si>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SE.SEC.TCHR.FE.ZS</t>
  </si>
  <si>
    <t>BX.GSR.FCTY.CD</t>
  </si>
  <si>
    <t>SI.POV.MDIM.IT</t>
  </si>
  <si>
    <t>NE.CON.PRVT.KN</t>
  </si>
  <si>
    <t>IP.TMK.RSCT</t>
  </si>
  <si>
    <t>Net ODA received (% of GNI)</t>
  </si>
  <si>
    <t>SH.STA.MALN.FE.ZS</t>
  </si>
  <si>
    <t>CM.MKT.LCAP.GD.ZS</t>
  </si>
  <si>
    <t>Unpaid family workers are people who work without pay in a market-oriented establishment operated by a related person living in the same household.</t>
  </si>
  <si>
    <t>External debt stocks, long-term (DOD, current US$)</t>
  </si>
  <si>
    <t>World Bank's Entrepreneurship Survey and database (http://www.doingbusiness.org/data/exploretopics/entrepreneurship).</t>
  </si>
  <si>
    <t>SH.MED.SAOP.P5</t>
  </si>
  <si>
    <t>NY.TRF.NCTR.KN</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</si>
  <si>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</si>
  <si>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DT.ODA.ODAT.PC.ZS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</si>
  <si>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</si>
  <si>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Coverage of unemployment benefits and ALMP in 3rd quintile (% of population)</t>
  </si>
  <si>
    <t>Merchandise exports to economies in the Arab World (% of total merchandise exports)</t>
  </si>
  <si>
    <t>TM.TAX.MRCH.BR.ZS</t>
  </si>
  <si>
    <t>EN.BIR.THRD.NO</t>
  </si>
  <si>
    <t>Condom use, female is the percentage of the female population ages 15-24 who used a condom at last intercourse in the last 12 months.</t>
  </si>
  <si>
    <t>International Civil Aviation Organization, Civil Aviation Statistics of the World and ICAO staff estimates.</t>
  </si>
  <si>
    <t>Food and Agriculture Organization, AQUASTAT data, and World Bank and OECD GDP estimates.</t>
  </si>
  <si>
    <t>SL.TLF.ACTI.MA.ZS</t>
  </si>
  <si>
    <t>GNI, PPP (current international $)</t>
  </si>
  <si>
    <t>Simple mean bound rate is the unweighted average of all the lines in the tariff schedule in which bound rates have been set. Bound rates result from trade negotiations incorporated into a country's schedule of concessions and are thus enforceable.</t>
  </si>
  <si>
    <t>Exclusive breastfeeding refers to the percentage of children less than six months old who are fed breast milk alone (no other liquids) in the past 24 hours.</t>
  </si>
  <si>
    <t>AG.YLD.CREL.KG</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</si>
  <si>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</si>
  <si>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SH.HIV.INCD.ZS</t>
  </si>
  <si>
    <t>FX.OWN.TOTL.40.ZS</t>
  </si>
  <si>
    <t>Net official flows from UN agencies, UNEP (current US$)</t>
  </si>
  <si>
    <t>NE.CON.PRVT.ZS</t>
  </si>
  <si>
    <t>Armed forces personnel, total</t>
  </si>
  <si>
    <t>SI.DST.05TH.20</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</si>
  <si>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</si>
  <si>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Liner shipping connectivity index (maximum value in 2004 = 100)</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</si>
  <si>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</si>
  <si>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DT.NFL.NIFC.CD</t>
  </si>
  <si>
    <t>SE.SEC.ENRL.GC</t>
  </si>
  <si>
    <t>SH.SGR.CRSK.ZS</t>
  </si>
  <si>
    <t>Multilateral debt service (% of public and publicly guaranteed debt service)</t>
  </si>
  <si>
    <t>Prevalence of undernourishment (% of population)</t>
  </si>
  <si>
    <t>GC.TAX.YPKG.RV.ZS</t>
  </si>
  <si>
    <t>SH.XPD.OOPC.CH.ZS</t>
  </si>
  <si>
    <t>Internation Union of Railways (UIC)</t>
  </si>
  <si>
    <t>Secondary education, duration (years)</t>
  </si>
  <si>
    <t>IE.PPN.TRAN.CD</t>
  </si>
  <si>
    <t>School enrollment, secondary, female (% net)</t>
  </si>
  <si>
    <t>Account ownership at a financial institution or with a mobile-money-service provider, richest 60% (% of population ages 15+)</t>
  </si>
  <si>
    <t>CPIA transparency, accountability, and corruption in the public sector rating (1=low to 6=high)</t>
  </si>
  <si>
    <t>Trained teachers in lower secondary education, male (% of male teachers)</t>
  </si>
  <si>
    <t>Bound rate, simple mean, primary products (%)</t>
  </si>
  <si>
    <t>SH.SVR.WAST.ZS</t>
  </si>
  <si>
    <t>Final consumption expenditure (current US$)</t>
  </si>
  <si>
    <t>Broad money (current LCU)</t>
  </si>
  <si>
    <t>Insurance and financial services (% of commercial service exports)</t>
  </si>
  <si>
    <t>Pupil-teacher ratio, primary</t>
  </si>
  <si>
    <t>CPIA equity of public resource use rating (1=low to 6=high)</t>
  </si>
  <si>
    <t>Land area (sq. km)</t>
  </si>
  <si>
    <t>NY.GDP.PETR.RT.ZS</t>
  </si>
  <si>
    <t>Electricity production from oil, gas and coal sources (% of total)</t>
  </si>
  <si>
    <t>EN.ATM.GHGT.ZG</t>
  </si>
  <si>
    <t>Arable land (hectares per person)</t>
  </si>
  <si>
    <t>Population in largest city is the percentage of a country's urban population living in that country's largest metropolitan area.</t>
  </si>
  <si>
    <t>Net official flows from UN agencies, ILO (current US$)</t>
  </si>
  <si>
    <t>CO2 emissions from gaseous fuel consumption (% of total)</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</si>
  <si>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</si>
  <si>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NY.ADJ.SVNG.CD</t>
  </si>
  <si>
    <t>Net bilateral aid flows from DAC donors, Slovak Republic (current US$)</t>
  </si>
  <si>
    <t>SP.POP.4549.FE.5Y</t>
  </si>
  <si>
    <t>AG.LND.PRCP.MM</t>
  </si>
  <si>
    <t>Brauer, M. et al. 2017, for the Global Burden of Disease Study 2017.</t>
  </si>
  <si>
    <t>Unemployment refers to the share of the labor force that is without work but available for and seeking employment. Definitions of labor force and unemployment differ by country.</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</si>
  <si>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</si>
  <si>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Computer, communications and other services (% of commercial service imports)</t>
  </si>
  <si>
    <t>Inventories are stocks of goods held by firms to meet temporary or unexpected fluctuations in production or sales, and "work in progress." Data are in constant local currency.</t>
  </si>
  <si>
    <t>GC.XPN.OTHR.CN</t>
  </si>
  <si>
    <t>Industrial design applications, nonresident, by count</t>
  </si>
  <si>
    <t>Educational attainment, at least Bachelor's or equivalent, population 25+, male (%) (cumulative)</t>
  </si>
  <si>
    <t>NY.ADJ.NNAT.CD</t>
  </si>
  <si>
    <t>Number of new HIV infections among uninfected populations ages 15-24 expressed per 1,000 uninfected population ages 15-24 in the year before the period.</t>
  </si>
  <si>
    <t>Total alcohol consumption per capita, male (liters of pure alcohol, projected estimates, male 15+ years of age)</t>
  </si>
  <si>
    <t>Customs and other import duties (% of tax revenue)</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</si>
  <si>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</si>
  <si>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Increase in poverty gap at $3.20 ($ 2011 PPP) poverty line due to out-of-pocket health care expenditure (% of poverty line)</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</si>
  <si>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</si>
  <si>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Grants and other revenue (% of revenue)</t>
  </si>
  <si>
    <t>Cause of death, by communicable diseases and maternal, prenatal and nutrition conditions (% of total)</t>
  </si>
  <si>
    <t>Net bilateral aid flows from DAC donors, United Kingdom (current US$)</t>
  </si>
  <si>
    <t>NE.IMP.GNFS.KD</t>
  </si>
  <si>
    <t>Infant mortality rate, male is the number of male infants dying before reaching one year of age, per 1,000 male live births in a given year.</t>
  </si>
  <si>
    <t>IC.BUS.NREG</t>
  </si>
  <si>
    <t>BN.GSR.MRCH.CD</t>
  </si>
  <si>
    <t>Bank capital to assets ratio (%)</t>
  </si>
  <si>
    <t>SH.H2O.SMDW.RU.ZS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</si>
  <si>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</si>
  <si>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Gross capital formation (annual % growth)</t>
  </si>
  <si>
    <t>SE.PRM.GINT.ZS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</si>
  <si>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</si>
  <si>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2015</t>
  </si>
  <si>
    <t>Male population between the ages 40 to 44 as a percentage of the total male population.</t>
  </si>
  <si>
    <t>SG.VAW.REFU.ZS</t>
  </si>
  <si>
    <t>TM.TAX.MANF.SM.AR.ZS</t>
  </si>
  <si>
    <t>Fixed broadband subscriptions</t>
  </si>
  <si>
    <t>SL.UEM.NEET.ZS</t>
  </si>
  <si>
    <t>Children in employment, wage workers, male (% of male children in employment, ages 7-14)</t>
  </si>
  <si>
    <t>1996</t>
  </si>
  <si>
    <t>Trade in services (% of GDP)</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</si>
  <si>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</si>
  <si>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Specialist surgical workforce is the number of specialist surgical, anaesthetic, and obstetric (SAO) providers who are working in each country per 100,000 population.</t>
  </si>
  <si>
    <t>Net official flows from UN agencies, WFP (current US$)</t>
  </si>
  <si>
    <t>Cost of business start-up procedures (% of GNI per capita)</t>
  </si>
  <si>
    <t>Self-employed, total (% of total employment) (modeled ILO estimate)</t>
  </si>
  <si>
    <t>Automated teller machines are computerized telecommunications devices that provide clients of a financial institution with access to financial transactions in a public place.</t>
  </si>
  <si>
    <t>Information and communication technology service exports include computer and communications services (telecommunications and postal and courier services) and information services (computer data and news-related service transactions).</t>
  </si>
  <si>
    <t>Adjusted net savings, excluding particulate emission damage (current US$)</t>
  </si>
  <si>
    <t>World Federation of Exchanges database.</t>
  </si>
  <si>
    <t>IEA Statistics © OECD/IEA 2014 (http://www.iea.org/stats/index.asp), subject to https://www.iea.org/t&amp;c/termsandconditions/</t>
  </si>
  <si>
    <t>Interest payments (% of revenue)</t>
  </si>
  <si>
    <t>EN.ATM.NOXE.ZG</t>
  </si>
  <si>
    <t>Net financial flows, IMF concessional (NFL, current US$)</t>
  </si>
  <si>
    <t>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</si>
  <si>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Insurance and financial services (% of service exports, BoP)</t>
  </si>
  <si>
    <t>Labor force participation rate for ages 15-24, male (%) (modeled ILO estimate)</t>
  </si>
  <si>
    <t>SP.DYN.LE00.MA.IN</t>
  </si>
  <si>
    <t>Net financial flows, RDB nonconcessional (NFL, current US$)</t>
  </si>
  <si>
    <t>Literacy rate, youth (ages 15-24), gender parity index (GPI)</t>
  </si>
  <si>
    <t>Male population between the ages 55 to 59 as a percentage of the total male population.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</si>
  <si>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2010 U.S. dollars.</t>
  </si>
  <si>
    <t>World Bank, Global Database of Shared Prosperity (GDSP) circa 2011-2016 (http://www.worldbank.org/en/topic/poverty/brief/global-database-of-shared-prosperity).</t>
  </si>
  <si>
    <t>Male population 65 years of age or older. Population is based on the de facto definition of population, which counts all residents regardless of legal status or citizenship.</t>
  </si>
  <si>
    <t>Average working hours of children, working only, female, ages 7-14 (hours per week)</t>
  </si>
  <si>
    <t>SL.UEM.INTM.MA.ZS</t>
  </si>
  <si>
    <t>Gross fixed capital formation, private sector (current LCU)</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</si>
  <si>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</si>
  <si>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SE.TER.CUAT.MS.FE.ZS</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</si>
  <si>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</si>
  <si>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SL.MNF.0714.ZS</t>
  </si>
  <si>
    <t>Primary school starting age (years)</t>
  </si>
  <si>
    <t>Female population between the ages 15 to 64 as a percentage of the total female population. Population is based on the de facto definition of population, which counts all residents regardless of legal status or citizenship.</t>
  </si>
  <si>
    <t>Net forest depletion is calculated as the product of unit resource rents and the excess of roundwood harvest over natural growth.</t>
  </si>
  <si>
    <t>Benefit incidence of unemployment benefits and ALMP to poorest quintile (% of total U/ALMP benefits)</t>
  </si>
  <si>
    <t>Proportion of people living below 50 percent of median income (%)</t>
  </si>
  <si>
    <t>SH.STA.SUIC.MA.P5</t>
  </si>
  <si>
    <t>GC.XPN.TRFT.ZS</t>
  </si>
  <si>
    <t>Researchers in R&amp;D (per million people)</t>
  </si>
  <si>
    <t>DT.NFL.RDBC.CD</t>
  </si>
  <si>
    <t>Poverty gap at $1.90 a day (2011 PPP) (%)</t>
  </si>
  <si>
    <t>NY.ADJ.DFOR.CD</t>
  </si>
  <si>
    <t>Poverty gap at $3.20 a day (2011 PPP) is the mean shortfall in income or consumption from the poverty line $3.20 a day (counting the nonpoor as having zero shortfall), expressed as a percentage of the poverty line. This measure reflects the depth of poverty as well as its incidence.</t>
  </si>
  <si>
    <t>Net bilateral aid flows from DAC donors, Czech Republic (current US$)</t>
  </si>
  <si>
    <t>Bribery incidence (% of firms experiencing at least one bribe payment request)</t>
  </si>
  <si>
    <t>WHO/UNICEF Joint Monitoring Programme (JMP) for Water Supply, Sanitation and Hygiene (washdata.org).</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</si>
  <si>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</si>
  <si>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Primary education, teachers (% female)</t>
  </si>
  <si>
    <t>NE.CON.TOTL.CD</t>
  </si>
  <si>
    <t>Total debt service (% of GNI)</t>
  </si>
  <si>
    <t>IC.EXP.CSBC.CD</t>
  </si>
  <si>
    <t>per_lm_alllm.cov_q4_tot</t>
  </si>
  <si>
    <t>ER.H2O.FWST.ZS</t>
  </si>
  <si>
    <t>IC.REG.COST.PC.ZS</t>
  </si>
  <si>
    <t>SI.POV.DDAY</t>
  </si>
  <si>
    <t>SE.PRM.TCHR</t>
  </si>
  <si>
    <t>New businesses registered are the number of new limited liability corporations registered in the calendar year.</t>
  </si>
  <si>
    <t>Rural land area (sq. km)</t>
  </si>
  <si>
    <t>Death rate, crude (per 1,000 people)</t>
  </si>
  <si>
    <t>SP.POP.TECH.RD.P6</t>
  </si>
  <si>
    <t>SP.POP.3034.MA.5Y</t>
  </si>
  <si>
    <t>Prevalence of severe wasting, weight for height, male (% of children under 5)</t>
  </si>
  <si>
    <t>FX.OWN.TOTL.MA.ZS</t>
  </si>
  <si>
    <t>Number of deaths ages 15-19 years</t>
  </si>
  <si>
    <t>Demographic and Health Surveys (DHS)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</si>
  <si>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</si>
  <si>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Firms expected to give gifts in meetings with tax officials (% of firms)</t>
  </si>
  <si>
    <t>Other taxes (% of revenue)</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</si>
  <si>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</si>
  <si>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The percentage of children who are multidimensionally poor</t>
  </si>
  <si>
    <t>Female headed households (% of households with a female head)</t>
  </si>
  <si>
    <t>International migrant stock (% of population)</t>
  </si>
  <si>
    <t>Merchandise imports show the c.i.f. value of goods received from the rest of the world valued in current U.S. dollars.</t>
  </si>
  <si>
    <t>SE.SEC.PROG.ZS</t>
  </si>
  <si>
    <t>Probability of dying among adolescents ages 15-19 years (per 1,000)</t>
  </si>
  <si>
    <t>Present value of external debt (current US$)</t>
  </si>
  <si>
    <t>SL.TLF.BASC.FE.ZS</t>
  </si>
  <si>
    <t>Adult literacy rate is the percentage of people ages 15 and above who can both read and write with understanding a short simple statement about their everyday life.</t>
  </si>
  <si>
    <t>Gross national expenditure deflator (base year varies by country)</t>
  </si>
  <si>
    <t>Other expense is spending on dividends, rent, and other miscellaneous expenses, including provision for consumption of fixed capital.</t>
  </si>
  <si>
    <t>Land area is a country's total area, excluding area under inland water bodies, national claims to continental shelf, and exclusive economic zones. In most cases the definition of inland water bodies includes major rivers and lakes.</t>
  </si>
  <si>
    <t>BN.FIN.TOTL.CD</t>
  </si>
  <si>
    <t>SE.ADT.LITR.FE.ZS</t>
  </si>
  <si>
    <t>Number of people pushed below the $3.20 ($ 2011 PPP) poverty line by out-of-pocket health care expenditure</t>
  </si>
  <si>
    <t>Internally displaced persons, total displaced by conflict and violence (number of people)</t>
  </si>
  <si>
    <t>CO2 emissions (kg per PPP $ of GDP)</t>
  </si>
  <si>
    <t>Secure Internet servers (per 1 million people)</t>
  </si>
  <si>
    <t>2004</t>
  </si>
  <si>
    <t>The percentage of people in the population who live in households whose per capita income or consumption is below half of the median income or consumption per capita. The median is measured at 2011 Purchasing Power Parity (PPP) using PovcalNet (http://iresearch.worldbank.org/PovcalNet).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</si>
  <si>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ST.INT.TVLR.CD</t>
  </si>
  <si>
    <t>Gross domestic savings are calculated as GDP less final consumption expenditure (total consumption). Data are in current local currency.</t>
  </si>
  <si>
    <t>SH.PRV.SMOK.FE</t>
  </si>
  <si>
    <t>FM.LBL.BMNY.IR.ZS</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</si>
  <si>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</si>
  <si>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SOURCE_NOTE</t>
  </si>
  <si>
    <t>1985</t>
  </si>
  <si>
    <t>SE.XPD.SECO.PC.ZS</t>
  </si>
  <si>
    <t>SE.SEC.TCAQ.FE.ZS</t>
  </si>
  <si>
    <t>AG.CON.FERT.PT.ZS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</si>
  <si>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</si>
  <si>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Population, female</t>
  </si>
  <si>
    <t>Coverage of social safety net programs in 4th quintile (% of population)</t>
  </si>
  <si>
    <t>Food and Agriculture Organization (http://www.fao.org/publications/en/).</t>
  </si>
  <si>
    <t>Children in employment, study and work, male (% of male children in employment, ages 7-14)</t>
  </si>
  <si>
    <t>TM.TAX.MANF.WM.FN.ZS</t>
  </si>
  <si>
    <t>Short-term debt (% of total external debt)</t>
  </si>
  <si>
    <t>Net barter terms of trade index (2000 = 100)</t>
  </si>
  <si>
    <t>Forest rents (% of GDP)</t>
  </si>
  <si>
    <t>BN.TRF.KOGT.CD</t>
  </si>
  <si>
    <t>Total fertility rate represents the number of children that would be born to a woman if she were to live to the end of her childbearing years and bear children in accordance with age-specific fertility rates of the specified year.</t>
  </si>
  <si>
    <t>GNI (constant 2010 US$)</t>
  </si>
  <si>
    <t>FX.OWN.TOTL.YG.ZS</t>
  </si>
  <si>
    <t>ICT goods imports (% total goods imports)</t>
  </si>
  <si>
    <t>SP.REG.BRTH.UR.ZS</t>
  </si>
  <si>
    <t>DC.DAC.TOTL.CD</t>
  </si>
  <si>
    <t>Food production index covers food crops that are considered edible and that contain nutrients. Coffee and tea are excluded because, although edible, they have no nutritive value.</t>
  </si>
  <si>
    <t>Net bilateral aid flows from DAC donors, European Union institutions (current US$)</t>
  </si>
  <si>
    <t>IEA Statistics © OECD/IEA 2018 (http://www.iea.org/stats/index.asp), subject to https://www.iea.org/t&amp;c/termsandconditions/</t>
  </si>
  <si>
    <t>Last Updated Date</t>
  </si>
  <si>
    <t>Grants are defined as legally binding commitments that obligate a specific value of funds available for disbursement for which there is no repayment requirement. Data are in current U.S. dollars.</t>
  </si>
  <si>
    <t>DC.DAC.CHEL.CD</t>
  </si>
  <si>
    <t>SH.STA.TRAF.P5</t>
  </si>
  <si>
    <t>FR.INR.DPST</t>
  </si>
  <si>
    <t>GDP, PPP (constant 2017 international $)</t>
  </si>
  <si>
    <t>Demographic and Health Surveys (DHS), Multiple Indicator Cluster Surveys (MICS), and other surveys: STATcompiler (http://www.statcompiler.com/) as of Auguest 28, 2020, UNICEF DATA (http://www.data.unicef.org/) as of August 30, 2020.</t>
  </si>
  <si>
    <t>SL.TLF.INTM.ZS</t>
  </si>
  <si>
    <t>SL.AGR.EMPL.MA.ZS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</si>
  <si>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</si>
  <si>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NY.GDP.MKTP.KN</t>
  </si>
  <si>
    <t>Urban land area below 5m is the total urban land area in square kilometers where the elevation is 5 meters or less.</t>
  </si>
  <si>
    <t>PPG, IDA (DOD, current US$)</t>
  </si>
  <si>
    <t>UNESCO Institute for Statistics (http://uis.unesco.org/). Data as of September 2020.</t>
  </si>
  <si>
    <t>Women who believe a husband is justified in beating his wife when she burns the food (%)</t>
  </si>
  <si>
    <t>NY.GDP.DEFL.KD.ZG</t>
  </si>
  <si>
    <t>NE.GDI.TOTL.KN</t>
  </si>
  <si>
    <t>Labor force participation rate for ages 15-24, total (%) (national estimate)</t>
  </si>
  <si>
    <t>Population ages 15-64, male</t>
  </si>
  <si>
    <t>Foreign direct investment, net outflows (BoP, current US$)</t>
  </si>
  <si>
    <t>LP.LPI.TRAC.XQ</t>
  </si>
  <si>
    <t>Adjusted savings: net national savings (% of GNI)</t>
  </si>
  <si>
    <t>Labor force, female (% of total labor force)</t>
  </si>
  <si>
    <t>NE.GDI.FPRV.CN</t>
  </si>
  <si>
    <t>Educational attainment, at least Bachelor's or equivalent, population 25+, female (%) (cumulative)</t>
  </si>
  <si>
    <t>Food and Agriculture Organization of the United Nations (FAO)</t>
  </si>
  <si>
    <t>NY.GDP.MKTP.PP.CD</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</si>
  <si>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</si>
  <si>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SH.DTH.2024</t>
  </si>
  <si>
    <t>National statistical offices or national database and publications compiled by United Nations Statistics Division</t>
  </si>
  <si>
    <t>ST.INT.ARVL</t>
  </si>
  <si>
    <t>People using safely managed drinking water services, urban (% of urban population)</t>
  </si>
  <si>
    <t>SI.POV.MDIM.MA</t>
  </si>
  <si>
    <t>Share of medium and high-tech manufactured exports in total manufactured exports.</t>
  </si>
  <si>
    <t>Poverty gap at $1.90 a day (2011 PPP) is the mean shortfall in income or consumption from the poverty line $1.90 a day (counting the nonpoor as having zero shortfall), expressed as a percentage of the poverty line. This measure reflects the depth of poverty as well as its incidence. As a result of revisions in PPP exchange rates, poverty rates for individual countries cannot be compared with poverty rates reported in earlier editions.</t>
  </si>
  <si>
    <t>DT.DOD.MIBR.CD</t>
  </si>
  <si>
    <t>TM.TAX.TCOM.SM.AR.ZS</t>
  </si>
  <si>
    <t>Other taxes payable by businesses include the amounts paid for property taxes, turnover taxes, and other small taxes such as municipal fees and vehicle and fuel taxes.</t>
  </si>
  <si>
    <t>Self-employed, male (% of male employment) (modeled ILO estimate)</t>
  </si>
  <si>
    <t>AG.PRD.CROP.XD</t>
  </si>
  <si>
    <t>Children out of school are the number of primary-school-age children not enrolled in primary or secondary school.</t>
  </si>
  <si>
    <t>International Monetary Fund, International Financial Statistics database.</t>
  </si>
  <si>
    <t>World Bank national accounts data, and OECD National Accounts data files.</t>
  </si>
  <si>
    <t>Employment to population ratio, ages 15-24, total (%) (national estimate)</t>
  </si>
  <si>
    <t>ICT service exports (BoP, current US$)</t>
  </si>
  <si>
    <t>Probability of dying between age 15-19 years of age expressed per 1,000 adolescents age 15, if subject to age-specific mortality rates of the specified year.</t>
  </si>
  <si>
    <t>Population ages 15-64, male (% of male population)</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</si>
  <si>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</si>
  <si>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</si>
  <si>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SL.SRV.0714.MA.ZS</t>
  </si>
  <si>
    <t>Aquaculture is understood to mean the farming of aquatic organisms including fish, molluscs, crustaceans and aquatic plants. Aquaculture production specifically refers to output from aquaculture activities, which are designated for final harvest for consumption.</t>
  </si>
  <si>
    <t>Rail lines (total route-km)</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</si>
  <si>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</si>
  <si>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School enrollment, tertiary (gross), gender parity index (GPI)</t>
  </si>
  <si>
    <t>IC.FRM.FREG.ZS</t>
  </si>
  <si>
    <t>Male population between the ages 25 to 29 as a percentage of the total male population.</t>
  </si>
  <si>
    <t>Suicide mortality rate (per 100,000 population)</t>
  </si>
  <si>
    <t>Age dependency ratio, old (% of working-age population)</t>
  </si>
  <si>
    <t>SL.TLF.CACT.FE.ZS</t>
  </si>
  <si>
    <t>SL.WAG.0714.MA.ZS</t>
  </si>
  <si>
    <t>SP.POP.0014.FE.IN</t>
  </si>
  <si>
    <t>Gross national expenditure (current LCU)</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</si>
  <si>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</si>
  <si>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</si>
  <si>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NY.GSR.NFCY.KN</t>
  </si>
  <si>
    <t>DT.DOD.DSTC.XP.ZS</t>
  </si>
  <si>
    <t>Domestic private health expenditure per capita (current US$)</t>
  </si>
  <si>
    <t>Increase in poverty gap at $1.90 ($ 2011 PPP) poverty line due to out-of-pocket health care expenditure (% of poverty line)</t>
  </si>
  <si>
    <t>Youth unemployment refers to the share of the labor force ages 15-24 without work but available for and seeking employment.</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</si>
  <si>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</si>
  <si>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1974</t>
  </si>
  <si>
    <t>Unmet need for contraception (% of married women ages 15-49)</t>
  </si>
  <si>
    <t>DT.ODA.OATL.KD</t>
  </si>
  <si>
    <t>Inflation as measured by the annual growth rate of the GDP implicit deflator shows the rate of price change in the economy as a whole. The GDP implicit deflator is the ratio of GDP in current local currency to GDP in constant local currency.</t>
  </si>
  <si>
    <t>Labor force with advanced education, female (% of female working-age population with advanced education)</t>
  </si>
  <si>
    <t>Industry (including construction), value added (annual % growth)</t>
  </si>
  <si>
    <t>IC.IMP.TMBC</t>
  </si>
  <si>
    <t>Children in employment, wage workers, female (% of female children in employment, ages 7-14)</t>
  </si>
  <si>
    <t>SL.TLF.TOTL.FE.ZS</t>
  </si>
  <si>
    <t>Male population between the ages 5 to 9 as a percentage of the total male population.</t>
  </si>
  <si>
    <t>SE.PRM.REPT.MA.ZS</t>
  </si>
  <si>
    <t>Foreign direct investment, net inflows (BoP, current US$)</t>
  </si>
  <si>
    <t>Poverty headcount ratio at $5.50 a day is the percentage of the population living on less than $5.50 a day at 2011 international prices. As a result of revisions in PPP exchange rates, poverty rates for individual countries cannot be compared with poverty rates reported in earlier editions.</t>
  </si>
  <si>
    <t>Number of neonates dying before reaching 28 days of age.</t>
  </si>
  <si>
    <t>DT.ODA.ALLD.KD</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</si>
  <si>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</si>
  <si>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Gross value added at basic prices (GVA) (constant LCU)</t>
  </si>
  <si>
    <t>International Monetary Fund, Balance of Payments Statistics Yearbook and data files, and World Bank and OECD GDP estimates.</t>
  </si>
  <si>
    <t>Mortality rate attributed to unintentional poisoning (per 100,000 population)</t>
  </si>
  <si>
    <t>Interest rate spread (lending rate minus deposit rate, %)</t>
  </si>
  <si>
    <t>Account ownership at a financial institution or with a mobile-money-service provider (% of population ages 15+)</t>
  </si>
  <si>
    <t>SL.EMP.1524.SP.ZS</t>
  </si>
  <si>
    <t>SL.SRV.EMPL.FE.ZS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</si>
  <si>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</si>
  <si>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IP.IDS.RSCT</t>
  </si>
  <si>
    <t>DT.NFL.PCBK.CD</t>
  </si>
  <si>
    <t>SE.PRM.TCHR.FE.ZS</t>
  </si>
  <si>
    <t>Educational attainment, at least completed short-cycle tertiary, population 25+, male (%) (cumulative)</t>
  </si>
  <si>
    <t>SH.SVR.WAST.MA.ZS</t>
  </si>
  <si>
    <t>Textiles and clothing (% of value added in manufacturing)</t>
  </si>
  <si>
    <t>Net intake rate in grade 1, male (% of official school-age population)</t>
  </si>
  <si>
    <t>Human Capital Index (HCI), Male, Upper Bound (scale 0-1)</t>
  </si>
  <si>
    <t>External health expenditure per capita (current US$)</t>
  </si>
  <si>
    <t>Tariff rate, applied, simple mean, manufactured products (%)</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</si>
  <si>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</si>
  <si>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SP.URB.TOTL.IN.ZS</t>
  </si>
  <si>
    <t>World Bank, Private Participation in Infrastructure Project Database (http://ppi.worldbank.org).</t>
  </si>
  <si>
    <t>Account ownership at a financial institution or with a mobile-money-service provider, primary education or less (% of population ages 15+)</t>
  </si>
  <si>
    <t>SP.POP.1519.FE.5Y</t>
  </si>
  <si>
    <t>SP.REG.BRTH.FE.ZS</t>
  </si>
  <si>
    <t>NY.GDP.MKTP.CN.AD</t>
  </si>
  <si>
    <t>EN.ATM.HFCG.KT.CE</t>
  </si>
  <si>
    <t>Coverage of social insurance programs in 3rd quintile (% of population)</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</si>
  <si>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</si>
  <si>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</si>
  <si>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SE.PRM.PRSL.ZS</t>
  </si>
  <si>
    <t>PA.NUS.FCRF</t>
  </si>
  <si>
    <t>WHO and UNICEF (http://www.who.int/immunization/monitoring_surveillance/en/).</t>
  </si>
  <si>
    <t>FX.OWN.TOTL.PL.ZS</t>
  </si>
  <si>
    <t>DT.NFL.MIDA.CD</t>
  </si>
  <si>
    <t>IC.BUS.NDNS.ZS</t>
  </si>
  <si>
    <t>SL.TLF.CACT.MA.NE.ZS</t>
  </si>
  <si>
    <t>IQ.CPA.BREG.XQ</t>
  </si>
  <si>
    <t>Female population is the percentage of the population that is female. Population is based on the de facto definition of population, which counts all residents regardless of legal status or citizenship.</t>
  </si>
  <si>
    <t>IE.PPI.TRAN.CD</t>
  </si>
  <si>
    <t>per_lm_alllm.cov_q3_tot</t>
  </si>
  <si>
    <t>Net ODA received per capita (current US$)</t>
  </si>
  <si>
    <t>Share of tariff lines with international peaks, manufactured products (%)</t>
  </si>
  <si>
    <t>SL.TLF.0714.WK.FE.TM</t>
  </si>
  <si>
    <t>Urban population growth (annual %)</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</si>
  <si>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</si>
  <si>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BX.GSR.CCIS.CD</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</si>
  <si>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</si>
  <si>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</si>
  <si>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Female population between the ages 0 to 14. Population is based on the de facto definition of population, which counts all residents regardless of legal status or citizenship.</t>
  </si>
  <si>
    <t>IC.FRM.TRNG.ZS</t>
  </si>
  <si>
    <t>TM.TAX.MRCH.IP.ZS</t>
  </si>
  <si>
    <t>NE.RSB.GNFS.KN</t>
  </si>
  <si>
    <t>IC.TAX.PAYM</t>
  </si>
  <si>
    <t>TM.TAX.TCOM.WM.FN.ZS</t>
  </si>
  <si>
    <t>SE.ADT.LITR.MA.ZS</t>
  </si>
  <si>
    <t>Military expenditure (current USD)</t>
  </si>
  <si>
    <t>Derived using World Bank national accounts data and OECD National Accounts data files, and employment data from International Labour Organization, ILOSTAT database.</t>
  </si>
  <si>
    <t>Adults (ages 15-49) newly infected with HIV</t>
  </si>
  <si>
    <t>Use of IMF credit (DOD, current US$)</t>
  </si>
  <si>
    <t>DT.NFL.IAEA.CD</t>
  </si>
  <si>
    <t>Value added in manufacturing is the sum of gross output less the value of intermediate inputs used in production for industries classified in ISIC major division D. Chemicals correspond to ISIC division 24.</t>
  </si>
  <si>
    <t>Urban land area where elevation is below 5 meters (sq. km)</t>
  </si>
  <si>
    <t>Prevalence of anemia among non-pregnant women (% of women ages 15-49)</t>
  </si>
  <si>
    <t>1963</t>
  </si>
  <si>
    <t>SE.SEC.TCAQ.MA.ZS</t>
  </si>
  <si>
    <t>Bound rate, simple mean, manufactured products (%)</t>
  </si>
  <si>
    <t>Forest rents are roundwood harvest times the product of average prices and a region-specific rental rate.</t>
  </si>
  <si>
    <t>SG.VAW.BURN.ZS</t>
  </si>
  <si>
    <t>Exports of goods, services and primary income (BoP, current US$)</t>
  </si>
  <si>
    <t>Adjusted net savings, excluding particulate emission damage (% of GNI)</t>
  </si>
  <si>
    <t>EG.ELC.RNWX.KH</t>
  </si>
  <si>
    <t>NE.CON.GOVT.CD</t>
  </si>
  <si>
    <t>NE.RSB.GNFS.ZS</t>
  </si>
  <si>
    <t>Energy use (kg of oil equivalent per capita)</t>
  </si>
  <si>
    <t>NE.DAB.DEFL.ZS</t>
  </si>
  <si>
    <t>Container port traffic (TEU: 20 foot equivalent units)</t>
  </si>
  <si>
    <t>TM.VAL.MRCH.CD.WT</t>
  </si>
  <si>
    <t>World Economic Forum, Global Competiveness Report and data files.</t>
  </si>
  <si>
    <t>Prevalence of anemia among children (% of children under 5)</t>
  </si>
  <si>
    <t>TM.VAL.FUEL.ZS.UN</t>
  </si>
  <si>
    <t>Net official flows from UN agencies, UNPBF (current US$)</t>
  </si>
  <si>
    <t>Out-of-pocket expenditure (% of current health expenditure)</t>
  </si>
  <si>
    <t>SH.XPD.OOPC.PC.CD</t>
  </si>
  <si>
    <t>Female headed households shows the percentage of households with a female head.</t>
  </si>
  <si>
    <t>External health expenditure per capita, PPP (current international $)</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</si>
  <si>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</si>
  <si>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Average annual growth of final consumption expenditure based on constant local currency. Aggregates are based on constant 2010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</si>
  <si>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Fertilizer consumption (kilograms per hectare of arable land)</t>
  </si>
  <si>
    <t>Broad money (% of GDP)</t>
  </si>
  <si>
    <t>Maternal mortality ratio (national estimate, per 100,000 live births)</t>
  </si>
  <si>
    <t>TX.VAL.MRCH.CD.WT</t>
  </si>
  <si>
    <t>NY.GNP.MKTP.KN</t>
  </si>
  <si>
    <t>Agriculture, forestry, and fishing, value added (constant 2010 US$)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</si>
  <si>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</si>
  <si>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</si>
  <si>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TX.VAL.FUEL.ZS.UN</t>
  </si>
  <si>
    <t>IQ.CPA.STRC.XQ</t>
  </si>
  <si>
    <t>Other expense (% of expense)</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</si>
  <si>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</si>
  <si>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Commercial service imports (current US$)</t>
  </si>
  <si>
    <t>NY.GDP.PCAP.KD.ZG</t>
  </si>
  <si>
    <t>SE.TER.CUAT.MS.ZS</t>
  </si>
  <si>
    <t>DT.NFL.BLAT.CD</t>
  </si>
  <si>
    <t>DT.TDS.DPPG.GN.ZS</t>
  </si>
  <si>
    <t>Merchandise imports from high-income economies (% of total merchandise imports)</t>
  </si>
  <si>
    <t>GNI (current LCU)</t>
  </si>
  <si>
    <t>Cause of death refers to the share of all deaths for all ages by underlying causes. Non-communicable diseases include cancer, diabetes mellitus, cardiovascular diseases, digestive diseases, skin diseases, musculoskeletal diseases, and congenital anomalies.</t>
  </si>
  <si>
    <t>Derived based on the data from WHO's Global Health Estimates.</t>
  </si>
  <si>
    <t>SI.SPR.PCAP</t>
  </si>
  <si>
    <t>IE.PPN.WATR.CD</t>
  </si>
  <si>
    <t>GC.TAX.TOTL.CN</t>
  </si>
  <si>
    <t>United Nations Population Division, World Population Prospects.</t>
  </si>
  <si>
    <t>Transport services (% of service imports, BoP)</t>
  </si>
  <si>
    <t>SP.POP.0004.MA.5Y</t>
  </si>
  <si>
    <t>Informal payments to public officials (% of firms)</t>
  </si>
  <si>
    <t>EN.POP.EL5M.RU.ZS</t>
  </si>
  <si>
    <t>SL.TLF.BASC.ZS</t>
  </si>
  <si>
    <t>Quality of public administration assesses the extent to which civilian central government staff is structured to design and implement government policy and deliver services effectively.</t>
  </si>
  <si>
    <t>Households and NPISHs Final consumption expenditure, PPP (current international $)</t>
  </si>
  <si>
    <t>SE.COM.DURS</t>
  </si>
  <si>
    <t>United Nations Children's Fund, Division of Data, Analysis, Planning and Monitoring (2019). UNICEF Global Databases on Iodized salt, New York, June 2019</t>
  </si>
  <si>
    <t>DT.DOD.PVLX.GN.ZS</t>
  </si>
  <si>
    <t>Average working hours of children, study and work, ages 7-14 (hours per week)</t>
  </si>
  <si>
    <t>Number of deaths of children ages 5-9 years</t>
  </si>
  <si>
    <t>Share of tariff lines with international peaks, primary products (%)</t>
  </si>
  <si>
    <t>Cost to import, documentary compliance (US$)</t>
  </si>
  <si>
    <t>SP.POP.5054.FE.5Y</t>
  </si>
  <si>
    <t>TM.VAL.MRCH.WR.ZS</t>
  </si>
  <si>
    <t>Domestic general government health expenditure per capita, PPP (current international $)</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</si>
  <si>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</si>
  <si>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Registered carrier departures worldwide are domestic takeoffs and takeoffs abroad of air carriers registered in the country.</t>
  </si>
  <si>
    <t>Prevalence of HIV, male (% ages 15-24)</t>
  </si>
  <si>
    <t>Female pupils as a percentage of total pupils at secondary level includes enrollments in public and private schools.</t>
  </si>
  <si>
    <t>SH.STA.HYGN.UR.ZS</t>
  </si>
  <si>
    <t>IC.CRD.PUBL.ZS</t>
  </si>
  <si>
    <t>SL.UEM.1524.MA.ZS</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</si>
  <si>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 and available 2015 onwards only.</t>
  </si>
  <si>
    <t>Secondary income, other sectors, payments (BoP, current US$)</t>
  </si>
  <si>
    <t>SL.TLF.ACTI.1524.MA.ZS</t>
  </si>
  <si>
    <t>DT.DOD.DIMF.CD</t>
  </si>
  <si>
    <t>SE.PRM.NINT.FE.ZS</t>
  </si>
  <si>
    <t>GNI per capita, PPP (current international $)</t>
  </si>
  <si>
    <t>The policies for social inclusion and equity cluster includes gender equality, equity of public resource use, building human resources, social protection and labor, and policies and institutions for environmental sustainability.</t>
  </si>
  <si>
    <t>Combustible renewables and waste (% of total energy)</t>
  </si>
  <si>
    <t>TM.TAX.MRCH.SR.ZS</t>
  </si>
  <si>
    <t>TX.VAL.MRCH.WR.ZS</t>
  </si>
  <si>
    <t>SE.SEC.ENRR.MA</t>
  </si>
  <si>
    <t>Population ages 65 and above, female (% of female population)</t>
  </si>
  <si>
    <t>NY.ADJ.NNTY.KD</t>
  </si>
  <si>
    <t>Claims on other sectors of the domestic economy (annual growth as % of broad money)</t>
  </si>
  <si>
    <t>Adequacy of unemployment benefits and ALMP (% of total welfare of beneficiary households)</t>
  </si>
  <si>
    <t>SH.STA.OWGH.ZS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</si>
  <si>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</si>
  <si>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Persistence to last grade of primary is the percentage of children enrolled in the first grade of primary school who eventually reach the last grade of primary education. The estimate is based on the reconstructed cohort method.</t>
  </si>
  <si>
    <t>SE.SEC.CUAT.PO.MA.ZS</t>
  </si>
  <si>
    <t>SL.IND.EMPL.ZS</t>
  </si>
  <si>
    <t>Trademark applications filed are applications to register a trademark with a national or regional Intellectual Property (IP) office.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t>
  </si>
  <si>
    <t>TM.VAL.MRCH.AL.ZS</t>
  </si>
  <si>
    <t>United Nations Population Division. World Urbanization Prospects: 2018 Revision.</t>
  </si>
  <si>
    <t>EG.FEC.RNEW.ZS</t>
  </si>
  <si>
    <t>EN.ATM.CO2E.PC</t>
  </si>
  <si>
    <t>Employers, female (% of female employment) (modeled ILO estimate)</t>
  </si>
  <si>
    <t>People using safely managed sanitation services, rural (% of rural population)</t>
  </si>
  <si>
    <t>IC.FRM.CORR.ZS</t>
  </si>
  <si>
    <t>IC.CRD.PRVT.ZS</t>
  </si>
  <si>
    <t>NY.GDP.PCAP.KD</t>
  </si>
  <si>
    <t>Terms of trade adjustment (constant LCU)</t>
  </si>
  <si>
    <t>TM.VAL.FOOD.ZS.UN</t>
  </si>
  <si>
    <t>Tax payments (number)</t>
  </si>
  <si>
    <t>Average precipitation in depth (mm per year)</t>
  </si>
  <si>
    <t>Labor force participation rate for ages 15-24, female (%) (modeled ILO estimate)</t>
  </si>
  <si>
    <t>World Tourism Organization, Yearbook of Tourism Statistics, Compendium of Tourism Statistics and data files.</t>
  </si>
  <si>
    <t>Percentage share of income or consumption is the share that accrues to subgroups of population indicated by deciles or quintiles.</t>
  </si>
  <si>
    <t>TX.VAL.MRCH.AL.ZS</t>
  </si>
  <si>
    <t>High-technology exports (% of manufactured exports)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</si>
  <si>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</si>
  <si>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</si>
  <si>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World Tourism Organization, Yearbook of Tourism Statistics, Compendium of Tourism Statistics and data files, and IMF and World Bank imports estimates.</t>
  </si>
  <si>
    <t>Prevalence of wasting, male,is the proportion of boys under age 5 whose weight for height is more than two standard deviations below the median for the international reference population ages 0-59.</t>
  </si>
  <si>
    <t>Gross savings (current LCU)</t>
  </si>
  <si>
    <t>Forest area (% of land area)</t>
  </si>
  <si>
    <t>IC.REG.PROC</t>
  </si>
  <si>
    <t>TX.VAL.FOOD.ZS.UN</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</si>
  <si>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</si>
  <si>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World Health Organization's Global Health Workforce Statistics, OECD, supplemented by country data.</t>
  </si>
  <si>
    <t>Inflation, GDP deflator: linked series (annual %)</t>
  </si>
  <si>
    <t>Employment in agriculture (% of total employment) (modeled ILO estimate)</t>
  </si>
  <si>
    <t>The percentage of female population who are multidimensionally poor</t>
  </si>
  <si>
    <t>Ores and metals imports (% of merchandise imports)</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</si>
  <si>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</si>
  <si>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AG.LND.ARBL.ZS</t>
  </si>
  <si>
    <t>Logistics performance index: Quality of trade and transport-related infrastructure (1=low to 5=high)</t>
  </si>
  <si>
    <t>NV.SRV.EMPL.KD</t>
  </si>
  <si>
    <t>Trademark applications, direct nonresident</t>
  </si>
  <si>
    <t>Net official flows from UN agencies, IFAD (current US$)</t>
  </si>
  <si>
    <t>ST.INT.TRNR.CD</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</si>
  <si>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</si>
  <si>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</si>
  <si>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IC.FRM.RSDV.ZS</t>
  </si>
  <si>
    <t>1969</t>
  </si>
  <si>
    <t>Fixed telephone subscriptions (per 100 people)</t>
  </si>
  <si>
    <t>Taxes on income, profits and capital gains (% of revenue)</t>
  </si>
  <si>
    <t>SP.DYN.AMRT.MA</t>
  </si>
  <si>
    <t>SL.UEM.NEET.FE.ZS</t>
  </si>
  <si>
    <t>IC.REG.DURS.FE</t>
  </si>
  <si>
    <t>SP.POP.TOTL.MA.ZS</t>
  </si>
  <si>
    <t>SE.PRE.TCAQ.FE.ZS</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</si>
  <si>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</si>
  <si>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DT.NFL.MOTH.CD</t>
  </si>
  <si>
    <t>Children in employment, work only, female (% of female children in employment, ages 7-14)</t>
  </si>
  <si>
    <t>IT.NET.SECR.P6</t>
  </si>
  <si>
    <t>Energy use (kg of oil equivalent) per $1,000 GDP (constant 2017 PPP)</t>
  </si>
  <si>
    <t>NV.IND.TOTL.CD</t>
  </si>
  <si>
    <t>Average number of visits or required meetings with tax officials (for affected firms)</t>
  </si>
  <si>
    <t>Other taxes include employer payroll or labor taxes, taxes on property, and taxes not allocable to other categories, such as penalties for late payment or nonpayment of taxes.</t>
  </si>
  <si>
    <t>Annual freshwater withdrawals, domestic (% of total freshwater withdrawal)</t>
  </si>
  <si>
    <t>per_sa_allsa.cov_pop_tot</t>
  </si>
  <si>
    <t>Pump price for gasoline (US$ per liter)</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</si>
  <si>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</si>
  <si>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ST.INT.RCPT.CD</t>
  </si>
  <si>
    <t>SE.PRM.TCAQ.FE.ZS</t>
  </si>
  <si>
    <t>SE.SEC.ENRR.FE</t>
  </si>
  <si>
    <t>Private credit bureau coverage reports the number of individuals or firms listed by a private credit bureau with current information on repayment history, unpaid debts, or credit outstanding. The number is expressed as a percentage of the adult population.</t>
  </si>
  <si>
    <t>Long-term debt is debt that has an original or extended maturity of more than one year. It has three components: public, publicly guaranteed, and private nonguaranteed debt. Data are in current U.S. dollars.</t>
  </si>
  <si>
    <t>School enrollment, preprimary, male (% gross)</t>
  </si>
  <si>
    <t>SH.XPD.GHED.GD.ZS</t>
  </si>
  <si>
    <t>Services refer to economic output of intangible commodities that may be produced, transferred, and consumed at the same time. Data are in current U.S. dollars.</t>
  </si>
  <si>
    <t>BX.GRT.TECH.CD.WD</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</si>
  <si>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</si>
  <si>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VC.PKP.TOTL.UN</t>
  </si>
  <si>
    <t>SN.ITK.SALT.ZS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</si>
  <si>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</si>
  <si>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NE.DAB.TOTL.CD</t>
  </si>
  <si>
    <t>FX.OWN.TOTL.OL.ZS</t>
  </si>
  <si>
    <t>Adjusted net enrollment rate, primary, male (% of primary school age children)</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</si>
  <si>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</si>
  <si>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Male population between the ages 0 to 4 as a percentage of the total male population.</t>
  </si>
  <si>
    <t>DT.DOD.PVLX.CD</t>
  </si>
  <si>
    <t>SH.UHC.NOP2.TO</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</si>
  <si>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</si>
  <si>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Persistence to last grade of primary, total (% of cohort)</t>
  </si>
  <si>
    <t>per_allsp.cov_pop_tot</t>
  </si>
  <si>
    <t>Methane emissions (kt of CO2 equivalent)</t>
  </si>
  <si>
    <t>DT.NFL.WFPG.CD</t>
  </si>
  <si>
    <t>Net official flows from UN agencies, UNAIDS (current US$)</t>
  </si>
  <si>
    <t>IQ.CPA.REVN.XQ</t>
  </si>
  <si>
    <t>per_lm_alllm.cov_q2_tot</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</si>
  <si>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</si>
  <si>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AG.LND.IRIG.AG.ZS</t>
  </si>
  <si>
    <t>SH.ALC.PCAP.MA.LI</t>
  </si>
  <si>
    <t>Burden of Customs Procedure measures business executives' perceptions of their country's efficiency of customs procedures. The rating ranges from 1 to 7, with a higher score indicating greater efficiency. Data are from the World Economic Forum's Executive Opinion Survey, conducted for 30 years in collaboration with 150 partner institutes. The 2009 round included more than 13,000 respondents from 133 countries. Sampling follows a dual stratification based on company size and the sector of activity. Data are collected online or through in-person interviews. Responses are aggregated using sector-weighted averaging. The data for the latest year are combined with the data for the previous year to create a two-year moving average. Respondents evaluated the efficiency of customs procedures in their country. The lowest score (1) rates the customs procedure as extremely inefficient, and the highest score (7) as extremely efficient.</t>
  </si>
  <si>
    <t>Government expenditure per student is the average general government expenditure (current, capital, and transfers) per student in the given level of education, expressed as a percentage of GDP per capita.</t>
  </si>
  <si>
    <t>Female share of employment in senior and middle management (%)</t>
  </si>
  <si>
    <t>Human capital index (HCI), male, upper bound (scale 0-1)</t>
  </si>
  <si>
    <t>New businesses registered (number)</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</si>
  <si>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</si>
  <si>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Investment in energy with private participation (current US$)</t>
  </si>
  <si>
    <t>SI.POV.MDIM</t>
  </si>
  <si>
    <t>Newborns protected against tetanus (%)</t>
  </si>
  <si>
    <t>Completeness of birth registration (%)</t>
  </si>
  <si>
    <t>People using at least basic drinking water services (% of population)</t>
  </si>
  <si>
    <t>SE.SEC.CUAT.PO.ZS</t>
  </si>
  <si>
    <t>Gross savings are calculated as gross national income less total consumption, plus net transfers. Data are in current local currency.</t>
  </si>
  <si>
    <t>Educational attainment, at least completed primary, population 25+ years, female (%) (cumulative)</t>
  </si>
  <si>
    <t>Value added per worker is a measure of labor productivity—value added per unit of input. Value added denotes the net output of a sector after adding up all outputs and subtracting intermediate inputs. Data are in constant 2010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</si>
  <si>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CPIA efficiency of revenue mobilization rating (1=low to 6=high)</t>
  </si>
  <si>
    <t>Total natural resources rents (% of GDP)</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</si>
  <si>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</si>
  <si>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GC.TAX.GSRV.CN</t>
  </si>
  <si>
    <t>SL.UEM.INTM.ZS</t>
  </si>
  <si>
    <t>Mortality rate, infant, male (per 1,000 live births)</t>
  </si>
  <si>
    <t>NV.AGR.TOTL.KN</t>
  </si>
  <si>
    <t>Households and NPISHs Final consumption expenditure (constant 2010 US$)</t>
  </si>
  <si>
    <t>SH.STA.FGMS.ZS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</si>
  <si>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</si>
  <si>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SL.TLF.0714.FE.ZS</t>
  </si>
  <si>
    <t>Average precipitation is the long-term average in depth (over space and time) of annual precipitation in the country. Precipitation is defined as any kind of water that falls from clouds as a liquid or a solid.</t>
  </si>
  <si>
    <t>General government final consumption expenditure (constant 2010 US$)</t>
  </si>
  <si>
    <t>PA.NUS.PPP</t>
  </si>
  <si>
    <t>CPIA public sector management and institutions cluster average (1=low to 6=high)</t>
  </si>
  <si>
    <t>GNI: linked series (current LCU)</t>
  </si>
  <si>
    <t>Vulnerable employment, total (% of total employment) (modeled ILO estimate)</t>
  </si>
  <si>
    <t>Labor force participation rate for ages 15-24, female (%) (national estimate)</t>
  </si>
  <si>
    <t>LP.IMP.DURS.MD</t>
  </si>
  <si>
    <t>SH.UHC.OOPC.25.ZS</t>
  </si>
  <si>
    <t>SL.EMP.WORK.MA.ZS</t>
  </si>
  <si>
    <t>SP.DYN.AMRT.FE</t>
  </si>
  <si>
    <t>Mortality from CVD, cancer, diabetes or CRD between exact ages 30 and 70 (%)</t>
  </si>
  <si>
    <t>The percentage of population ages 25 and over that attained or completed Master's or equivalent.</t>
  </si>
  <si>
    <t>Net secondary income (Net current transfers from abroad) (current LCU)</t>
  </si>
  <si>
    <t>SM.POP.TOTL.ZS</t>
  </si>
  <si>
    <t>DC.DAC.POLL.CD</t>
  </si>
  <si>
    <t>United Nations Population Division, Trends in Total Migrant Stock: 2012 Revision.</t>
  </si>
  <si>
    <t>Net official flows from UN agencies, UNICEF (current US$)</t>
  </si>
  <si>
    <t>Estimates developed by the UN Inter-agency Group for Child Mortality Estimation (UNICEF, WHO, World Bank, UN DESA Population Division) at www.childmortality.org.</t>
  </si>
  <si>
    <t>Wanted fertility rate is an estimate of what the total fertility rate would be if all unwanted births were avoided.</t>
  </si>
  <si>
    <t>Trained teachers in upper secondary education (% of total teachers)</t>
  </si>
  <si>
    <t>Annual freshwater withdrawals, total (% of internal resources)</t>
  </si>
  <si>
    <t>NY.TAX.NIND.CD</t>
  </si>
  <si>
    <t>Prevalence of HIV is the percentage of people who are infected with HIV. Female rate is as a percentage of the total population ages 15+ who are living with HIV.</t>
  </si>
  <si>
    <t>Time required to start a business (days)</t>
  </si>
  <si>
    <t>Rural land area where elevation is below 5 meters (sq. km)</t>
  </si>
  <si>
    <t>Firms experiencing electrical outages (% of firms)</t>
  </si>
  <si>
    <t>Population ages 35-39, male (% of male population)</t>
  </si>
  <si>
    <t>NY.GNP.ATLS.CD</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</si>
  <si>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</si>
  <si>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NV.AGR.TOTL.ZS</t>
  </si>
  <si>
    <t>SI.DST.03RD.20</t>
  </si>
  <si>
    <t>Age dependency ratio is the ratio of dependents--people younger than 15 or older than 64--to the working-age population--those ages 15-64. Data are shown as the proportion of dependents per 100 working-age population.</t>
  </si>
  <si>
    <t>SH.STA.BASS.UR.ZS</t>
  </si>
  <si>
    <t>Female population 65 years of age or older. Population is based on the de facto definition of population, which counts all residents regardless of legal status or citizenship.</t>
  </si>
  <si>
    <t>SL.WAG.0714.ZS</t>
  </si>
  <si>
    <t>Population in the largest city (% of urban population)</t>
  </si>
  <si>
    <t>Teenage mothers (% of women ages 15-19 who have had children or are currently pregnant)</t>
  </si>
  <si>
    <t>Net acquisition of financial assets (current LCU)</t>
  </si>
  <si>
    <t>MS.MIL.MPRT.KD</t>
  </si>
  <si>
    <t>EN.CO2.ETOT.ZS</t>
  </si>
  <si>
    <t>World Trade Organization, and World Bank GDP estimates.</t>
  </si>
  <si>
    <t>Maternal mortality ratio (modeled estimate, per 100,000 live births)</t>
  </si>
  <si>
    <t>Macroeconomic management assesses the monetary, exchange rate, and aggregate demand policy framework.</t>
  </si>
  <si>
    <t>HD.HCI.OVRL.LB</t>
  </si>
  <si>
    <t>Annual freshwater withdrawals, industry (% of total freshwater withdrawal)</t>
  </si>
  <si>
    <t>SL.TLF.CACT.FM.NE.ZS</t>
  </si>
  <si>
    <t>Proportion of population spending more than 25% of household consumption or income on out-of-pocket health care expenditure.</t>
  </si>
  <si>
    <t>EN.ATM.NOXE.KT.CE</t>
  </si>
  <si>
    <t>Consumption of fixed capital represents the replacement value of capital used up in the process of production.</t>
  </si>
  <si>
    <t>TM.VAL.AGRI.ZS.UN</t>
  </si>
  <si>
    <t>People using safely managed sanitation services, urban (% of urban population)</t>
  </si>
  <si>
    <t>SE.SEC.TCAQ.LO.MA.ZS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</si>
  <si>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</si>
  <si>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Mortality caused by road traffic injury is estimated road traffic fatal injury deaths per 100,000 population.</t>
  </si>
  <si>
    <t>SP.POP.5054.MA.5Y</t>
  </si>
  <si>
    <t>SH.STA.OWGH.MA.ZS</t>
  </si>
  <si>
    <t>Adjusted savings: energy depletion (% of GNI)</t>
  </si>
  <si>
    <t>Merchandise imports from low- and middle-income economies in Sub-Saharan Africa (% of total merchandise imports)</t>
  </si>
  <si>
    <t>Broad money growth (annual %)</t>
  </si>
  <si>
    <t>Rural land area where elevation is below 5 meters (% of total land area)</t>
  </si>
  <si>
    <t>TX.VAL.AGRI.ZS.UN</t>
  </si>
  <si>
    <t>Agricultural raw materials comprise SITC section 2 (crude materials except fuels) excluding divisions 22, 27 (crude fertilizers and minerals excluding coal, petroleum, and precious stones), and 28 (metalliferous ores and scrap).</t>
  </si>
  <si>
    <t>Average losses due to electrical outages, as percentage of total annual sales. The value represents average losses for all firms which reported outages (please see indicator IC.ELC.OUTG.ZS).</t>
  </si>
  <si>
    <t>Net bilateral aid flows from DAC donors, Austria (current US$)</t>
  </si>
  <si>
    <t>SE.PRM.CUAT.MA.ZS</t>
  </si>
  <si>
    <t>NE.GDI.TOTL.KD.ZG</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</si>
  <si>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2010 U.S. dollars.</t>
  </si>
  <si>
    <t>Inventories are stocks of goods held by firms to meet temporary or unexpected fluctuations in production or sales, and "work in progress." Data are in current local currency.</t>
  </si>
  <si>
    <t>DT.DOD.MWBG.CD</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</si>
  <si>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</si>
  <si>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SH.STA.WASH.P5</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</si>
  <si>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constant local currency.</t>
  </si>
  <si>
    <t>Adjusted net national income is GNI minus consumption of fixed capital and natural resources depletion.</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</si>
  <si>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</si>
  <si>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SI.POV.MDIM.HH</t>
  </si>
  <si>
    <t>VC.IDP.NWCV</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</si>
  <si>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</si>
  <si>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Fertility rate, total (births per woman)</t>
  </si>
  <si>
    <t>Net bilateral aid flows from DAC donors, France (current US$)</t>
  </si>
  <si>
    <t>Net lending (+) / net borrowing (-) (% of GDP)</t>
  </si>
  <si>
    <t>Immunization, HepB3 (% of one-year-old children)</t>
  </si>
  <si>
    <t>Import unit value index (2000 = 100)</t>
  </si>
  <si>
    <t>Prevalence of overweight, weight for height, female (% of children under 5)</t>
  </si>
  <si>
    <t>Value added per worker is a measure of labor productivity—value added per unit of input. Value added denotes the net output of a sector after adding up all outputs and subtracting intermediate inputs. Data are in constant 2010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</si>
  <si>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Female population between the ages 0 to 4 as a percentage of the total female population.</t>
  </si>
  <si>
    <t>NY.GNP.PCAP.KD</t>
  </si>
  <si>
    <t>SH.STA.STNT.MA.ZS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</si>
  <si>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</si>
  <si>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SL.UEM.BASC.MA.ZS</t>
  </si>
  <si>
    <t>IC.FRM.FEMM.ZS</t>
  </si>
  <si>
    <t>Interest payments (current LCU)</t>
  </si>
  <si>
    <t>DT.ODA.ODAT.GN.ZS</t>
  </si>
  <si>
    <t>Out-of-pocket expenditure per capita, PPP (current international $)</t>
  </si>
  <si>
    <t>Primary education, pupils</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</si>
  <si>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</si>
  <si>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Real effective exchange rate is the nominal effective exchange rate (a measure of the value of a currency against a weighted average of several foreign currencies) divided by a price deflator or index of costs.</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</si>
  <si>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</si>
  <si>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VC.IHR.PSRC.FE.P5</t>
  </si>
  <si>
    <t>World Bank staff estimates based on IMF balance of payments data, and World Bank and OECD GDP estimates.</t>
  </si>
  <si>
    <t>Life expectancy at birth, male (years)</t>
  </si>
  <si>
    <t>IBRD loans and IDA credits (DOD, current US$)</t>
  </si>
  <si>
    <t>DC.DAC.CZEL.CD</t>
  </si>
  <si>
    <t>Net domestic credit is the sum of net claims on the central government and claims on other sectors of the domestic economy (IFS line 32). Data are in current local currency.</t>
  </si>
  <si>
    <t>NV.FSM.TOTL.KN</t>
  </si>
  <si>
    <t>SH.HIV.INCD.YG</t>
  </si>
  <si>
    <t>Renewable internal freshwater resources flows refer to internal renewable resources (internal river flows and groundwater from rainfall) in the country.</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</si>
  <si>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</si>
  <si>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Portfolio investment, bonds (PPG + PNG) (NFL, current US$)</t>
  </si>
  <si>
    <t>Real interest rate is the lending interest rate adjusted for inflation as measured by the GDP deflator. The terms and conditions attached to lending rates differ by country, however, limiting their comparability.</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</si>
  <si>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</si>
  <si>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Railways, passengers carried (million passenger-km)</t>
  </si>
  <si>
    <t>Total alcohol consumption per capita (liters of pure alcohol, projected estimates, 15+ years of age)</t>
  </si>
  <si>
    <t>BM.GSR.INSF.ZS</t>
  </si>
  <si>
    <t>Duration of compulsory education is the number of years that children are legally obliged to attend school.</t>
  </si>
  <si>
    <t>DC.DAC.BELL.CD</t>
  </si>
  <si>
    <t>Inflation, GDP deflator (annual %)</t>
  </si>
  <si>
    <t>SH.UHC.NOP1.ZS</t>
  </si>
  <si>
    <t>Prevalence of wasting, weight for height, male (% of children under 5)</t>
  </si>
  <si>
    <t>SE.XPD.TERT.PC.ZS</t>
  </si>
  <si>
    <t>BX.GSR.TOTL.CD</t>
  </si>
  <si>
    <t>EN.POP.SLUM.UR.ZS</t>
  </si>
  <si>
    <t>Borrowers from commercial banks (per 1,000 adults)</t>
  </si>
  <si>
    <t>NE.TRD.GNFS.ZS</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</si>
  <si>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</si>
  <si>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LP.LPI.TIME.XQ</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</si>
  <si>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2017 U.S. dollars.</t>
  </si>
  <si>
    <t>Number of infant deaths</t>
  </si>
  <si>
    <t>BN.KAC.EOMS.CD</t>
  </si>
  <si>
    <t>DT.DOD.DLXF.CD</t>
  </si>
  <si>
    <t>SE.SEC.ENRL.VO</t>
  </si>
  <si>
    <t>Net financial flows, others (NFL, current US$)</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</si>
  <si>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</si>
  <si>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per_si_allsi.adq_pop_tot</t>
  </si>
  <si>
    <t>Oil rents (% of GDP)</t>
  </si>
  <si>
    <t>SH.MMR.RISK.ZS</t>
  </si>
  <si>
    <t>NY.ADJ.NNAT.GN.ZS</t>
  </si>
  <si>
    <t>Firms that do not report all sales for tax purposes are the percentage of firms that expressed that a typical firm reports less than 100 percent of sales for tax purposes; such firms are termed "informal firms."</t>
  </si>
  <si>
    <t>Exports as a capacity to import (constant LCU)</t>
  </si>
  <si>
    <t>International tourism, receipts for travel items (current US$)</t>
  </si>
  <si>
    <t>SL.UEM.NEET.MA.ZS</t>
  </si>
  <si>
    <t>Coverage of social insurance programs (% of population)</t>
  </si>
  <si>
    <t>Short-term external debt is defined as debt that has an original maturity of one year or less. Available data permit no distinction between public and private nonguaranteed short-term debt. Data are in current U.S. dollars.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</si>
  <si>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</si>
  <si>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Educational attainment, at least Master's or equivalent, population 25+, male (%) (cumulative)</t>
  </si>
  <si>
    <t>SE.PRE.TCAQ.MA.ZS</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</si>
  <si>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</si>
  <si>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Children out of school, primary</t>
  </si>
  <si>
    <t>Prevalence of anemia, children under age 5, is the percentage of children under age 5 whose hemoglobin level is less than 110 grams per liter at sea level.</t>
  </si>
  <si>
    <t>Human capital index (HCI), lower bound (scale 0-1)</t>
  </si>
  <si>
    <t>Gross savings (% of GNI)</t>
  </si>
  <si>
    <t>SI.SPR.PC40</t>
  </si>
  <si>
    <t>Female labor force as a percentage of the total show the extent to which women are active in the labor force. Labor force comprises people ages 15 and older who supply labor for the production of goods and services during a specified period.</t>
  </si>
  <si>
    <t>Labor force participation rate, total (% of total population ages 15+) (modeled ILO estimate)</t>
  </si>
  <si>
    <t>Firms visited or required meetings with tax officials (% of firms)</t>
  </si>
  <si>
    <t>AG.PRD.FOOD.XD</t>
  </si>
  <si>
    <t>DC.DAC.FRAL.CD</t>
  </si>
  <si>
    <t>Employment to population ratio, ages 15-24, total (%) (modeled ILO estimate)</t>
  </si>
  <si>
    <t>GC.XPN.COMP.CN</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</si>
  <si>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2016. Data for other years have been extrapolated from trends in mortality rates.</t>
  </si>
  <si>
    <t>Incidence of HIV, all (per 1,000 uninfected population)</t>
  </si>
  <si>
    <t>SP.POP.0014.TO.ZS</t>
  </si>
  <si>
    <t>SI.DST.02ND.20</t>
  </si>
  <si>
    <t>The proportion of medium and high-tech industry value added in total value added of manufacturing</t>
  </si>
  <si>
    <t>SP.POP.2024.FE.5Y</t>
  </si>
  <si>
    <t>Merchandise imports from low- and middle-income economies in East Asia &amp; Pacific (% of total merchandise imports)</t>
  </si>
  <si>
    <t>Access to electricity is the percentage of population with access to electricity. Electrification data are collected from industry, national surveys and international sources.</t>
  </si>
  <si>
    <t>Electricity production from nuclear sources (% of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</si>
  <si>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</si>
  <si>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SE.SEC.ENRL.LO.TC.ZS</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</si>
  <si>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</si>
  <si>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External debt stocks, public and publicly guaranteed (PPG) (DOD, current US$)</t>
  </si>
  <si>
    <t>Gross value added at basic prices (GVA) (current US$)</t>
  </si>
  <si>
    <t>SP.POP.0014.FE.ZS</t>
  </si>
  <si>
    <t>SE.PRM.PRSL.MA.ZS</t>
  </si>
  <si>
    <t>GC.XPN.GSRV.CN</t>
  </si>
  <si>
    <t>Claims on central government (IFS line 32AN..ZK) include loans to central government institutions net of deposits.</t>
  </si>
  <si>
    <t>Human capital index (HCI), female, upper bound (scale 0-1)</t>
  </si>
  <si>
    <t>DT.NFL.OFFT.CD</t>
  </si>
  <si>
    <t>Tariff rate, applied, simple mean, all products (%)</t>
  </si>
  <si>
    <t>IT.NET.BBND.P2</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</si>
  <si>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</si>
  <si>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SH.H2O.BASW.RU.ZS</t>
  </si>
  <si>
    <t>Incidence of HIV, ages 15-24 (per 1,000 uninfected population ages 15-24)</t>
  </si>
  <si>
    <t>IE.PPI.WATR.CD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</si>
  <si>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</si>
  <si>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NY.ADJ.DNGY.CD</t>
  </si>
  <si>
    <t>Merchandise imports from low- and middle-income economies in Middle East &amp; North Africa (% of total merchandise imports)</t>
  </si>
  <si>
    <t>BM.GSR.CMCP.ZS</t>
  </si>
  <si>
    <t>Coverage of social safety net programs in 3rd quintile (% of population)</t>
  </si>
  <si>
    <t>BM.TRF.PRVT.CD</t>
  </si>
  <si>
    <t>Other expense (current LCU)</t>
  </si>
  <si>
    <t>Contributing family workers, total (% of total employment) (modeled ILO estimate)</t>
  </si>
  <si>
    <t>AG.LND.EL5M.RU.ZS</t>
  </si>
  <si>
    <t>Binding coverage, all products (%)</t>
  </si>
  <si>
    <t>SL.IND.EMPL.FE.ZS</t>
  </si>
  <si>
    <t>NE.CON.PRVT.PP.KD</t>
  </si>
  <si>
    <t>Population ages 35-39, female (% of female population)</t>
  </si>
  <si>
    <t>per_lm_alllm.cov_q1_tot</t>
  </si>
  <si>
    <t>NY.GDP.FCST.KD</t>
  </si>
  <si>
    <t>Final consumption expenditure (% of GDP)</t>
  </si>
  <si>
    <t>Net ODA provided, total (current US$)</t>
  </si>
  <si>
    <t>Net bilateral aid flows from DAC donors, Germany (current US$)</t>
  </si>
  <si>
    <t>EN.CO2.OTHX.ZS</t>
  </si>
  <si>
    <t>DC.ODA.TOTL.KD</t>
  </si>
  <si>
    <t>The percentage of population ages 25 and over that attained or completed primary education.</t>
  </si>
  <si>
    <t>NY.ADJ.NNTY.PC.KD.ZG</t>
  </si>
  <si>
    <t>Percentage share of income or consumption is the share that accrues to subgroups of population indicated by deciles or quintiles. Percentage shares by quintile may not sum to 100 because of rounding.</t>
  </si>
  <si>
    <t>SL.UEM.TOTL.MA.ZS</t>
  </si>
  <si>
    <t>Male population between the ages 0 to 14 as a percentage of the total male population. Population is based on the de facto definition of population.</t>
  </si>
  <si>
    <t>(UNISDR, 2009-2011 Progress Reports, http://www.preventionweb.net/english/hyogo).</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</si>
  <si>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</si>
  <si>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Net ODA received (% of imports of goods, services and primary income)</t>
  </si>
  <si>
    <t>SE.SEC.CUAT.LO.FE.ZS</t>
  </si>
  <si>
    <t>SL.TLF.ACTI.1524.FE.NE.ZS</t>
  </si>
  <si>
    <t>NY.GNP.PCAP.PP.KD</t>
  </si>
  <si>
    <t>World Bank staff estimates based on sources and methods described in "The Changing Wealth of Nations 2018: Building a Sustainable Future" (Lange et al 2018).</t>
  </si>
  <si>
    <t>SL.UEM.ADVN.FE.ZS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</si>
  <si>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</si>
  <si>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Taxes on goods and services (current LCU)</t>
  </si>
  <si>
    <t>CPIA structural policies cluster average (1=low to 6=high)</t>
  </si>
  <si>
    <t>DC.DAC.FINL.CD</t>
  </si>
  <si>
    <t>Women participating in the three decisions (own health care, major household purchases, and visiting family) (% of women age 15-49)</t>
  </si>
  <si>
    <t>School enrollment, primary, male (% net)</t>
  </si>
  <si>
    <t>EN.ATM.METH.AG.KT.CE</t>
  </si>
  <si>
    <t>AG.AGR.TRAC.NO</t>
  </si>
  <si>
    <t>Male population between the ages 75 to 79 as a percentage of the total male population.</t>
  </si>
  <si>
    <t>SE.PRM.AGES</t>
  </si>
  <si>
    <t>Prevalence of anemia among pregnant women (%)</t>
  </si>
  <si>
    <t>Primary education, duration (years)</t>
  </si>
  <si>
    <t>Current health expenditure per capita (current US$)</t>
  </si>
  <si>
    <t>The structural policies cluster includes trade, financial sector, and business regulatory environment.</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</si>
  <si>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</si>
  <si>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Diarrhea treatment (% of children under 5 who received ORS packet)</t>
  </si>
  <si>
    <t>School enrollment, secondary, male (% net)</t>
  </si>
  <si>
    <t>SH.DYN.MORT</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</si>
  <si>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</si>
  <si>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ER.H2O.FWDM.ZS</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</si>
  <si>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</si>
  <si>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2010</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</si>
  <si>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</si>
  <si>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Other greenhouse gas emissions are by-product emissions of hydrofluorocarbons, perfluorocarbons, and sulfur hexafluoride. Each year of data shows the percentage change to that year from 1990.</t>
  </si>
  <si>
    <t>Fuel imports (% of merchandise imports)</t>
  </si>
  <si>
    <t>Multidimensional poverty index, children (population ages 0-17) (scale 0-1)</t>
  </si>
  <si>
    <t>Trademark applications, nonresident, by count</t>
  </si>
  <si>
    <t>1991</t>
  </si>
  <si>
    <t>United Nations High Commissioner for Refugees (UNHCR) and UNRWA through UNHCR's Refugee Data Finder at https://www.unhcr.org/refugee-statistics/.</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</si>
  <si>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</si>
  <si>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SE.TER.ENRL.TC.ZS</t>
  </si>
  <si>
    <t>Birth rate, crude (per 1,000 people)</t>
  </si>
  <si>
    <t>S&amp;P Global Equity Indices measure the U.S. dollar price change in the stock markets covered by the S&amp;P/IFCI and S&amp;P/Frontier BMI country indices.</t>
  </si>
  <si>
    <t>IFC, private nonguaranteed (NFL, current US$)</t>
  </si>
  <si>
    <t>Merchandise imports by the reporting economy are the total merchandise imports by the reporting economy from the rest of the world, as reported in the IMF's Direction of trade database. Data are in current U.S. dollars.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</si>
  <si>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</si>
  <si>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General government final consumption expenditure (current US$)</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</si>
  <si>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</si>
  <si>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</si>
  <si>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Suicide mortality rate, female (per 100,000 female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</si>
  <si>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</si>
  <si>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Educational attainment, at least Master's or equivalent, population 25+, total (%) (cumulative)</t>
  </si>
  <si>
    <t>Energy intensity level of primary energy (MJ/$2011 PPP GDP)</t>
  </si>
  <si>
    <t>NY.ADJ.DKAP.CD</t>
  </si>
  <si>
    <t>IC.TAX.LABR.CP.ZS</t>
  </si>
  <si>
    <t>Population ages 20-24, male (% of male population)</t>
  </si>
  <si>
    <t>IC.FRM.FEMO.ZS</t>
  </si>
  <si>
    <t>Survival to age 65, female (% of cohort)</t>
  </si>
  <si>
    <t>EN.ATM.CO2E.KD.GD</t>
  </si>
  <si>
    <t>2019</t>
  </si>
  <si>
    <t>Labor force with advanced education (% of total working-age population with advanced education)</t>
  </si>
  <si>
    <t>The proportion of population at risk of impoverishing expenditure when surgical care is required. Impoverishing expenditure is defined as direct out of pocket payments for surgical and anaesthesia care which drive people below a poverty threshold (using a threshold of $1.25 PPP/day).</t>
  </si>
  <si>
    <t>TM.UVI.MRCH.XD.WD</t>
  </si>
  <si>
    <t>Population ages 70-74, male (% of male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</si>
  <si>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current U.S. dollars.</t>
  </si>
  <si>
    <t>Primary income payments (BoP, current US$)</t>
  </si>
  <si>
    <t>IQ.CPA.TRAN.XQ</t>
  </si>
  <si>
    <t>SE.SEC.NENR.MA</t>
  </si>
  <si>
    <t>GC.REV.SOCL.ZS</t>
  </si>
  <si>
    <t>Prevalence of overweight, weight for height, male (% of children under 5)</t>
  </si>
  <si>
    <t>Exports of goods and services (constant LCU)</t>
  </si>
  <si>
    <t>World Health Organization, Global Health Observatory Data Repository (http://apps.who.int/ghodata/).</t>
  </si>
  <si>
    <t>IQ.CPA.PROP.XQ</t>
  </si>
  <si>
    <t>SE.SEC.TCHR</t>
  </si>
  <si>
    <t>Merchandise exports to low- and middle-income economies in Europe &amp; Central Asia (% of total merchandise exports)</t>
  </si>
  <si>
    <t>SH.ANM.NPRG.ZS</t>
  </si>
  <si>
    <t>TX.UVI.MRCH.XD.WD</t>
  </si>
  <si>
    <t>DT.DOD.DSTC.CD</t>
  </si>
  <si>
    <t>AG.LND.FRST.ZS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</si>
  <si>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</si>
  <si>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IncomeGroup</t>
  </si>
  <si>
    <t>LP.LPI.INFR.XQ</t>
  </si>
  <si>
    <t>Livestock production index (2004-2006 = 100)</t>
  </si>
  <si>
    <t>Male population between the ages 15 to 64. Population is based on the de facto definition of population, which counts all residents regardless of legal status or citizenship.</t>
  </si>
  <si>
    <t>Merchandise exports to low- and middle-income economies outside region (% of total merchandise exports)</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</si>
  <si>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</si>
  <si>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are in current U.S. dollars.</t>
  </si>
  <si>
    <t>Share of youth not in education, employment or training, male (% of male youth population)</t>
  </si>
  <si>
    <t>DC.DAC.ISLL.CD</t>
  </si>
  <si>
    <t>World Bank national accounts data files.</t>
  </si>
  <si>
    <t>Clean energy is noncarbohydrate energy that does not produce carbon dioxide when generated. It includes hydropower and nuclear, geothermal, and solar power, among others.</t>
  </si>
  <si>
    <t>TM.VAL.MANF.ZS.UN</t>
  </si>
  <si>
    <t>IC.IMP.CSDC.CD</t>
  </si>
  <si>
    <t>Secondary school pupil-teacher ratio is the average number of pupils per teacher in secondary school.</t>
  </si>
  <si>
    <t>Methane emissions (% change from 1990)</t>
  </si>
  <si>
    <t>Population ages 55-59, female (% of female population)</t>
  </si>
  <si>
    <t>TX.VAL.MANF.ZS.UN</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</si>
  <si>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</si>
  <si>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Demographic and Health Surveys compiled by United Nations Population Fund</t>
  </si>
  <si>
    <t>Mortality rate attributed to unsafe water, unsafe sanitation and lack of hygiene (per 100,000 population)</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</si>
  <si>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</si>
  <si>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Net taxes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</si>
  <si>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United States</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</si>
  <si>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</si>
  <si>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Total natural resources rents are the sum of oil rents, natural gas rents, coal rents (hard and soft), mineral rents, and forest rents.</t>
  </si>
  <si>
    <t>Trademark applications, direct resident</t>
  </si>
  <si>
    <t>Financial intermediary services indirectly Measured (FISIM) (current LCU)</t>
  </si>
  <si>
    <t>MS.MIL.XPND.CD</t>
  </si>
  <si>
    <t>IC.ELC.TIME</t>
  </si>
  <si>
    <t>Literacy rate, youth male (% of males ages 15-24)</t>
  </si>
  <si>
    <t>Secondary vocational pupils are the number of secondary students enrolled in technical and vocational education programs, including teacher training.</t>
  </si>
  <si>
    <t>NE.IMP.GNFS.CN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</si>
  <si>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</si>
  <si>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SH.STA.BRTW.ZS</t>
  </si>
  <si>
    <t>Mobile cellular subscriptions</t>
  </si>
  <si>
    <t>Electric power transmission and distribution losses (% of output)</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</si>
  <si>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</si>
  <si>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Employment to population ratio, 15+, male (%) (national estimate)</t>
  </si>
  <si>
    <t>Armed forces personnel (% of total labor force)</t>
  </si>
  <si>
    <t>VC.BTL.DETH</t>
  </si>
  <si>
    <t>SL.FAM.0714.ZS</t>
  </si>
  <si>
    <t>UNAIDS estimates.</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</si>
  <si>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</si>
  <si>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</si>
  <si>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1980</t>
  </si>
  <si>
    <t>SP.POP.2024.MA.5Y</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</si>
  <si>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</si>
  <si>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SE.PRM.CUAT.ZS</t>
  </si>
  <si>
    <t>Medium and high-tech exports (% manufactured exports)</t>
  </si>
  <si>
    <t>Rural land area below 5m is the total rural land area in square kilometers where the elevation is 5 meters or less.</t>
  </si>
  <si>
    <t>SM.POP.NETM</t>
  </si>
  <si>
    <t>NE.CON.TOTL.KD.ZG</t>
  </si>
  <si>
    <t>World Bank staff estimates using the World Integrated Trade Solution system, based on data from United Nations Conference on Trade and Development's Trade Analysis and Information System (TRAINS) database.</t>
  </si>
  <si>
    <t>SH.MED.PHYS.ZS</t>
  </si>
  <si>
    <t>International Monetary Fund, Government Finance Statistics Yearbook and data files, and World Bank and OECD GDP estimates.</t>
  </si>
  <si>
    <t>NE.EXP.GNFS.KD</t>
  </si>
  <si>
    <t>Net ODA provided, total (constant 2015 US$)</t>
  </si>
  <si>
    <t>SH.HIV.ARTC.ZS</t>
  </si>
  <si>
    <t>EN.ATM.PM25.MC.T1.ZS</t>
  </si>
  <si>
    <t>GDP deflator (base year varies by country)</t>
  </si>
  <si>
    <t>Food imports (% of merchandise imports)</t>
  </si>
  <si>
    <t>NY.ADJ.DPEM.GN.ZS</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</si>
  <si>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</si>
  <si>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Lower secondary completion rate, male (% of relevant age group)</t>
  </si>
  <si>
    <t>DC.DAC.CANL.CD</t>
  </si>
  <si>
    <t>SL.UEM.TOTL.NE.ZS</t>
  </si>
  <si>
    <t>SP.POP.7074.FE.5Y</t>
  </si>
  <si>
    <t>NY.ADJ.NNTY.PC.CD</t>
  </si>
  <si>
    <t>TM.VAL.MRCH.HI.ZS</t>
  </si>
  <si>
    <t>GNI (constant LCU)</t>
  </si>
  <si>
    <t>Tax revenue (current LCU)</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</si>
  <si>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</si>
  <si>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UNICEF, State of the World's Children, Childinfo, and Demographic and Health Surveys.</t>
  </si>
  <si>
    <t>2008</t>
  </si>
  <si>
    <t>SH.DTH.1014</t>
  </si>
  <si>
    <t>SL.EMP.1524.SP.FE.ZS</t>
  </si>
  <si>
    <t>DT.NFL.RDBN.CD</t>
  </si>
  <si>
    <t>GC.DOD.TOTL.CN</t>
  </si>
  <si>
    <t>Population ages 25-29, male (% of male population)</t>
  </si>
  <si>
    <t>SG.VAW.REAS.ZS</t>
  </si>
  <si>
    <t>Proportion of population pushed below the $3.20 ($2011 PPP) poverty line by out-of-pocket health care expenditure. This indicator shows the fraction of a country's households experiencing impoverishing expenditures, defined as expenditures without which the household would have been above the $3.20 poverty line, but because of the expenditures is below the poverty line.</t>
  </si>
  <si>
    <t>TX.VAL.MRCH.HI.ZS</t>
  </si>
  <si>
    <t>1989</t>
  </si>
  <si>
    <t>Male population between the ages 45 to 49 as a percentage of the total male population.</t>
  </si>
  <si>
    <t>International Monetary Fund, Financial Access Survey.</t>
  </si>
  <si>
    <t>SE.SEC.ENRL</t>
  </si>
  <si>
    <t>Trained teachers in primary education, male (% of male teachers)</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</si>
  <si>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</si>
  <si>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Tertiary education, academic staff (% female)</t>
  </si>
  <si>
    <t>Prevalence of severe wasting, female, is the proportion of girls under age 5 whose weight for height is more than three standard deviations below the median for the international reference population ages 0-59.</t>
  </si>
  <si>
    <t>SL.TLF.0714.SW.MA.ZS</t>
  </si>
  <si>
    <t>Gross value added at factor cost (formerly GDP at factor cost) is derived as the sum of the value added in the agriculture, industry and services sectors. If the value added of these sectors is calculated at purchaser values, gross value added at factor cost is derived by subtracting net product taxes from GDP. Data are in current U.S. dollars.</t>
  </si>
  <si>
    <t>Women's share of population ages 15+ living with HIV (%)</t>
  </si>
  <si>
    <t>Annualized average growth rate in per capita real survey mean consumption or income, total population (%)</t>
  </si>
  <si>
    <t>Prevalence of severe wasting, male, is the proportion of boys under age 5 whose weight for height is more than three standard deviations below the median for the international reference population ages 0-59.</t>
  </si>
  <si>
    <t>SE.SEC.CUAT.LO.MA.ZS</t>
  </si>
  <si>
    <t>SOURCE_ORGANIZATION</t>
  </si>
  <si>
    <t>Merchandise exports by the reporting economy are the total merchandise exports by the reporting economy to the rest of the world, as reported in the IMF's Direction of trade database. Data are in current US$.</t>
  </si>
  <si>
    <t>Time required to start a business is the number of calendar days needed to complete the procedures to legally operate a business. If a procedure can be speeded up at additional cost, the fastest procedure, independent of cost, is chosen.</t>
  </si>
  <si>
    <t>Sources of electricity refer to the inputs used to generate electricity. Hydropower refers to electricity produced by hydroelectric power plants.</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</si>
  <si>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</si>
  <si>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School enrollment, secondary, male (% gross)</t>
  </si>
  <si>
    <t>SL.UEM.ADVN.MA.ZS</t>
  </si>
  <si>
    <t>European Commission, Joint Research Centre (JRC)/Netherlands Environmental Assessment Agency (PBL). Emission Database for Global Atmospheric Research (EDGAR): http://edgar.jrc.ec.europa.eu/</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</si>
  <si>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</si>
  <si>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United Nations Statistics Division (UNSD)</t>
  </si>
  <si>
    <t>BN.GSR.FCTY.CD</t>
  </si>
  <si>
    <t>SE.ADT.1524.LT.MA.ZS</t>
  </si>
  <si>
    <t>GNI growth (annual %)</t>
  </si>
  <si>
    <t>HFC gas emissions (thousand metric tons of CO2 equivalent)</t>
  </si>
  <si>
    <t>Annual freshwater withdrawals, agriculture (% of total freshwater withdrawal)</t>
  </si>
  <si>
    <t>Domestic private health expenditure per capita, PPP (current international $)</t>
  </si>
  <si>
    <t>SL.TLF.CACT.FM.ZS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</si>
  <si>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</si>
  <si>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</si>
  <si>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</si>
  <si>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Adjusted savings: particulate emission damage (% of GNI)</t>
  </si>
  <si>
    <t>Travel services (% of commercial service exports)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</si>
  <si>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</si>
  <si>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</si>
  <si>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</si>
  <si>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Official exchange rate (LCU per US$, period average)</t>
  </si>
  <si>
    <t>Gender parity index for gross enrollment ratio in primary and secondary education is the ratio of girls to boys enrolled at primary and secondary levels in public and private schools.</t>
  </si>
  <si>
    <t>Adjusted savings: net forest depletion (current US$)</t>
  </si>
  <si>
    <t>Children in employment, work only (% of children in employment, ages 7-14)</t>
  </si>
  <si>
    <t>Pregnant women receiving prenatal care are the percentage of women attended at least once during pregnancy by skilled health personnel for reasons related to pregnancy.</t>
  </si>
  <si>
    <t>SH.DYN.1519</t>
  </si>
  <si>
    <t>Time to obtain an electrical connection (days)</t>
  </si>
  <si>
    <t>Children in employment, unpaid family workers, male (% of male children in employment, ages 7-14)</t>
  </si>
  <si>
    <t>Firms formally registered when operations started (% of firms)</t>
  </si>
  <si>
    <t>Children with fever receiving antimalarial drugs (% of children under age 5 with fever)</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</si>
  <si>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</si>
  <si>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SH.UHC.SRVS.CV.XD</t>
  </si>
  <si>
    <t>Population ages 0-14, male</t>
  </si>
  <si>
    <t>CO2 emissions from residential buildings and commercial and public services (% of total fuel combustion)</t>
  </si>
  <si>
    <t>Agriculture, forestry, and fishing, value added (current US$)</t>
  </si>
  <si>
    <t>Net bilateral aid flows from DAC donors, Belgium (current US$)</t>
  </si>
  <si>
    <t>Net bilateral aid flows from DAC donors, Sweden (current US$)</t>
  </si>
  <si>
    <t>Population ages 50-54, female (% of female population)</t>
  </si>
  <si>
    <t>Stocks traded, total value (current US$)</t>
  </si>
  <si>
    <t>Droughts, floods, extreme temperatures (% of population, average 1990-2009)</t>
  </si>
  <si>
    <t>Secondary education pupils is the total number of pupils enrolled at secondary level in public and private schools.</t>
  </si>
  <si>
    <t>BX.GSR.CCIS.ZS</t>
  </si>
  <si>
    <t>International tourism, expenditures for travel items (current US$)</t>
  </si>
  <si>
    <t>Number of people pushed below the $3.20 ($ 2011 PPP) poverty line by out-of-pocket health care expenditure. This indicator shows the number of households experiencing impoverishing expenditures, defined as expenditures without which the household would have been above the $1.90 poverty line, but because of the expenditures is below the poverty line.</t>
  </si>
  <si>
    <t>Proportion of women subjected to physical and/or sexual violence in the last 12 months (% of women age 15-49)</t>
  </si>
  <si>
    <t>NE.CON.GOVT.KN</t>
  </si>
  <si>
    <t>FM.AST.CGOV.ZG.M3</t>
  </si>
  <si>
    <t>Imports of goods and services (constant LCU)</t>
  </si>
  <si>
    <t>SH.DTH.IMRT</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</si>
  <si>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2010 U.S. dollars.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</si>
  <si>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</si>
  <si>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LP.LPI.LOGS.XQ</t>
  </si>
  <si>
    <t>CPIA fiscal policy rating (1=low to 6=high)</t>
  </si>
  <si>
    <t>Debt service is the sum of principle repayments and interest actually paid in currency, goods, or services. This series differs from the standard debt to exports series. It covers only long-term public and publicly guaranteed debt and repayments (repurchases and charges) to the IMF. Exports of goods and services include primary income, but do not include workers' remittances.</t>
  </si>
  <si>
    <t>S&amp;P Global Equity Indices (annual % change)</t>
  </si>
  <si>
    <t>SI.DST.50MD</t>
  </si>
  <si>
    <t>TM.TAX.MANF.IP.ZS</t>
  </si>
  <si>
    <t>International Telecommunication Union (ITU) World Telecommunication/ICT Indicators Database</t>
  </si>
  <si>
    <t>SH.CON.1524.MA.ZS</t>
  </si>
  <si>
    <t>International Monetary Fund, International Financial Statistics and Balance of Payments databases, World Bank, International Debt Statistics, and World Bank and OECD GDP estimates.</t>
  </si>
  <si>
    <t>Benefit incidence of social safety net programs to poorest quintile (% of total safety net benefits)</t>
  </si>
  <si>
    <t>The average wait, in days, experienced to obtain an electrical connection from the day an establishment applies for it to the day it receives the service.</t>
  </si>
  <si>
    <t>IQ.CPA.PRES.XQ</t>
  </si>
  <si>
    <t>Time required to build a warehouse (days)</t>
  </si>
  <si>
    <t>Current education expenditure, secondary (% of total expenditure in secondary public institutions)</t>
  </si>
  <si>
    <t>Adolescents out of school, female (% of female lower secondary school age)</t>
  </si>
  <si>
    <t>Labor force participation rate is the proportion of the population ages 15 and older that is economically active: all people who supply labor for the production of goods and services during a specified period.</t>
  </si>
  <si>
    <t>AG.LND.EL5M.UR.K2</t>
  </si>
  <si>
    <t>Trade assesses how the policy framework fosters trade in goods.</t>
  </si>
  <si>
    <t>Infant mortality rate, female is the number of female infants dying before reaching one year of age, per 1,000 female live births in a given year.</t>
  </si>
  <si>
    <t>SL.MNF.0714.FE.ZS</t>
  </si>
  <si>
    <t>IC.GOV.DURS.ZS</t>
  </si>
  <si>
    <t>1978</t>
  </si>
  <si>
    <t>Region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</si>
  <si>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It covers coal, crude oil, and natural gas. Mineral depletion is the ratio of the value of the stock of mineral resources to the remaining reserve lifetime). It covers tin, gold, lead, zinc, iron, copper, nickel, silver, bauxite, and phosphate.</t>
  </si>
  <si>
    <t>Teenage mothers are the percentage of women ages 15-19 who already have children or are currently pregnant.</t>
  </si>
  <si>
    <t>NE.CON.GOVT.ZS</t>
  </si>
  <si>
    <t>Claims on central government (IFS line 52AN or 32AN) include loans to central government institutions net of deposits.</t>
  </si>
  <si>
    <t>NE.CON.TOTL.CN</t>
  </si>
  <si>
    <t>Carbon dioxide emissions from liquid fuel consumption refer mainly to emissions from use of natural gas as an energy source.</t>
  </si>
  <si>
    <t>AG.LND.CREL.HA</t>
  </si>
  <si>
    <t>SL.UEM.1524.FE.NE.ZS</t>
  </si>
  <si>
    <t>Energy use refers to use of primary energy before transformation to other end-use fuels, which is equal to indigenous production plus imports and stock changes, minus exports and fuels supplied to ships and aircraft engaged in international transport.</t>
  </si>
  <si>
    <t>ER.H2O.INTR.PC</t>
  </si>
  <si>
    <t>ST.INT.TRNX.CD</t>
  </si>
  <si>
    <t>Time required to build a warehouse is the number of calendar days needed to complete the required procedures for building a warehouse. If a procedure can be speeded up at additional cost, the fastest procedure, independent of cost, is chosen.</t>
  </si>
  <si>
    <t>Public and publicly guaranteed debt outstanding from the International Bank for Reconstruction and Development (IBRD) is nonconcessional. Nonconcessional debt excludes loans with an original grant element of 25 percent or more. Data are in current U.S. dollars.</t>
  </si>
  <si>
    <t>Income share held by highest 20%</t>
  </si>
  <si>
    <t>Mortality rate, under-5, male (per 1,000 live births)</t>
  </si>
  <si>
    <t>SE.TER.CUAT.DO.FE.ZS</t>
  </si>
  <si>
    <t>Adjusted savings: natural resources depletion (% of GNI)</t>
  </si>
  <si>
    <t>Wage and salaried workers, total (% of total employment) (modeled ILO estimate)</t>
  </si>
  <si>
    <t>SE.PRM.NINT.ZS</t>
  </si>
  <si>
    <t>Discrepancy in expenditure estimate of GDP (current LCU)</t>
  </si>
  <si>
    <t>TM.VAL.MRCH.R1.ZS</t>
  </si>
  <si>
    <t>SP.POP.TOTL</t>
  </si>
  <si>
    <t>Individuals using the Internet (% of population)</t>
  </si>
  <si>
    <t>Present value of debt is the sum of short-term external debt plus the discounted sum of total debt service payments due on public, publicly guaranteed, and private nonguaranteed long-term external debt over the life of existing loans. Data are in current U.S. dollars.</t>
  </si>
  <si>
    <t>SE.ENR.PRIM.FM.ZS</t>
  </si>
  <si>
    <t>Share of youth not in education, employment or training, female (% of female youth population)</t>
  </si>
  <si>
    <t>External debt stocks, total (DOD, current US$)</t>
  </si>
  <si>
    <t>Public expenditure on health from domestic sources per capita expressed in current US dollars.</t>
  </si>
  <si>
    <t>BX.GRT.EXTA.CD.WD</t>
  </si>
  <si>
    <t>Merchandise exports to high-income economies (% of total merchandise exports)</t>
  </si>
  <si>
    <t>EN.ATM.METH.EG.ZS</t>
  </si>
  <si>
    <t>GDP per capita, PPP (current international $)</t>
  </si>
  <si>
    <t>Coverage of social insurance programs in poorest quintile (% of population)</t>
  </si>
  <si>
    <t>SP.POP.6569.MA.5Y</t>
  </si>
  <si>
    <t>Incidence of tuberculosis (per 100,000 people)</t>
  </si>
  <si>
    <t>SP.POP.65UP.FE.IN</t>
  </si>
  <si>
    <t>Inventories are stocks of goods held by firms to meet temporary or unexpected fluctuations in production or sales, and "work in progress."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</si>
  <si>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</si>
  <si>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Taxes on exports (current LCU)</t>
  </si>
  <si>
    <t>School enrollment, primary (gross), gender parity index (GPI)</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</si>
  <si>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</si>
  <si>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Public private partnerships investment in ICT (current US$)</t>
  </si>
  <si>
    <t>Exports of goods and services (% of GDP)</t>
  </si>
  <si>
    <t>Nonguaranteed long-term debt privately placed from the International Finance Corporation (IFC). Net flows (or net lending or net disbursements) received by the borrower during the year are disbursements minus principal repayments. Data are in current U.S. dollars.</t>
  </si>
  <si>
    <t>GC.TAX.EXPT.ZS</t>
  </si>
  <si>
    <t>World Bank staff estimates based on the United Nations Population Division's World Urbanization Prospects: 2018 Revision.</t>
  </si>
  <si>
    <t>SP.POP.0509.FE.5Y</t>
  </si>
  <si>
    <t>SH.STA.BFED.ZS</t>
  </si>
  <si>
    <t>The percentage of population ages 25 and over that attained or completed short-cycle tertiary education.</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</si>
  <si>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</si>
  <si>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SH.SGR.IRSK.ZS</t>
  </si>
  <si>
    <t>SH.HIV.1524.FE.ZS</t>
  </si>
  <si>
    <t>SE.SEC.ENRR</t>
  </si>
  <si>
    <t>Trained teachers in secondary education are the percentage of secondary school teachers who have received the minimum organized teacher training (pre-service or in-service) required for teaching in a given country.</t>
  </si>
  <si>
    <t>TM.VAL.TRAN.ZS.WT</t>
  </si>
  <si>
    <t>IT.MLT.MAIN</t>
  </si>
  <si>
    <t>Public and publicly guaranteed debt service (% of GNI)</t>
  </si>
  <si>
    <t>Charges for the use of intellectual property, payments (BoP, current US$)</t>
  </si>
  <si>
    <t>World Bank staff estimates using the World Integrated Trade Solution system, based on data from World Trade Organization.</t>
  </si>
  <si>
    <t>Progression to secondary school, male (%)</t>
  </si>
  <si>
    <t>Travel services (% of service exports, BoP)</t>
  </si>
  <si>
    <t>EN.ATM.PM25.MC.T3.ZS</t>
  </si>
  <si>
    <t>SE.PRM.DURS</t>
  </si>
  <si>
    <t>TM.TAX.TCOM.BR.ZS</t>
  </si>
  <si>
    <t>International Comparison Program, World Bank | World Development Indicators database, World Bank | Eurostat-OECD PPP Programme.</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</si>
  <si>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</si>
  <si>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Increase in poverty gap at $3.20 ($ 2011 PPP) poverty line due to out-of-pocket health care expenditure (USD)</t>
  </si>
  <si>
    <t>SE.TER.CUAT.ST.FE.ZS</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</si>
  <si>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</si>
  <si>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Health expenditure through out-of-pocket payments per capita in international dollars at purchasing power parity (PPP time series based on ICP2011 PPP).</t>
  </si>
  <si>
    <t>TX.VAL.TRAN.ZS.WT</t>
  </si>
  <si>
    <t>EN.URB.MCTY</t>
  </si>
  <si>
    <t>GDP per capita (constant LCU)</t>
  </si>
  <si>
    <t>Total debt service is the sum of principal repayments and interest actually paid in currency, goods, or services on long-term debt, interest paid on short-term debt, and repayments (repurchases and charges) to the IMF.</t>
  </si>
  <si>
    <t>SE.TER.ENRR.MA</t>
  </si>
  <si>
    <t>IT.NET.USER.ZS</t>
  </si>
  <si>
    <t>SL.EMP.1524.SP.FE.NE.ZS</t>
  </si>
  <si>
    <t>TX.VAL.TECH.MF.ZS</t>
  </si>
  <si>
    <t>DT.ODA.ODAT.KD</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</si>
  <si>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</si>
  <si>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Total alcohol per capita consumption is defined as the total (sum of recorded and unrecorded alcohol) amount of alcohol consumed per person (15 years of age or older) over a calendar year, in litres of pure alcohol, adjusted for tourist consumption.</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</si>
  <si>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</si>
  <si>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Population in urban agglomerations of more than 1 million (% of total population)</t>
  </si>
  <si>
    <t>The index measures how laws and regulations affect women’s economic opportunity.  Overall scores are calculated by taking the average score of each of the eight areas (Going Places, Starting a Job, Getting Paid, Getting Married, Having Children, Running a Business, Managing Assets and Getting a Pension), with 100 representing the highest possible score.</t>
  </si>
  <si>
    <t>TM.TAX.MANF.SR.ZS</t>
  </si>
  <si>
    <t>Short-term external debt is defined as debt that has an original maturity of one year or less. Available data permit no distinction between public and private nonguaranteed short-term debt.</t>
  </si>
  <si>
    <t>Children out of school, primary, female</t>
  </si>
  <si>
    <t>Gross fixed capital formation (% of GDP)</t>
  </si>
  <si>
    <t>Unemployment, youth male (% of male labor force ages 15-24) (modeled ILO estimate)</t>
  </si>
  <si>
    <t>Goods exports (BoP, current US$)</t>
  </si>
  <si>
    <t>Renewable energy consumption (% of total final energy consumption)</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</si>
  <si>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2011 Purchasing Power Parity (PPP) using the PovcalNet (http://iresearch.worldbank.org/PovcalNet).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final year refers to the most recent survey available between 2011 and 2015.  Growth rates for Iraq are based on survey means of 2005 PPP$. The coverage and quality of the 2011 PPP price data for Iraq and most other North African and Middle Eastern countries were hindered by the exceptional period of instability they faced at the time of the 2011 exercise of the International Comparison Program. See PovcalNet for detailed explanations.</t>
  </si>
  <si>
    <t>NV.IND.MANF.KD</t>
  </si>
  <si>
    <t>SL.EMP.1524.SP.MA.ZS</t>
  </si>
  <si>
    <t>Population ages 70-74, female (% of female population)</t>
  </si>
  <si>
    <t>Transport services (% of commercial service exports)</t>
  </si>
  <si>
    <t>Insurance and financial services (% of service imports, BoP)</t>
  </si>
  <si>
    <t>Merchandise imports from low- and middle-income economies outside region (% of total merchandise imports)</t>
  </si>
  <si>
    <t>1967</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</si>
  <si>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</si>
  <si>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Number of deaths ages 20-24 years</t>
  </si>
  <si>
    <t>TM.QTY.MRCH.XD.WD</t>
  </si>
  <si>
    <t>SH.HIV.0014</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</si>
  <si>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</si>
  <si>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</si>
  <si>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</si>
  <si>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Firms that do not report all sales for tax purposes (% of firms)</t>
  </si>
  <si>
    <t>World Bank staff calculations based on the methodology described in World Bank (2018). https://openknowledge.worldbank.org/handle/10986/30498</t>
  </si>
  <si>
    <t>Over-age students, primary (% of enrollment)</t>
  </si>
  <si>
    <t>SP.POP.1564.TO.ZS</t>
  </si>
  <si>
    <t>Other taxes payable by businesses (% of commercial profits)</t>
  </si>
  <si>
    <t>GDP (constant LCU)</t>
  </si>
  <si>
    <t>HD.HCI.OVRL.MA</t>
  </si>
  <si>
    <t>Population below minimum level of dietary energy consumption (also referred to as prevalence of undernourishment) shows the percentage of the population whose food intake is insufficient to meet dietary energy requirements continuously. Data showing as 5 may signify a prevalence of undernourishment below 5%.</t>
  </si>
  <si>
    <t>SL.TLF.0714.ZS</t>
  </si>
  <si>
    <t>Computer, communications and other services (% of commercial service exports)</t>
  </si>
  <si>
    <t>Access to clean fuels and technologies for cooking (% of population)</t>
  </si>
  <si>
    <t>Average transaction cost of sending remittances from a specific country (%)</t>
  </si>
  <si>
    <t>SE.ADT.1524.LT.FM.ZS</t>
  </si>
  <si>
    <t>Export unit value index (2000 = 100)</t>
  </si>
  <si>
    <t>Net ODA received (% of central government expense)</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</si>
  <si>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</si>
  <si>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Tariff rate, applied, simple mean, primary products (%)</t>
  </si>
  <si>
    <t>SL.SLF.0714.FE.ZS</t>
  </si>
  <si>
    <t>Net ODA received (% of gross capital formation)</t>
  </si>
  <si>
    <t>Population ages 10-14, male (% of male population)</t>
  </si>
  <si>
    <t>DT.NFL.BOND.CD</t>
  </si>
  <si>
    <t>FB.AST.NPER.ZS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</si>
  <si>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</si>
  <si>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NE.DAB.TOTL.KN</t>
  </si>
  <si>
    <t>World Bank, Development Research Group. Data are based on primary household survey data obtained from government statistical agencies and World Bank country departments. Data for high-income economies are from EU-SILC or the Luxembourg Income Study database. For more information and methodology, please see PovcalNet (iresearch.worldbank.org/PovcalNet/index.htm).</t>
  </si>
  <si>
    <t>DT.NFL.UNEC.CD</t>
  </si>
  <si>
    <t>The Lancet Commission on Global Surgery (www.lancetglobalsurgery.org).</t>
  </si>
  <si>
    <t>EM-DAT: The OFDA/CRED International Disaster Database: www.emdat.be, Université Catholique de Louvain, Brussels (Belgium), World Bank.</t>
  </si>
  <si>
    <t>Secondary duration refers to the number of grades (years) in secondary school.</t>
  </si>
  <si>
    <t>Industry (including construction), value added (current US$)</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</si>
  <si>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</si>
  <si>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Malaria treatment refers to the percentage of children under age five who were ill with fever in the last two weeks and received any appropriate (locally defined) anti-malarial drugs.</t>
  </si>
  <si>
    <t>Final consumption expenditure (formerly total consumption) is the sum of household final consumption expenditure (formerly private consumption) and general government final consumption expenditure (formerly general government consumption). Data are in constant 2010 U.S. dollars.</t>
  </si>
  <si>
    <t>Adolescents out of school (% of lower secondary school age)</t>
  </si>
  <si>
    <t>The percentage of the working age population with an intermediate level of education who are in the labor force. Intermediate education comprises upper secondary or post-secondary non tertiary education according to the International Standard Classification of Education 2011 (ISCED 2011).</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</si>
  <si>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</si>
  <si>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2010 U.S. dollars.</t>
  </si>
  <si>
    <t>FS.AST.DOMS.GD.ZS</t>
  </si>
  <si>
    <t>Employment in agriculture, female (% of female employment) (modeled ILO estimate)</t>
  </si>
  <si>
    <t>SE.PRM.ENRR.MA</t>
  </si>
  <si>
    <t>SE.TER.ENRR.FE</t>
  </si>
  <si>
    <t>Net official flows from UN agencies, FAO (current US$)</t>
  </si>
  <si>
    <t>Tax payments by businesses are the total number of taxes paid by businesses, including electronic filing. The tax is counted as paid once a year even if payments are more frequent.</t>
  </si>
  <si>
    <t>CO2 emissions from solid fuel consumption (% of total)</t>
  </si>
  <si>
    <t>Educational attainment, at least completed lower secondary, population 25+, total (%) (cumulative)</t>
  </si>
  <si>
    <t>SH.DTH.INJR.ZS</t>
  </si>
  <si>
    <t>Net official flows from UN agencies, IAEA (current US$)</t>
  </si>
  <si>
    <t>External balance on goods and services (formerly resource balance) equals exports of goods and services minus imports of goods and services (previously nonfactor services). Data are in current local currency.</t>
  </si>
  <si>
    <t>Bonds are securities issued with a fixed rate of interest for a period of more than one year. They include net flows through cross-border public and publicly guaranteed and private nonguaranteed bond issues. Data are in current U.S. dollars.</t>
  </si>
  <si>
    <t>NE.DAB.TOTL.ZS</t>
  </si>
  <si>
    <t>Government expenditure per student, tertiary (% of GDP per capita)</t>
  </si>
  <si>
    <t>Youth literacy rate is the percentage of people ages 15-24 who can both read and write with understanding a short simple statement about their everyday life.</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</si>
  <si>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</si>
  <si>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SP.POP.4044.FE.5Y</t>
  </si>
  <si>
    <t>SE.XPD.PRIM.ZS</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</si>
  <si>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</si>
  <si>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</si>
  <si>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</si>
  <si>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Percentage of pregnant women with HIV who receive antiretroviral medicine for prevention of mother-to-child transmission (PMTCT).</t>
  </si>
  <si>
    <t>AG.LND.TRAC.ZS</t>
  </si>
  <si>
    <t>Air transport, freight (million ton-km)</t>
  </si>
  <si>
    <t>Part time employment refers to regular employment in which working time is substantially less than normal. Definitions of part time employment differ by country.</t>
  </si>
  <si>
    <t>Cause of death refers to the share of all deaths for all ages by underlying causes. Injuries include unintentional and intentional injuries.</t>
  </si>
  <si>
    <t>Sources of electricity refer to the inputs used to generate electricity. Gas refers to natural gas but excludes natural gas liquids.</t>
  </si>
  <si>
    <t>Debt service (PPG and IMF only, % of exports of goods, services and primary income)</t>
  </si>
  <si>
    <t>Human Capital Index (HCI), Female, Lower Bound (scale 0-1)</t>
  </si>
  <si>
    <t>SL.SRV.EMPL.ZS</t>
  </si>
  <si>
    <t>SH.STA.ODFC.ZS</t>
  </si>
  <si>
    <t>Secondary education, general pupils</t>
  </si>
  <si>
    <t>HD.HCI.OVRL.FE</t>
  </si>
  <si>
    <t>SL.UEM.TOTL.FE.NE.ZS</t>
  </si>
  <si>
    <t>Households and NPISHs Final consumption expenditure (annual % growth)</t>
  </si>
  <si>
    <t>Child employment in manufacturing, male (% of male economically active children ages 7-14)</t>
  </si>
  <si>
    <t>SH.STA.AIRP.P5</t>
  </si>
  <si>
    <t>SP.DYN.CBRT.IN</t>
  </si>
  <si>
    <t>The percentage of households who are multidimensionally poor</t>
  </si>
  <si>
    <t>Female population between the ages 55 to 59 as a percentage of the total female population.</t>
  </si>
  <si>
    <t>CPIA social protection rating (1=low to 6=high)</t>
  </si>
  <si>
    <t>CO2 emissions (kg per 2010 US$ of GDP)</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</si>
  <si>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</si>
  <si>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Female pupils as a percentage of total pupils at primary level include enrollments in public and private schools.</t>
  </si>
  <si>
    <t>Subsidies and other transfers (% of expense)</t>
  </si>
  <si>
    <t>Condom use, population ages 15-24, female (% of females ages 15-24)</t>
  </si>
  <si>
    <t>Grants and other revenue (current LCU)</t>
  </si>
  <si>
    <t>TM.VAL.MRCH.R3.ZS</t>
  </si>
  <si>
    <t>Short-term debt (% of total reserves)</t>
  </si>
  <si>
    <t>SL.TLF.ADVN.ZS</t>
  </si>
  <si>
    <t>Start-up procedures to register a business, male (number)</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</si>
  <si>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</si>
  <si>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CPIA debt policy rating (1=low to 6=high)</t>
  </si>
  <si>
    <t>Ratio of female to male labor force participation rate (%) (national estimate)</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</si>
  <si>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</si>
  <si>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Time required to register property is the number of calendar days needed for businesses to secure rights to property.</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</si>
  <si>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</si>
  <si>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Gross capital formation (constant 2010 US$)</t>
  </si>
  <si>
    <t>Mortality rate, adult, female (per 1,000 female adults)</t>
  </si>
  <si>
    <t>Policy and institutions for environmental sustainability assess the extent to which environmental policies foster the protection and sustainable use of natural resources and the management of pollution.</t>
  </si>
  <si>
    <t>Child employment in agriculture, male (% of male economically active children ages 7-14)</t>
  </si>
  <si>
    <t>DT.TDS.MLAT.PG.ZS</t>
  </si>
  <si>
    <t>Property rights and rule-based governance assess the extent to which private economic activity is facilitated by an effective legal system and rule-based governance structure in which property and contract rights are reliably respected and enforced.</t>
  </si>
  <si>
    <t>TX.VAL.MRCH.R3.ZS</t>
  </si>
  <si>
    <t>Quality of port infrastructure, WEF (1=extremely underdeveloped to 7=well developed and efficient by international standards)</t>
  </si>
  <si>
    <t>Stocks traded, total value (% of GDP)</t>
  </si>
  <si>
    <t>External balance on goods and services (% of GDP)</t>
  </si>
  <si>
    <t>Net financial flows, bilateral (NFL, current US$)</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</si>
  <si>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</si>
  <si>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Agricultural methane emissions (thousand metric tons of CO2 equivalent)</t>
  </si>
  <si>
    <t>Secondary general pupils are the number of secondary students enrolled in general education programs, including teacher training.</t>
  </si>
  <si>
    <t>Incidence of malaria is the number of new cases of malaria in a year per 1,000 population at risk.</t>
  </si>
  <si>
    <t>Pupil-teacher ratio, secondary</t>
  </si>
  <si>
    <t>United Nations Population Division. World Population Prospects: 2019 Revision.</t>
  </si>
  <si>
    <t>Current education expenditure, primary (% of total expenditure in primary public institutions)</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</si>
  <si>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</si>
  <si>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SE.PRM.ENRR.FE</t>
  </si>
  <si>
    <t>NV.SRV.TOTL.CD</t>
  </si>
  <si>
    <t>Trade in services is the sum of service exports and imports divided by the value of GDP, all in current U.S. dollars.</t>
  </si>
  <si>
    <t>BX.GSR.GNFS.CD</t>
  </si>
  <si>
    <t>Population ages 65 and above, female</t>
  </si>
  <si>
    <t>Unemployment, female (% of female labor force) (modeled ILO estimate)</t>
  </si>
  <si>
    <t>Claims on central government (annual growth as % of broad money)</t>
  </si>
  <si>
    <t>Average time to clear exports through customs (days)</t>
  </si>
  <si>
    <t>Wholesale price index (2010 = 100)</t>
  </si>
  <si>
    <t>NE.GDI.FTOT.KD.ZG</t>
  </si>
  <si>
    <t>SL.EMP.1524.SP.NE.ZS</t>
  </si>
  <si>
    <t>SH.HIV.1524.MA.ZS</t>
  </si>
  <si>
    <t>GC.NFN.TOTL.GD.ZS</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</si>
  <si>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</si>
  <si>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</si>
  <si>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VC.IDP.TOCV</t>
  </si>
  <si>
    <t>SP.DYN.WFRT</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</si>
  <si>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</si>
  <si>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Adjusted net enrollment is the number of pupils of the school-age group for primary education, enrolled either in primary or secondary education, expressed as a percentage of the total population in that age group.</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</si>
  <si>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</si>
  <si>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The percentage of people who are multidimensionally poor</t>
  </si>
  <si>
    <t>Incidence of HIV, ages 15-49 (per 1,000 uninfected population ages 15-49)</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</si>
  <si>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</si>
  <si>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Adjusted savings: education expenditure (current US$)</t>
  </si>
  <si>
    <t>Services, value added (% of GDP)</t>
  </si>
  <si>
    <t>Prevalence of wasting is the proportion of children under age 5 whose weight for height is more than two standard deviations below the median for the international reference population ages 0-59.</t>
  </si>
  <si>
    <t>Labor force participation rate, male (% of male population ages 15+) (national estimate)</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</si>
  <si>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</si>
  <si>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IC.IMP.CSBC.CD</t>
  </si>
  <si>
    <t>Mortality rate, infant (per 1,000 live births)</t>
  </si>
  <si>
    <t>Youth unemployment refers to the share of the labor force ages 15-24 without work but available for and seeking employment. Definitions of labor force and unemployment differ by country.</t>
  </si>
  <si>
    <t>Insurance and financial services (% of commercial service imports)</t>
  </si>
  <si>
    <t>Firms expected to give gifts in meetings with tax officials is the percentage of firms that answered positively to the question "was a gift or informal payment expected or requested during a meeting with tax officials?"</t>
  </si>
  <si>
    <t>School enrollment, primary, female (% gross)</t>
  </si>
  <si>
    <t>Grants, excluding technical cooperation (BoP, current US$)</t>
  </si>
  <si>
    <t>Mortality rate attributed to household and ambient air pollution, age-standardized, male (per 100,000 male population)</t>
  </si>
  <si>
    <t>New business density (new registrations per 1,000 people ages 15-64)</t>
  </si>
  <si>
    <t>Renewable internal freshwater resources flows refer to internal renewable resources (internal river flows and groundwater from rainfall) in the country. Renewable internal freshwater resources per capita are calculated using the World Bank's population estimates.</t>
  </si>
  <si>
    <t>International Monetary Fund, Government Finance Statistics Yearbook and data files, and World Bank and OECD value added estimates.</t>
  </si>
  <si>
    <t>Access to electricity, rural (% of rural population)</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</si>
  <si>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</si>
  <si>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Binding coverage, manufactured products (%)</t>
  </si>
  <si>
    <t>WHO/UNICEF Joint Monitoring Programme (JMP) for Water Supply and Sanitation (http://www.wssinfo.org/).</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</si>
  <si>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</si>
  <si>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DC.DAC.USAL.CD</t>
  </si>
  <si>
    <t>Fuels comprise the commodities in SITC section 3 (mineral fuels, lubricants and related materials).</t>
  </si>
  <si>
    <t>SH.STA.AIRP.MA.P5</t>
  </si>
  <si>
    <t>EN.ATM.GHGT.KT.CE</t>
  </si>
  <si>
    <t>Proportion of population pushed below the $3.20 ($ 2011 PPP) poverty line by out-of-pocket health care expenditure (%)</t>
  </si>
  <si>
    <t>DT.ODA.ODAT.XP.ZS</t>
  </si>
  <si>
    <t>Pupil-teacher ratio, preprimary</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</si>
  <si>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</si>
  <si>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Air transport, registered carrier departures worldwide</t>
  </si>
  <si>
    <t>GDP growth (annual %)</t>
  </si>
  <si>
    <t>Internally displaced persons, new displacement associated with disasters (number of cases)</t>
  </si>
  <si>
    <t>Poverty gap at $5.50 a day (2011 PPP) (%)</t>
  </si>
  <si>
    <t>Coverage of social safety net programs in richest quintile (% of population)</t>
  </si>
  <si>
    <t>Employment to population ratio, ages 15-24, male (%) (national estimate)</t>
  </si>
  <si>
    <t>IQ.CPA.PADM.XQ</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</si>
  <si>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</si>
  <si>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</si>
  <si>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FR.INR.RISK</t>
  </si>
  <si>
    <t>DC.DAC.SVNL.CD</t>
  </si>
  <si>
    <t>IC.TAX.DURS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</si>
  <si>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</si>
  <si>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Adolescents out of school, male (% of male lower secondary school age)</t>
  </si>
  <si>
    <t>ER.FSH.CAPT.MT</t>
  </si>
  <si>
    <t>NY.ADJ.DFOR.GN.ZS</t>
  </si>
  <si>
    <t>SH.XPD.CHEX.PC.CD</t>
  </si>
  <si>
    <t>Investment in transport with private participation (current US$)</t>
  </si>
  <si>
    <t>Expenditure on secondary education is expressed as a percentage of total general government expenditure on education. General government usually refers to local, regional and central governments.</t>
  </si>
  <si>
    <t>GHG net emissions/removals by LUCF (Mt of CO2 equivalent)</t>
  </si>
  <si>
    <t>The percentage of male population who are multidimensionally poor</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</si>
  <si>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</si>
  <si>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UNESCO Institute for Statistics (http://uis.unesco.org/)</t>
  </si>
  <si>
    <t>Services, value added (annual % growth)</t>
  </si>
  <si>
    <t>GC.TAX.EXPT.CN</t>
  </si>
  <si>
    <t>Child employment in services, male (% of male economically active children ages 7-14)</t>
  </si>
  <si>
    <t>Profit tax (% of commercial profits)</t>
  </si>
  <si>
    <t>GNI per capita (constant 2010 US$)</t>
  </si>
  <si>
    <t>Crop production index (2004-2006 = 100)</t>
  </si>
  <si>
    <t>Multidimensional poverty headcount ratio (% of total population)</t>
  </si>
  <si>
    <t>Female population between the ages 65 to 69 as a percentage of the total female population.</t>
  </si>
  <si>
    <t>The terms of trade effect equals capacity to import less exports of goods and services in constant prices. Data are in constant local currency.</t>
  </si>
  <si>
    <t>TM.VAL.MRCH.XD.WD</t>
  </si>
  <si>
    <t>DT.TDS.DECT.CD</t>
  </si>
  <si>
    <t>Hospital beds (per 1,000 people)</t>
  </si>
  <si>
    <t>Taxes on exports (% of tax revenue)</t>
  </si>
  <si>
    <t>Rural population</t>
  </si>
  <si>
    <t>Adjusted net enrollment rate, primary, female (% of primary school age children)</t>
  </si>
  <si>
    <t>Changes in inventories (current LCU)</t>
  </si>
  <si>
    <t>Total fisheries production measures the volume of aquatic species caught by a country for all commercial, industrial, recreational and subsistence purposes. The harvest from mariculture, aquaculture and other kinds of fish farming is also included.</t>
  </si>
  <si>
    <t>NY.ADJ.SVNG.GN.ZS</t>
  </si>
  <si>
    <t>Private investment covers gross outlays by the private sector (including private nonprofit agencies) on additions to its fixed domestic assets.</t>
  </si>
  <si>
    <t>Production data on cereals relate to crops harvested for dry grain only. Cereal crops harvested for hay or harvested green for food, feed, or silage and those used for grazing are excluded.</t>
  </si>
  <si>
    <t>Percentage of children under age 5 with diarrhea in the two weeks preceding the survey who received oral rehydration salts (ORS packets or pre-packaged ORS fluids).</t>
  </si>
  <si>
    <t>Current expenditures on health per capita expressed in international dollars at purchasing power parity (PPP time series based on ICP2011 PPP).</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</si>
  <si>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</si>
  <si>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Low-birthweight babies (% of births)</t>
  </si>
  <si>
    <t>Educational attainment, at least completed primary, population 25+ years, male (%) (cumulative)</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</si>
  <si>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</si>
  <si>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SH.H2O.SMDW.UR.ZS</t>
  </si>
  <si>
    <t>Time required to enforce a contract (days)</t>
  </si>
  <si>
    <t>Proportion of population pushed below the $1.90 ($ 2011 PPP) poverty line by out-of-pocket health care expenditure. This indicator shows the fraction of a country's households experiencing impoverishing expenditures, defined as expenditures without which the household would have been above the $ 1.90 poverty line, but because of the expenditures is below the poverty line.</t>
  </si>
  <si>
    <t>The economic management cluster includes macroeconomic management, fiscal policy, and debt policy.</t>
  </si>
  <si>
    <t>Disclosure index measures the extent to which investors are protected through disclosure of ownership and financial information. The index ranges from 0 to 10, with higher values indicating more disclosure.</t>
  </si>
  <si>
    <t>Proportion of population spending more than 10% of household consumption or income on out-of-pocket health care expenditure.</t>
  </si>
  <si>
    <t>Literacy rate, adult male (% of males ages 15 and above)</t>
  </si>
  <si>
    <t>GC.REV.XGRT.CN</t>
  </si>
  <si>
    <t>High-technology exports (current US$)</t>
  </si>
  <si>
    <t>Female population between the ages 35 to 39 as a percentage of the total female population.</t>
  </si>
  <si>
    <t>IQ.SCI.PRDC</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</si>
  <si>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</si>
  <si>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SH.STA.BASS.ZS</t>
  </si>
  <si>
    <t>IS.SHP.GCNW.XQ</t>
  </si>
  <si>
    <t>IC.EXP.TMBC</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</si>
  <si>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</si>
  <si>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Imports of goods and services (constant 2010 US$)</t>
  </si>
  <si>
    <t>NE.GDI.FTOT.CD</t>
  </si>
  <si>
    <t>SH.XPD.OOPC.PP.CD</t>
  </si>
  <si>
    <t>SE.PRM.UNER.FE</t>
  </si>
  <si>
    <t>PA.NUS.PRVT.PP</t>
  </si>
  <si>
    <t>NY.GDP.PCAP.KN</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</si>
  <si>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</si>
  <si>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Commercial banks and other lending (PPG + PNG) (NFL, current US$)</t>
  </si>
  <si>
    <t>SL.TLF.ACTI.1524.MA.NE.ZS</t>
  </si>
  <si>
    <t>DT.DOD.DECT.GN.ZS</t>
  </si>
  <si>
    <t>Literacy rate, youth total (% of people ages 15-24)</t>
  </si>
  <si>
    <t>NY.ADJ.SVNX.CD</t>
  </si>
  <si>
    <t>Probability of dying between age 20-24 years of age expressed per 1,000 youths age 20, if subject to age-specific mortality rates of the specified year.</t>
  </si>
  <si>
    <t>IC.CUS.DURS.EX</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</si>
  <si>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</si>
  <si>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SL.UEM.1524.ZS</t>
  </si>
  <si>
    <t>Employment to population ratio, 15+, total (%) (modeled ILO estimate)</t>
  </si>
  <si>
    <t>SE.SEC.CUAT.LO.ZS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</si>
  <si>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</si>
  <si>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</si>
  <si>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UN Office on Drugs and Crime's International Homicide Statistics database.</t>
  </si>
  <si>
    <t>per_lm_alllm.cov_pop_tot</t>
  </si>
  <si>
    <t>Bank nonperforming loans to total gross loans (%)</t>
  </si>
  <si>
    <t>Number of adults (ages 15-49) newly infected with HIV.</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</si>
  <si>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</si>
  <si>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IQ.CPA.FINQ.XQ</t>
  </si>
  <si>
    <t>BX.GSR.MRCH.CD</t>
  </si>
  <si>
    <t>AG.LND.AGRI.K2</t>
  </si>
  <si>
    <t>LP.LPI.OVRL.XQ</t>
  </si>
  <si>
    <t>TM.VAL.MRCH.R5.ZS</t>
  </si>
  <si>
    <t>Labor force participation rate, total (% of total population ages 15+) (national estimate)</t>
  </si>
  <si>
    <t>GDP (current LCU)</t>
  </si>
  <si>
    <t>SG.DMK.SRCR.FN.ZS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</si>
  <si>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</si>
  <si>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Balance of payments</t>
  </si>
  <si>
    <t>Row Labels</t>
  </si>
  <si>
    <t>Count of INDICATOR_CODE</t>
  </si>
  <si>
    <t>Market Factors</t>
  </si>
  <si>
    <t>Unemployment</t>
  </si>
  <si>
    <t>Area</t>
  </si>
  <si>
    <t>Consumption</t>
  </si>
  <si>
    <t>Education</t>
  </si>
  <si>
    <t>Inventories</t>
  </si>
  <si>
    <t>Health</t>
  </si>
  <si>
    <t>GDP</t>
  </si>
  <si>
    <t>Economic Policy &amp; Debt</t>
  </si>
  <si>
    <t>Environment</t>
  </si>
  <si>
    <t>Financial Sector</t>
  </si>
  <si>
    <t>Gender</t>
  </si>
  <si>
    <t>Poverty</t>
  </si>
  <si>
    <t>Private Sector &amp; Trade</t>
  </si>
  <si>
    <t>Public Sector</t>
  </si>
  <si>
    <t>Social Protection &amp; Labor</t>
  </si>
  <si>
    <t>Population</t>
  </si>
  <si>
    <t>Description</t>
  </si>
  <si>
    <t>Infastructure</t>
  </si>
  <si>
    <t>Social Health</t>
  </si>
  <si>
    <t>Efficiency</t>
  </si>
  <si>
    <t>Inputs</t>
  </si>
  <si>
    <t>Outcomes</t>
  </si>
  <si>
    <t>Participation</t>
  </si>
  <si>
    <t>Agricultural production</t>
  </si>
  <si>
    <t>Biodiversity &amp; protected areas</t>
  </si>
  <si>
    <t>Density &amp; urbanization</t>
  </si>
  <si>
    <t>Emissions</t>
  </si>
  <si>
    <t>Energy production &amp; use</t>
  </si>
  <si>
    <t>Freshwater</t>
  </si>
  <si>
    <t>Land use</t>
  </si>
  <si>
    <t>Natural resources contribution to GDP</t>
  </si>
  <si>
    <t>Access</t>
  </si>
  <si>
    <t>Assets</t>
  </si>
  <si>
    <t>Capital markets</t>
  </si>
  <si>
    <t>Exchange rates &amp; prices</t>
  </si>
  <si>
    <t>Interest rates</t>
  </si>
  <si>
    <t>Monetary holdings (liabilities)</t>
  </si>
  <si>
    <t>Participation &amp; access</t>
  </si>
  <si>
    <t>Women making their own informed decisions regarding sexual relations, contraceptive use and reproductive health care (% of women age 15-49)</t>
  </si>
  <si>
    <t>Public life &amp; decision making</t>
  </si>
  <si>
    <t>Disease prevention</t>
  </si>
  <si>
    <t>Health systems</t>
  </si>
  <si>
    <t>Mortality</t>
  </si>
  <si>
    <t>Nutrition</t>
  </si>
  <si>
    <t>Reproductive health</t>
  </si>
  <si>
    <t>Risk factors</t>
  </si>
  <si>
    <t>Communications</t>
  </si>
  <si>
    <t>Technology</t>
  </si>
  <si>
    <t>Transportation</t>
  </si>
  <si>
    <t>Income distribution</t>
  </si>
  <si>
    <t>Poverty rates</t>
  </si>
  <si>
    <t>Shared prosperity</t>
  </si>
  <si>
    <t>Business environment</t>
  </si>
  <si>
    <t>Exports</t>
  </si>
  <si>
    <t>Imports</t>
  </si>
  <si>
    <t>Private infrastructure investment</t>
  </si>
  <si>
    <t>Tariffs</t>
  </si>
  <si>
    <t>Total merchandise trade</t>
  </si>
  <si>
    <t>Trade facilitation</t>
  </si>
  <si>
    <t>Trade indexes</t>
  </si>
  <si>
    <t>Trade price indices</t>
  </si>
  <si>
    <t>Travel &amp; tourism</t>
  </si>
  <si>
    <t>Conflict &amp; fragility</t>
  </si>
  <si>
    <t>Defense &amp; arms trade</t>
  </si>
  <si>
    <t>Government finance</t>
  </si>
  <si>
    <t>Policy &amp; institutions</t>
  </si>
  <si>
    <t>Economic activity</t>
  </si>
  <si>
    <t>Labor force structure</t>
  </si>
  <si>
    <t>Migration</t>
  </si>
  <si>
    <t>Performance</t>
  </si>
  <si>
    <t>Universal Health Care</t>
  </si>
  <si>
    <t>External debt</t>
  </si>
  <si>
    <t>National accounts</t>
  </si>
  <si>
    <t>Official development assistance</t>
  </si>
  <si>
    <t>Purchasing power parity</t>
  </si>
  <si>
    <t>Subfield</t>
  </si>
  <si>
    <t>Grand Total</t>
  </si>
  <si>
    <t>Count of Observation</t>
  </si>
  <si>
    <t>Count of observation</t>
  </si>
  <si>
    <t>Subfields</t>
  </si>
  <si>
    <t>Frequency tables for Data Source, Area and Subfield a reported below</t>
  </si>
  <si>
    <t>Nmiss</t>
  </si>
  <si>
    <t>Taget Variable</t>
  </si>
  <si>
    <t>Explanatory Variable</t>
  </si>
  <si>
    <t>Renamed Var</t>
  </si>
  <si>
    <t>gov_exp</t>
  </si>
  <si>
    <t>unemp</t>
  </si>
  <si>
    <t>wages</t>
  </si>
  <si>
    <t>Inflation</t>
  </si>
  <si>
    <t>Government Expenditure</t>
  </si>
  <si>
    <t>group_env</t>
  </si>
  <si>
    <t>Type of Indicator</t>
  </si>
  <si>
    <t>Amount</t>
  </si>
  <si>
    <t>Ratio</t>
  </si>
  <si>
    <t>group_infr</t>
  </si>
  <si>
    <t>scegli inf</t>
  </si>
  <si>
    <t>Index</t>
  </si>
  <si>
    <t>Import - Export</t>
  </si>
  <si>
    <t>Compensations</t>
  </si>
  <si>
    <t>Trade Index</t>
  </si>
  <si>
    <t>Rate</t>
  </si>
  <si>
    <t>pop</t>
  </si>
  <si>
    <t>infl</t>
  </si>
  <si>
    <t>imp_exp</t>
  </si>
  <si>
    <t>inventory</t>
  </si>
  <si>
    <t>Stock Market Cap</t>
  </si>
  <si>
    <t>market_cap</t>
  </si>
  <si>
    <t>trade_index</t>
  </si>
  <si>
    <t>gdp_t0</t>
  </si>
  <si>
    <t>consumption</t>
  </si>
  <si>
    <t>Year</t>
  </si>
  <si>
    <t xml:space="preserve">Assumption: Variables must have at least 50% of the observations. The others are not considered for feature selection. 
The initial dataset contained 1440 variables. Our filtred list has 600 variables. </t>
  </si>
  <si>
    <t>Here an initial treatment of raw data is conducted in order to have a clearer framewok of the available data</t>
  </si>
  <si>
    <t>contr_family</t>
  </si>
  <si>
    <t>employers</t>
  </si>
  <si>
    <t>self_employed</t>
  </si>
  <si>
    <t>Employment</t>
  </si>
  <si>
    <t>PCA</t>
  </si>
  <si>
    <t>Here the correlation between the features selected for PCA analysis is calculated</t>
  </si>
  <si>
    <t>I also verify that the PCA variables have low correlation (0.23) with unemployment (already in the model)</t>
  </si>
  <si>
    <t>#</t>
  </si>
  <si>
    <t># na</t>
  </si>
  <si>
    <t>Median</t>
  </si>
  <si>
    <t>Max</t>
  </si>
  <si>
    <t>Min</t>
  </si>
  <si>
    <t>risk_premium</t>
  </si>
  <si>
    <t>Risk Premium</t>
  </si>
  <si>
    <t>Correlation</t>
  </si>
  <si>
    <t>Descriptive Statistics</t>
  </si>
  <si>
    <t>Time Series</t>
  </si>
  <si>
    <t>Difference</t>
  </si>
  <si>
    <t>Assumptions:
1.  Data must have at least 50% of the observations
2. There must be one variable for each market factor
3. If two sources of data provide similar information for a variable, the principle is to maximise the omogeneity for data sources
4. Further calculations on the input data are not operated (e.g sum, multiplication, new ratios calculation ect..)
5. Variables calculated as % of GDP are not considered as they may be more useful when used in comparison with other country statistics
6. If a variable is calculated as sum of two or more variable referring to differente market factors (e.g. interest rate adjusted by exchange rate), our preference isto keep the two variable separately in order to investigate the contribution of each market variable in the model estimation
7. Whether it's possible, variable in costant LCU are selected
Here our final variables are selected based on the assumptions above.</t>
  </si>
  <si>
    <t>oil</t>
  </si>
  <si>
    <t>Oil Rents</t>
  </si>
  <si>
    <t xml:space="preserve">Note that by adding variables to the variable selection table, the statistics, correlation and time series are automatically updated below </t>
  </si>
  <si>
    <t>air_transp</t>
  </si>
  <si>
    <t>dom_credit</t>
  </si>
  <si>
    <t>Domestic Credit</t>
  </si>
  <si>
    <t>Energy Use</t>
  </si>
  <si>
    <t>Amount per capita</t>
  </si>
  <si>
    <t>energy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</si>
</sst>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quot;trn&quot;"/>
  </numFmts>
  <fonts count="1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sz val="11"/>
      <color rgb="FFC00000"/>
      <name val="Calibri"/>
      <family val="2"/>
      <scheme val="minor"/>
    </font>
    <font>
      <sz val="8"/>
      <color rgb="FF666666"/>
      <name val="Arial"/>
      <family val="2"/>
    </font>
    <font>
      <b/>
      <sz val="14"/>
      <color rgb="FFC00000"/>
      <name val="Calibri"/>
      <family val="2"/>
      <scheme val="minor"/>
    </font>
    <font>
      <sz val="10"/>
      <color theme="0"/>
      <name val="Calibri"/>
      <family val="2"/>
      <scheme val="minor"/>
    </font>
    <font>
      <b/>
      <sz val="14"/>
      <color theme="0"/>
      <name val="Calibri"/>
      <family val="2"/>
      <scheme val="minor"/>
    </font>
    <font>
      <b/>
      <sz val="12"/>
      <color rgb="FFC00000"/>
      <name val="Calibri"/>
      <family val="2"/>
      <scheme val="minor"/>
    </font>
    <font>
      <i/>
      <sz val="11"/>
      <color theme="1"/>
      <name val="Calibri"/>
      <family val="2"/>
      <scheme val="minor"/>
    </font>
    <font>
      <sz val="11"/>
      <color rgb="FF3F3F76"/>
      <name val="Calibri"/>
      <family val="2"/>
      <scheme val="minor"/>
    </font>
  </fonts>
  <fills count="12">
    <fill>
      <patternFill patternType="none"/>
    </fill>
    <fill>
      <patternFill patternType="gray125"/>
    </fill>
    <fill>
      <patternFill patternType="solid">
        <fgColor theme="4" tint="-0.499984740745262"/>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CC99"/>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thin">
        <color indexed="64"/>
      </top>
      <bottom style="thin">
        <color indexed="64"/>
      </bottom>
      <diagonal/>
    </border>
    <border>
      <left/>
      <right/>
      <top style="medium">
        <color indexed="64"/>
      </top>
      <bottom style="thin">
        <color indexed="64"/>
      </bottom>
      <diagonal/>
    </border>
    <border>
      <left/>
      <right/>
      <top style="medium">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style="thin">
        <color rgb="FF7F7F7F"/>
      </left>
      <right/>
      <top style="thin">
        <color rgb="FF7F7F7F"/>
      </top>
      <bottom style="medium">
        <color indexed="64"/>
      </bottom>
      <diagonal/>
    </border>
    <border>
      <left style="thin">
        <color rgb="FF7F7F7F"/>
      </left>
      <right/>
      <top style="thin">
        <color rgb="FF7F7F7F"/>
      </top>
      <bottom/>
      <diagonal/>
    </border>
    <border>
      <left style="thin">
        <color rgb="FF7F7F7F"/>
      </left>
      <right/>
      <top style="medium">
        <color indexed="64"/>
      </top>
      <bottom style="thin">
        <color rgb="FF7F7F7F"/>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2">
    <xf numFmtId="0" fontId="0" fillId="0" borderId="0"/>
    <xf numFmtId="0" fontId="18" fillId="11" borderId="21" applyNumberFormat="0" applyAlignment="0" applyProtection="0"/>
  </cellStyleXfs>
  <cellXfs count="163">
    <xf numFmtId="0" fontId="0" fillId="0" borderId="0" xfId="0"/>
    <xf numFmtId="14" fontId="0" fillId="0" borderId="0" xfId="0" applyNumberFormat="1"/>
    <xf numFmtId="0" fontId="7" fillId="2" borderId="1" xfId="0" applyFont="1" applyFill="1" applyBorder="1"/>
    <xf numFmtId="0" fontId="7" fillId="2" borderId="2" xfId="0" applyFont="1" applyFill="1" applyBorder="1"/>
    <xf numFmtId="0" fontId="7" fillId="2" borderId="3" xfId="0" applyFont="1" applyFill="1" applyBorder="1"/>
    <xf numFmtId="0" fontId="0" fillId="0" borderId="4" xfId="0" applyBorder="1"/>
    <xf numFmtId="0" fontId="0" fillId="0" borderId="5" xfId="0" applyBorder="1"/>
    <xf numFmtId="0" fontId="0" fillId="0" borderId="6" xfId="0" applyBorder="1"/>
    <xf numFmtId="0" fontId="7" fillId="2" borderId="7" xfId="0" applyFont="1" applyFill="1" applyBorder="1"/>
    <xf numFmtId="0" fontId="0" fillId="0" borderId="8" xfId="0" applyBorder="1"/>
    <xf numFmtId="0" fontId="0" fillId="0" borderId="9" xfId="0" applyBorder="1"/>
    <xf numFmtId="0" fontId="8" fillId="0" borderId="9" xfId="0" applyFont="1" applyBorder="1"/>
    <xf numFmtId="0" fontId="0" fillId="0" borderId="0" xfId="0" pivotButton="1"/>
    <xf numFmtId="0" fontId="0" fillId="0" borderId="0" xfId="0" applyAlignment="1">
      <alignment horizontal="center" vertical="center"/>
    </xf>
    <xf numFmtId="0" fontId="7" fillId="2" borderId="3" xfId="0" applyFont="1" applyFill="1" applyBorder="1" applyAlignment="1">
      <alignment horizontal="center" vertical="center"/>
    </xf>
    <xf numFmtId="0" fontId="0" fillId="0" borderId="11" xfId="0" applyBorder="1" applyAlignment="1">
      <alignment horizontal="center" vertical="center"/>
    </xf>
    <xf numFmtId="0" fontId="6" fillId="0" borderId="9" xfId="0" applyFont="1" applyBorder="1"/>
    <xf numFmtId="0" fontId="5" fillId="0" borderId="0" xfId="0" applyFont="1"/>
    <xf numFmtId="0" fontId="0" fillId="0" borderId="0" xfId="0" applyAlignment="1">
      <alignment horizontal="center"/>
    </xf>
    <xf numFmtId="0" fontId="0" fillId="0" borderId="11" xfId="0" applyBorder="1" applyAlignment="1">
      <alignment horizontal="center"/>
    </xf>
    <xf numFmtId="0" fontId="0" fillId="0" borderId="6" xfId="0" applyBorder="1" applyAlignment="1">
      <alignment horizontal="center"/>
    </xf>
    <xf numFmtId="0" fontId="7" fillId="2" borderId="7" xfId="0" applyFont="1" applyFill="1" applyBorder="1" applyAlignment="1">
      <alignment horizontal="center"/>
    </xf>
    <xf numFmtId="0" fontId="5" fillId="0" borderId="13" xfId="0" applyFont="1"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0" fillId="0" borderId="13" xfId="0" applyBorder="1"/>
    <xf numFmtId="0" fontId="0" fillId="0" borderId="14" xfId="0" applyBorder="1"/>
    <xf numFmtId="0" fontId="7" fillId="2" borderId="7" xfId="0" applyFont="1" applyFill="1" applyBorder="1" applyAlignment="1">
      <alignment horizontal="center" vertical="center"/>
    </xf>
    <xf numFmtId="0" fontId="0" fillId="0" borderId="7" xfId="0" applyBorder="1"/>
    <xf numFmtId="0" fontId="0" fillId="3" borderId="9" xfId="0" applyFill="1" applyBorder="1"/>
    <xf numFmtId="0" fontId="5" fillId="0" borderId="13" xfId="0" applyFont="1" applyBorder="1" applyAlignment="1">
      <alignment horizontal="center" vertical="center"/>
    </xf>
    <xf numFmtId="0" fontId="7" fillId="2" borderId="13" xfId="0" applyFont="1" applyFill="1" applyBorder="1"/>
    <xf numFmtId="0" fontId="0" fillId="0" borderId="15" xfId="0" applyBorder="1"/>
    <xf numFmtId="0" fontId="0" fillId="5" borderId="9" xfId="0" applyFill="1" applyBorder="1"/>
    <xf numFmtId="0" fontId="0" fillId="0" borderId="9" xfId="0" applyFill="1" applyBorder="1"/>
    <xf numFmtId="0" fontId="0" fillId="4" borderId="9" xfId="0" applyFill="1" applyBorder="1"/>
    <xf numFmtId="0" fontId="5" fillId="0" borderId="9" xfId="0" applyFont="1" applyBorder="1"/>
    <xf numFmtId="0" fontId="5" fillId="0" borderId="13" xfId="0" applyFont="1" applyBorder="1"/>
    <xf numFmtId="0" fontId="7" fillId="2" borderId="1" xfId="0" applyFont="1" applyFill="1" applyBorder="1" applyAlignment="1">
      <alignment horizontal="center" vertical="center"/>
    </xf>
    <xf numFmtId="0" fontId="0" fillId="6" borderId="13" xfId="0" applyFill="1" applyBorder="1" applyAlignment="1">
      <alignment horizontal="center" vertical="center"/>
    </xf>
    <xf numFmtId="0" fontId="0" fillId="6" borderId="14" xfId="0" applyFill="1" applyBorder="1" applyAlignment="1">
      <alignment horizontal="center" vertical="center"/>
    </xf>
    <xf numFmtId="0" fontId="0" fillId="0" borderId="0" xfId="0" applyBorder="1" applyAlignment="1">
      <alignment horizontal="center" vertical="center"/>
    </xf>
    <xf numFmtId="0" fontId="7" fillId="2" borderId="0" xfId="0" applyFont="1" applyFill="1" applyAlignment="1">
      <alignment horizontal="center" vertical="center"/>
    </xf>
    <xf numFmtId="0" fontId="12" fillId="0" borderId="0" xfId="0" applyFont="1"/>
    <xf numFmtId="0" fontId="0" fillId="0" borderId="7" xfId="0" applyBorder="1" applyAlignment="1">
      <alignment horizontal="center"/>
    </xf>
    <xf numFmtId="0" fontId="5" fillId="0" borderId="1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5" xfId="0" applyBorder="1" applyAlignment="1">
      <alignment horizontal="center" vertical="center"/>
    </xf>
    <xf numFmtId="0" fontId="0" fillId="0" borderId="12" xfId="0" applyBorder="1"/>
    <xf numFmtId="0" fontId="0" fillId="0" borderId="16" xfId="0" applyBorder="1" applyAlignment="1">
      <alignment horizontal="center" vertical="center"/>
    </xf>
    <xf numFmtId="0" fontId="0" fillId="0" borderId="16" xfId="0" applyBorder="1" applyAlignment="1">
      <alignment horizontal="center"/>
    </xf>
    <xf numFmtId="0" fontId="14" fillId="2" borderId="3" xfId="0" applyFont="1" applyFill="1" applyBorder="1" applyAlignment="1">
      <alignment horizontal="center" vertical="center"/>
    </xf>
    <xf numFmtId="0" fontId="9" fillId="2" borderId="3" xfId="0" applyFont="1" applyFill="1" applyBorder="1" applyAlignment="1">
      <alignment horizontal="center" vertical="center"/>
    </xf>
    <xf numFmtId="0" fontId="9" fillId="2" borderId="7" xfId="0" applyFont="1" applyFill="1" applyBorder="1" applyAlignment="1">
      <alignment horizontal="center" vertical="center"/>
    </xf>
    <xf numFmtId="0" fontId="10" fillId="0" borderId="2" xfId="0" applyFont="1" applyBorder="1" applyAlignment="1">
      <alignment horizontal="center" vertical="center"/>
    </xf>
    <xf numFmtId="0" fontId="0" fillId="0" borderId="5" xfId="0" applyBorder="1" applyAlignment="1">
      <alignment horizontal="center" vertical="center"/>
    </xf>
    <xf numFmtId="0" fontId="0" fillId="6" borderId="9" xfId="0" applyFill="1" applyBorder="1"/>
    <xf numFmtId="0" fontId="4" fillId="0" borderId="9" xfId="0" applyFont="1" applyBorder="1"/>
    <xf numFmtId="0" fontId="4" fillId="0" borderId="0" xfId="0" applyFont="1"/>
    <xf numFmtId="0" fontId="5" fillId="0" borderId="9" xfId="0" applyFont="1" applyFill="1" applyBorder="1"/>
    <xf numFmtId="0" fontId="5" fillId="0" borderId="7" xfId="0" applyFont="1" applyBorder="1" applyAlignment="1">
      <alignment horizontal="center" vertical="center"/>
    </xf>
    <xf numFmtId="0" fontId="0" fillId="0" borderId="3" xfId="0" applyBorder="1" applyAlignment="1">
      <alignment horizontal="center"/>
    </xf>
    <xf numFmtId="0" fontId="10" fillId="0" borderId="7" xfId="0" applyFont="1" applyBorder="1" applyAlignment="1">
      <alignment horizontal="center" vertical="center"/>
    </xf>
    <xf numFmtId="0" fontId="10" fillId="0" borderId="13" xfId="0" applyFont="1" applyBorder="1" applyAlignment="1">
      <alignment horizontal="center" vertical="center"/>
    </xf>
    <xf numFmtId="0" fontId="10" fillId="0" borderId="13" xfId="0" applyFont="1" applyBorder="1" applyAlignment="1">
      <alignment horizontal="center"/>
    </xf>
    <xf numFmtId="0" fontId="0" fillId="0" borderId="0" xfId="0" applyBorder="1"/>
    <xf numFmtId="0" fontId="0" fillId="0" borderId="11" xfId="0" applyBorder="1"/>
    <xf numFmtId="0" fontId="7" fillId="2" borderId="12" xfId="0" applyFont="1" applyFill="1" applyBorder="1" applyAlignment="1">
      <alignment horizontal="center" vertical="center"/>
    </xf>
    <xf numFmtId="0" fontId="7" fillId="2" borderId="16" xfId="0" applyFont="1" applyFill="1" applyBorder="1" applyAlignment="1">
      <alignment horizontal="center" vertical="center"/>
    </xf>
    <xf numFmtId="0" fontId="10" fillId="8" borderId="7" xfId="0" applyFont="1" applyFill="1" applyBorder="1" applyAlignment="1">
      <alignment horizontal="center" vertical="center"/>
    </xf>
    <xf numFmtId="0" fontId="10" fillId="8" borderId="13" xfId="0" applyFont="1" applyFill="1" applyBorder="1" applyAlignment="1">
      <alignment horizontal="center" vertical="center"/>
    </xf>
    <xf numFmtId="0" fontId="10" fillId="8" borderId="14" xfId="0" applyFont="1" applyFill="1" applyBorder="1" applyAlignment="1">
      <alignment horizontal="center" vertical="center"/>
    </xf>
    <xf numFmtId="0" fontId="0" fillId="0" borderId="0" xfId="0" applyFill="1" applyBorder="1" applyAlignment="1"/>
    <xf numFmtId="0" fontId="0" fillId="0" borderId="5" xfId="0" applyFill="1" applyBorder="1" applyAlignment="1"/>
    <xf numFmtId="0" fontId="17" fillId="0" borderId="19" xfId="0" applyFont="1" applyFill="1" applyBorder="1" applyAlignment="1">
      <alignment horizontal="center"/>
    </xf>
    <xf numFmtId="0" fontId="3" fillId="0" borderId="0" xfId="0" applyFont="1"/>
    <xf numFmtId="0" fontId="17" fillId="8" borderId="19" xfId="0" applyFont="1" applyFill="1" applyBorder="1" applyAlignment="1">
      <alignment horizontal="center"/>
    </xf>
    <xf numFmtId="0" fontId="17" fillId="8" borderId="19" xfId="0" applyFont="1" applyFill="1" applyBorder="1" applyAlignment="1">
      <alignment horizontal="center" vertical="center"/>
    </xf>
    <xf numFmtId="0" fontId="17" fillId="8" borderId="5" xfId="0" applyFont="1" applyFill="1" applyBorder="1" applyAlignment="1">
      <alignment horizontal="center" vertical="center"/>
    </xf>
    <xf numFmtId="0" fontId="17" fillId="8" borderId="18" xfId="0" applyFont="1" applyFill="1" applyBorder="1" applyAlignment="1">
      <alignment horizontal="center" vertical="center"/>
    </xf>
    <xf numFmtId="0" fontId="7" fillId="2" borderId="17" xfId="0" applyFont="1" applyFill="1" applyBorder="1" applyAlignment="1">
      <alignment horizontal="center" vertical="center"/>
    </xf>
    <xf numFmtId="0" fontId="0" fillId="0" borderId="10" xfId="0" applyBorder="1"/>
    <xf numFmtId="0" fontId="10" fillId="0" borderId="14" xfId="0" applyFont="1" applyBorder="1" applyAlignment="1">
      <alignment horizontal="center" vertical="center"/>
    </xf>
    <xf numFmtId="0" fontId="10" fillId="10" borderId="0" xfId="0" applyFont="1" applyFill="1" applyBorder="1" applyAlignment="1">
      <alignment horizontal="center"/>
    </xf>
    <xf numFmtId="0" fontId="10" fillId="10" borderId="11" xfId="0" applyFont="1" applyFill="1" applyBorder="1" applyAlignment="1">
      <alignment horizontal="center" vertical="center"/>
    </xf>
    <xf numFmtId="2" fontId="0" fillId="0" borderId="0" xfId="0" applyNumberFormat="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1" fontId="0" fillId="0" borderId="0" xfId="0" applyNumberFormat="1" applyAlignment="1">
      <alignment horizontal="center" vertical="center"/>
    </xf>
    <xf numFmtId="0" fontId="18" fillId="11" borderId="22" xfId="1" applyBorder="1" applyAlignment="1">
      <alignment horizontal="center" vertical="center"/>
    </xf>
    <xf numFmtId="0" fontId="5" fillId="0" borderId="0" xfId="0" applyFont="1" applyBorder="1" applyAlignment="1">
      <alignment horizontal="center" vertical="center"/>
    </xf>
    <xf numFmtId="0" fontId="9" fillId="2" borderId="1" xfId="0" applyFont="1" applyFill="1" applyBorder="1" applyAlignment="1">
      <alignment horizontal="center" vertical="center"/>
    </xf>
    <xf numFmtId="0" fontId="4" fillId="0" borderId="11" xfId="0" applyFont="1" applyBorder="1" applyAlignment="1">
      <alignment horizontal="center" vertical="center"/>
    </xf>
    <xf numFmtId="0" fontId="5" fillId="0" borderId="1" xfId="0" applyFont="1" applyBorder="1" applyAlignment="1">
      <alignment horizontal="center" vertical="center"/>
    </xf>
    <xf numFmtId="0" fontId="5" fillId="0" borderId="10" xfId="0" applyFont="1" applyBorder="1" applyAlignment="1">
      <alignment horizontal="center" vertical="center"/>
    </xf>
    <xf numFmtId="0" fontId="5" fillId="0" borderId="4" xfId="0" applyFont="1" applyBorder="1" applyAlignment="1">
      <alignment horizontal="center" vertical="center"/>
    </xf>
    <xf numFmtId="0" fontId="9" fillId="2" borderId="2" xfId="0" applyFont="1" applyFill="1" applyBorder="1" applyAlignment="1">
      <alignment horizontal="center" vertical="center"/>
    </xf>
    <xf numFmtId="0" fontId="0" fillId="0" borderId="2" xfId="0" applyBorder="1"/>
    <xf numFmtId="0" fontId="5" fillId="0" borderId="3" xfId="0" applyFont="1" applyBorder="1" applyAlignment="1">
      <alignment horizontal="center" vertical="center"/>
    </xf>
    <xf numFmtId="0" fontId="18" fillId="11" borderId="23" xfId="1" applyBorder="1" applyAlignment="1">
      <alignment horizontal="center" vertical="center"/>
    </xf>
    <xf numFmtId="0" fontId="18" fillId="11" borderId="24" xfId="1" applyBorder="1" applyAlignment="1">
      <alignment horizontal="center" vertical="center"/>
    </xf>
    <xf numFmtId="0" fontId="18" fillId="11" borderId="25" xfId="1" applyBorder="1" applyAlignment="1">
      <alignment horizontal="center" vertical="center"/>
    </xf>
    <xf numFmtId="0" fontId="10" fillId="0" borderId="7" xfId="0" applyFont="1" applyBorder="1" applyAlignment="1">
      <alignment horizontal="center"/>
    </xf>
    <xf numFmtId="0" fontId="0" fillId="0" borderId="2" xfId="0" applyBorder="1" applyAlignment="1">
      <alignment horizontal="center" vertical="center"/>
    </xf>
    <xf numFmtId="0" fontId="5" fillId="0" borderId="2" xfId="0" applyFont="1" applyBorder="1" applyAlignment="1">
      <alignment horizontal="center" vertical="center"/>
    </xf>
    <xf numFmtId="0" fontId="2" fillId="0" borderId="11" xfId="0" applyFont="1" applyBorder="1" applyAlignment="1">
      <alignment horizontal="center"/>
    </xf>
    <xf numFmtId="0" fontId="5" fillId="0" borderId="7" xfId="0" applyFont="1" applyBorder="1" applyAlignment="1">
      <alignment horizontal="left" vertical="center"/>
    </xf>
    <xf numFmtId="0" fontId="0" fillId="0" borderId="26" xfId="0" applyBorder="1"/>
    <xf numFmtId="0" fontId="0" fillId="0" borderId="27" xfId="0" applyBorder="1"/>
    <xf numFmtId="0" fontId="0" fillId="0" borderId="28" xfId="0" applyBorder="1"/>
    <xf numFmtId="0" fontId="1" fillId="0" borderId="11" xfId="0" applyFont="1" applyBorder="1" applyAlignment="1">
      <alignment horizontal="center"/>
    </xf>
    <xf numFmtId="0" fontId="1" fillId="0" borderId="9" xfId="0" applyFont="1" applyBorder="1"/>
    <xf numFmtId="0" fontId="11" fillId="7" borderId="1" xfId="0" applyFont="1" applyFill="1" applyBorder="1" applyAlignment="1">
      <alignment horizontal="center" vertical="center" wrapText="1"/>
    </xf>
    <xf numFmtId="0" fontId="11" fillId="7" borderId="3" xfId="0" applyFont="1" applyFill="1" applyBorder="1" applyAlignment="1">
      <alignment horizontal="center" vertical="center"/>
    </xf>
    <xf numFmtId="0" fontId="11" fillId="7" borderId="4" xfId="0" applyFont="1" applyFill="1" applyBorder="1" applyAlignment="1">
      <alignment horizontal="center" vertical="center"/>
    </xf>
    <xf numFmtId="0" fontId="11" fillId="7" borderId="6" xfId="0" applyFont="1" applyFill="1" applyBorder="1" applyAlignment="1">
      <alignment horizontal="center" vertical="center"/>
    </xf>
    <xf numFmtId="0" fontId="16" fillId="7" borderId="1" xfId="0" applyFont="1" applyFill="1" applyBorder="1" applyAlignment="1">
      <alignment horizontal="center" vertical="center"/>
    </xf>
    <xf numFmtId="0" fontId="16" fillId="7" borderId="2" xfId="0" applyFont="1" applyFill="1" applyBorder="1" applyAlignment="1">
      <alignment horizontal="center" vertical="center"/>
    </xf>
    <xf numFmtId="0" fontId="16" fillId="7" borderId="3" xfId="0" applyFont="1" applyFill="1" applyBorder="1" applyAlignment="1">
      <alignment horizontal="center" vertical="center"/>
    </xf>
    <xf numFmtId="0" fontId="16" fillId="7" borderId="4" xfId="0" applyFont="1" applyFill="1" applyBorder="1" applyAlignment="1">
      <alignment horizontal="center" vertical="center"/>
    </xf>
    <xf numFmtId="0" fontId="16" fillId="7" borderId="5" xfId="0" applyFont="1" applyFill="1" applyBorder="1" applyAlignment="1">
      <alignment horizontal="center" vertical="center"/>
    </xf>
    <xf numFmtId="0" fontId="16" fillId="7" borderId="6" xfId="0" applyFont="1" applyFill="1" applyBorder="1" applyAlignment="1">
      <alignment horizontal="center" vertical="center"/>
    </xf>
    <xf numFmtId="0" fontId="13" fillId="7" borderId="1" xfId="0" applyFont="1" applyFill="1" applyBorder="1" applyAlignment="1">
      <alignment horizontal="center" vertical="center"/>
    </xf>
    <xf numFmtId="0" fontId="13" fillId="7" borderId="2" xfId="0" applyFont="1" applyFill="1" applyBorder="1" applyAlignment="1">
      <alignment horizontal="center" vertical="center"/>
    </xf>
    <xf numFmtId="0" fontId="13" fillId="7" borderId="3" xfId="0" applyFont="1" applyFill="1" applyBorder="1" applyAlignment="1">
      <alignment horizontal="center" vertical="center"/>
    </xf>
    <xf numFmtId="0" fontId="13" fillId="7" borderId="4" xfId="0" applyFont="1" applyFill="1" applyBorder="1" applyAlignment="1">
      <alignment horizontal="center" vertical="center"/>
    </xf>
    <xf numFmtId="0" fontId="13" fillId="7" borderId="5" xfId="0" applyFont="1" applyFill="1" applyBorder="1" applyAlignment="1">
      <alignment horizontal="center" vertical="center"/>
    </xf>
    <xf numFmtId="0" fontId="13" fillId="7" borderId="6" xfId="0" applyFont="1" applyFill="1" applyBorder="1" applyAlignment="1">
      <alignment horizontal="center" vertical="center"/>
    </xf>
    <xf numFmtId="0" fontId="11" fillId="7" borderId="1" xfId="0" applyFont="1" applyFill="1" applyBorder="1" applyAlignment="1">
      <alignment horizontal="left" vertical="top" wrapText="1"/>
    </xf>
    <xf numFmtId="0" fontId="11" fillId="7" borderId="2" xfId="0" applyFont="1" applyFill="1" applyBorder="1" applyAlignment="1">
      <alignment horizontal="left" vertical="top" wrapText="1"/>
    </xf>
    <xf numFmtId="0" fontId="11" fillId="7" borderId="3" xfId="0" applyFont="1" applyFill="1" applyBorder="1" applyAlignment="1">
      <alignment horizontal="left" vertical="top" wrapText="1"/>
    </xf>
    <xf numFmtId="0" fontId="11" fillId="7" borderId="10" xfId="0" applyFont="1" applyFill="1" applyBorder="1" applyAlignment="1">
      <alignment horizontal="left" vertical="top" wrapText="1"/>
    </xf>
    <xf numFmtId="0" fontId="11" fillId="7" borderId="0" xfId="0" applyFont="1" applyFill="1" applyBorder="1" applyAlignment="1">
      <alignment horizontal="left" vertical="top" wrapText="1"/>
    </xf>
    <xf numFmtId="0" fontId="11" fillId="7" borderId="11" xfId="0" applyFont="1" applyFill="1" applyBorder="1" applyAlignment="1">
      <alignment horizontal="left" vertical="top" wrapText="1"/>
    </xf>
    <xf numFmtId="0" fontId="11" fillId="7" borderId="4" xfId="0" applyFont="1" applyFill="1" applyBorder="1" applyAlignment="1">
      <alignment horizontal="left" vertical="top" wrapText="1"/>
    </xf>
    <xf numFmtId="0" fontId="11" fillId="7" borderId="5" xfId="0" applyFont="1" applyFill="1" applyBorder="1" applyAlignment="1">
      <alignment horizontal="left" vertical="top" wrapText="1"/>
    </xf>
    <xf numFmtId="0" fontId="11" fillId="7" borderId="6" xfId="0" applyFont="1" applyFill="1" applyBorder="1" applyAlignment="1">
      <alignment horizontal="left" vertical="top" wrapText="1"/>
    </xf>
    <xf numFmtId="0" fontId="15" fillId="9" borderId="1" xfId="0" applyFont="1" applyFill="1" applyBorder="1" applyAlignment="1">
      <alignment horizontal="center" vertical="center"/>
    </xf>
    <xf numFmtId="0" fontId="15" fillId="9" borderId="3" xfId="0" applyFont="1" applyFill="1" applyBorder="1" applyAlignment="1">
      <alignment horizontal="center" vertical="center"/>
    </xf>
    <xf numFmtId="0" fontId="10" fillId="0" borderId="17" xfId="0" applyFont="1" applyBorder="1" applyAlignment="1">
      <alignment horizontal="center" vertical="center"/>
    </xf>
    <xf numFmtId="0" fontId="10" fillId="0" borderId="16" xfId="0" applyFont="1" applyBorder="1" applyAlignment="1">
      <alignment horizontal="center" vertical="center"/>
    </xf>
    <xf numFmtId="0" fontId="3" fillId="10" borderId="3" xfId="0" applyFont="1" applyFill="1" applyBorder="1" applyAlignment="1">
      <alignment horizontal="center" vertical="center"/>
    </xf>
    <xf numFmtId="0" fontId="0" fillId="10" borderId="11" xfId="0" applyFill="1" applyBorder="1" applyAlignment="1">
      <alignment horizontal="center" vertical="center"/>
    </xf>
    <xf numFmtId="0" fontId="0" fillId="10" borderId="6" xfId="0" applyFill="1" applyBorder="1" applyAlignment="1">
      <alignment horizontal="center" vertical="center"/>
    </xf>
    <xf numFmtId="164" fontId="11" fillId="6" borderId="17" xfId="0" applyNumberFormat="1" applyFont="1" applyFill="1" applyBorder="1" applyAlignment="1">
      <alignment horizontal="center" vertical="center"/>
    </xf>
    <xf numFmtId="164" fontId="11" fillId="6" borderId="20" xfId="0" applyNumberFormat="1" applyFont="1" applyFill="1" applyBorder="1" applyAlignment="1">
      <alignment horizontal="center" vertical="center"/>
    </xf>
    <xf numFmtId="164" fontId="11" fillId="6" borderId="16" xfId="0" applyNumberFormat="1" applyFont="1" applyFill="1" applyBorder="1" applyAlignment="1">
      <alignment horizontal="center" vertical="center"/>
    </xf>
    <xf numFmtId="164" fontId="16" fillId="6" borderId="17" xfId="0" applyNumberFormat="1" applyFont="1" applyFill="1" applyBorder="1" applyAlignment="1">
      <alignment horizontal="center" vertical="center"/>
    </xf>
    <xf numFmtId="164" fontId="16" fillId="6" borderId="20" xfId="0" applyNumberFormat="1" applyFont="1" applyFill="1" applyBorder="1" applyAlignment="1">
      <alignment horizontal="center" vertical="center"/>
    </xf>
    <xf numFmtId="164" fontId="16" fillId="6" borderId="16" xfId="0" applyNumberFormat="1" applyFont="1" applyFill="1" applyBorder="1" applyAlignment="1">
      <alignment horizontal="center" vertical="center"/>
    </xf>
    <xf numFmtId="0" fontId="13" fillId="7" borderId="17" xfId="0" applyFont="1" applyFill="1" applyBorder="1" applyAlignment="1">
      <alignment horizontal="center" vertical="center"/>
    </xf>
    <xf numFmtId="0" fontId="13" fillId="7" borderId="20" xfId="0" applyFont="1" applyFill="1" applyBorder="1" applyAlignment="1">
      <alignment horizontal="center" vertical="center"/>
    </xf>
    <xf numFmtId="0" fontId="13" fillId="7" borderId="16" xfId="0" applyFont="1" applyFill="1" applyBorder="1" applyAlignment="1">
      <alignment horizontal="center" vertical="center"/>
    </xf>
    <xf numFmtId="0" fontId="11" fillId="7" borderId="17" xfId="0" applyFont="1" applyFill="1" applyBorder="1" applyAlignment="1">
      <alignment horizontal="center" vertical="center"/>
    </xf>
    <xf numFmtId="0" fontId="11" fillId="7" borderId="20" xfId="0" applyFont="1" applyFill="1" applyBorder="1" applyAlignment="1">
      <alignment horizontal="center" vertical="center"/>
    </xf>
    <xf numFmtId="0" fontId="11" fillId="7" borderId="16" xfId="0" applyFont="1" applyFill="1" applyBorder="1" applyAlignment="1">
      <alignment horizontal="center" vertical="center"/>
    </xf>
    <xf numFmtId="0" fontId="11" fillId="6" borderId="1" xfId="0" applyFont="1" applyFill="1" applyBorder="1" applyAlignment="1">
      <alignment horizontal="center" vertical="center" wrapText="1"/>
    </xf>
    <xf numFmtId="0" fontId="11" fillId="6" borderId="2"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6" borderId="6" xfId="0" applyFont="1" applyFill="1" applyBorder="1" applyAlignment="1">
      <alignment horizontal="center" vertical="center" wrapText="1"/>
    </xf>
  </cellXfs>
  <cellStyles count="2">
    <cellStyle name="Input" xfId="1" builtinId="20"/>
    <cellStyle name="Normal" xfId="0" builtinId="0"/>
  </cellStyles>
  <dxfs count="2">
    <dxf>
      <fill>
        <patternFill patternType="solid">
          <fgColor rgb="FF92D050"/>
          <bgColor rgb="FF000000"/>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381000</xdr:colOff>
      <xdr:row>5</xdr:row>
      <xdr:rowOff>25400</xdr:rowOff>
    </xdr:from>
    <xdr:to>
      <xdr:col>24</xdr:col>
      <xdr:colOff>40992</xdr:colOff>
      <xdr:row>25</xdr:row>
      <xdr:rowOff>40714</xdr:rowOff>
    </xdr:to>
    <xdr:pic>
      <xdr:nvPicPr>
        <xdr:cNvPr id="24" name="Picture 23">
          <a:extLst>
            <a:ext uri="{FF2B5EF4-FFF2-40B4-BE49-F238E27FC236}">
              <a16:creationId xmlns:a16="http://schemas.microsoft.com/office/drawing/2014/main" id="{50F79C04-7AEF-4AD9-9D20-136285EBC5A7}"/>
            </a:ext>
          </a:extLst>
        </xdr:cNvPr>
        <xdr:cNvPicPr>
          <a:picLocks noChangeAspect="1"/>
        </xdr:cNvPicPr>
      </xdr:nvPicPr>
      <xdr:blipFill>
        <a:blip xmlns:r="http://schemas.openxmlformats.org/officeDocument/2006/relationships" r:embed="rId1"/>
        <a:stretch>
          <a:fillRect/>
        </a:stretch>
      </xdr:blipFill>
      <xdr:spPr>
        <a:xfrm>
          <a:off x="27279600" y="2514600"/>
          <a:ext cx="6984082" cy="37859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499984740745262"/>
  </sheetPr>
  <dimension ref="A1:BN1444"/>
  <sheetViews>
    <sheetView tabSelected="1" zoomScale="40" zoomScaleNormal="40" workbookViewId="0">
      <selection activeCell="B1" sqref="B1"/>
    </sheetView>
  </sheetViews>
  <sheetFormatPr defaultRowHeight="14.4" x14ac:dyDescent="0.3"/>
  <cols>
    <col min="1" max="1" width="15.88671875" bestFit="1" customWidth="1"/>
    <col min="2" max="2" width="25.6640625" bestFit="1" customWidth="1"/>
    <col min="3" max="3" width="118" bestFit="1" customWidth="1"/>
    <col min="4" max="4" width="23" bestFit="1" customWidth="1"/>
    <col min="5" max="10" width="12" bestFit="1" customWidth="1"/>
    <col min="11" max="14" width="12.109375" bestFit="1" customWidth="1"/>
    <col min="15" max="64" width="12.5546875" bestFit="1" customWidth="1"/>
    <col min="65" max="65" width="11.44140625" bestFit="1" customWidth="1"/>
  </cols>
  <sheetData>
    <row r="1" spans="1:66" x14ac:dyDescent="0.3">
      <c r="A1" t="s">
        <v>1286</v>
      </c>
      <c r="B1" t="s">
        <v>2576</v>
      </c>
    </row>
    <row r="2" spans="1:66" x14ac:dyDescent="0.3">
      <c r="A2" t="s">
        <v>3034</v>
      </c>
      <c r="B2" s="1">
        <v>44119</v>
      </c>
    </row>
    <row r="4" spans="1:66" x14ac:dyDescent="0.3">
      <c r="A4" t="s">
        <v>78</v>
      </c>
      <c r="B4" t="s">
        <v>2344</v>
      </c>
      <c r="C4" t="s">
        <v>420</v>
      </c>
      <c r="D4" t="s">
        <v>2689</v>
      </c>
      <c r="E4" t="s">
        <v>1015</v>
      </c>
      <c r="F4" t="s">
        <v>1834</v>
      </c>
      <c r="G4" t="s">
        <v>408</v>
      </c>
      <c r="H4" t="s">
        <v>3183</v>
      </c>
      <c r="I4" t="s">
        <v>1725</v>
      </c>
      <c r="J4" t="s">
        <v>2603</v>
      </c>
      <c r="K4" t="s">
        <v>1148</v>
      </c>
      <c r="L4" t="s">
        <v>3957</v>
      </c>
      <c r="M4" t="s">
        <v>2501</v>
      </c>
      <c r="N4" t="s">
        <v>3319</v>
      </c>
      <c r="O4" t="s">
        <v>2374</v>
      </c>
      <c r="P4" t="s">
        <v>911</v>
      </c>
      <c r="Q4" t="s">
        <v>1735</v>
      </c>
      <c r="R4" t="s">
        <v>311</v>
      </c>
      <c r="S4" t="s">
        <v>3104</v>
      </c>
      <c r="T4" t="s">
        <v>1630</v>
      </c>
      <c r="U4" t="s">
        <v>2513</v>
      </c>
      <c r="V4" t="s">
        <v>1054</v>
      </c>
      <c r="W4" t="s">
        <v>3857</v>
      </c>
      <c r="X4" t="s">
        <v>2403</v>
      </c>
      <c r="Y4" t="s">
        <v>3728</v>
      </c>
      <c r="Z4" t="s">
        <v>2286</v>
      </c>
      <c r="AA4" t="s">
        <v>820</v>
      </c>
      <c r="AB4" t="s">
        <v>1638</v>
      </c>
      <c r="AC4" t="s">
        <v>218</v>
      </c>
      <c r="AD4" t="s">
        <v>3011</v>
      </c>
      <c r="AE4" t="s">
        <v>1542</v>
      </c>
      <c r="AF4" t="s">
        <v>2410</v>
      </c>
      <c r="AG4" t="s">
        <v>955</v>
      </c>
      <c r="AH4" t="s">
        <v>3766</v>
      </c>
      <c r="AI4" t="s">
        <v>827</v>
      </c>
      <c r="AJ4" t="s">
        <v>3641</v>
      </c>
      <c r="AK4" t="s">
        <v>2187</v>
      </c>
      <c r="AL4" t="s">
        <v>719</v>
      </c>
      <c r="AM4" t="s">
        <v>1553</v>
      </c>
      <c r="AN4" t="s">
        <v>139</v>
      </c>
      <c r="AO4" t="s">
        <v>2915</v>
      </c>
      <c r="AP4" t="s">
        <v>1449</v>
      </c>
      <c r="AQ4" t="s">
        <v>2334</v>
      </c>
      <c r="AR4" t="s">
        <v>861</v>
      </c>
      <c r="AS4" t="s">
        <v>2282</v>
      </c>
      <c r="AT4" t="s">
        <v>803</v>
      </c>
      <c r="AU4" t="s">
        <v>1635</v>
      </c>
      <c r="AV4" t="s">
        <v>213</v>
      </c>
      <c r="AW4" t="s">
        <v>3003</v>
      </c>
      <c r="AX4" t="s">
        <v>1531</v>
      </c>
      <c r="AY4" t="s">
        <v>2404</v>
      </c>
      <c r="AZ4" t="s">
        <v>951</v>
      </c>
      <c r="BA4" t="s">
        <v>3757</v>
      </c>
      <c r="BB4" t="s">
        <v>348</v>
      </c>
      <c r="BC4" t="s">
        <v>3635</v>
      </c>
      <c r="BD4" t="s">
        <v>2175</v>
      </c>
      <c r="BE4" t="s">
        <v>712</v>
      </c>
      <c r="BF4" t="s">
        <v>1545</v>
      </c>
      <c r="BG4" t="s">
        <v>128</v>
      </c>
      <c r="BH4" t="s">
        <v>2908</v>
      </c>
      <c r="BI4" t="s">
        <v>1440</v>
      </c>
      <c r="BJ4" t="s">
        <v>2321</v>
      </c>
      <c r="BK4" t="s">
        <v>855</v>
      </c>
      <c r="BL4" t="s">
        <v>3663</v>
      </c>
      <c r="BM4" t="s">
        <v>724</v>
      </c>
      <c r="BN4" s="17" t="s">
        <v>4311</v>
      </c>
    </row>
    <row r="5" spans="1:66" x14ac:dyDescent="0.3">
      <c r="A5" t="s">
        <v>3706</v>
      </c>
      <c r="B5" t="s">
        <v>1048</v>
      </c>
      <c r="C5" t="s">
        <v>1420</v>
      </c>
      <c r="D5" t="s">
        <v>2763</v>
      </c>
      <c r="AI5">
        <v>9.2963554158000008</v>
      </c>
      <c r="AJ5">
        <v>9.7049819456000002</v>
      </c>
      <c r="AK5">
        <v>9.2454740602999994</v>
      </c>
      <c r="AL5">
        <v>9.4500823463000003</v>
      </c>
      <c r="AM5">
        <v>8.8948645918999993</v>
      </c>
      <c r="AN5">
        <v>8.1481728679999996</v>
      </c>
      <c r="AO5">
        <v>7.3210723217</v>
      </c>
      <c r="AP5">
        <v>6.7011727500999996</v>
      </c>
      <c r="AQ5">
        <v>6.1684313398999997</v>
      </c>
      <c r="AR5">
        <v>5.5724656981000003</v>
      </c>
      <c r="AS5">
        <v>5.5326219984999998</v>
      </c>
      <c r="AT5">
        <v>6.6874439703000004</v>
      </c>
      <c r="AU5">
        <v>5.6492059547000002</v>
      </c>
      <c r="AV5">
        <v>5.7029372753000001</v>
      </c>
      <c r="AW5">
        <v>5.5234282341999998</v>
      </c>
      <c r="AX5">
        <v>5.6747011338000002</v>
      </c>
      <c r="AY5">
        <v>5.8130909013999998</v>
      </c>
      <c r="AZ5">
        <v>5.6977777651999997</v>
      </c>
      <c r="BA5">
        <v>5.4252910533999996</v>
      </c>
      <c r="BB5">
        <v>5.0272999296999998</v>
      </c>
      <c r="BC5">
        <v>4.7642244630999997</v>
      </c>
      <c r="BD5">
        <v>4.7053114410000001</v>
      </c>
      <c r="BE5">
        <v>4.7305490441</v>
      </c>
      <c r="BF5">
        <v>4.5255927961999998</v>
      </c>
      <c r="BG5">
        <v>4.4446756529</v>
      </c>
      <c r="BH5">
        <v>4.9498515188000001</v>
      </c>
      <c r="BI5">
        <v>5.3907547711000001</v>
      </c>
      <c r="BJ5">
        <v>5.3167672660000003</v>
      </c>
      <c r="BK5">
        <v>4.9569505476</v>
      </c>
      <c r="BN5">
        <f>COUNT(E5:BM5)</f>
        <v>29</v>
      </c>
    </row>
    <row r="6" spans="1:66" x14ac:dyDescent="0.3">
      <c r="A6" t="s">
        <v>3706</v>
      </c>
      <c r="B6" t="s">
        <v>1048</v>
      </c>
      <c r="C6" t="s">
        <v>358</v>
      </c>
      <c r="D6" t="s">
        <v>2276</v>
      </c>
      <c r="E6">
        <v>4.4411979547114688</v>
      </c>
      <c r="F6">
        <v>4.6567107209313425</v>
      </c>
      <c r="G6">
        <v>4.6030717986676537</v>
      </c>
      <c r="H6">
        <v>5.2803437164339417</v>
      </c>
      <c r="I6">
        <v>5.4901072345567137</v>
      </c>
      <c r="J6">
        <v>4.7342811636979993</v>
      </c>
      <c r="K6">
        <v>5.0821591611740411</v>
      </c>
      <c r="L6">
        <v>3.643691344490422</v>
      </c>
      <c r="M6">
        <v>3.4949051920172662</v>
      </c>
      <c r="N6">
        <v>3.6905326379010588</v>
      </c>
      <c r="O6">
        <v>4.1530537636398979</v>
      </c>
      <c r="P6">
        <v>3.8647474321856889</v>
      </c>
      <c r="Q6">
        <v>4.2930991217063985</v>
      </c>
      <c r="R6">
        <v>5.7957095677227777</v>
      </c>
      <c r="S6">
        <v>4.2835684808063474</v>
      </c>
      <c r="T6">
        <v>5.2650540879335166</v>
      </c>
      <c r="U6">
        <v>5.7972286173493774</v>
      </c>
      <c r="V6">
        <v>5.113063256089923</v>
      </c>
      <c r="W6">
        <v>5.6237223079811427</v>
      </c>
      <c r="X6">
        <v>6.6164831241589548</v>
      </c>
      <c r="Y6">
        <v>5.3643742106621159</v>
      </c>
      <c r="Z6">
        <v>4.9372370626261244</v>
      </c>
      <c r="AA6">
        <v>4.9561054598688576</v>
      </c>
      <c r="AB6">
        <v>4.6652674819161186</v>
      </c>
      <c r="AC6">
        <v>5.090230185598033</v>
      </c>
      <c r="AD6">
        <v>4.5174512948945225</v>
      </c>
      <c r="AE6">
        <v>3.9629115193215165</v>
      </c>
      <c r="AF6">
        <v>3.6615741161860846</v>
      </c>
      <c r="AG6">
        <v>3.7409787878123151</v>
      </c>
      <c r="AH6">
        <v>4.1150599924081135</v>
      </c>
      <c r="AI6">
        <v>4.0329681241931743</v>
      </c>
      <c r="AJ6">
        <v>3.8545451957835613</v>
      </c>
      <c r="AK6">
        <v>2.9324374182440214</v>
      </c>
      <c r="AL6">
        <v>2.4727681246898756</v>
      </c>
      <c r="AM6">
        <v>2.4200821152385656</v>
      </c>
      <c r="AN6">
        <v>2.5053814528121627</v>
      </c>
      <c r="AO6">
        <v>2.3324211209291716</v>
      </c>
      <c r="AP6">
        <v>0.22272437113845786</v>
      </c>
      <c r="AQ6">
        <v>0.29159968377216311</v>
      </c>
      <c r="AR6">
        <v>0.16524487074999311</v>
      </c>
      <c r="AS6">
        <v>0.23138081220286563</v>
      </c>
      <c r="AT6">
        <v>0.22732433593333204</v>
      </c>
      <c r="AU6">
        <v>0.22524179414501158</v>
      </c>
      <c r="AV6">
        <v>0.21380451842518294</v>
      </c>
      <c r="AW6">
        <v>0.24563221177986297</v>
      </c>
      <c r="AX6">
        <v>0.2978962919713195</v>
      </c>
      <c r="AY6">
        <v>0.28589475308344342</v>
      </c>
      <c r="AZ6">
        <v>0.33289182843234227</v>
      </c>
      <c r="BA6">
        <v>0.36921976432944648</v>
      </c>
      <c r="BB6">
        <v>0.34767387951670436</v>
      </c>
      <c r="BC6">
        <v>0.34236667214616162</v>
      </c>
      <c r="BD6">
        <v>0.23515601782148834</v>
      </c>
      <c r="BE6">
        <v>0.18499836046060292</v>
      </c>
      <c r="BF6">
        <v>0.19504388671021206</v>
      </c>
      <c r="BG6">
        <v>0.18849745661779227</v>
      </c>
      <c r="BH6">
        <v>0.17356165276457725</v>
      </c>
      <c r="BI6">
        <v>0.22177417004884092</v>
      </c>
      <c r="BJ6">
        <v>0.11059379228912858</v>
      </c>
      <c r="BK6">
        <v>0.13810549536124597</v>
      </c>
      <c r="BN6">
        <f t="shared" ref="BN6:BN69" si="0">COUNT(E6:BM6)</f>
        <v>59</v>
      </c>
    </row>
    <row r="7" spans="1:66" x14ac:dyDescent="0.3">
      <c r="A7" t="s">
        <v>3706</v>
      </c>
      <c r="B7" t="s">
        <v>1048</v>
      </c>
      <c r="C7" t="s">
        <v>1423</v>
      </c>
      <c r="D7" t="s">
        <v>3302</v>
      </c>
      <c r="G7">
        <v>20.684597720480618</v>
      </c>
      <c r="H7">
        <v>21.370899812477081</v>
      </c>
      <c r="I7">
        <v>21.39345325946066</v>
      </c>
      <c r="J7">
        <v>21.083104859330383</v>
      </c>
      <c r="K7">
        <v>21.268165712499957</v>
      </c>
      <c r="L7">
        <v>18.87163344781457</v>
      </c>
      <c r="M7">
        <v>16.894031712974051</v>
      </c>
      <c r="N7">
        <v>15.016859793552584</v>
      </c>
      <c r="O7">
        <v>15.999479261227142</v>
      </c>
      <c r="P7">
        <v>16.280347736386059</v>
      </c>
      <c r="Q7">
        <v>17.824086286102425</v>
      </c>
      <c r="R7">
        <v>23.604880099918184</v>
      </c>
      <c r="S7">
        <v>21.077576651362257</v>
      </c>
      <c r="T7">
        <v>19.670340977016508</v>
      </c>
      <c r="U7">
        <v>19.212922933252511</v>
      </c>
      <c r="V7">
        <v>18.714473553629496</v>
      </c>
      <c r="W7">
        <v>19.962718319080412</v>
      </c>
      <c r="X7">
        <v>18.868333746892329</v>
      </c>
      <c r="Y7">
        <v>18.245862785376595</v>
      </c>
      <c r="Z7">
        <v>18.483066019313942</v>
      </c>
      <c r="AA7">
        <v>17.108610368745254</v>
      </c>
      <c r="AB7">
        <v>17.817113103786117</v>
      </c>
      <c r="AC7">
        <v>16.810661524208811</v>
      </c>
      <c r="AD7">
        <v>13.487305865140906</v>
      </c>
      <c r="AE7">
        <v>12.597779829207983</v>
      </c>
      <c r="AF7">
        <v>11.659735987768787</v>
      </c>
      <c r="AG7">
        <v>12.298235665586047</v>
      </c>
      <c r="AH7">
        <v>11.789651205698565</v>
      </c>
      <c r="AI7">
        <v>11.156714968850268</v>
      </c>
      <c r="AJ7">
        <v>10.499208894146914</v>
      </c>
      <c r="AK7">
        <v>10.959525155943469</v>
      </c>
      <c r="AL7">
        <v>10.653085354383759</v>
      </c>
      <c r="AM7">
        <v>10.25293586641923</v>
      </c>
      <c r="AN7">
        <v>10.614690547931568</v>
      </c>
      <c r="AO7">
        <v>10.786216983634349</v>
      </c>
      <c r="AP7">
        <v>9.0825107791570847</v>
      </c>
      <c r="AQ7">
        <v>8.3948446337491163</v>
      </c>
      <c r="AR7">
        <v>7.9275152094579751</v>
      </c>
      <c r="AS7">
        <v>7.3627315842695955</v>
      </c>
      <c r="AT7">
        <v>7.9544105788559278</v>
      </c>
      <c r="AU7">
        <v>8.210945263831416</v>
      </c>
      <c r="AV7">
        <v>8.7107396302122275</v>
      </c>
      <c r="AW7">
        <v>7.9924529321297744</v>
      </c>
      <c r="AX7">
        <v>7.5033402710467323</v>
      </c>
      <c r="AY7">
        <v>7.2453690386226883</v>
      </c>
      <c r="AZ7">
        <v>8.2176742885839698</v>
      </c>
      <c r="BA7">
        <v>9.5114650534623628</v>
      </c>
      <c r="BB7">
        <v>10.244715711249837</v>
      </c>
      <c r="BC7">
        <v>9.8301830630000033</v>
      </c>
      <c r="BD7">
        <v>10.031443422153863</v>
      </c>
      <c r="BE7">
        <v>10.182434619898535</v>
      </c>
      <c r="BF7">
        <v>10.240953302176788</v>
      </c>
      <c r="BG7">
        <v>10.447020578062267</v>
      </c>
      <c r="BH7">
        <v>10.112159898729514</v>
      </c>
      <c r="BI7">
        <v>10.747581494454167</v>
      </c>
      <c r="BJ7">
        <v>10.247173292871958</v>
      </c>
      <c r="BK7">
        <v>9.5300312683572947</v>
      </c>
      <c r="BL7">
        <v>9.438679896180016</v>
      </c>
      <c r="BN7">
        <f t="shared" si="0"/>
        <v>58</v>
      </c>
    </row>
    <row r="8" spans="1:66" x14ac:dyDescent="0.3">
      <c r="A8" t="s">
        <v>3706</v>
      </c>
      <c r="B8" t="s">
        <v>1048</v>
      </c>
      <c r="C8" t="s">
        <v>3583</v>
      </c>
      <c r="D8" t="s">
        <v>2000</v>
      </c>
      <c r="E8">
        <v>0.88431545944207735</v>
      </c>
      <c r="F8">
        <v>1.0039012364505102</v>
      </c>
      <c r="G8">
        <v>0.83890223650194884</v>
      </c>
      <c r="H8">
        <v>0.77279332132419776</v>
      </c>
      <c r="I8">
        <v>0.84667679358517811</v>
      </c>
      <c r="J8">
        <v>0.85104897241292021</v>
      </c>
      <c r="K8">
        <v>0.9448148775887748</v>
      </c>
      <c r="L8">
        <v>0.6469947788217042</v>
      </c>
      <c r="M8">
        <v>0.73813678438204378</v>
      </c>
      <c r="N8">
        <v>0.7630029504516822</v>
      </c>
      <c r="O8">
        <v>0.52397962171341572</v>
      </c>
      <c r="P8">
        <v>0.84258079605113345</v>
      </c>
      <c r="Q8">
        <v>1.1367275056035864</v>
      </c>
      <c r="R8">
        <v>1.6185525100755702</v>
      </c>
      <c r="S8">
        <v>4.0486980845904439</v>
      </c>
      <c r="T8">
        <v>5.0675726903976646</v>
      </c>
      <c r="U8">
        <v>6.1859420377541143</v>
      </c>
      <c r="V8">
        <v>7.8564706029007541</v>
      </c>
      <c r="W8">
        <v>7.1472794892189953</v>
      </c>
      <c r="X8">
        <v>7.8857368962989938</v>
      </c>
      <c r="Y8">
        <v>6.8012291893573984</v>
      </c>
      <c r="Z8">
        <v>4.202038375881779</v>
      </c>
      <c r="AA8">
        <v>1.8427875996846181</v>
      </c>
      <c r="AB8">
        <v>2.0256447304561735</v>
      </c>
      <c r="AC8">
        <v>1.4378364754807003</v>
      </c>
      <c r="AD8">
        <v>1.0799908205895281</v>
      </c>
      <c r="AE8">
        <v>0.85204214746446172</v>
      </c>
      <c r="AF8">
        <v>1.2164153590417692</v>
      </c>
      <c r="AG8">
        <v>0.88950463695996373</v>
      </c>
      <c r="AH8">
        <v>1.0360543486853706</v>
      </c>
      <c r="AI8">
        <v>1.3882022537107312</v>
      </c>
      <c r="AJ8">
        <v>0.61823972103817471</v>
      </c>
      <c r="AK8">
        <v>0.46068822745960974</v>
      </c>
      <c r="AL8">
        <v>0.48457711442786067</v>
      </c>
      <c r="AM8">
        <v>0.41442667277859813</v>
      </c>
      <c r="AN8">
        <v>0.38522391853546434</v>
      </c>
      <c r="AO8">
        <v>0.42272016981192057</v>
      </c>
      <c r="AP8">
        <v>0.46819173640528183</v>
      </c>
      <c r="AQ8">
        <v>0.47466213891708736</v>
      </c>
      <c r="AR8">
        <v>0.72435334961086528</v>
      </c>
      <c r="AS8">
        <v>0.91777912376337578</v>
      </c>
      <c r="AT8">
        <v>0.98546819526000495</v>
      </c>
      <c r="AU8">
        <v>0.78119776116299766</v>
      </c>
      <c r="AV8">
        <v>1.0038841348032268</v>
      </c>
      <c r="AW8">
        <v>1.4052849285793887</v>
      </c>
      <c r="AX8">
        <v>1.577325121645724</v>
      </c>
      <c r="AY8">
        <v>1.9313307628178407</v>
      </c>
      <c r="AZ8">
        <v>1.966431874848195</v>
      </c>
      <c r="BA8">
        <v>2.4629615095175876</v>
      </c>
      <c r="BB8">
        <v>1.7036923863629279</v>
      </c>
      <c r="BC8">
        <v>1.7846117106680486</v>
      </c>
      <c r="BD8">
        <v>1.7087376197830566</v>
      </c>
      <c r="BE8">
        <v>1.659915745012674</v>
      </c>
      <c r="BF8">
        <v>1.1206185417722858</v>
      </c>
      <c r="BG8">
        <v>0.98593284459551556</v>
      </c>
      <c r="BH8">
        <v>0.55906304426184172</v>
      </c>
      <c r="BI8">
        <v>0.64493006303730172</v>
      </c>
      <c r="BJ8">
        <v>0.90444158665112884</v>
      </c>
      <c r="BK8">
        <v>0.96904397490099226</v>
      </c>
      <c r="BN8">
        <f t="shared" si="0"/>
        <v>59</v>
      </c>
    </row>
    <row r="9" spans="1:66" x14ac:dyDescent="0.3">
      <c r="A9" t="s">
        <v>3706</v>
      </c>
      <c r="B9" t="s">
        <v>1048</v>
      </c>
      <c r="C9" t="s">
        <v>2695</v>
      </c>
      <c r="D9" t="s">
        <v>3173</v>
      </c>
      <c r="AH9">
        <v>3.44</v>
      </c>
      <c r="AI9">
        <v>3.63</v>
      </c>
      <c r="AJ9">
        <v>3.67</v>
      </c>
      <c r="AK9">
        <v>3.63</v>
      </c>
      <c r="AL9">
        <v>3.56</v>
      </c>
      <c r="AN9">
        <v>3.95</v>
      </c>
      <c r="AO9">
        <v>4</v>
      </c>
      <c r="AP9">
        <v>2.34</v>
      </c>
      <c r="AQ9">
        <v>4.07</v>
      </c>
      <c r="AR9">
        <v>8.32</v>
      </c>
      <c r="AS9">
        <v>5.13</v>
      </c>
      <c r="AT9">
        <v>4.58</v>
      </c>
      <c r="AU9">
        <v>3.9</v>
      </c>
      <c r="AV9">
        <v>3.71</v>
      </c>
      <c r="AW9">
        <v>3.63</v>
      </c>
      <c r="AX9">
        <v>3.74</v>
      </c>
      <c r="AY9">
        <v>3.7</v>
      </c>
      <c r="AZ9">
        <v>3.71</v>
      </c>
      <c r="BA9">
        <v>3.64</v>
      </c>
      <c r="BB9">
        <v>3.96</v>
      </c>
      <c r="BC9">
        <v>3.95</v>
      </c>
      <c r="BD9">
        <v>4.07</v>
      </c>
      <c r="BE9">
        <v>4.1399999999999997</v>
      </c>
      <c r="BF9">
        <v>3.98</v>
      </c>
      <c r="BG9">
        <v>3.76</v>
      </c>
      <c r="BH9">
        <v>3.86</v>
      </c>
      <c r="BI9">
        <v>3.88</v>
      </c>
      <c r="BJ9">
        <v>8.59</v>
      </c>
      <c r="BK9">
        <v>8.24</v>
      </c>
      <c r="BN9">
        <f t="shared" si="0"/>
        <v>29</v>
      </c>
    </row>
    <row r="10" spans="1:66" x14ac:dyDescent="0.3">
      <c r="A10" t="s">
        <v>3706</v>
      </c>
      <c r="B10" t="s">
        <v>1048</v>
      </c>
      <c r="C10" t="s">
        <v>673</v>
      </c>
      <c r="D10" t="s">
        <v>3020</v>
      </c>
      <c r="AH10">
        <v>4.78</v>
      </c>
      <c r="AI10">
        <v>4.88</v>
      </c>
      <c r="AJ10">
        <v>4.93</v>
      </c>
      <c r="AK10">
        <v>5.01</v>
      </c>
      <c r="AL10">
        <v>4.9000000000000004</v>
      </c>
      <c r="AN10">
        <v>4.32</v>
      </c>
      <c r="AO10">
        <v>4.13</v>
      </c>
      <c r="AP10">
        <v>4</v>
      </c>
      <c r="AQ10">
        <v>3.55</v>
      </c>
      <c r="AR10">
        <v>3.29</v>
      </c>
      <c r="AS10">
        <v>3.15</v>
      </c>
      <c r="AT10">
        <v>3.28</v>
      </c>
      <c r="AU10">
        <v>3.25</v>
      </c>
      <c r="AV10">
        <v>3.13</v>
      </c>
      <c r="AW10">
        <v>2.89</v>
      </c>
      <c r="AX10">
        <v>2.81</v>
      </c>
      <c r="AY10">
        <v>2.76</v>
      </c>
      <c r="AZ10">
        <v>2.12</v>
      </c>
      <c r="BA10">
        <v>2.57</v>
      </c>
      <c r="BB10">
        <v>2.62</v>
      </c>
      <c r="BC10">
        <v>2.61</v>
      </c>
      <c r="BD10">
        <v>2.56</v>
      </c>
      <c r="BE10">
        <v>2.5499999999999998</v>
      </c>
      <c r="BF10">
        <v>2.61</v>
      </c>
      <c r="BG10">
        <v>2.61</v>
      </c>
      <c r="BH10">
        <v>2.64</v>
      </c>
      <c r="BI10">
        <v>2.64</v>
      </c>
      <c r="BJ10">
        <v>2.39</v>
      </c>
      <c r="BK10">
        <v>2.56</v>
      </c>
      <c r="BN10">
        <f t="shared" si="0"/>
        <v>29</v>
      </c>
    </row>
    <row r="11" spans="1:66" x14ac:dyDescent="0.3">
      <c r="A11" t="s">
        <v>3706</v>
      </c>
      <c r="B11" t="s">
        <v>1048</v>
      </c>
      <c r="C11" t="s">
        <v>750</v>
      </c>
      <c r="D11" t="s">
        <v>1288</v>
      </c>
      <c r="AN11">
        <v>11.800522912347352</v>
      </c>
      <c r="AO11">
        <v>12.000075150182944</v>
      </c>
      <c r="AP11">
        <v>11.45550527096427</v>
      </c>
      <c r="AQ11">
        <v>11.261992556658234</v>
      </c>
      <c r="AR11">
        <v>11.445119971818322</v>
      </c>
      <c r="AS11">
        <v>11.116179515070703</v>
      </c>
      <c r="AT11">
        <v>10.234162329962457</v>
      </c>
      <c r="AU11">
        <v>9.9544161566583345</v>
      </c>
      <c r="AV11">
        <v>9.2806706996829345</v>
      </c>
      <c r="AW11">
        <v>9.4439702736274747</v>
      </c>
      <c r="AX11">
        <v>9.4522983245916024</v>
      </c>
      <c r="AY11">
        <v>8.6597526897364805</v>
      </c>
      <c r="AZ11">
        <v>8.6838899790524025</v>
      </c>
      <c r="BA11">
        <v>8.9058404484467868</v>
      </c>
      <c r="BB11">
        <v>9.1664427406534958</v>
      </c>
      <c r="BC11">
        <v>8.972592350469256</v>
      </c>
      <c r="BD11">
        <v>8.7531653010231594</v>
      </c>
      <c r="BE11">
        <v>8.9433238425898125</v>
      </c>
      <c r="BF11">
        <v>9.4454572138892683</v>
      </c>
      <c r="BG11">
        <v>9.8647098043067967</v>
      </c>
      <c r="BH11">
        <v>10.930287031724559</v>
      </c>
      <c r="BI11">
        <v>10.991938056822356</v>
      </c>
      <c r="BJ11">
        <v>10.536350963729459</v>
      </c>
      <c r="BK11">
        <v>10.086903033887772</v>
      </c>
      <c r="BN11">
        <f t="shared" si="0"/>
        <v>24</v>
      </c>
    </row>
    <row r="12" spans="1:66" x14ac:dyDescent="0.3">
      <c r="A12" t="s">
        <v>3706</v>
      </c>
      <c r="B12" t="s">
        <v>1048</v>
      </c>
      <c r="C12" t="s">
        <v>444</v>
      </c>
      <c r="D12" t="s">
        <v>3143</v>
      </c>
      <c r="BJ12">
        <v>100</v>
      </c>
      <c r="BN12">
        <f t="shared" si="0"/>
        <v>1</v>
      </c>
    </row>
    <row r="13" spans="1:66" x14ac:dyDescent="0.3">
      <c r="A13" t="s">
        <v>3706</v>
      </c>
      <c r="B13" t="s">
        <v>1048</v>
      </c>
      <c r="C13" t="s">
        <v>1853</v>
      </c>
      <c r="D13" t="s">
        <v>646</v>
      </c>
      <c r="E13">
        <v>1.99166504334234</v>
      </c>
      <c r="F13">
        <v>2.0010271963088302</v>
      </c>
      <c r="G13">
        <v>2.0055327491818802</v>
      </c>
      <c r="H13">
        <v>2.0178157513107</v>
      </c>
      <c r="I13">
        <v>2.0468930850238101</v>
      </c>
      <c r="J13">
        <v>2.0928809714732899</v>
      </c>
      <c r="K13">
        <v>2.12543232649297</v>
      </c>
      <c r="L13">
        <v>2.1621791468804901</v>
      </c>
      <c r="M13">
        <v>2.1997039792838202</v>
      </c>
      <c r="N13">
        <v>2.2340297947294401</v>
      </c>
      <c r="O13">
        <v>2.26479944739161</v>
      </c>
      <c r="P13">
        <v>2.2967579352061098</v>
      </c>
      <c r="Q13">
        <v>2.3234375958079498</v>
      </c>
      <c r="R13">
        <v>2.34977629221172</v>
      </c>
      <c r="S13">
        <v>2.3813559079247302</v>
      </c>
      <c r="T13">
        <v>2.41789470769492</v>
      </c>
      <c r="U13">
        <v>2.4172909840058199</v>
      </c>
      <c r="V13">
        <v>2.44235810748307</v>
      </c>
      <c r="W13">
        <v>2.5017164049509701</v>
      </c>
      <c r="X13">
        <v>2.58799928059736</v>
      </c>
      <c r="Y13">
        <v>2.68234219955032</v>
      </c>
      <c r="Z13">
        <v>2.7226172180539301</v>
      </c>
      <c r="AA13">
        <v>2.76087051874164</v>
      </c>
      <c r="AB13">
        <v>2.8021329680029901</v>
      </c>
      <c r="AC13">
        <v>2.84547463534606</v>
      </c>
      <c r="AD13">
        <v>2.8845113641482198</v>
      </c>
      <c r="AE13">
        <v>2.8757604026451302</v>
      </c>
      <c r="AF13">
        <v>2.86524146767667</v>
      </c>
      <c r="AG13">
        <v>2.8631145512696499</v>
      </c>
      <c r="AH13">
        <v>2.87530577345224</v>
      </c>
      <c r="AI13">
        <v>2.8989789886916602</v>
      </c>
      <c r="AJ13">
        <v>2.8760342268474202</v>
      </c>
      <c r="AK13">
        <v>2.8650895790144899</v>
      </c>
      <c r="AL13">
        <v>2.8748040763779201</v>
      </c>
      <c r="AM13">
        <v>2.9052387185806801</v>
      </c>
      <c r="AN13">
        <v>2.9472000312681099</v>
      </c>
      <c r="AO13">
        <v>2.9592487247565402</v>
      </c>
      <c r="AP13">
        <v>2.9774934536103301</v>
      </c>
      <c r="AQ13">
        <v>2.99905316730095</v>
      </c>
      <c r="AR13">
        <v>3.01731909571307</v>
      </c>
      <c r="AS13">
        <v>3.02605763947428</v>
      </c>
      <c r="AT13">
        <v>2.9851237170812999</v>
      </c>
      <c r="AU13">
        <v>2.9431580700901998</v>
      </c>
      <c r="AV13">
        <v>2.9064652576737702</v>
      </c>
      <c r="AW13">
        <v>2.8760637622849199</v>
      </c>
      <c r="AX13">
        <v>2.8486122187985301</v>
      </c>
      <c r="AY13">
        <v>2.7976326120772801</v>
      </c>
      <c r="AZ13">
        <v>2.7410272845981898</v>
      </c>
      <c r="BA13">
        <v>2.6846434354805799</v>
      </c>
      <c r="BB13">
        <v>2.6402908311965398</v>
      </c>
      <c r="BC13">
        <v>2.6171524105613999</v>
      </c>
      <c r="BD13">
        <v>2.5989454262973801</v>
      </c>
      <c r="BE13">
        <v>2.60450832584795</v>
      </c>
      <c r="BF13">
        <v>2.6314497633050902</v>
      </c>
      <c r="BG13">
        <v>2.6777293442454102</v>
      </c>
      <c r="BH13">
        <v>2.7425938616268102</v>
      </c>
      <c r="BI13">
        <v>2.8028352870249198</v>
      </c>
      <c r="BJ13">
        <v>2.8781741339848899</v>
      </c>
      <c r="BK13">
        <v>2.9714592057032898</v>
      </c>
      <c r="BL13">
        <v>3.0880929243528699</v>
      </c>
      <c r="BN13">
        <f t="shared" si="0"/>
        <v>60</v>
      </c>
    </row>
    <row r="14" spans="1:66" x14ac:dyDescent="0.3">
      <c r="A14" t="s">
        <v>3706</v>
      </c>
      <c r="B14" t="s">
        <v>1048</v>
      </c>
      <c r="C14" t="s">
        <v>3822</v>
      </c>
      <c r="D14" t="s">
        <v>3246</v>
      </c>
      <c r="E14">
        <v>5.6175276484543604</v>
      </c>
      <c r="F14">
        <v>5.6026554180497898</v>
      </c>
      <c r="G14">
        <v>5.5873145444792298</v>
      </c>
      <c r="H14">
        <v>5.5592635433454101</v>
      </c>
      <c r="I14">
        <v>5.5191605077952302</v>
      </c>
      <c r="J14">
        <v>5.4790127969540103</v>
      </c>
      <c r="K14">
        <v>5.4602822599397802</v>
      </c>
      <c r="L14">
        <v>5.4505308804741404</v>
      </c>
      <c r="M14">
        <v>5.4454980996936602</v>
      </c>
      <c r="N14">
        <v>5.4480674931680504</v>
      </c>
      <c r="O14">
        <v>5.4630072678025696</v>
      </c>
      <c r="P14">
        <v>5.4893976234653001</v>
      </c>
      <c r="Q14">
        <v>5.5285255717980197</v>
      </c>
      <c r="R14">
        <v>5.5648924965945801</v>
      </c>
      <c r="S14">
        <v>5.5803082750586803</v>
      </c>
      <c r="T14">
        <v>5.5662089079701698</v>
      </c>
      <c r="U14">
        <v>5.5297707910500797</v>
      </c>
      <c r="V14">
        <v>5.47248922956779</v>
      </c>
      <c r="W14">
        <v>5.3949209411693504</v>
      </c>
      <c r="X14">
        <v>5.3000688381401302</v>
      </c>
      <c r="Y14">
        <v>5.1920242061837003</v>
      </c>
      <c r="Z14">
        <v>5.06113248074087</v>
      </c>
      <c r="AA14">
        <v>4.9238727967101497</v>
      </c>
      <c r="AB14">
        <v>4.79086834215357</v>
      </c>
      <c r="AC14">
        <v>4.67736257862295</v>
      </c>
      <c r="AD14">
        <v>4.5925620587394098</v>
      </c>
      <c r="AE14">
        <v>4.5235499394840399</v>
      </c>
      <c r="AF14">
        <v>4.4878444325632501</v>
      </c>
      <c r="AG14">
        <v>4.4873034474977702</v>
      </c>
      <c r="AH14">
        <v>4.5186258224648803</v>
      </c>
      <c r="AI14">
        <v>4.5758444854372904</v>
      </c>
      <c r="AJ14">
        <v>4.6461552621329796</v>
      </c>
      <c r="AK14">
        <v>4.7428891821177803</v>
      </c>
      <c r="AL14">
        <v>4.8703424206144996</v>
      </c>
      <c r="AM14">
        <v>5.0291908147255198</v>
      </c>
      <c r="AN14">
        <v>5.2116594218060097</v>
      </c>
      <c r="AO14">
        <v>5.3966065978478497</v>
      </c>
      <c r="AP14">
        <v>5.6120594499624001</v>
      </c>
      <c r="AQ14">
        <v>5.8458807024857604</v>
      </c>
      <c r="AR14">
        <v>6.0718074570938301</v>
      </c>
      <c r="AS14">
        <v>6.2675573580528798</v>
      </c>
      <c r="AT14">
        <v>6.4278423237356703</v>
      </c>
      <c r="AU14">
        <v>6.5452255781317898</v>
      </c>
      <c r="AV14">
        <v>6.6338659836118499</v>
      </c>
      <c r="AW14">
        <v>6.7169968396240503</v>
      </c>
      <c r="AX14">
        <v>6.8063596244141298</v>
      </c>
      <c r="AY14">
        <v>6.8865324602358102</v>
      </c>
      <c r="AZ14">
        <v>6.97347964561009</v>
      </c>
      <c r="BA14">
        <v>7.0563696856289004</v>
      </c>
      <c r="BB14">
        <v>7.1176229528944503</v>
      </c>
      <c r="BC14">
        <v>7.1456822606369297</v>
      </c>
      <c r="BD14">
        <v>7.1251180084695296</v>
      </c>
      <c r="BE14">
        <v>7.0823861066466698</v>
      </c>
      <c r="BF14">
        <v>7.0169012289699397</v>
      </c>
      <c r="BG14">
        <v>6.9291742725120198</v>
      </c>
      <c r="BH14">
        <v>6.8212337798573603</v>
      </c>
      <c r="BI14">
        <v>6.6946329450016204</v>
      </c>
      <c r="BJ14">
        <v>6.5479037977777104</v>
      </c>
      <c r="BK14">
        <v>6.3945753888614698</v>
      </c>
      <c r="BL14">
        <v>6.2532275141989002</v>
      </c>
      <c r="BN14">
        <f t="shared" si="0"/>
        <v>60</v>
      </c>
    </row>
    <row r="15" spans="1:66" x14ac:dyDescent="0.3">
      <c r="A15" t="s">
        <v>3706</v>
      </c>
      <c r="B15" t="s">
        <v>1048</v>
      </c>
      <c r="C15" t="s">
        <v>3052</v>
      </c>
      <c r="D15" t="s">
        <v>1722</v>
      </c>
      <c r="E15">
        <v>53860737</v>
      </c>
      <c r="F15">
        <v>54601629</v>
      </c>
      <c r="G15">
        <v>55458310</v>
      </c>
      <c r="H15">
        <v>56397424</v>
      </c>
      <c r="I15">
        <v>57381634</v>
      </c>
      <c r="J15">
        <v>58327340</v>
      </c>
      <c r="K15">
        <v>59181703</v>
      </c>
      <c r="L15">
        <v>60034898</v>
      </c>
      <c r="M15">
        <v>60886813</v>
      </c>
      <c r="N15">
        <v>61796856</v>
      </c>
      <c r="O15">
        <v>62904136</v>
      </c>
      <c r="P15">
        <v>64245722</v>
      </c>
      <c r="Q15">
        <v>65494703</v>
      </c>
      <c r="R15">
        <v>66702750</v>
      </c>
      <c r="S15">
        <v>67920147</v>
      </c>
      <c r="T15">
        <v>69212610</v>
      </c>
      <c r="U15">
        <v>70076471</v>
      </c>
      <c r="V15">
        <v>71034125</v>
      </c>
      <c r="W15">
        <v>72058839</v>
      </c>
      <c r="X15">
        <v>73111764</v>
      </c>
      <c r="Y15">
        <v>74042805</v>
      </c>
      <c r="Z15">
        <v>75044117</v>
      </c>
      <c r="AA15">
        <v>76017379</v>
      </c>
      <c r="AB15">
        <v>76931900</v>
      </c>
      <c r="AC15">
        <v>77764893</v>
      </c>
      <c r="AD15">
        <v>78562130</v>
      </c>
      <c r="AE15">
        <v>79204725</v>
      </c>
      <c r="AF15">
        <v>79794215</v>
      </c>
      <c r="AG15">
        <v>80384558</v>
      </c>
      <c r="AH15">
        <v>81023746</v>
      </c>
      <c r="AI15">
        <v>81855969</v>
      </c>
      <c r="AJ15">
        <v>82755297</v>
      </c>
      <c r="AK15">
        <v>83770992</v>
      </c>
      <c r="AL15">
        <v>84821073</v>
      </c>
      <c r="AM15">
        <v>85895154</v>
      </c>
      <c r="AN15">
        <v>87036698</v>
      </c>
      <c r="AO15">
        <v>88101206</v>
      </c>
      <c r="AP15">
        <v>89332568</v>
      </c>
      <c r="AQ15">
        <v>90624489</v>
      </c>
      <c r="AR15">
        <v>91941696</v>
      </c>
      <c r="AS15">
        <v>93239646</v>
      </c>
      <c r="AT15">
        <v>94410726</v>
      </c>
      <c r="AU15">
        <v>95474911</v>
      </c>
      <c r="AV15">
        <v>96471064</v>
      </c>
      <c r="AW15">
        <v>97587329</v>
      </c>
      <c r="AX15">
        <v>98768475</v>
      </c>
      <c r="AY15">
        <v>99695551</v>
      </c>
      <c r="AZ15">
        <v>100693346</v>
      </c>
      <c r="BA15">
        <v>101717388</v>
      </c>
      <c r="BB15">
        <v>102625726</v>
      </c>
      <c r="BC15">
        <v>103405231</v>
      </c>
      <c r="BD15">
        <v>104049469</v>
      </c>
      <c r="BE15">
        <v>104679561</v>
      </c>
      <c r="BF15">
        <v>105229771</v>
      </c>
      <c r="BG15">
        <v>105788452</v>
      </c>
      <c r="BH15">
        <v>106319959</v>
      </c>
      <c r="BI15">
        <v>106806372</v>
      </c>
      <c r="BJ15">
        <v>107149699</v>
      </c>
      <c r="BK15">
        <v>107346573</v>
      </c>
      <c r="BL15">
        <v>107487469</v>
      </c>
      <c r="BN15">
        <f t="shared" si="0"/>
        <v>60</v>
      </c>
    </row>
    <row r="16" spans="1:66" x14ac:dyDescent="0.3">
      <c r="A16" t="s">
        <v>3706</v>
      </c>
      <c r="B16" t="s">
        <v>1048</v>
      </c>
      <c r="C16" t="s">
        <v>2197</v>
      </c>
      <c r="D16" t="s">
        <v>758</v>
      </c>
      <c r="E16">
        <v>10.774869385371201</v>
      </c>
      <c r="F16">
        <v>10.7023312101293</v>
      </c>
      <c r="G16">
        <v>10.5064168448272</v>
      </c>
      <c r="H16">
        <v>10.219987333014</v>
      </c>
      <c r="I16">
        <v>9.8990746764138606</v>
      </c>
      <c r="J16">
        <v>9.5845116403084898</v>
      </c>
      <c r="K16">
        <v>9.2356971832261507</v>
      </c>
      <c r="L16">
        <v>8.9107596649494507</v>
      </c>
      <c r="M16">
        <v>8.6170602827743892</v>
      </c>
      <c r="N16">
        <v>8.3505352455229094</v>
      </c>
      <c r="O16">
        <v>8.1001893231302393</v>
      </c>
      <c r="P16">
        <v>7.7993718639694096</v>
      </c>
      <c r="Q16">
        <v>7.60097027808939</v>
      </c>
      <c r="R16">
        <v>7.4695589310058299</v>
      </c>
      <c r="S16">
        <v>7.3625557559481898</v>
      </c>
      <c r="T16">
        <v>7.2521357203057901</v>
      </c>
      <c r="U16">
        <v>7.20217022548721</v>
      </c>
      <c r="V16">
        <v>7.1122386123029901</v>
      </c>
      <c r="W16">
        <v>7.0020401533465604</v>
      </c>
      <c r="X16">
        <v>6.9105148987722096</v>
      </c>
      <c r="Y16">
        <v>6.8677568141026502</v>
      </c>
      <c r="Z16">
        <v>6.8768308935535503</v>
      </c>
      <c r="AA16">
        <v>6.9106697041817897</v>
      </c>
      <c r="AB16">
        <v>6.9665836409727397</v>
      </c>
      <c r="AC16">
        <v>7.0288234660789399</v>
      </c>
      <c r="AD16">
        <v>7.0877489300968799</v>
      </c>
      <c r="AE16">
        <v>7.1823063997719103</v>
      </c>
      <c r="AF16">
        <v>7.2415699958511901</v>
      </c>
      <c r="AG16">
        <v>7.2738493111291804</v>
      </c>
      <c r="AH16">
        <v>7.2929191535015798</v>
      </c>
      <c r="AI16">
        <v>7.3098320899161697</v>
      </c>
      <c r="AJ16">
        <v>7.3464391409342404</v>
      </c>
      <c r="AK16">
        <v>7.3558837669737596</v>
      </c>
      <c r="AL16">
        <v>7.3398612370632197</v>
      </c>
      <c r="AM16">
        <v>7.29672561593119</v>
      </c>
      <c r="AN16">
        <v>7.2343084565299698</v>
      </c>
      <c r="AO16">
        <v>7.1896631483686404</v>
      </c>
      <c r="AP16">
        <v>7.0733441534904902</v>
      </c>
      <c r="AQ16">
        <v>6.9233627049262001</v>
      </c>
      <c r="AR16">
        <v>6.7875293888954102</v>
      </c>
      <c r="AS16">
        <v>6.6902560981644603</v>
      </c>
      <c r="AT16">
        <v>6.5580553717282797</v>
      </c>
      <c r="AU16">
        <v>6.5318487415646898</v>
      </c>
      <c r="AV16">
        <v>6.5701980741206301</v>
      </c>
      <c r="AW16">
        <v>6.6140981939360604</v>
      </c>
      <c r="AX16">
        <v>6.6306592744040902</v>
      </c>
      <c r="AY16">
        <v>6.7413310531073298</v>
      </c>
      <c r="AZ16">
        <v>6.75574190120631</v>
      </c>
      <c r="BA16">
        <v>6.6982964825426103</v>
      </c>
      <c r="BB16">
        <v>6.6106901159524396</v>
      </c>
      <c r="BC16">
        <v>6.5269670807250799</v>
      </c>
      <c r="BD16">
        <v>6.4676449226969002</v>
      </c>
      <c r="BE16">
        <v>6.3622478967963598</v>
      </c>
      <c r="BF16">
        <v>6.23628548906379</v>
      </c>
      <c r="BG16">
        <v>6.1132159492824103</v>
      </c>
      <c r="BH16">
        <v>6.0079347858642098</v>
      </c>
      <c r="BI16">
        <v>5.8669528005594902</v>
      </c>
      <c r="BJ16">
        <v>5.7950267411896101</v>
      </c>
      <c r="BK16">
        <v>5.7717549773953403</v>
      </c>
      <c r="BL16">
        <v>5.7657216568054004</v>
      </c>
      <c r="BN16">
        <f t="shared" si="0"/>
        <v>60</v>
      </c>
    </row>
    <row r="17" spans="1:66" x14ac:dyDescent="0.3">
      <c r="A17" t="s">
        <v>3706</v>
      </c>
      <c r="B17" t="s">
        <v>1048</v>
      </c>
      <c r="C17" t="s">
        <v>2255</v>
      </c>
      <c r="D17" t="s">
        <v>1081</v>
      </c>
      <c r="J17">
        <v>49.1</v>
      </c>
      <c r="O17">
        <v>56.8</v>
      </c>
      <c r="R17">
        <v>63.5</v>
      </c>
      <c r="T17">
        <v>73.2</v>
      </c>
      <c r="U17">
        <v>60.5</v>
      </c>
      <c r="AA17">
        <v>64</v>
      </c>
      <c r="AG17">
        <v>69.099999999999994</v>
      </c>
      <c r="AI17">
        <v>66.599999999999994</v>
      </c>
      <c r="AN17">
        <v>70.5</v>
      </c>
      <c r="AU17">
        <v>68.099999999999994</v>
      </c>
      <c r="AZ17">
        <v>71.599999999999994</v>
      </c>
      <c r="BA17">
        <v>70.400000000000006</v>
      </c>
      <c r="BC17">
        <v>70.400000000000006</v>
      </c>
      <c r="BE17">
        <v>70.099999999999994</v>
      </c>
      <c r="BF17">
        <v>70.099999999999994</v>
      </c>
      <c r="BG17">
        <v>63.103960000000001</v>
      </c>
      <c r="BH17">
        <v>63.1</v>
      </c>
      <c r="BI17">
        <v>67.718811215185795</v>
      </c>
      <c r="BN17">
        <f t="shared" si="0"/>
        <v>18</v>
      </c>
    </row>
    <row r="18" spans="1:66" x14ac:dyDescent="0.3">
      <c r="A18" t="s">
        <v>3706</v>
      </c>
      <c r="B18" t="s">
        <v>1048</v>
      </c>
      <c r="C18" t="s">
        <v>1213</v>
      </c>
      <c r="D18" t="s">
        <v>3431</v>
      </c>
      <c r="BN18">
        <f t="shared" si="0"/>
        <v>0</v>
      </c>
    </row>
    <row r="19" spans="1:66" x14ac:dyDescent="0.3">
      <c r="A19" t="s">
        <v>3706</v>
      </c>
      <c r="B19" t="s">
        <v>1048</v>
      </c>
      <c r="C19" t="s">
        <v>726</v>
      </c>
      <c r="D19" t="s">
        <v>3485</v>
      </c>
      <c r="AM19">
        <v>11.637200355529799</v>
      </c>
      <c r="AN19">
        <v>11.0913000106812</v>
      </c>
      <c r="AO19">
        <v>10.066399574279799</v>
      </c>
      <c r="AP19">
        <v>9.2749996185302699</v>
      </c>
      <c r="AQ19">
        <v>8.5541000366210902</v>
      </c>
      <c r="AR19">
        <v>8.1787004470825195</v>
      </c>
      <c r="AS19">
        <v>7.6191000938415501</v>
      </c>
      <c r="AT19">
        <v>8.5436000823974592</v>
      </c>
      <c r="AU19">
        <v>9.0550003051757795</v>
      </c>
      <c r="AV19">
        <v>9.2840003967285192</v>
      </c>
      <c r="AW19">
        <v>8.4370002746581996</v>
      </c>
      <c r="AX19">
        <v>7.3916001319885298</v>
      </c>
      <c r="AY19">
        <v>7.1855998039245597</v>
      </c>
      <c r="AZ19">
        <v>7.3081002235412598</v>
      </c>
      <c r="BA19">
        <v>9.8858995437622106</v>
      </c>
      <c r="BB19">
        <v>14.694999694824199</v>
      </c>
      <c r="BC19">
        <v>15.0268001556396</v>
      </c>
      <c r="BD19">
        <v>12.536700248718301</v>
      </c>
      <c r="BE19">
        <v>11.5965003967285</v>
      </c>
      <c r="BF19">
        <v>9.6443996429443395</v>
      </c>
      <c r="BG19">
        <v>7.4155001640319798</v>
      </c>
      <c r="BH19">
        <v>7.1180000305175799</v>
      </c>
      <c r="BI19">
        <v>6.3130998611450204</v>
      </c>
      <c r="BJ19">
        <v>5.7378997802734402</v>
      </c>
      <c r="BK19">
        <v>5.2192001342773402</v>
      </c>
      <c r="BL19">
        <v>4.58949995040894</v>
      </c>
      <c r="BN19">
        <f t="shared" si="0"/>
        <v>26</v>
      </c>
    </row>
    <row r="20" spans="1:66" x14ac:dyDescent="0.3">
      <c r="A20" t="s">
        <v>3706</v>
      </c>
      <c r="B20" t="s">
        <v>1048</v>
      </c>
      <c r="C20" t="s">
        <v>1482</v>
      </c>
      <c r="D20" t="s">
        <v>3041</v>
      </c>
      <c r="AM20">
        <v>65.994201660156307</v>
      </c>
      <c r="AN20">
        <v>65.852302551269503</v>
      </c>
      <c r="AO20">
        <v>65.958702087402301</v>
      </c>
      <c r="AP20">
        <v>66.074401855468807</v>
      </c>
      <c r="AQ20">
        <v>65.643600463867202</v>
      </c>
      <c r="AR20">
        <v>65.486099243164105</v>
      </c>
      <c r="AS20">
        <v>65.277099609375</v>
      </c>
      <c r="AT20">
        <v>64.782699584960895</v>
      </c>
      <c r="AU20">
        <v>64.312599182128906</v>
      </c>
      <c r="AV20">
        <v>63.747299194335902</v>
      </c>
      <c r="AW20">
        <v>63.1828002929688</v>
      </c>
      <c r="AX20">
        <v>63.145198822021499</v>
      </c>
      <c r="AY20">
        <v>63.082901000976598</v>
      </c>
      <c r="AZ20">
        <v>62.5177001953125</v>
      </c>
      <c r="BA20">
        <v>62.241199493408203</v>
      </c>
      <c r="BB20">
        <v>61.229301452636697</v>
      </c>
      <c r="BC20">
        <v>60.446601867675803</v>
      </c>
      <c r="BD20">
        <v>59.604198455810497</v>
      </c>
      <c r="BE20">
        <v>58.8539009094238</v>
      </c>
      <c r="BF20">
        <v>58.194099426269503</v>
      </c>
      <c r="BG20">
        <v>57.7075004577637</v>
      </c>
      <c r="BH20">
        <v>57.368000030517599</v>
      </c>
      <c r="BI20">
        <v>57.476699829101598</v>
      </c>
      <c r="BJ20">
        <v>57.478500366210902</v>
      </c>
      <c r="BK20">
        <v>57.218498229980497</v>
      </c>
      <c r="BL20">
        <v>57.359199523925803</v>
      </c>
      <c r="BN20">
        <f t="shared" si="0"/>
        <v>26</v>
      </c>
    </row>
    <row r="21" spans="1:66" x14ac:dyDescent="0.3">
      <c r="A21" t="s">
        <v>3706</v>
      </c>
      <c r="B21" t="s">
        <v>1048</v>
      </c>
      <c r="C21" t="s">
        <v>3108</v>
      </c>
      <c r="D21" t="s">
        <v>1351</v>
      </c>
      <c r="AM21">
        <v>75.657402038574205</v>
      </c>
      <c r="AN21">
        <v>75.514297485351605</v>
      </c>
      <c r="AO21">
        <v>75.533599853515597</v>
      </c>
      <c r="AP21">
        <v>75.636901855468807</v>
      </c>
      <c r="AQ21">
        <v>75.264801025390597</v>
      </c>
      <c r="AR21">
        <v>74.734703063964801</v>
      </c>
      <c r="AS21">
        <v>74.226898193359403</v>
      </c>
      <c r="AT21">
        <v>73.409599304199205</v>
      </c>
      <c r="AU21">
        <v>73.152397155761705</v>
      </c>
      <c r="AV21">
        <v>73.252700805664105</v>
      </c>
      <c r="AW21">
        <v>73.019401550292997</v>
      </c>
      <c r="AX21">
        <v>73.162200927734403</v>
      </c>
      <c r="AY21">
        <v>73.100700378417997</v>
      </c>
      <c r="AZ21">
        <v>73.089996337890597</v>
      </c>
      <c r="BA21">
        <v>73.477302551269503</v>
      </c>
      <c r="BB21">
        <v>73.349899291992202</v>
      </c>
      <c r="BC21">
        <v>72.444198608398395</v>
      </c>
      <c r="BD21">
        <v>71.883003234863295</v>
      </c>
      <c r="BE21">
        <v>71.489997863769503</v>
      </c>
      <c r="BF21">
        <v>70.956001281738295</v>
      </c>
      <c r="BG21">
        <v>70.385398864746094</v>
      </c>
      <c r="BH21">
        <v>69.720397949218807</v>
      </c>
      <c r="BI21">
        <v>69.404602050781307</v>
      </c>
      <c r="BJ21">
        <v>69.309799194335895</v>
      </c>
      <c r="BK21">
        <v>69.362701416015597</v>
      </c>
      <c r="BL21">
        <v>69.371696472167997</v>
      </c>
      <c r="BN21">
        <f t="shared" si="0"/>
        <v>26</v>
      </c>
    </row>
    <row r="22" spans="1:66" x14ac:dyDescent="0.3">
      <c r="A22" t="s">
        <v>3706</v>
      </c>
      <c r="B22" t="s">
        <v>1048</v>
      </c>
      <c r="C22" t="s">
        <v>2940</v>
      </c>
      <c r="D22" t="s">
        <v>3162</v>
      </c>
      <c r="BN22">
        <f t="shared" si="0"/>
        <v>0</v>
      </c>
    </row>
    <row r="23" spans="1:66" x14ac:dyDescent="0.3">
      <c r="A23" t="s">
        <v>3706</v>
      </c>
      <c r="B23" t="s">
        <v>1048</v>
      </c>
      <c r="C23" t="s">
        <v>519</v>
      </c>
      <c r="D23" t="s">
        <v>2220</v>
      </c>
      <c r="BN23">
        <f t="shared" si="0"/>
        <v>0</v>
      </c>
    </row>
    <row r="24" spans="1:66" x14ac:dyDescent="0.3">
      <c r="A24" t="s">
        <v>3706</v>
      </c>
      <c r="B24" t="s">
        <v>1048</v>
      </c>
      <c r="C24" t="s">
        <v>3812</v>
      </c>
      <c r="D24" t="s">
        <v>2479</v>
      </c>
      <c r="BN24">
        <f t="shared" si="0"/>
        <v>0</v>
      </c>
    </row>
    <row r="25" spans="1:66" x14ac:dyDescent="0.3">
      <c r="A25" t="s">
        <v>3706</v>
      </c>
      <c r="B25" t="s">
        <v>1048</v>
      </c>
      <c r="C25" t="s">
        <v>3072</v>
      </c>
      <c r="D25" t="s">
        <v>1659</v>
      </c>
      <c r="AJ25">
        <v>10.8120002746582</v>
      </c>
      <c r="AK25">
        <v>10.6070003509521</v>
      </c>
      <c r="AL25">
        <v>10.829999923706101</v>
      </c>
      <c r="AM25">
        <v>10.227999687194799</v>
      </c>
      <c r="AN25">
        <v>9.8789997100830096</v>
      </c>
      <c r="AO25">
        <v>9.7449998855590803</v>
      </c>
      <c r="AP25">
        <v>9.5380001068115199</v>
      </c>
      <c r="AQ25">
        <v>9.2250003814697301</v>
      </c>
      <c r="AR25">
        <v>8.8929996490478498</v>
      </c>
      <c r="AS25">
        <v>8.6420001983642596</v>
      </c>
      <c r="AT25">
        <v>8.5550003051757795</v>
      </c>
      <c r="AU25">
        <v>8.4829998016357404</v>
      </c>
      <c r="AV25">
        <v>8.8030004501342791</v>
      </c>
      <c r="AW25">
        <v>8.8420000076293892</v>
      </c>
      <c r="AX25">
        <v>8.7740001678466797</v>
      </c>
      <c r="AY25">
        <v>8.6309995651245099</v>
      </c>
      <c r="AZ25">
        <v>8.3999996185302699</v>
      </c>
      <c r="BA25">
        <v>8.2679996490478498</v>
      </c>
      <c r="BB25">
        <v>8.3690004348754901</v>
      </c>
      <c r="BC25">
        <v>8.3269996643066406</v>
      </c>
      <c r="BD25">
        <v>7.9629998207092303</v>
      </c>
      <c r="BE25">
        <v>7.7459998130798304</v>
      </c>
      <c r="BF25">
        <v>7.4689998626709002</v>
      </c>
      <c r="BG25">
        <v>7.3680000305175799</v>
      </c>
      <c r="BH25">
        <v>7.4510002136230504</v>
      </c>
      <c r="BI25">
        <v>7.42799997329712</v>
      </c>
      <c r="BJ25">
        <v>7.0840001106262198</v>
      </c>
      <c r="BK25">
        <v>7.2309999465942401</v>
      </c>
      <c r="BL25">
        <v>7.15199995040894</v>
      </c>
      <c r="BM25">
        <v>7.0869998931884801</v>
      </c>
      <c r="BN25">
        <f t="shared" si="0"/>
        <v>30</v>
      </c>
    </row>
    <row r="26" spans="1:66" x14ac:dyDescent="0.3">
      <c r="A26" t="s">
        <v>3706</v>
      </c>
      <c r="B26" t="s">
        <v>1048</v>
      </c>
      <c r="C26" t="s">
        <v>2573</v>
      </c>
      <c r="D26" t="s">
        <v>2312</v>
      </c>
      <c r="BN26">
        <f t="shared" si="0"/>
        <v>0</v>
      </c>
    </row>
    <row r="27" spans="1:66" x14ac:dyDescent="0.3">
      <c r="A27" t="s">
        <v>3706</v>
      </c>
      <c r="B27" t="s">
        <v>1048</v>
      </c>
      <c r="C27" t="s">
        <v>76</v>
      </c>
      <c r="D27" t="s">
        <v>1456</v>
      </c>
      <c r="BN27">
        <f t="shared" si="0"/>
        <v>0</v>
      </c>
    </row>
    <row r="28" spans="1:66" x14ac:dyDescent="0.3">
      <c r="A28" t="s">
        <v>3706</v>
      </c>
      <c r="B28" t="s">
        <v>1048</v>
      </c>
      <c r="C28" t="s">
        <v>3100</v>
      </c>
      <c r="D28" t="s">
        <v>356</v>
      </c>
      <c r="AS28">
        <v>2544.96264648438</v>
      </c>
      <c r="AT28">
        <v>2693.5146484375</v>
      </c>
      <c r="AU28">
        <v>2923.55639648438</v>
      </c>
      <c r="AV28">
        <v>3160.31201171875</v>
      </c>
      <c r="AW28">
        <v>3340.07275390625</v>
      </c>
      <c r="AX28">
        <v>3523.673828125</v>
      </c>
      <c r="AY28">
        <v>3661.33520507813</v>
      </c>
      <c r="AZ28">
        <v>3847.3212890625</v>
      </c>
      <c r="BA28">
        <v>3903.95385742188</v>
      </c>
      <c r="BB28">
        <v>3980.81469726563</v>
      </c>
      <c r="BC28">
        <v>4095.4697265625</v>
      </c>
      <c r="BD28">
        <v>4204.5986328125</v>
      </c>
      <c r="BE28">
        <v>4353.7529296875</v>
      </c>
      <c r="BF28">
        <v>4422.7275390625</v>
      </c>
      <c r="BG28">
        <v>4526.197265625</v>
      </c>
      <c r="BH28">
        <v>4720.7470703125</v>
      </c>
      <c r="BI28">
        <v>4959.34765625</v>
      </c>
      <c r="BJ28">
        <v>5106.8662109375</v>
      </c>
      <c r="BN28">
        <f t="shared" si="0"/>
        <v>18</v>
      </c>
    </row>
    <row r="29" spans="1:66" x14ac:dyDescent="0.3">
      <c r="A29" t="s">
        <v>3706</v>
      </c>
      <c r="B29" t="s">
        <v>1048</v>
      </c>
      <c r="C29" t="s">
        <v>3378</v>
      </c>
      <c r="D29" t="s">
        <v>1794</v>
      </c>
      <c r="BN29">
        <f t="shared" si="0"/>
        <v>0</v>
      </c>
    </row>
    <row r="30" spans="1:66" x14ac:dyDescent="0.3">
      <c r="A30" t="s">
        <v>3706</v>
      </c>
      <c r="B30" t="s">
        <v>1048</v>
      </c>
      <c r="C30" t="s">
        <v>1381</v>
      </c>
      <c r="D30" t="s">
        <v>68</v>
      </c>
      <c r="AS30">
        <v>83</v>
      </c>
      <c r="AT30">
        <v>83</v>
      </c>
      <c r="AU30">
        <v>83</v>
      </c>
      <c r="AV30">
        <v>83</v>
      </c>
      <c r="AW30">
        <v>84</v>
      </c>
      <c r="AX30">
        <v>83</v>
      </c>
      <c r="AY30">
        <v>84</v>
      </c>
      <c r="AZ30">
        <v>85</v>
      </c>
      <c r="BA30">
        <v>86</v>
      </c>
      <c r="BB30">
        <v>62</v>
      </c>
      <c r="BC30">
        <v>66</v>
      </c>
      <c r="BD30">
        <v>80</v>
      </c>
      <c r="BE30">
        <v>84</v>
      </c>
      <c r="BF30">
        <v>83</v>
      </c>
      <c r="BG30">
        <v>85</v>
      </c>
      <c r="BH30">
        <v>83</v>
      </c>
      <c r="BI30">
        <v>80</v>
      </c>
      <c r="BJ30">
        <v>77</v>
      </c>
      <c r="BN30">
        <f t="shared" si="0"/>
        <v>18</v>
      </c>
    </row>
    <row r="31" spans="1:66" x14ac:dyDescent="0.3">
      <c r="A31" t="s">
        <v>3706</v>
      </c>
      <c r="B31" t="s">
        <v>1048</v>
      </c>
      <c r="C31" t="s">
        <v>3447</v>
      </c>
      <c r="D31" t="s">
        <v>1666</v>
      </c>
      <c r="AS31">
        <v>94.516431695660003</v>
      </c>
      <c r="AT31">
        <v>94.584453652678704</v>
      </c>
      <c r="AU31">
        <v>94.652475609697305</v>
      </c>
      <c r="AV31">
        <v>94.720497566715906</v>
      </c>
      <c r="AW31">
        <v>94.788519523734493</v>
      </c>
      <c r="AX31">
        <v>94.856541480753094</v>
      </c>
      <c r="AY31">
        <v>94.924563437771795</v>
      </c>
      <c r="AZ31">
        <v>94.992585394790396</v>
      </c>
      <c r="BA31">
        <v>95.060607351808997</v>
      </c>
      <c r="BB31">
        <v>95.128629308827598</v>
      </c>
      <c r="BC31">
        <v>95.196651265846199</v>
      </c>
      <c r="BD31">
        <v>95.2646732228649</v>
      </c>
      <c r="BE31">
        <v>95.332695179883501</v>
      </c>
      <c r="BF31">
        <v>95.400717136902102</v>
      </c>
      <c r="BG31">
        <v>95.468739093920703</v>
      </c>
      <c r="BH31">
        <v>95.468739093920703</v>
      </c>
      <c r="BI31">
        <v>95.468739093920703</v>
      </c>
      <c r="BJ31">
        <v>95.468739093920703</v>
      </c>
      <c r="BN31">
        <f t="shared" si="0"/>
        <v>18</v>
      </c>
    </row>
    <row r="32" spans="1:66" x14ac:dyDescent="0.3">
      <c r="A32" t="s">
        <v>3706</v>
      </c>
      <c r="B32" t="s">
        <v>1048</v>
      </c>
      <c r="C32" t="s">
        <v>1579</v>
      </c>
      <c r="D32" t="s">
        <v>1046</v>
      </c>
      <c r="BN32">
        <f t="shared" si="0"/>
        <v>0</v>
      </c>
    </row>
    <row r="33" spans="1:66" x14ac:dyDescent="0.3">
      <c r="A33" t="s">
        <v>3706</v>
      </c>
      <c r="B33" t="s">
        <v>1048</v>
      </c>
      <c r="C33" t="s">
        <v>4113</v>
      </c>
      <c r="D33" t="s">
        <v>4124</v>
      </c>
      <c r="BI33">
        <v>17</v>
      </c>
      <c r="BN33">
        <f t="shared" si="0"/>
        <v>1</v>
      </c>
    </row>
    <row r="34" spans="1:66" x14ac:dyDescent="0.3">
      <c r="A34" t="s">
        <v>3706</v>
      </c>
      <c r="B34" t="s">
        <v>1048</v>
      </c>
      <c r="C34" t="s">
        <v>2252</v>
      </c>
      <c r="D34" t="s">
        <v>3737</v>
      </c>
      <c r="E34">
        <v>1.1000000000000001</v>
      </c>
      <c r="J34">
        <v>1.2</v>
      </c>
      <c r="O34">
        <v>1.2</v>
      </c>
      <c r="T34">
        <v>1.3</v>
      </c>
      <c r="U34">
        <v>1.3</v>
      </c>
      <c r="V34">
        <v>1.3</v>
      </c>
      <c r="W34">
        <v>1.4</v>
      </c>
      <c r="X34">
        <v>1.4</v>
      </c>
      <c r="Y34">
        <v>1.5</v>
      </c>
      <c r="Z34">
        <v>1.5</v>
      </c>
      <c r="AA34">
        <v>1.6</v>
      </c>
      <c r="AB34">
        <v>1.6</v>
      </c>
      <c r="AE34">
        <v>1.7</v>
      </c>
      <c r="AF34">
        <v>1.8</v>
      </c>
      <c r="AG34">
        <v>1.8</v>
      </c>
      <c r="AH34">
        <v>1.8</v>
      </c>
      <c r="AI34">
        <v>1.8</v>
      </c>
      <c r="AJ34">
        <v>1.9</v>
      </c>
      <c r="AK34">
        <v>1.9</v>
      </c>
      <c r="AL34">
        <v>1.9</v>
      </c>
      <c r="AN34">
        <v>2.4384999999999999</v>
      </c>
      <c r="AO34">
        <v>2</v>
      </c>
      <c r="AP34">
        <v>2.1</v>
      </c>
      <c r="AQ34">
        <v>2.1</v>
      </c>
      <c r="AR34">
        <v>2.2000000000000002</v>
      </c>
      <c r="AS34">
        <v>2.5941999999999998</v>
      </c>
      <c r="AT34">
        <v>2.2000000000000002</v>
      </c>
      <c r="AU34">
        <v>2.2999999999999998</v>
      </c>
      <c r="AW34">
        <v>2.7147000000000001</v>
      </c>
      <c r="AX34">
        <v>2.4356</v>
      </c>
      <c r="AY34">
        <v>2.4285000000000001</v>
      </c>
      <c r="AZ34">
        <v>2.4358</v>
      </c>
      <c r="BA34">
        <v>2.4411999999999998</v>
      </c>
      <c r="BB34">
        <v>2.4470999999999998</v>
      </c>
      <c r="BC34">
        <v>2.4354</v>
      </c>
      <c r="BD34">
        <v>2.4641000000000002</v>
      </c>
      <c r="BE34">
        <v>2.4984999999999999</v>
      </c>
      <c r="BF34">
        <v>2.5596000000000001</v>
      </c>
      <c r="BG34">
        <v>2.5739999999999998</v>
      </c>
      <c r="BH34">
        <v>2.5781000000000001</v>
      </c>
      <c r="BI34">
        <v>2.5880999999999998</v>
      </c>
      <c r="BJ34">
        <v>2.6120000000000001</v>
      </c>
      <c r="BN34">
        <f t="shared" si="0"/>
        <v>42</v>
      </c>
    </row>
    <row r="35" spans="1:66" x14ac:dyDescent="0.3">
      <c r="A35" t="s">
        <v>3706</v>
      </c>
      <c r="B35" t="s">
        <v>1048</v>
      </c>
      <c r="C35" t="s">
        <v>3251</v>
      </c>
      <c r="D35" t="s">
        <v>4089</v>
      </c>
      <c r="AI35">
        <v>0.1</v>
      </c>
      <c r="AJ35">
        <v>0.1</v>
      </c>
      <c r="AK35">
        <v>0.1</v>
      </c>
      <c r="AL35">
        <v>0.1</v>
      </c>
      <c r="AM35">
        <v>0.1</v>
      </c>
      <c r="AN35">
        <v>0.1</v>
      </c>
      <c r="AO35">
        <v>0.1</v>
      </c>
      <c r="AP35">
        <v>0.1</v>
      </c>
      <c r="AQ35">
        <v>0.1</v>
      </c>
      <c r="AR35">
        <v>0.1</v>
      </c>
      <c r="AS35">
        <v>0.1</v>
      </c>
      <c r="AT35">
        <v>0.1</v>
      </c>
      <c r="AU35">
        <v>0.1</v>
      </c>
      <c r="AV35">
        <v>0.1</v>
      </c>
      <c r="AW35">
        <v>0.1</v>
      </c>
      <c r="AX35">
        <v>0.1</v>
      </c>
      <c r="AY35">
        <v>0.1</v>
      </c>
      <c r="AZ35">
        <v>0.1</v>
      </c>
      <c r="BA35">
        <v>0.1</v>
      </c>
      <c r="BB35">
        <v>0.1</v>
      </c>
      <c r="BC35">
        <v>0.1</v>
      </c>
      <c r="BD35">
        <v>0.1</v>
      </c>
      <c r="BE35">
        <v>0.1</v>
      </c>
      <c r="BF35">
        <v>0.1</v>
      </c>
      <c r="BG35">
        <v>0.1</v>
      </c>
      <c r="BH35">
        <v>0.1</v>
      </c>
      <c r="BI35">
        <v>0.1</v>
      </c>
      <c r="BJ35">
        <v>0.1</v>
      </c>
      <c r="BK35">
        <v>0.1</v>
      </c>
      <c r="BN35">
        <f t="shared" si="0"/>
        <v>29</v>
      </c>
    </row>
    <row r="36" spans="1:66" x14ac:dyDescent="0.3">
      <c r="A36" t="s">
        <v>3706</v>
      </c>
      <c r="B36" t="s">
        <v>1048</v>
      </c>
      <c r="C36" t="s">
        <v>540</v>
      </c>
      <c r="D36" t="s">
        <v>3631</v>
      </c>
      <c r="E36">
        <v>30.1</v>
      </c>
      <c r="F36">
        <v>29.5</v>
      </c>
      <c r="G36">
        <v>28.9</v>
      </c>
      <c r="H36">
        <v>28.3</v>
      </c>
      <c r="I36">
        <v>27.7</v>
      </c>
      <c r="J36">
        <v>27.1</v>
      </c>
      <c r="K36">
        <v>26.4</v>
      </c>
      <c r="L36">
        <v>25.7</v>
      </c>
      <c r="M36">
        <v>24.9</v>
      </c>
      <c r="N36">
        <v>24.1</v>
      </c>
      <c r="O36">
        <v>23.2</v>
      </c>
      <c r="P36">
        <v>22.4</v>
      </c>
      <c r="Q36">
        <v>21.5</v>
      </c>
      <c r="R36">
        <v>20.6</v>
      </c>
      <c r="S36">
        <v>19.7</v>
      </c>
      <c r="T36">
        <v>18.8</v>
      </c>
      <c r="U36">
        <v>17.899999999999999</v>
      </c>
      <c r="V36">
        <v>17.100000000000001</v>
      </c>
      <c r="W36">
        <v>16.3</v>
      </c>
      <c r="X36">
        <v>15.6</v>
      </c>
      <c r="Y36">
        <v>15</v>
      </c>
      <c r="Z36">
        <v>14.4</v>
      </c>
      <c r="AA36">
        <v>13.9</v>
      </c>
      <c r="AB36">
        <v>13.4</v>
      </c>
      <c r="AC36">
        <v>13</v>
      </c>
      <c r="AD36">
        <v>12.7</v>
      </c>
      <c r="AE36">
        <v>12.4</v>
      </c>
      <c r="AF36">
        <v>12.1</v>
      </c>
      <c r="AG36">
        <v>11.9</v>
      </c>
      <c r="AH36">
        <v>11.6</v>
      </c>
      <c r="AI36">
        <v>11.2</v>
      </c>
      <c r="AJ36">
        <v>10.9</v>
      </c>
      <c r="AK36">
        <v>10.5</v>
      </c>
      <c r="AL36">
        <v>10.1</v>
      </c>
      <c r="AM36">
        <v>9.8000000000000007</v>
      </c>
      <c r="AN36">
        <v>9.5</v>
      </c>
      <c r="AO36">
        <v>9.1999999999999993</v>
      </c>
      <c r="AP36">
        <v>8.9</v>
      </c>
      <c r="AQ36">
        <v>8.8000000000000007</v>
      </c>
      <c r="AR36">
        <v>8.6</v>
      </c>
      <c r="AS36">
        <v>8.4</v>
      </c>
      <c r="AT36">
        <v>8.3000000000000007</v>
      </c>
      <c r="AU36">
        <v>8.1999999999999993</v>
      </c>
      <c r="AV36">
        <v>8.1</v>
      </c>
      <c r="AW36">
        <v>8.1</v>
      </c>
      <c r="AX36">
        <v>8</v>
      </c>
      <c r="AY36">
        <v>7.9</v>
      </c>
      <c r="AZ36">
        <v>7.7</v>
      </c>
      <c r="BA36">
        <v>7.6</v>
      </c>
      <c r="BB36">
        <v>7.5</v>
      </c>
      <c r="BC36">
        <v>7.3</v>
      </c>
      <c r="BD36">
        <v>7.2</v>
      </c>
      <c r="BE36">
        <v>7.1</v>
      </c>
      <c r="BF36">
        <v>7</v>
      </c>
      <c r="BG36">
        <v>6.9</v>
      </c>
      <c r="BH36">
        <v>6.8</v>
      </c>
      <c r="BI36">
        <v>6.7</v>
      </c>
      <c r="BJ36">
        <v>6.7</v>
      </c>
      <c r="BK36">
        <v>6.6</v>
      </c>
      <c r="BL36">
        <v>6.5</v>
      </c>
      <c r="BN36">
        <f t="shared" si="0"/>
        <v>60</v>
      </c>
    </row>
    <row r="37" spans="1:66" x14ac:dyDescent="0.3">
      <c r="A37" t="s">
        <v>3706</v>
      </c>
      <c r="B37" t="s">
        <v>1048</v>
      </c>
      <c r="C37" t="s">
        <v>1968</v>
      </c>
      <c r="D37" t="s">
        <v>2325</v>
      </c>
      <c r="AI37">
        <v>3971</v>
      </c>
      <c r="AJ37">
        <v>3947</v>
      </c>
      <c r="AK37">
        <v>3936</v>
      </c>
      <c r="AL37">
        <v>3928</v>
      </c>
      <c r="AM37">
        <v>3910</v>
      </c>
      <c r="AN37">
        <v>3869</v>
      </c>
      <c r="AO37">
        <v>3822</v>
      </c>
      <c r="AP37">
        <v>3747</v>
      </c>
      <c r="AQ37">
        <v>3650</v>
      </c>
      <c r="AR37">
        <v>3538</v>
      </c>
      <c r="AS37">
        <v>3418</v>
      </c>
      <c r="AT37">
        <v>3308</v>
      </c>
      <c r="AU37">
        <v>3195</v>
      </c>
      <c r="AV37">
        <v>3072</v>
      </c>
      <c r="AW37">
        <v>2940</v>
      </c>
      <c r="AX37">
        <v>2812</v>
      </c>
      <c r="AY37">
        <v>2719</v>
      </c>
      <c r="AZ37">
        <v>2636</v>
      </c>
      <c r="BA37">
        <v>2568</v>
      </c>
      <c r="BB37">
        <v>2511</v>
      </c>
      <c r="BC37">
        <v>2456</v>
      </c>
      <c r="BD37">
        <v>2409</v>
      </c>
      <c r="BE37">
        <v>2390</v>
      </c>
      <c r="BF37">
        <v>2395</v>
      </c>
      <c r="BG37">
        <v>2419</v>
      </c>
      <c r="BH37">
        <v>2453</v>
      </c>
      <c r="BI37">
        <v>2490</v>
      </c>
      <c r="BJ37">
        <v>2511</v>
      </c>
      <c r="BK37">
        <v>2507</v>
      </c>
      <c r="BL37">
        <v>2476</v>
      </c>
      <c r="BN37">
        <f t="shared" si="0"/>
        <v>30</v>
      </c>
    </row>
    <row r="38" spans="1:66" x14ac:dyDescent="0.3">
      <c r="A38" t="s">
        <v>3706</v>
      </c>
      <c r="B38" t="s">
        <v>1048</v>
      </c>
      <c r="C38" t="s">
        <v>1633</v>
      </c>
      <c r="D38" t="s">
        <v>2355</v>
      </c>
      <c r="AV38">
        <v>9.875</v>
      </c>
      <c r="AW38">
        <v>9.7916667000000004</v>
      </c>
      <c r="AX38">
        <v>9.6666667000000004</v>
      </c>
      <c r="AY38">
        <v>9.5833332999999996</v>
      </c>
      <c r="AZ38">
        <v>9.9583332999999996</v>
      </c>
      <c r="BA38">
        <v>9.4166667000000004</v>
      </c>
      <c r="BB38">
        <v>9.75</v>
      </c>
      <c r="BC38">
        <v>9.875</v>
      </c>
      <c r="BD38">
        <v>9.6666667000000004</v>
      </c>
      <c r="BE38">
        <v>9.3333332999999996</v>
      </c>
      <c r="BF38">
        <v>9.7083332999999996</v>
      </c>
      <c r="BG38">
        <v>9.7083332999999996</v>
      </c>
      <c r="BH38">
        <v>9.75</v>
      </c>
      <c r="BI38">
        <v>9.7916667000000004</v>
      </c>
      <c r="BN38">
        <f t="shared" si="0"/>
        <v>14</v>
      </c>
    </row>
    <row r="39" spans="1:66" x14ac:dyDescent="0.3">
      <c r="A39" t="s">
        <v>3706</v>
      </c>
      <c r="B39" t="s">
        <v>1048</v>
      </c>
      <c r="C39" t="s">
        <v>3849</v>
      </c>
      <c r="D39" t="s">
        <v>690</v>
      </c>
      <c r="BF39">
        <v>92.204780578613295</v>
      </c>
      <c r="BG39">
        <v>92.286529541015597</v>
      </c>
      <c r="BH39">
        <v>91.932037353515597</v>
      </c>
      <c r="BI39">
        <v>91.430259704589801</v>
      </c>
      <c r="BJ39">
        <v>90.9884033203125</v>
      </c>
      <c r="BN39">
        <f t="shared" si="0"/>
        <v>5</v>
      </c>
    </row>
    <row r="40" spans="1:66" x14ac:dyDescent="0.3">
      <c r="A40" t="s">
        <v>3706</v>
      </c>
      <c r="B40" t="s">
        <v>1048</v>
      </c>
      <c r="C40" t="s">
        <v>2098</v>
      </c>
      <c r="D40" t="s">
        <v>2307</v>
      </c>
      <c r="BF40">
        <v>31.660659790039102</v>
      </c>
      <c r="BG40">
        <v>31.9557991027832</v>
      </c>
      <c r="BH40">
        <v>32.500759124755902</v>
      </c>
      <c r="BI40">
        <v>33.439689636230497</v>
      </c>
      <c r="BK40">
        <v>34.992469787597699</v>
      </c>
      <c r="BN40">
        <f t="shared" si="0"/>
        <v>5</v>
      </c>
    </row>
    <row r="41" spans="1:66" x14ac:dyDescent="0.3">
      <c r="A41" t="s">
        <v>3706</v>
      </c>
      <c r="B41" t="s">
        <v>1048</v>
      </c>
      <c r="C41" t="s">
        <v>1512</v>
      </c>
      <c r="D41" t="s">
        <v>975</v>
      </c>
      <c r="BN41">
        <f t="shared" si="0"/>
        <v>0</v>
      </c>
    </row>
    <row r="42" spans="1:66" x14ac:dyDescent="0.3">
      <c r="A42" t="s">
        <v>3706</v>
      </c>
      <c r="B42" t="s">
        <v>1048</v>
      </c>
      <c r="C42" t="s">
        <v>1905</v>
      </c>
      <c r="D42" t="s">
        <v>3565</v>
      </c>
      <c r="BG42">
        <v>14.798859999999999</v>
      </c>
      <c r="BH42">
        <v>14.708349999999999</v>
      </c>
      <c r="BJ42">
        <v>14.54548</v>
      </c>
      <c r="BN42">
        <f t="shared" si="0"/>
        <v>3</v>
      </c>
    </row>
    <row r="43" spans="1:66" x14ac:dyDescent="0.3">
      <c r="A43" t="s">
        <v>3706</v>
      </c>
      <c r="B43" t="s">
        <v>1048</v>
      </c>
      <c r="C43" t="s">
        <v>3747</v>
      </c>
      <c r="D43" t="s">
        <v>288</v>
      </c>
      <c r="BJ43">
        <v>106.90412902832</v>
      </c>
      <c r="BK43">
        <v>100.820587158203</v>
      </c>
      <c r="BN43">
        <f t="shared" si="0"/>
        <v>2</v>
      </c>
    </row>
    <row r="44" spans="1:66" x14ac:dyDescent="0.3">
      <c r="A44" t="s">
        <v>3706</v>
      </c>
      <c r="B44" t="s">
        <v>1048</v>
      </c>
      <c r="C44" t="s">
        <v>2284</v>
      </c>
      <c r="D44" t="s">
        <v>3340</v>
      </c>
      <c r="BN44">
        <f t="shared" si="0"/>
        <v>0</v>
      </c>
    </row>
    <row r="45" spans="1:66" x14ac:dyDescent="0.3">
      <c r="A45" t="s">
        <v>3706</v>
      </c>
      <c r="B45" t="s">
        <v>1048</v>
      </c>
      <c r="C45" t="s">
        <v>290</v>
      </c>
      <c r="D45" t="s">
        <v>3260</v>
      </c>
      <c r="AX45">
        <v>76.530749999999998</v>
      </c>
      <c r="BC45">
        <v>75.612750000000005</v>
      </c>
      <c r="BF45">
        <v>72.811689999999999</v>
      </c>
      <c r="BG45">
        <v>74.458569999999995</v>
      </c>
      <c r="BH45">
        <v>75.426760000000002</v>
      </c>
      <c r="BN45">
        <f t="shared" si="0"/>
        <v>5</v>
      </c>
    </row>
    <row r="46" spans="1:66" x14ac:dyDescent="0.3">
      <c r="A46" t="s">
        <v>3706</v>
      </c>
      <c r="B46" t="s">
        <v>1048</v>
      </c>
      <c r="C46" t="s">
        <v>3383</v>
      </c>
      <c r="D46" t="s">
        <v>988</v>
      </c>
      <c r="O46">
        <v>95</v>
      </c>
      <c r="Y46">
        <v>96.644630432128906</v>
      </c>
      <c r="AW46">
        <v>98.599830627441406</v>
      </c>
      <c r="AX46">
        <v>98.495903015136705</v>
      </c>
      <c r="AY46">
        <v>98.640876770019503</v>
      </c>
      <c r="BA46">
        <v>98.732009887695298</v>
      </c>
      <c r="BB46">
        <v>98.621490478515597</v>
      </c>
      <c r="BC46">
        <v>98.705390930175795</v>
      </c>
      <c r="BD46">
        <v>98.703773498535199</v>
      </c>
      <c r="BE46">
        <v>98.828140258789105</v>
      </c>
      <c r="BF46">
        <v>98.868843078613295</v>
      </c>
      <c r="BG46">
        <v>98.766380310058594</v>
      </c>
      <c r="BH46">
        <v>98.767829895019503</v>
      </c>
      <c r="BI46">
        <v>98.897468566894503</v>
      </c>
      <c r="BK46">
        <v>98.985260009765597</v>
      </c>
      <c r="BN46">
        <f t="shared" si="0"/>
        <v>15</v>
      </c>
    </row>
    <row r="47" spans="1:66" x14ac:dyDescent="0.3">
      <c r="A47" t="s">
        <v>3706</v>
      </c>
      <c r="B47" t="s">
        <v>1048</v>
      </c>
      <c r="C47" t="s">
        <v>3898</v>
      </c>
      <c r="D47" t="s">
        <v>3883</v>
      </c>
      <c r="Z47">
        <v>1.0219700336456301</v>
      </c>
      <c r="AA47">
        <v>1.0130100250244101</v>
      </c>
      <c r="AB47">
        <v>0.99513000249862704</v>
      </c>
      <c r="AC47">
        <v>1.00894999504089</v>
      </c>
      <c r="AD47">
        <v>1.01609003543854</v>
      </c>
      <c r="AE47">
        <v>1.01294994354248</v>
      </c>
      <c r="AF47">
        <v>0.99558997154235795</v>
      </c>
      <c r="AI47">
        <v>0.99432998895645097</v>
      </c>
      <c r="AJ47">
        <v>0.98211002349853505</v>
      </c>
      <c r="AL47">
        <v>0.98044997453689597</v>
      </c>
      <c r="AM47">
        <v>0.99031001329421997</v>
      </c>
      <c r="AN47">
        <v>0.98963999748230003</v>
      </c>
      <c r="AO47">
        <v>0.98764997720718395</v>
      </c>
      <c r="AQ47">
        <v>1.0255800485611</v>
      </c>
      <c r="AR47">
        <v>1.02755999565125</v>
      </c>
      <c r="AS47">
        <v>0.98453998565673795</v>
      </c>
      <c r="AT47">
        <v>0.99834001064300504</v>
      </c>
      <c r="AU47">
        <v>1.0091899633407599</v>
      </c>
      <c r="AV47">
        <v>1.0023100376129199</v>
      </c>
      <c r="AW47">
        <v>0.99503999948501598</v>
      </c>
      <c r="AX47">
        <v>0.98925000429153398</v>
      </c>
      <c r="AY47">
        <v>1.0075600147247299</v>
      </c>
      <c r="AZ47">
        <v>0.99699997901916504</v>
      </c>
      <c r="BA47">
        <v>1.00167000293732</v>
      </c>
      <c r="BB47">
        <v>1.0037300586700399</v>
      </c>
      <c r="BC47">
        <v>0.99000000953674305</v>
      </c>
      <c r="BD47">
        <v>1.00404000282288</v>
      </c>
      <c r="BE47">
        <v>0.98479998111724898</v>
      </c>
      <c r="BF47">
        <v>0.99172002077102706</v>
      </c>
      <c r="BG47">
        <v>0.99664002656936601</v>
      </c>
      <c r="BH47">
        <v>0.99975001811981201</v>
      </c>
      <c r="BI47">
        <v>0.99832999706268299</v>
      </c>
      <c r="BJ47">
        <v>0.99234002828598</v>
      </c>
      <c r="BK47">
        <v>0.99883997440338101</v>
      </c>
      <c r="BN47">
        <f t="shared" si="0"/>
        <v>34</v>
      </c>
    </row>
    <row r="48" spans="1:66" x14ac:dyDescent="0.3">
      <c r="A48" t="s">
        <v>3706</v>
      </c>
      <c r="B48" t="s">
        <v>1048</v>
      </c>
      <c r="C48" t="s">
        <v>2594</v>
      </c>
      <c r="D48" t="s">
        <v>1752</v>
      </c>
      <c r="BN48">
        <f t="shared" si="0"/>
        <v>0</v>
      </c>
    </row>
    <row r="49" spans="1:66" x14ac:dyDescent="0.3">
      <c r="A49" t="s">
        <v>3706</v>
      </c>
      <c r="B49" t="s">
        <v>1048</v>
      </c>
      <c r="C49" t="s">
        <v>2950</v>
      </c>
      <c r="D49" t="s">
        <v>2791</v>
      </c>
      <c r="BN49">
        <f t="shared" si="0"/>
        <v>0</v>
      </c>
    </row>
    <row r="50" spans="1:66" x14ac:dyDescent="0.3">
      <c r="A50" t="s">
        <v>3706</v>
      </c>
      <c r="B50" t="s">
        <v>1048</v>
      </c>
      <c r="C50" t="s">
        <v>2593</v>
      </c>
      <c r="D50" t="s">
        <v>3418</v>
      </c>
      <c r="AP50">
        <v>319253025000</v>
      </c>
      <c r="AQ50">
        <v>334927826000</v>
      </c>
      <c r="AR50">
        <v>346753049000</v>
      </c>
      <c r="AS50">
        <v>366923542000</v>
      </c>
      <c r="AT50">
        <v>358121013000</v>
      </c>
      <c r="AU50">
        <v>383625131000</v>
      </c>
      <c r="AV50">
        <v>405028344000</v>
      </c>
      <c r="AW50">
        <v>442347093000</v>
      </c>
      <c r="AX50">
        <v>471698368000</v>
      </c>
      <c r="AY50">
        <v>511478257000</v>
      </c>
      <c r="AZ50">
        <v>518022786000</v>
      </c>
      <c r="BA50">
        <v>521960279000</v>
      </c>
      <c r="BB50">
        <v>471536467000</v>
      </c>
      <c r="BC50">
        <v>509119399000</v>
      </c>
      <c r="BD50">
        <v>544499516000</v>
      </c>
      <c r="BE50">
        <v>572832043000</v>
      </c>
      <c r="BF50">
        <v>609931730000</v>
      </c>
      <c r="BG50">
        <v>644206980000</v>
      </c>
      <c r="BH50">
        <v>658852270000</v>
      </c>
      <c r="BI50">
        <v>664726160000</v>
      </c>
      <c r="BJ50">
        <v>682193170000</v>
      </c>
      <c r="BN50">
        <f t="shared" si="0"/>
        <v>21</v>
      </c>
    </row>
    <row r="51" spans="1:66" x14ac:dyDescent="0.3">
      <c r="A51" t="s">
        <v>3706</v>
      </c>
      <c r="B51" t="s">
        <v>1048</v>
      </c>
      <c r="C51" t="s">
        <v>2832</v>
      </c>
      <c r="D51" t="s">
        <v>140</v>
      </c>
      <c r="AI51">
        <v>5902290000000</v>
      </c>
      <c r="AJ51">
        <v>6096750000000</v>
      </c>
      <c r="AK51">
        <v>6435469000000</v>
      </c>
      <c r="AL51">
        <v>6733768000000</v>
      </c>
      <c r="AM51">
        <v>7170251000000</v>
      </c>
      <c r="AN51">
        <v>7574691000000</v>
      </c>
      <c r="AO51">
        <v>8045907000000</v>
      </c>
      <c r="AP51">
        <v>8589268000000</v>
      </c>
      <c r="AQ51">
        <v>9135464000000</v>
      </c>
      <c r="AR51">
        <v>9689354000000</v>
      </c>
      <c r="AS51">
        <v>10383859000000</v>
      </c>
      <c r="AT51">
        <v>10743709000000</v>
      </c>
      <c r="AU51">
        <v>11054325000000</v>
      </c>
      <c r="AV51">
        <v>11530268000000</v>
      </c>
      <c r="AW51">
        <v>12313988000000</v>
      </c>
      <c r="AX51">
        <v>13169702000000</v>
      </c>
      <c r="AY51">
        <v>14072966000000</v>
      </c>
      <c r="AZ51">
        <v>14543216000000</v>
      </c>
      <c r="BA51">
        <v>14684602000000</v>
      </c>
      <c r="BB51">
        <v>14398708000000</v>
      </c>
      <c r="BC51">
        <v>15126736000000</v>
      </c>
      <c r="BD51">
        <v>15832207000000</v>
      </c>
      <c r="BE51">
        <v>16670651000000</v>
      </c>
      <c r="BF51">
        <v>17175898000000</v>
      </c>
      <c r="BG51">
        <v>18057489000000</v>
      </c>
      <c r="BH51">
        <v>18704317000000</v>
      </c>
      <c r="BI51">
        <v>19045164000000</v>
      </c>
      <c r="BJ51">
        <v>19830277000000.102</v>
      </c>
      <c r="BK51">
        <v>20837347000000.102</v>
      </c>
      <c r="BL51">
        <v>21624995749999.898</v>
      </c>
      <c r="BN51">
        <f t="shared" si="0"/>
        <v>30</v>
      </c>
    </row>
    <row r="52" spans="1:66" x14ac:dyDescent="0.3">
      <c r="A52" t="s">
        <v>3706</v>
      </c>
      <c r="B52" t="s">
        <v>1048</v>
      </c>
      <c r="C52" t="s">
        <v>3931</v>
      </c>
      <c r="D52" t="s">
        <v>4200</v>
      </c>
      <c r="E52">
        <v>19135.268181532676</v>
      </c>
      <c r="F52">
        <v>19253.547329434048</v>
      </c>
      <c r="G52">
        <v>20116.23512422686</v>
      </c>
      <c r="H52">
        <v>20701.269947356082</v>
      </c>
      <c r="I52">
        <v>21599.8187054259</v>
      </c>
      <c r="J52">
        <v>22696.678582963981</v>
      </c>
      <c r="K52">
        <v>23894.408153853939</v>
      </c>
      <c r="L52">
        <v>24226.528787338309</v>
      </c>
      <c r="M52">
        <v>25137.16024350169</v>
      </c>
      <c r="N52">
        <v>25664.379427517921</v>
      </c>
      <c r="O52">
        <v>25302.670919571621</v>
      </c>
      <c r="P52">
        <v>25807.613762815359</v>
      </c>
      <c r="Q52">
        <v>26875.554731867211</v>
      </c>
      <c r="R52">
        <v>28123.159018257837</v>
      </c>
      <c r="S52">
        <v>27716.743016263434</v>
      </c>
      <c r="T52">
        <v>27388.413449366355</v>
      </c>
      <c r="U52">
        <v>28591.16543949366</v>
      </c>
      <c r="V52">
        <v>29613.91511085684</v>
      </c>
      <c r="W52">
        <v>30923.733353999596</v>
      </c>
      <c r="X52">
        <v>31552.688684543777</v>
      </c>
      <c r="Y52">
        <v>31171.121862911212</v>
      </c>
      <c r="Z52">
        <v>31650.009941777866</v>
      </c>
      <c r="AA52">
        <v>30784.522411768769</v>
      </c>
      <c r="AB52">
        <v>31902.61415061251</v>
      </c>
      <c r="AC52">
        <v>33916.356481289091</v>
      </c>
      <c r="AD52">
        <v>35018.860611371696</v>
      </c>
      <c r="AE52">
        <v>35898.14626061391</v>
      </c>
      <c r="AF52">
        <v>36809.579103880074</v>
      </c>
      <c r="AG52">
        <v>38000.516718268787</v>
      </c>
      <c r="AH52">
        <v>39025.837074536401</v>
      </c>
      <c r="AI52">
        <v>39315.206443717128</v>
      </c>
      <c r="AJ52">
        <v>38751.349909281722</v>
      </c>
      <c r="AK52">
        <v>39563.816410020503</v>
      </c>
      <c r="AL52">
        <v>40120.383527560509</v>
      </c>
      <c r="AM52">
        <v>41228.078246543482</v>
      </c>
      <c r="AN52">
        <v>41833.631010447731</v>
      </c>
      <c r="AO52">
        <v>42909.673896226348</v>
      </c>
      <c r="AP52">
        <v>44281.604713614543</v>
      </c>
      <c r="AQ52">
        <v>45729.84524277335</v>
      </c>
      <c r="AR52">
        <v>47356.544138833146</v>
      </c>
      <c r="AS52">
        <v>48765.500125032602</v>
      </c>
      <c r="AT52">
        <v>48767.279567698875</v>
      </c>
      <c r="AU52">
        <v>49158.44379563789</v>
      </c>
      <c r="AV52">
        <v>50132.236108483114</v>
      </c>
      <c r="AW52">
        <v>51557.335479633293</v>
      </c>
      <c r="AX52">
        <v>52879.009015327763</v>
      </c>
      <c r="AY52">
        <v>53866.765379969678</v>
      </c>
      <c r="AZ52">
        <v>54357.957882165909</v>
      </c>
      <c r="BA52">
        <v>53772.685702352937</v>
      </c>
      <c r="BB52">
        <v>51951.170571308132</v>
      </c>
      <c r="BC52">
        <v>52843.796257065289</v>
      </c>
      <c r="BD52">
        <v>53278.318929018395</v>
      </c>
      <c r="BE52">
        <v>54082.08318974491</v>
      </c>
      <c r="BF52">
        <v>54701.351833848967</v>
      </c>
      <c r="BG52">
        <v>55636.37382229088</v>
      </c>
      <c r="BH52">
        <v>56822.518820245554</v>
      </c>
      <c r="BI52">
        <v>57300.916758834857</v>
      </c>
      <c r="BJ52">
        <v>58202.858197945847</v>
      </c>
      <c r="BK52">
        <v>59594.544728907145</v>
      </c>
      <c r="BL52">
        <v>60696.871837612925</v>
      </c>
      <c r="BN52">
        <f t="shared" si="0"/>
        <v>60</v>
      </c>
    </row>
    <row r="53" spans="1:66" x14ac:dyDescent="0.3">
      <c r="A53" t="s">
        <v>3706</v>
      </c>
      <c r="B53" t="s">
        <v>1048</v>
      </c>
      <c r="C53" t="s">
        <v>3120</v>
      </c>
      <c r="D53" t="s">
        <v>2167</v>
      </c>
      <c r="O53">
        <v>5705866605900</v>
      </c>
      <c r="P53">
        <v>5813527701100</v>
      </c>
      <c r="Q53">
        <v>6126852319600</v>
      </c>
      <c r="R53">
        <v>6477780205800</v>
      </c>
      <c r="S53">
        <v>6434630048100</v>
      </c>
      <c r="T53">
        <v>6324834257500</v>
      </c>
      <c r="U53">
        <v>6620320896600</v>
      </c>
      <c r="V53">
        <v>6922618098900</v>
      </c>
      <c r="W53">
        <v>7243060877200</v>
      </c>
      <c r="X53">
        <v>7410660882900</v>
      </c>
      <c r="Y53">
        <v>7349523773900</v>
      </c>
      <c r="Z53">
        <v>7510166798300</v>
      </c>
      <c r="AA53">
        <v>7456619123500</v>
      </c>
      <c r="AB53">
        <v>7630543657800</v>
      </c>
      <c r="AC53">
        <v>8177615374600</v>
      </c>
      <c r="AD53">
        <v>8471284315500</v>
      </c>
      <c r="AE53">
        <v>8687794008500</v>
      </c>
      <c r="AF53">
        <v>9005917792900</v>
      </c>
      <c r="AG53">
        <v>9468011476700</v>
      </c>
      <c r="AH53">
        <v>9676283586400</v>
      </c>
      <c r="AI53">
        <v>9806976749500</v>
      </c>
      <c r="AJ53">
        <v>9752574915600</v>
      </c>
      <c r="AK53">
        <v>9964227020900</v>
      </c>
      <c r="AL53">
        <v>10172016274000</v>
      </c>
      <c r="AM53">
        <v>10571016706700</v>
      </c>
      <c r="AN53">
        <v>10918995301000</v>
      </c>
      <c r="AO53">
        <v>11343426176700</v>
      </c>
      <c r="AP53">
        <v>11905632111100</v>
      </c>
      <c r="AQ53">
        <v>12416221653900</v>
      </c>
      <c r="AR53">
        <v>13008817697100</v>
      </c>
      <c r="AS53">
        <v>13548992239600</v>
      </c>
      <c r="AT53">
        <v>13664046111000</v>
      </c>
      <c r="AU53">
        <v>13893707468400</v>
      </c>
      <c r="AV53">
        <v>14270211622900</v>
      </c>
      <c r="AW53">
        <v>14790134087600</v>
      </c>
      <c r="AX53">
        <v>15322020019600</v>
      </c>
      <c r="AY53">
        <v>15755360118000</v>
      </c>
      <c r="AZ53">
        <v>16004499377800</v>
      </c>
      <c r="BA53">
        <v>15958775310100</v>
      </c>
      <c r="BB53">
        <v>15579400120700</v>
      </c>
      <c r="BC53">
        <v>15927686435400</v>
      </c>
      <c r="BD53">
        <v>16143691024600</v>
      </c>
      <c r="BE53">
        <v>16471799384800</v>
      </c>
      <c r="BF53">
        <v>16721363617300</v>
      </c>
      <c r="BG53">
        <v>17094708480500</v>
      </c>
      <c r="BH53">
        <v>17560445314000</v>
      </c>
      <c r="BI53">
        <v>17834629945200</v>
      </c>
      <c r="BJ53">
        <v>18179824502900</v>
      </c>
      <c r="BN53">
        <f t="shared" si="0"/>
        <v>48</v>
      </c>
    </row>
    <row r="54" spans="1:66" x14ac:dyDescent="0.3">
      <c r="A54" t="s">
        <v>3706</v>
      </c>
      <c r="B54" t="s">
        <v>1048</v>
      </c>
      <c r="C54" t="s">
        <v>1609</v>
      </c>
      <c r="D54" t="s">
        <v>3602</v>
      </c>
      <c r="P54">
        <v>1.4009456214019593</v>
      </c>
      <c r="Q54">
        <v>4.3820089632248767</v>
      </c>
      <c r="R54">
        <v>4.4224578491067064</v>
      </c>
      <c r="S54">
        <v>-5.0462766876163414</v>
      </c>
      <c r="T54">
        <v>-1.2962049621606582</v>
      </c>
      <c r="U54">
        <v>4.0154201889108805</v>
      </c>
      <c r="V54">
        <v>2.9525446012763581</v>
      </c>
      <c r="W54">
        <v>3.9998845332597881</v>
      </c>
      <c r="X54">
        <v>-1.5272396785763078</v>
      </c>
      <c r="Y54">
        <v>-3.2392305760990325</v>
      </c>
      <c r="Z54">
        <v>3.0308756344460193</v>
      </c>
      <c r="AA54">
        <v>0.1708742239769947</v>
      </c>
      <c r="AB54">
        <v>2.2886944549490522</v>
      </c>
      <c r="AC54">
        <v>7.0859970969500381</v>
      </c>
      <c r="AD54">
        <v>3.311324210611204</v>
      </c>
      <c r="AE54">
        <v>2.5215584859745093</v>
      </c>
      <c r="AF54">
        <v>2.6932784927646196</v>
      </c>
      <c r="AG54">
        <v>4.8337043039409622</v>
      </c>
      <c r="AH54">
        <v>1.3489996935448971</v>
      </c>
      <c r="AI54">
        <v>0.18012692537045893</v>
      </c>
      <c r="AJ54">
        <v>-0.98765528075888653</v>
      </c>
      <c r="AK54">
        <v>2.0783542363355565</v>
      </c>
      <c r="AL54">
        <v>0.97575209814972652</v>
      </c>
      <c r="AM54">
        <v>3.222287485432517</v>
      </c>
      <c r="AN54">
        <v>2.1276976318435317</v>
      </c>
      <c r="AO54">
        <v>3.1498680134021555</v>
      </c>
      <c r="AP54">
        <v>4.2158513398297828</v>
      </c>
      <c r="AQ54">
        <v>4.6626407583644891</v>
      </c>
      <c r="AR54">
        <v>2.9297498216014617</v>
      </c>
      <c r="AS54">
        <v>2.8204349541411062</v>
      </c>
      <c r="AT54">
        <v>0.4407927111500527</v>
      </c>
      <c r="AU54">
        <v>0.62012631763049342</v>
      </c>
      <c r="AV54">
        <v>1.265931527367357</v>
      </c>
      <c r="AW54">
        <v>2.7135689136997883</v>
      </c>
      <c r="AX54">
        <v>2.0988628630674242</v>
      </c>
      <c r="AY54">
        <v>2.6074287007110257</v>
      </c>
      <c r="AZ54">
        <v>-0.70721472608667568</v>
      </c>
      <c r="BA54">
        <v>-3.8526813362610284</v>
      </c>
      <c r="BB54">
        <v>-2.1209089725620629</v>
      </c>
      <c r="BC54">
        <v>3.4916362884411996</v>
      </c>
      <c r="BD54">
        <v>1.5163997922053909</v>
      </c>
      <c r="BE54">
        <v>3.0953016583060702</v>
      </c>
      <c r="BF54">
        <v>0.64324676113199075</v>
      </c>
      <c r="BG54">
        <v>2.7677343039376439</v>
      </c>
      <c r="BH54">
        <v>2.76268832813507</v>
      </c>
      <c r="BI54">
        <v>0.17023933685655379</v>
      </c>
      <c r="BJ54">
        <v>1.4945301219113389</v>
      </c>
      <c r="BK54">
        <v>1.8344606078997998</v>
      </c>
      <c r="BN54">
        <f t="shared" si="0"/>
        <v>48</v>
      </c>
    </row>
    <row r="55" spans="1:66" x14ac:dyDescent="0.3">
      <c r="A55" t="s">
        <v>3706</v>
      </c>
      <c r="B55" t="s">
        <v>1048</v>
      </c>
      <c r="C55" t="s">
        <v>2402</v>
      </c>
      <c r="D55" t="s">
        <v>32</v>
      </c>
      <c r="O55">
        <v>12.736803989378201</v>
      </c>
      <c r="P55">
        <v>12.8061458808497</v>
      </c>
      <c r="Q55">
        <v>12.574003894908</v>
      </c>
      <c r="R55">
        <v>12.479397253974</v>
      </c>
      <c r="S55">
        <v>13.3196420485397</v>
      </c>
      <c r="T55">
        <v>14.1586437721477</v>
      </c>
      <c r="U55">
        <v>13.9187838231784</v>
      </c>
      <c r="V55">
        <v>13.916366969399901</v>
      </c>
      <c r="W55">
        <v>13.924087262814901</v>
      </c>
      <c r="X55">
        <v>14.3019552449685</v>
      </c>
      <c r="Y55">
        <v>15.048251614543499</v>
      </c>
      <c r="Z55">
        <v>15.2170002343177</v>
      </c>
      <c r="AA55">
        <v>15.926776859972399</v>
      </c>
      <c r="AB55">
        <v>15.567178944376399</v>
      </c>
      <c r="AC55">
        <v>14.8400463015595</v>
      </c>
      <c r="AD55">
        <v>14.8521115925631</v>
      </c>
      <c r="AE55">
        <v>15.173025340248399</v>
      </c>
      <c r="AF55">
        <v>15.125356240508999</v>
      </c>
      <c r="AG55">
        <v>14.925458894623899</v>
      </c>
      <c r="AH55">
        <v>14.973221722677399</v>
      </c>
      <c r="AI55">
        <v>15.0540214100198</v>
      </c>
      <c r="AJ55">
        <v>15.2932792091383</v>
      </c>
      <c r="AK55">
        <v>14.9211658114725</v>
      </c>
      <c r="AL55">
        <v>14.902473622418499</v>
      </c>
      <c r="AM55">
        <v>14.722078762129</v>
      </c>
      <c r="AN55">
        <v>14.817515332744801</v>
      </c>
      <c r="AO55">
        <v>14.6075016732224</v>
      </c>
      <c r="AP55">
        <v>14.428765709395</v>
      </c>
      <c r="AQ55">
        <v>14.3368434796977</v>
      </c>
      <c r="AR55">
        <v>14.437847710968599</v>
      </c>
      <c r="AS55">
        <v>14.553594896318801</v>
      </c>
      <c r="AT55">
        <v>14.8878837800012</v>
      </c>
      <c r="AU55">
        <v>14.998438707028701</v>
      </c>
      <c r="AV55">
        <v>14.9092864270826</v>
      </c>
      <c r="AW55">
        <v>14.794783562544101</v>
      </c>
      <c r="AX55">
        <v>14.966356015975601</v>
      </c>
      <c r="AY55">
        <v>15.0936509870363</v>
      </c>
      <c r="AZ55">
        <v>15.490423775907299</v>
      </c>
      <c r="BA55">
        <v>16.0633693287852</v>
      </c>
      <c r="BB55">
        <v>16.470062234802398</v>
      </c>
      <c r="BC55">
        <v>15.805961817026899</v>
      </c>
      <c r="BD55">
        <v>15.6293235548128</v>
      </c>
      <c r="BE55">
        <v>15.4522763089108</v>
      </c>
      <c r="BF55">
        <v>15.61034952096</v>
      </c>
      <c r="BG55">
        <v>15.584341828703099</v>
      </c>
      <c r="BH55">
        <v>15.5877740079251</v>
      </c>
      <c r="BI55">
        <v>15.7011979852594</v>
      </c>
      <c r="BJ55">
        <v>15.713356286505199</v>
      </c>
      <c r="BK55">
        <v>15.7566250713323</v>
      </c>
      <c r="BN55">
        <f t="shared" si="0"/>
        <v>49</v>
      </c>
    </row>
    <row r="56" spans="1:66" x14ac:dyDescent="0.3">
      <c r="A56" t="s">
        <v>3706</v>
      </c>
      <c r="B56" t="s">
        <v>1048</v>
      </c>
      <c r="C56" t="s">
        <v>416</v>
      </c>
      <c r="D56" t="s">
        <v>2600</v>
      </c>
      <c r="AI56">
        <v>48.654045427385</v>
      </c>
      <c r="AJ56">
        <v>48.967375951502902</v>
      </c>
      <c r="AK56">
        <v>48.478918530114903</v>
      </c>
      <c r="AL56">
        <v>48.869641630232202</v>
      </c>
      <c r="AM56">
        <v>49.175166934611603</v>
      </c>
      <c r="AN56">
        <v>49.222431128817597</v>
      </c>
      <c r="AO56">
        <v>49.222255029306503</v>
      </c>
      <c r="AP56">
        <v>51.705667127658501</v>
      </c>
      <c r="AQ56">
        <v>51.786038662139198</v>
      </c>
      <c r="AR56">
        <v>51.574936092282201</v>
      </c>
      <c r="AS56">
        <v>51.013167332170099</v>
      </c>
      <c r="AT56">
        <v>49.570089222641101</v>
      </c>
      <c r="AU56">
        <v>50.384900266449698</v>
      </c>
      <c r="AV56">
        <v>50.412838469869499</v>
      </c>
      <c r="AW56">
        <v>50.393862388772597</v>
      </c>
      <c r="AX56">
        <v>49.310624088344703</v>
      </c>
      <c r="AY56">
        <v>49.465739266465299</v>
      </c>
      <c r="AZ56">
        <v>50.610126647491199</v>
      </c>
      <c r="BA56">
        <v>51.327678737981302</v>
      </c>
      <c r="BB56">
        <v>47.427709683628898</v>
      </c>
      <c r="BC56">
        <v>48.071549194126199</v>
      </c>
      <c r="BD56">
        <v>47.5939085223036</v>
      </c>
      <c r="BE56">
        <v>47.785823822576603</v>
      </c>
      <c r="BF56">
        <v>47.501410877260597</v>
      </c>
      <c r="BG56">
        <v>48.704416869351498</v>
      </c>
      <c r="BH56">
        <v>48.323931414058897</v>
      </c>
      <c r="BI56">
        <v>47.948955832226098</v>
      </c>
      <c r="BJ56">
        <v>48.313753293673699</v>
      </c>
      <c r="BK56">
        <v>47.4422715307037</v>
      </c>
      <c r="BN56">
        <f t="shared" si="0"/>
        <v>29</v>
      </c>
    </row>
    <row r="57" spans="1:66" x14ac:dyDescent="0.3">
      <c r="A57" t="s">
        <v>3706</v>
      </c>
      <c r="B57" t="s">
        <v>1048</v>
      </c>
      <c r="C57" t="s">
        <v>488</v>
      </c>
      <c r="D57" t="s">
        <v>1885</v>
      </c>
      <c r="AP57">
        <v>1379886400000</v>
      </c>
      <c r="AQ57">
        <v>1429598421000</v>
      </c>
      <c r="AR57">
        <v>1488256019000</v>
      </c>
      <c r="AS57">
        <v>1549834603000</v>
      </c>
      <c r="AT57">
        <v>1473245581000</v>
      </c>
      <c r="AU57">
        <v>1470447377000</v>
      </c>
      <c r="AV57">
        <v>1525789278000</v>
      </c>
      <c r="AW57">
        <v>1609792760000</v>
      </c>
      <c r="AX57">
        <v>1693860366000</v>
      </c>
      <c r="AY57">
        <v>1795086802000</v>
      </c>
      <c r="AZ57">
        <v>1847304576000</v>
      </c>
      <c r="BA57">
        <v>1803162351000</v>
      </c>
      <c r="BB57">
        <v>1695072536000</v>
      </c>
      <c r="BC57">
        <v>1788954408000</v>
      </c>
      <c r="BD57">
        <v>1857682037000</v>
      </c>
      <c r="BE57">
        <v>1919702813000</v>
      </c>
      <c r="BF57">
        <v>1981753561000</v>
      </c>
      <c r="BG57">
        <v>2039368688000</v>
      </c>
      <c r="BH57">
        <v>2116235920000</v>
      </c>
      <c r="BI57">
        <v>2080660512000</v>
      </c>
      <c r="BJ57">
        <v>2173319535000</v>
      </c>
      <c r="BN57">
        <f t="shared" si="0"/>
        <v>21</v>
      </c>
    </row>
    <row r="58" spans="1:66" x14ac:dyDescent="0.3">
      <c r="A58" t="s">
        <v>3706</v>
      </c>
      <c r="B58" t="s">
        <v>1048</v>
      </c>
      <c r="C58" t="s">
        <v>2698</v>
      </c>
      <c r="D58" t="s">
        <v>1489</v>
      </c>
      <c r="O58">
        <v>5.195177876144947</v>
      </c>
      <c r="P58">
        <v>5.3519337253723656</v>
      </c>
      <c r="Q58">
        <v>5.8021593138979446</v>
      </c>
      <c r="R58">
        <v>6.3954353097007379</v>
      </c>
      <c r="S58">
        <v>8.2488644180882886</v>
      </c>
      <c r="T58">
        <v>7.2840945240797108</v>
      </c>
      <c r="U58">
        <v>8.0679530183430028</v>
      </c>
      <c r="V58">
        <v>8.7636046432314707</v>
      </c>
      <c r="W58">
        <v>9.0257735268640609</v>
      </c>
      <c r="X58">
        <v>9.6171251923052044</v>
      </c>
      <c r="Y58">
        <v>10.283389219289351</v>
      </c>
      <c r="Z58">
        <v>9.9081334139060235</v>
      </c>
      <c r="AA58">
        <v>9.0670792923835801</v>
      </c>
      <c r="AB58">
        <v>9.0433286608450434</v>
      </c>
      <c r="AC58">
        <v>10.033329098157747</v>
      </c>
      <c r="AD58">
        <v>9.6158335866571374</v>
      </c>
      <c r="AE58">
        <v>9.8887224756754417</v>
      </c>
      <c r="AF58">
        <v>10.47766164835131</v>
      </c>
      <c r="AG58">
        <v>10.579577185865659</v>
      </c>
      <c r="AH58">
        <v>10.476338188947068</v>
      </c>
      <c r="AI58">
        <v>10.560318516540939</v>
      </c>
      <c r="AJ58">
        <v>10.125543001778626</v>
      </c>
      <c r="AK58">
        <v>10.241679596744151</v>
      </c>
      <c r="AL58">
        <v>10.497438310292294</v>
      </c>
      <c r="AM58">
        <v>11.162311746181954</v>
      </c>
      <c r="AN58">
        <v>11.814157768795807</v>
      </c>
      <c r="AO58">
        <v>11.940436425957641</v>
      </c>
      <c r="AP58">
        <v>12.308566556518755</v>
      </c>
      <c r="AQ58">
        <v>12.310629806585228</v>
      </c>
      <c r="AR58">
        <v>12.964962476219458</v>
      </c>
      <c r="AS58">
        <v>14.350911263830584</v>
      </c>
      <c r="AT58">
        <v>13.159974521320116</v>
      </c>
      <c r="AU58">
        <v>13.022022958046026</v>
      </c>
      <c r="AV58">
        <v>13.43403069780603</v>
      </c>
      <c r="AW58">
        <v>14.710543998278498</v>
      </c>
      <c r="AX58">
        <v>15.544020272126819</v>
      </c>
      <c r="AY58">
        <v>16.240326512017226</v>
      </c>
      <c r="AZ58">
        <v>16.463487898838537</v>
      </c>
      <c r="BA58">
        <v>17.400734931896121</v>
      </c>
      <c r="BB58">
        <v>13.692685796084932</v>
      </c>
      <c r="BC58">
        <v>15.742894205203925</v>
      </c>
      <c r="BD58">
        <v>17.258755042363262</v>
      </c>
      <c r="BE58">
        <v>17.039264973664363</v>
      </c>
      <c r="BF58">
        <v>16.468482788912087</v>
      </c>
      <c r="BG58">
        <v>16.433076431123766</v>
      </c>
      <c r="BH58">
        <v>15.295018851040684</v>
      </c>
      <c r="BI58">
        <v>14.643649091394305</v>
      </c>
      <c r="BJ58">
        <v>15.047486451235242</v>
      </c>
      <c r="BK58">
        <v>15.33662846838164</v>
      </c>
      <c r="BL58">
        <v>14.672417612583452</v>
      </c>
      <c r="BN58">
        <f t="shared" si="0"/>
        <v>50</v>
      </c>
    </row>
    <row r="59" spans="1:66" x14ac:dyDescent="0.3">
      <c r="A59" t="s">
        <v>3706</v>
      </c>
      <c r="B59" t="s">
        <v>1048</v>
      </c>
      <c r="C59" t="s">
        <v>925</v>
      </c>
      <c r="D59" t="s">
        <v>526</v>
      </c>
      <c r="Q59">
        <v>963813588500</v>
      </c>
      <c r="R59">
        <v>1032022652400</v>
      </c>
      <c r="S59">
        <v>991740963000</v>
      </c>
      <c r="T59">
        <v>919342636600</v>
      </c>
      <c r="U59">
        <v>993185284900</v>
      </c>
      <c r="V59">
        <v>1095770667400</v>
      </c>
      <c r="W59">
        <v>1212504573000</v>
      </c>
      <c r="X59">
        <v>1281603972400</v>
      </c>
      <c r="Y59">
        <v>1226591657600</v>
      </c>
      <c r="Z59">
        <v>1249992379500</v>
      </c>
      <c r="AA59">
        <v>1187922985200</v>
      </c>
      <c r="AB59">
        <v>1274157436100</v>
      </c>
      <c r="AC59">
        <v>1465398357100</v>
      </c>
      <c r="AD59">
        <v>1568045178000</v>
      </c>
      <c r="AE59">
        <v>1617373924800</v>
      </c>
      <c r="AF59">
        <v>1645970873200</v>
      </c>
      <c r="AG59">
        <v>1684025162100</v>
      </c>
      <c r="AH59">
        <v>1733375776800</v>
      </c>
      <c r="AI59">
        <v>1731558659500</v>
      </c>
      <c r="AJ59">
        <v>1660443249200</v>
      </c>
      <c r="AK59">
        <v>1728522147200</v>
      </c>
      <c r="AL59">
        <v>1816590376600</v>
      </c>
      <c r="AM59">
        <v>1927488680300</v>
      </c>
      <c r="AN59">
        <v>2026865731400</v>
      </c>
      <c r="AO59">
        <v>2182006936100</v>
      </c>
      <c r="AP59">
        <v>2338699719400</v>
      </c>
      <c r="AQ59">
        <v>2556051939000</v>
      </c>
      <c r="AR59">
        <v>2768829604800</v>
      </c>
      <c r="AS59">
        <v>2945966780000</v>
      </c>
      <c r="AT59">
        <v>2933502084300</v>
      </c>
      <c r="AU59">
        <v>2883758889000</v>
      </c>
      <c r="AV59">
        <v>3005941022500</v>
      </c>
      <c r="AW59">
        <v>3186081387400</v>
      </c>
      <c r="AX59">
        <v>3379138384400</v>
      </c>
      <c r="AY59">
        <v>3469506907300</v>
      </c>
      <c r="AZ59">
        <v>3449420732300</v>
      </c>
      <c r="BA59">
        <v>3304352293000</v>
      </c>
      <c r="BB59">
        <v>2890578545800</v>
      </c>
      <c r="BC59">
        <v>2955103391500</v>
      </c>
      <c r="BD59">
        <v>3090343777500</v>
      </c>
      <c r="BE59">
        <v>3302647639200</v>
      </c>
      <c r="BF59">
        <v>3420499930900</v>
      </c>
      <c r="BG59">
        <v>3596088651400</v>
      </c>
      <c r="BH59">
        <v>3712229000000</v>
      </c>
      <c r="BI59">
        <v>3782708158900</v>
      </c>
      <c r="BJ59">
        <v>3921513010600</v>
      </c>
      <c r="BK59">
        <v>4083624864600</v>
      </c>
      <c r="BN59">
        <f t="shared" si="0"/>
        <v>47</v>
      </c>
    </row>
    <row r="60" spans="1:66" x14ac:dyDescent="0.3">
      <c r="A60" t="s">
        <v>3706</v>
      </c>
      <c r="B60" t="s">
        <v>1048</v>
      </c>
      <c r="C60" t="s">
        <v>3095</v>
      </c>
      <c r="D60" t="s">
        <v>1937</v>
      </c>
      <c r="O60">
        <v>1069355000000</v>
      </c>
      <c r="P60">
        <v>1164230000000</v>
      </c>
      <c r="Q60">
        <v>1282482000000</v>
      </c>
      <c r="R60">
        <v>1421266000000</v>
      </c>
      <c r="S60">
        <v>1546058000000</v>
      </c>
      <c r="T60">
        <v>1668928000000</v>
      </c>
      <c r="U60">
        <v>1875043000000</v>
      </c>
      <c r="V60">
        <v>2104920000000</v>
      </c>
      <c r="W60">
        <v>2376966000000</v>
      </c>
      <c r="X60">
        <v>2649878000000</v>
      </c>
      <c r="Y60">
        <v>2870363000000</v>
      </c>
      <c r="Z60">
        <v>3219561000000</v>
      </c>
      <c r="AA60">
        <v>3363763000000</v>
      </c>
      <c r="AB60">
        <v>3685680000000</v>
      </c>
      <c r="AC60">
        <v>4140340000000</v>
      </c>
      <c r="AD60">
        <v>4452997000000</v>
      </c>
      <c r="AE60">
        <v>4711500000000</v>
      </c>
      <c r="AF60">
        <v>4999985000000</v>
      </c>
      <c r="AG60">
        <v>5345831000000</v>
      </c>
      <c r="AH60">
        <v>5728320000000</v>
      </c>
      <c r="AI60">
        <v>6040998000000</v>
      </c>
      <c r="AJ60">
        <v>6186743000000</v>
      </c>
      <c r="AK60">
        <v>6555066000000</v>
      </c>
      <c r="AL60">
        <v>6923733000000</v>
      </c>
      <c r="AM60">
        <v>7379724000000</v>
      </c>
      <c r="AN60">
        <v>7729510000000</v>
      </c>
      <c r="AO60">
        <v>8169498000000</v>
      </c>
      <c r="AP60">
        <v>8679523000000</v>
      </c>
      <c r="AQ60">
        <v>9225528000000</v>
      </c>
      <c r="AR60">
        <v>9886497000000</v>
      </c>
      <c r="AS60">
        <v>10627396000000</v>
      </c>
      <c r="AT60">
        <v>10949752000000</v>
      </c>
      <c r="AU60">
        <v>11361820000000</v>
      </c>
      <c r="AV60">
        <v>11961372000000</v>
      </c>
      <c r="AW60">
        <v>12832805000000</v>
      </c>
      <c r="AX60">
        <v>13757829000000</v>
      </c>
      <c r="AY60">
        <v>14585533000000</v>
      </c>
      <c r="AZ60">
        <v>15170286000000</v>
      </c>
      <c r="BA60">
        <v>15435933000000</v>
      </c>
      <c r="BB60">
        <v>14845383000000</v>
      </c>
      <c r="BC60">
        <v>15505955000000</v>
      </c>
      <c r="BD60">
        <v>16122044000000</v>
      </c>
      <c r="BE60">
        <v>16765579000000</v>
      </c>
      <c r="BF60">
        <v>17275632000000</v>
      </c>
      <c r="BG60">
        <v>18034916000000</v>
      </c>
      <c r="BH60">
        <v>18744625000000</v>
      </c>
      <c r="BI60">
        <v>19233847000000</v>
      </c>
      <c r="BJ60">
        <v>20094759000000</v>
      </c>
      <c r="BK60">
        <v>21218437000000</v>
      </c>
      <c r="BN60">
        <f t="shared" si="0"/>
        <v>49</v>
      </c>
    </row>
    <row r="61" spans="1:66" x14ac:dyDescent="0.3">
      <c r="A61" t="s">
        <v>3706</v>
      </c>
      <c r="B61" t="s">
        <v>1048</v>
      </c>
      <c r="C61" t="s">
        <v>3392</v>
      </c>
      <c r="D61" t="s">
        <v>2</v>
      </c>
      <c r="O61">
        <v>2954286552120.4849</v>
      </c>
      <c r="P61">
        <v>3067108081154.4766</v>
      </c>
      <c r="Q61">
        <v>3254962123774.894</v>
      </c>
      <c r="R61">
        <v>3416044680497.1211</v>
      </c>
      <c r="S61">
        <v>3387428964127.0513</v>
      </c>
      <c r="T61">
        <v>3464236800692.8184</v>
      </c>
      <c r="U61">
        <v>3657313450919.5786</v>
      </c>
      <c r="V61">
        <v>3811887128389.3716</v>
      </c>
      <c r="W61">
        <v>3978711969252.5654</v>
      </c>
      <c r="X61">
        <v>4073285476107.1934</v>
      </c>
      <c r="Y61">
        <v>4060569187696.4233</v>
      </c>
      <c r="Z61">
        <v>4116872284395.644</v>
      </c>
      <c r="AA61">
        <v>4177135643092.3711</v>
      </c>
      <c r="AB61">
        <v>4413606735012.376</v>
      </c>
      <c r="AC61">
        <v>4645795997069.791</v>
      </c>
      <c r="AD61">
        <v>4886332626219.9277</v>
      </c>
      <c r="AE61">
        <v>5088046628927.584</v>
      </c>
      <c r="AF61">
        <v>5260820476223.6045</v>
      </c>
      <c r="AG61">
        <v>5480558551945.6309</v>
      </c>
      <c r="AH61">
        <v>5640350051758.5898</v>
      </c>
      <c r="AI61">
        <v>5753950617328.2539</v>
      </c>
      <c r="AJ61">
        <v>5764337452385.9131</v>
      </c>
      <c r="AK61">
        <v>5976469872721.0166</v>
      </c>
      <c r="AL61">
        <v>6184673613628.4004</v>
      </c>
      <c r="AM61">
        <v>6424292434353.7568</v>
      </c>
      <c r="AN61">
        <v>6613841407940.8066</v>
      </c>
      <c r="AO61">
        <v>6843338495683.8867</v>
      </c>
      <c r="AP61">
        <v>7101025413696.2354</v>
      </c>
      <c r="AQ61">
        <v>7478167156094.5889</v>
      </c>
      <c r="AR61">
        <v>7872068711904.6553</v>
      </c>
      <c r="AS61">
        <v>8272097285046.1025</v>
      </c>
      <c r="AT61">
        <v>8480460852796.2422</v>
      </c>
      <c r="AU61">
        <v>8698305888882.0957</v>
      </c>
      <c r="AV61">
        <v>8974707868177.8711</v>
      </c>
      <c r="AW61">
        <v>9311430629049.8652</v>
      </c>
      <c r="AX61">
        <v>9643098265597.9297</v>
      </c>
      <c r="AY61">
        <v>9938503377478.6113</v>
      </c>
      <c r="AZ61">
        <v>10159387038963.801</v>
      </c>
      <c r="BA61">
        <v>10137846773829.893</v>
      </c>
      <c r="BB61">
        <v>10010686761177.303</v>
      </c>
      <c r="BC61">
        <v>10185836000000</v>
      </c>
      <c r="BD61">
        <v>10378059921028.25</v>
      </c>
      <c r="BE61">
        <v>10534042372249.893</v>
      </c>
      <c r="BF61">
        <v>10687213975317.707</v>
      </c>
      <c r="BG61">
        <v>11003570768119.385</v>
      </c>
      <c r="BH61">
        <v>11409179884472.346</v>
      </c>
      <c r="BI61">
        <v>11721407974997.193</v>
      </c>
      <c r="BJ61">
        <v>12027164511099.48</v>
      </c>
      <c r="BK61">
        <v>12388547511514.336</v>
      </c>
      <c r="BN61">
        <f t="shared" si="0"/>
        <v>49</v>
      </c>
    </row>
    <row r="62" spans="1:66" x14ac:dyDescent="0.3">
      <c r="A62" t="s">
        <v>3706</v>
      </c>
      <c r="B62" t="s">
        <v>1048</v>
      </c>
      <c r="C62" t="s">
        <v>2841</v>
      </c>
      <c r="D62" t="s">
        <v>1888</v>
      </c>
      <c r="AD62">
        <v>2151600</v>
      </c>
      <c r="AH62">
        <v>2240000</v>
      </c>
      <c r="AI62">
        <v>2180000</v>
      </c>
      <c r="AJ62">
        <v>2120000</v>
      </c>
      <c r="AK62">
        <v>1920000</v>
      </c>
      <c r="AL62">
        <v>1820000</v>
      </c>
      <c r="AM62">
        <v>1720000</v>
      </c>
      <c r="AN62">
        <v>1635600</v>
      </c>
      <c r="AO62">
        <v>1572100</v>
      </c>
      <c r="AP62">
        <v>1533300</v>
      </c>
      <c r="AQ62">
        <v>1594000</v>
      </c>
      <c r="AR62">
        <v>1575000</v>
      </c>
      <c r="AS62">
        <v>1454800</v>
      </c>
      <c r="AT62">
        <v>1420700</v>
      </c>
      <c r="AU62">
        <v>1467000</v>
      </c>
      <c r="AV62">
        <v>1480000</v>
      </c>
      <c r="AW62">
        <v>1473000</v>
      </c>
      <c r="AX62">
        <v>1546000</v>
      </c>
      <c r="AY62">
        <v>1498000</v>
      </c>
      <c r="AZ62">
        <v>1555000</v>
      </c>
      <c r="BA62">
        <v>1540000</v>
      </c>
      <c r="BB62">
        <v>1563996</v>
      </c>
      <c r="BC62">
        <v>1569417</v>
      </c>
      <c r="BD62">
        <v>1520100</v>
      </c>
      <c r="BE62">
        <v>1492200</v>
      </c>
      <c r="BF62">
        <v>1433150</v>
      </c>
      <c r="BG62">
        <v>1381250</v>
      </c>
      <c r="BH62">
        <v>1347300</v>
      </c>
      <c r="BI62">
        <v>1348400</v>
      </c>
      <c r="BJ62">
        <v>1359000</v>
      </c>
      <c r="BN62">
        <f t="shared" si="0"/>
        <v>30</v>
      </c>
    </row>
    <row r="63" spans="1:66" x14ac:dyDescent="0.3">
      <c r="A63" t="s">
        <v>3706</v>
      </c>
      <c r="B63" t="s">
        <v>1048</v>
      </c>
      <c r="C63" t="s">
        <v>3320</v>
      </c>
      <c r="D63" t="s">
        <v>2245</v>
      </c>
      <c r="E63">
        <v>26.386487429999999</v>
      </c>
      <c r="J63">
        <v>29.18336115</v>
      </c>
      <c r="O63">
        <v>32.952078219999997</v>
      </c>
      <c r="T63">
        <v>36.751205149999997</v>
      </c>
      <c r="U63">
        <v>37.452321419999997</v>
      </c>
      <c r="V63">
        <v>38.284332880000001</v>
      </c>
      <c r="W63">
        <v>39.263699099999997</v>
      </c>
      <c r="X63">
        <v>40.144837590000002</v>
      </c>
      <c r="Y63">
        <v>41.08571465</v>
      </c>
      <c r="Z63">
        <v>45.571152830000003</v>
      </c>
      <c r="AA63">
        <v>45.983391529999999</v>
      </c>
      <c r="AB63">
        <v>46.863778949999997</v>
      </c>
      <c r="AC63">
        <v>47.239246989999998</v>
      </c>
      <c r="AD63">
        <v>48.226984360000003</v>
      </c>
      <c r="AE63">
        <v>48.726143970000003</v>
      </c>
      <c r="AF63">
        <v>50.107264440000002</v>
      </c>
      <c r="AG63">
        <v>51.374702620000001</v>
      </c>
      <c r="AH63">
        <v>52.659583179999998</v>
      </c>
      <c r="AI63">
        <v>53.987797149999999</v>
      </c>
      <c r="AJ63">
        <v>54.770656500000001</v>
      </c>
      <c r="AK63">
        <v>55.776971510000003</v>
      </c>
      <c r="AL63">
        <v>57.06659887</v>
      </c>
      <c r="AM63">
        <v>58.51405055</v>
      </c>
      <c r="AN63">
        <v>60.21147423</v>
      </c>
      <c r="AO63">
        <v>62.029179249999999</v>
      </c>
      <c r="AP63">
        <v>63.989059660000002</v>
      </c>
      <c r="AQ63">
        <v>65.358336789999996</v>
      </c>
      <c r="AR63">
        <v>68.032044010000007</v>
      </c>
      <c r="AS63">
        <v>68.337076719999999</v>
      </c>
      <c r="AT63">
        <v>67.310407549999994</v>
      </c>
      <c r="AU63">
        <v>65.876702969999997</v>
      </c>
      <c r="AV63">
        <v>63.120585980000001</v>
      </c>
      <c r="AW63">
        <v>60.779161930000001</v>
      </c>
      <c r="AX63">
        <v>59.377895940000002</v>
      </c>
      <c r="AY63">
        <v>56.240085579999999</v>
      </c>
      <c r="AZ63">
        <v>52.699171319999998</v>
      </c>
      <c r="BA63">
        <v>53.631137369999998</v>
      </c>
      <c r="BB63">
        <v>49.908332819999998</v>
      </c>
      <c r="BC63">
        <v>48.429269499999997</v>
      </c>
      <c r="BD63">
        <v>45.996899190000001</v>
      </c>
      <c r="BE63">
        <v>44.132367039999998</v>
      </c>
      <c r="BF63">
        <v>42.108967589999999</v>
      </c>
      <c r="BG63">
        <v>40.321845359999998</v>
      </c>
      <c r="BH63">
        <v>38.908207910000002</v>
      </c>
      <c r="BI63">
        <v>37.565632010000002</v>
      </c>
      <c r="BJ63">
        <v>35.774362789999998</v>
      </c>
      <c r="BK63">
        <v>33.763454930000002</v>
      </c>
      <c r="BL63">
        <v>32.601773829999999</v>
      </c>
      <c r="BN63">
        <f t="shared" si="0"/>
        <v>48</v>
      </c>
    </row>
    <row r="64" spans="1:66" x14ac:dyDescent="0.3">
      <c r="A64" t="s">
        <v>3706</v>
      </c>
      <c r="B64" t="s">
        <v>1048</v>
      </c>
      <c r="C64" t="s">
        <v>2199</v>
      </c>
      <c r="D64" t="s">
        <v>2219</v>
      </c>
      <c r="Y64">
        <v>31.375502730000001</v>
      </c>
      <c r="Z64">
        <v>30.85024263</v>
      </c>
      <c r="AA64">
        <v>29.251601569999998</v>
      </c>
      <c r="AB64">
        <v>28.971391409999999</v>
      </c>
      <c r="AC64">
        <v>30.830603270000001</v>
      </c>
      <c r="AD64">
        <v>31.826555949999999</v>
      </c>
      <c r="AE64">
        <v>36.779226860000001</v>
      </c>
      <c r="AF64">
        <v>42.854095370000003</v>
      </c>
      <c r="AG64">
        <v>48.863048310000003</v>
      </c>
      <c r="AH64">
        <v>52.054800239999999</v>
      </c>
      <c r="AI64">
        <v>59.508545929999997</v>
      </c>
      <c r="AJ64">
        <v>60.403948030000002</v>
      </c>
      <c r="AK64">
        <v>64.159120229999999</v>
      </c>
      <c r="AL64">
        <v>63.133465289999997</v>
      </c>
      <c r="AM64">
        <v>71.251752280000005</v>
      </c>
      <c r="AN64">
        <v>74.783161410000005</v>
      </c>
      <c r="AO64">
        <v>79.940991249999996</v>
      </c>
      <c r="AP64">
        <v>88.139932830000006</v>
      </c>
      <c r="AQ64">
        <v>87.239071100000004</v>
      </c>
      <c r="AR64">
        <v>88.985929470000002</v>
      </c>
      <c r="AS64">
        <v>100</v>
      </c>
      <c r="AT64">
        <v>93.245071730000006</v>
      </c>
      <c r="AU64">
        <v>88.641392060000001</v>
      </c>
      <c r="AV64">
        <v>92.691433119999999</v>
      </c>
      <c r="AW64">
        <v>104.2148921</v>
      </c>
      <c r="AX64">
        <v>115.2399612</v>
      </c>
      <c r="AY64">
        <v>131.2115848</v>
      </c>
      <c r="AZ64">
        <v>146.84391460000001</v>
      </c>
      <c r="BA64">
        <v>164.65179209999999</v>
      </c>
      <c r="BB64">
        <v>135.05802399999999</v>
      </c>
      <c r="BC64">
        <v>163.5075545</v>
      </c>
      <c r="BD64">
        <v>189.5989093</v>
      </c>
      <c r="BE64">
        <v>197.68095890000001</v>
      </c>
      <c r="BF64">
        <v>202.0151602</v>
      </c>
      <c r="BG64">
        <v>207.25087540000001</v>
      </c>
      <c r="BH64">
        <v>192.1649329</v>
      </c>
      <c r="BI64">
        <v>185.57069920000001</v>
      </c>
      <c r="BJ64">
        <v>197.75385650000001</v>
      </c>
      <c r="BK64">
        <v>213.06479709999999</v>
      </c>
      <c r="BN64">
        <f t="shared" si="0"/>
        <v>39</v>
      </c>
    </row>
    <row r="65" spans="1:66" x14ac:dyDescent="0.3">
      <c r="A65" t="s">
        <v>3706</v>
      </c>
      <c r="B65" t="s">
        <v>1048</v>
      </c>
      <c r="C65" t="s">
        <v>2864</v>
      </c>
      <c r="D65" t="s">
        <v>34</v>
      </c>
      <c r="O65">
        <v>0.83160083160083165</v>
      </c>
      <c r="P65">
        <v>0.95057034220532322</v>
      </c>
      <c r="Q65">
        <v>1.3757523645743766</v>
      </c>
      <c r="R65">
        <v>1.1363636363636365</v>
      </c>
      <c r="S65">
        <v>0.94284030642309957</v>
      </c>
      <c r="T65">
        <v>1.1152416356877324</v>
      </c>
      <c r="U65">
        <v>0.92421441774491686</v>
      </c>
      <c r="V65">
        <v>0.77619663648124193</v>
      </c>
      <c r="W65">
        <v>0.85597320431708235</v>
      </c>
      <c r="X65">
        <v>4.2451094766566149</v>
      </c>
      <c r="Y65">
        <v>3.9884544738913674</v>
      </c>
      <c r="Z65">
        <v>4.7805302042590174</v>
      </c>
      <c r="AA65">
        <v>4.71976401179941</v>
      </c>
      <c r="AB65">
        <v>5.2507836990595615</v>
      </c>
      <c r="AC65">
        <v>4.6843446883172772</v>
      </c>
      <c r="AD65">
        <v>4.6461814688233352</v>
      </c>
      <c r="AE65">
        <v>6.2565088520387722</v>
      </c>
      <c r="AF65">
        <v>6.2878015227342807</v>
      </c>
      <c r="AG65">
        <v>4.76083859149196</v>
      </c>
      <c r="AH65">
        <v>4.465682015638575</v>
      </c>
      <c r="AI65">
        <v>3.4629133154602325</v>
      </c>
      <c r="AJ65">
        <v>3.6742069334761074</v>
      </c>
      <c r="AK65">
        <v>3.1372549019607843</v>
      </c>
      <c r="AL65">
        <v>3.561770841381442</v>
      </c>
      <c r="AM65">
        <v>3.7108554659160951</v>
      </c>
      <c r="AN65">
        <v>4.1324541656475704</v>
      </c>
      <c r="AO65">
        <v>4.5206425901268794</v>
      </c>
      <c r="AP65">
        <v>5.2694559778558503</v>
      </c>
      <c r="AQ65">
        <v>5.9583510058797602</v>
      </c>
      <c r="AR65">
        <v>11.040254172874038</v>
      </c>
      <c r="AS65">
        <v>11.671478963388616</v>
      </c>
      <c r="AT65">
        <v>11.619133506181189</v>
      </c>
      <c r="AU65">
        <v>12.569867188244</v>
      </c>
      <c r="AV65">
        <v>14.05068697942621</v>
      </c>
      <c r="AW65">
        <v>15.362999957052317</v>
      </c>
      <c r="AX65">
        <v>15.379859102125778</v>
      </c>
      <c r="AY65">
        <v>16.594930053657812</v>
      </c>
      <c r="AZ65">
        <v>18.149711320225983</v>
      </c>
      <c r="BA65">
        <v>18.1784382999017</v>
      </c>
      <c r="BB65">
        <v>17.968519839165513</v>
      </c>
      <c r="BC65">
        <v>18.649019586198776</v>
      </c>
      <c r="BD65">
        <v>19.1136548280349</v>
      </c>
      <c r="BE65">
        <v>19.160605831028953</v>
      </c>
      <c r="BF65">
        <v>18.50243503503356</v>
      </c>
      <c r="BG65">
        <v>18.881203215968949</v>
      </c>
      <c r="BH65">
        <v>17.738116125943428</v>
      </c>
      <c r="BI65">
        <v>17.712135714942377</v>
      </c>
      <c r="BJ65">
        <v>18.767748185883576</v>
      </c>
      <c r="BK65">
        <v>18.656785882277017</v>
      </c>
      <c r="BL65">
        <v>18.444933006204682</v>
      </c>
      <c r="BN65">
        <f t="shared" si="0"/>
        <v>50</v>
      </c>
    </row>
    <row r="66" spans="1:66" x14ac:dyDescent="0.3">
      <c r="A66" t="s">
        <v>3706</v>
      </c>
      <c r="B66" t="s">
        <v>1048</v>
      </c>
      <c r="C66" t="s">
        <v>479</v>
      </c>
      <c r="D66" t="s">
        <v>2258</v>
      </c>
      <c r="E66">
        <v>5.4889398727327823</v>
      </c>
      <c r="F66">
        <v>5.7425692247086779</v>
      </c>
      <c r="G66">
        <v>5.4226184022051145</v>
      </c>
      <c r="H66">
        <v>5.3007091195054121</v>
      </c>
      <c r="I66">
        <v>4.618870931593495</v>
      </c>
      <c r="J66">
        <v>4.6790236067891886</v>
      </c>
      <c r="K66">
        <v>4.2163265453312802</v>
      </c>
      <c r="L66">
        <v>4.1185043985209555</v>
      </c>
      <c r="M66">
        <v>4.050702361189277</v>
      </c>
      <c r="N66">
        <v>3.6769971537125432</v>
      </c>
      <c r="O66">
        <v>3.462434853897046</v>
      </c>
      <c r="P66">
        <v>3.3046728665185432</v>
      </c>
      <c r="Q66">
        <v>3.1676694136879178</v>
      </c>
      <c r="R66">
        <v>3.8174094006348214</v>
      </c>
      <c r="S66">
        <v>4.4273297792147632</v>
      </c>
      <c r="T66">
        <v>3.5390841199438952</v>
      </c>
      <c r="U66">
        <v>2.4314042836398841</v>
      </c>
      <c r="V66">
        <v>2.4303014815415009</v>
      </c>
      <c r="W66">
        <v>2.3745619880903757</v>
      </c>
      <c r="X66">
        <v>2.4378257096479752</v>
      </c>
      <c r="Y66">
        <v>2.4028318033297027</v>
      </c>
      <c r="Z66">
        <v>2.3543351142609517</v>
      </c>
      <c r="AA66">
        <v>2.2103409184518039</v>
      </c>
      <c r="AB66">
        <v>2.2367080494518725</v>
      </c>
      <c r="AC66">
        <v>2.0659338082943313</v>
      </c>
      <c r="AD66">
        <v>1.6358151841826591</v>
      </c>
      <c r="AE66">
        <v>1.6725951069056642</v>
      </c>
      <c r="AF66">
        <v>1.5831083550452116</v>
      </c>
      <c r="AG66">
        <v>1.5654959720216448</v>
      </c>
      <c r="AH66">
        <v>1.517410146898748</v>
      </c>
      <c r="AI66">
        <v>1.4551443481221011</v>
      </c>
      <c r="AJ66">
        <v>1.3293881806419185</v>
      </c>
      <c r="AK66">
        <v>1.1863563321558863</v>
      </c>
      <c r="AL66">
        <v>1.0184577114427862</v>
      </c>
      <c r="AM66">
        <v>1.0840458278814324</v>
      </c>
      <c r="AN66">
        <v>0.91785071405967955</v>
      </c>
      <c r="AO66">
        <v>0.97832599291309119</v>
      </c>
      <c r="AP66">
        <v>8.6356823591068568E-2</v>
      </c>
      <c r="AQ66">
        <v>5.0418495744120051E-2</v>
      </c>
      <c r="AR66">
        <v>4.2556844193499165E-2</v>
      </c>
      <c r="AS66">
        <v>6.7635776297193625E-2</v>
      </c>
      <c r="AT66">
        <v>5.2678851351923878E-2</v>
      </c>
      <c r="AU66">
        <v>4.2181951247910451E-2</v>
      </c>
      <c r="AV66">
        <v>6.0537343619523336E-2</v>
      </c>
      <c r="AW66">
        <v>4.2760591817603756E-2</v>
      </c>
      <c r="AX66">
        <v>6.5830105801476496E-2</v>
      </c>
      <c r="AY66">
        <v>6.5850354314297629E-2</v>
      </c>
      <c r="AZ66">
        <v>4.660972841146839E-2</v>
      </c>
      <c r="BA66">
        <v>4.2959570450463759E-2</v>
      </c>
      <c r="BB66">
        <v>3.6287782884439096E-2</v>
      </c>
      <c r="BC66">
        <v>5.7984269251874887E-2</v>
      </c>
      <c r="BD66">
        <v>6.9176911569555466E-2</v>
      </c>
      <c r="BE66">
        <v>4.4521498064816561E-2</v>
      </c>
      <c r="BF66">
        <v>2.5550840824027827E-2</v>
      </c>
      <c r="BG66">
        <v>2.234888945682546E-2</v>
      </c>
      <c r="BH66">
        <v>2.6985710277205283E-2</v>
      </c>
      <c r="BI66">
        <v>2.3761959729213678E-2</v>
      </c>
      <c r="BJ66">
        <v>5.8140449572496337E-3</v>
      </c>
      <c r="BK66">
        <v>5.5697232895352633E-3</v>
      </c>
      <c r="BN66">
        <f t="shared" si="0"/>
        <v>59</v>
      </c>
    </row>
    <row r="67" spans="1:66" x14ac:dyDescent="0.3">
      <c r="A67" t="s">
        <v>3706</v>
      </c>
      <c r="B67" t="s">
        <v>1048</v>
      </c>
      <c r="C67" t="s">
        <v>3744</v>
      </c>
      <c r="D67" t="s">
        <v>3287</v>
      </c>
      <c r="G67">
        <v>23.552941225205053</v>
      </c>
      <c r="H67">
        <v>23.417680770981971</v>
      </c>
      <c r="I67">
        <v>22.283957018822374</v>
      </c>
      <c r="J67">
        <v>19.610960673716278</v>
      </c>
      <c r="K67">
        <v>18.741787040721412</v>
      </c>
      <c r="L67">
        <v>18.204728459041874</v>
      </c>
      <c r="M67">
        <v>16.912185223089629</v>
      </c>
      <c r="N67">
        <v>15.270191176697958</v>
      </c>
      <c r="O67">
        <v>16.124107249655005</v>
      </c>
      <c r="P67">
        <v>14.538366919707906</v>
      </c>
      <c r="Q67">
        <v>13.680134917305933</v>
      </c>
      <c r="R67">
        <v>13.757680170896863</v>
      </c>
      <c r="S67">
        <v>11.183999004722114</v>
      </c>
      <c r="T67">
        <v>10.835044908443624</v>
      </c>
      <c r="U67">
        <v>10.180297471930173</v>
      </c>
      <c r="V67">
        <v>9.9282164813569764</v>
      </c>
      <c r="W67">
        <v>9.6216960305535615</v>
      </c>
      <c r="X67">
        <v>9.1792951195784713</v>
      </c>
      <c r="Y67">
        <v>8.2197608374385105</v>
      </c>
      <c r="Z67">
        <v>7.709800876239548</v>
      </c>
      <c r="AA67">
        <v>7.8655389300757426</v>
      </c>
      <c r="AB67">
        <v>7.8458186518951463</v>
      </c>
      <c r="AC67">
        <v>7.171849499019781</v>
      </c>
      <c r="AD67">
        <v>7.032054066387353</v>
      </c>
      <c r="AE67">
        <v>7.1466469667162418</v>
      </c>
      <c r="AF67">
        <v>6.4804800688633675</v>
      </c>
      <c r="AG67">
        <v>5.9405896056320762</v>
      </c>
      <c r="AH67">
        <v>5.7186475624991511</v>
      </c>
      <c r="AI67">
        <v>5.8105104691041953</v>
      </c>
      <c r="AJ67">
        <v>5.9276351914559617</v>
      </c>
      <c r="AK67">
        <v>5.7325270195816662</v>
      </c>
      <c r="AL67">
        <v>5.3361466335741907</v>
      </c>
      <c r="AM67">
        <v>5.0415736513731089</v>
      </c>
      <c r="AN67">
        <v>4.7855361491184167</v>
      </c>
      <c r="AO67">
        <v>4.9334853425200613</v>
      </c>
      <c r="AP67">
        <v>4.9945723958021357</v>
      </c>
      <c r="AQ67">
        <v>4.8929710241259672</v>
      </c>
      <c r="AR67">
        <v>4.5978819285915771</v>
      </c>
      <c r="AS67">
        <v>3.928063085615404</v>
      </c>
      <c r="AT67">
        <v>4.2465508867695245</v>
      </c>
      <c r="AU67">
        <v>4.5984286664901255</v>
      </c>
      <c r="AV67">
        <v>4.6707804507746049</v>
      </c>
      <c r="AW67">
        <v>4.375942438657491</v>
      </c>
      <c r="AX67">
        <v>4.2050476327018558</v>
      </c>
      <c r="AY67">
        <v>4.187968854003409</v>
      </c>
      <c r="AZ67">
        <v>4.3476472726490023</v>
      </c>
      <c r="BA67">
        <v>4.4012037789020129</v>
      </c>
      <c r="BB67">
        <v>5.452287187000767</v>
      </c>
      <c r="BC67">
        <v>4.9717637127603522</v>
      </c>
      <c r="BD67">
        <v>5.0684410001202904</v>
      </c>
      <c r="BE67">
        <v>4.9315753654274141</v>
      </c>
      <c r="BF67">
        <v>5.1758506869487748</v>
      </c>
      <c r="BG67">
        <v>5.5485460965182023</v>
      </c>
      <c r="BH67">
        <v>5.8526863386673291</v>
      </c>
      <c r="BI67">
        <v>6.1559271719764057</v>
      </c>
      <c r="BJ67">
        <v>6.1067539562113744</v>
      </c>
      <c r="BK67">
        <v>5.9683674959099475</v>
      </c>
      <c r="BL67">
        <v>6.1930713640377482</v>
      </c>
      <c r="BN67">
        <f t="shared" si="0"/>
        <v>58</v>
      </c>
    </row>
    <row r="68" spans="1:66" x14ac:dyDescent="0.3">
      <c r="A68" t="s">
        <v>3706</v>
      </c>
      <c r="B68" t="s">
        <v>1048</v>
      </c>
      <c r="C68" t="s">
        <v>272</v>
      </c>
      <c r="D68" t="s">
        <v>3170</v>
      </c>
      <c r="AH68">
        <v>10.21515</v>
      </c>
      <c r="AI68">
        <v>10.27702</v>
      </c>
      <c r="AJ68">
        <v>10.562530000000001</v>
      </c>
      <c r="AK68">
        <v>10.63137</v>
      </c>
      <c r="AL68">
        <v>10.569279999999999</v>
      </c>
      <c r="AN68">
        <v>10.30339</v>
      </c>
      <c r="AO68">
        <v>10.068300000000001</v>
      </c>
      <c r="AP68">
        <v>9.8923670000000001</v>
      </c>
      <c r="AQ68">
        <v>9.8403489999999998</v>
      </c>
      <c r="AR68">
        <v>8.9128129999999999</v>
      </c>
      <c r="AS68">
        <v>8.745571</v>
      </c>
      <c r="AT68">
        <v>8.7529749999999993</v>
      </c>
      <c r="AU68">
        <v>8.7775370000000006</v>
      </c>
      <c r="AV68">
        <v>8.0067280000000007</v>
      </c>
      <c r="AW68">
        <v>6.5430210000000004</v>
      </c>
      <c r="AX68">
        <v>6.1969349999999999</v>
      </c>
      <c r="AY68">
        <v>6.0047819999999996</v>
      </c>
      <c r="AZ68">
        <v>6.6586920000000003</v>
      </c>
      <c r="BA68">
        <v>5.7876029999999998</v>
      </c>
      <c r="BB68">
        <v>5.5401920000000002</v>
      </c>
      <c r="BC68">
        <v>5.4688739999999996</v>
      </c>
      <c r="BD68">
        <v>5.6268950000000002</v>
      </c>
      <c r="BE68">
        <v>5.4435120000000001</v>
      </c>
      <c r="BF68">
        <v>5.4459020000000002</v>
      </c>
      <c r="BG68">
        <v>5.5753149999999998</v>
      </c>
      <c r="BH68">
        <v>5.4541320000000004</v>
      </c>
      <c r="BI68">
        <v>5.355588</v>
      </c>
      <c r="BJ68">
        <v>5.9946549999999998</v>
      </c>
      <c r="BK68">
        <v>5.5557179999999997</v>
      </c>
      <c r="BN68">
        <f t="shared" si="0"/>
        <v>29</v>
      </c>
    </row>
    <row r="69" spans="1:66" x14ac:dyDescent="0.3">
      <c r="A69" t="s">
        <v>3706</v>
      </c>
      <c r="B69" t="s">
        <v>1048</v>
      </c>
      <c r="C69" t="s">
        <v>3535</v>
      </c>
      <c r="D69" t="s">
        <v>3005</v>
      </c>
      <c r="AN69">
        <v>74834000000</v>
      </c>
      <c r="AO69">
        <v>81772000000</v>
      </c>
      <c r="AP69">
        <v>86175000000</v>
      </c>
      <c r="AQ69">
        <v>85001000000</v>
      </c>
      <c r="AR69">
        <v>92339000000</v>
      </c>
      <c r="AS69">
        <v>100188000000</v>
      </c>
      <c r="AT69">
        <v>86733000000</v>
      </c>
      <c r="AU69">
        <v>81869000000</v>
      </c>
      <c r="AV69">
        <v>80331000000</v>
      </c>
      <c r="AW69">
        <v>92386000000</v>
      </c>
      <c r="AX69">
        <v>101469000000</v>
      </c>
      <c r="AY69">
        <v>105141000000</v>
      </c>
      <c r="AZ69">
        <v>119037000000</v>
      </c>
      <c r="BA69">
        <v>133765000000</v>
      </c>
      <c r="BB69">
        <v>119900000000</v>
      </c>
      <c r="BC69">
        <v>137010000000</v>
      </c>
      <c r="BD69">
        <v>150866000000</v>
      </c>
      <c r="BE69">
        <v>161633000000</v>
      </c>
      <c r="BF69">
        <v>177483000000</v>
      </c>
      <c r="BG69">
        <v>191919000000</v>
      </c>
      <c r="BH69">
        <v>206936000000</v>
      </c>
      <c r="BI69">
        <v>206650000000</v>
      </c>
      <c r="BJ69">
        <v>210655000000</v>
      </c>
      <c r="BK69">
        <v>214680000000</v>
      </c>
      <c r="BN69">
        <f t="shared" si="0"/>
        <v>24</v>
      </c>
    </row>
    <row r="70" spans="1:66" x14ac:dyDescent="0.3">
      <c r="A70" t="s">
        <v>3706</v>
      </c>
      <c r="B70" t="s">
        <v>1048</v>
      </c>
      <c r="C70" t="s">
        <v>1114</v>
      </c>
      <c r="D70" t="s">
        <v>3029</v>
      </c>
      <c r="BN70">
        <f t="shared" ref="BN70:BN133" si="1">COUNT(E70:BM70)</f>
        <v>0</v>
      </c>
    </row>
    <row r="71" spans="1:66" x14ac:dyDescent="0.3">
      <c r="A71" t="s">
        <v>3706</v>
      </c>
      <c r="B71" t="s">
        <v>1048</v>
      </c>
      <c r="C71" t="s">
        <v>1973</v>
      </c>
      <c r="D71" t="s">
        <v>1739</v>
      </c>
      <c r="E71">
        <v>1.13932346910898</v>
      </c>
      <c r="F71">
        <v>1.1945344434811001</v>
      </c>
      <c r="G71">
        <v>1.2332815136468001</v>
      </c>
      <c r="H71">
        <v>1.2504086610193701</v>
      </c>
      <c r="I71">
        <v>1.2446822172883301</v>
      </c>
      <c r="J71">
        <v>1.21950124259283</v>
      </c>
      <c r="K71">
        <v>1.2858035146759601</v>
      </c>
      <c r="L71">
        <v>1.33483704898241</v>
      </c>
      <c r="M71">
        <v>1.36222874593523</v>
      </c>
      <c r="N71">
        <v>1.3658083362329301</v>
      </c>
      <c r="O71">
        <v>1.3459881607708399</v>
      </c>
      <c r="P71">
        <v>1.4119385997801699</v>
      </c>
      <c r="Q71">
        <v>1.46111024711075</v>
      </c>
      <c r="R71">
        <v>1.49023761356023</v>
      </c>
      <c r="S71">
        <v>1.49567009508578</v>
      </c>
      <c r="T71">
        <v>1.4762739035572201</v>
      </c>
      <c r="U71">
        <v>1.52473033547235</v>
      </c>
      <c r="V71">
        <v>1.5400447193612601</v>
      </c>
      <c r="W71">
        <v>1.52362331606787</v>
      </c>
      <c r="X71">
        <v>1.4892878339151701</v>
      </c>
      <c r="Y71">
        <v>1.4547716636766399</v>
      </c>
      <c r="Z71">
        <v>1.54422633028823</v>
      </c>
      <c r="AA71">
        <v>1.63033220461694</v>
      </c>
      <c r="AB71">
        <v>1.69740941307857</v>
      </c>
      <c r="AC71">
        <v>1.7319670701532099</v>
      </c>
      <c r="AD71">
        <v>1.7322518894818599</v>
      </c>
      <c r="AE71">
        <v>1.80426432974978</v>
      </c>
      <c r="AF71">
        <v>1.84873480976037</v>
      </c>
      <c r="AG71">
        <v>1.86925557671506</v>
      </c>
      <c r="AH71">
        <v>1.87301616122899</v>
      </c>
      <c r="AI71">
        <v>1.86569977424325</v>
      </c>
      <c r="AJ71">
        <v>1.9418633140365</v>
      </c>
      <c r="AK71">
        <v>1.99959182109516</v>
      </c>
      <c r="AL71">
        <v>2.0345586652188801</v>
      </c>
      <c r="AM71">
        <v>2.04577341599065</v>
      </c>
      <c r="AN71">
        <v>2.03678807078047</v>
      </c>
      <c r="AO71">
        <v>2.1073186663979802</v>
      </c>
      <c r="AP71">
        <v>2.1610675218051698</v>
      </c>
      <c r="AQ71">
        <v>2.1967709408156701</v>
      </c>
      <c r="AR71">
        <v>2.2153273555049902</v>
      </c>
      <c r="AS71">
        <v>2.2197353348247901</v>
      </c>
      <c r="AT71">
        <v>2.3077747155070401</v>
      </c>
      <c r="AU71">
        <v>2.3728556206633802</v>
      </c>
      <c r="AV71">
        <v>2.41443368469672</v>
      </c>
      <c r="AW71">
        <v>2.4337818203952399</v>
      </c>
      <c r="AX71">
        <v>2.4340129894272602</v>
      </c>
      <c r="AY71">
        <v>2.5184566301046001</v>
      </c>
      <c r="AZ71">
        <v>2.5901943624442998</v>
      </c>
      <c r="BA71">
        <v>2.64635004246911</v>
      </c>
      <c r="BB71">
        <v>2.6819032398021698</v>
      </c>
      <c r="BC71">
        <v>2.6958131630300901</v>
      </c>
      <c r="BD71">
        <v>2.7619557129183101</v>
      </c>
      <c r="BE71">
        <v>2.8073907823642701</v>
      </c>
      <c r="BF71">
        <v>2.8380630580159298</v>
      </c>
      <c r="BG71">
        <v>2.8607600972550999</v>
      </c>
      <c r="BH71">
        <v>2.88056323058023</v>
      </c>
      <c r="BI71">
        <v>2.9640809978678702</v>
      </c>
      <c r="BJ71">
        <v>3.0369363104268801</v>
      </c>
      <c r="BK71">
        <v>3.1002164554201701</v>
      </c>
      <c r="BL71">
        <v>3.1547047568771398</v>
      </c>
      <c r="BN71">
        <f t="shared" si="1"/>
        <v>60</v>
      </c>
    </row>
    <row r="72" spans="1:66" x14ac:dyDescent="0.3">
      <c r="A72" t="s">
        <v>3706</v>
      </c>
      <c r="B72" t="s">
        <v>1048</v>
      </c>
      <c r="C72" t="s">
        <v>481</v>
      </c>
      <c r="D72" t="s">
        <v>385</v>
      </c>
      <c r="E72">
        <v>4.8807832857903097</v>
      </c>
      <c r="F72">
        <v>4.8487995947343299</v>
      </c>
      <c r="G72">
        <v>4.8174811666680304</v>
      </c>
      <c r="H72">
        <v>4.8024602359859498</v>
      </c>
      <c r="I72">
        <v>4.8102885391494503</v>
      </c>
      <c r="J72">
        <v>4.8337354650507898</v>
      </c>
      <c r="K72">
        <v>4.8109246035035698</v>
      </c>
      <c r="L72">
        <v>4.7943780971592904</v>
      </c>
      <c r="M72">
        <v>4.7908417637857301</v>
      </c>
      <c r="N72">
        <v>4.8009576554525797</v>
      </c>
      <c r="O72">
        <v>4.8207384125089598</v>
      </c>
      <c r="P72">
        <v>4.8160414363334603</v>
      </c>
      <c r="Q72">
        <v>4.8068018554332603</v>
      </c>
      <c r="R72">
        <v>4.8033746015937702</v>
      </c>
      <c r="S72">
        <v>4.8162837072283899</v>
      </c>
      <c r="T72">
        <v>4.8476448238772001</v>
      </c>
      <c r="U72">
        <v>4.8700111308929204</v>
      </c>
      <c r="V72">
        <v>4.8994942136880901</v>
      </c>
      <c r="W72">
        <v>4.9262875522639504</v>
      </c>
      <c r="X72">
        <v>4.9321749575000604</v>
      </c>
      <c r="Y72">
        <v>4.90598700258764</v>
      </c>
      <c r="Z72">
        <v>4.8584304224979604</v>
      </c>
      <c r="AA72">
        <v>4.7951813748328096</v>
      </c>
      <c r="AB72">
        <v>4.7194728709170901</v>
      </c>
      <c r="AC72">
        <v>4.6350584256440301</v>
      </c>
      <c r="AD72">
        <v>4.54508755398827</v>
      </c>
      <c r="AE72">
        <v>4.4369988962448197</v>
      </c>
      <c r="AF72">
        <v>4.3225882217423797</v>
      </c>
      <c r="AG72">
        <v>4.2140523097911204</v>
      </c>
      <c r="AH72">
        <v>4.1303773163047603</v>
      </c>
      <c r="AI72">
        <v>4.0837316242360302</v>
      </c>
      <c r="AJ72">
        <v>4.0603042485491398</v>
      </c>
      <c r="AK72">
        <v>4.0735258099760996</v>
      </c>
      <c r="AL72">
        <v>4.1108625342131804</v>
      </c>
      <c r="AM72">
        <v>4.1571430968959397</v>
      </c>
      <c r="AN72">
        <v>4.2070699523948996</v>
      </c>
      <c r="AO72">
        <v>4.2554607487756302</v>
      </c>
      <c r="AP72">
        <v>4.3054303137294898</v>
      </c>
      <c r="AQ72">
        <v>4.3655709672468799</v>
      </c>
      <c r="AR72">
        <v>4.4565404789680798</v>
      </c>
      <c r="AS72">
        <v>4.5942440497293804</v>
      </c>
      <c r="AT72">
        <v>4.7849191823270099</v>
      </c>
      <c r="AU72">
        <v>5.0180164390429898</v>
      </c>
      <c r="AV72">
        <v>5.2715079360515</v>
      </c>
      <c r="AW72">
        <v>5.5123706114850703</v>
      </c>
      <c r="AX72">
        <v>5.7197422283804098</v>
      </c>
      <c r="AY72">
        <v>5.8731560202451796</v>
      </c>
      <c r="AZ72">
        <v>5.9960259851500499</v>
      </c>
      <c r="BA72">
        <v>6.0983357455738796</v>
      </c>
      <c r="BB72">
        <v>6.1974094647591</v>
      </c>
      <c r="BC72">
        <v>6.30388810341279</v>
      </c>
      <c r="BD72">
        <v>6.3883978611566796</v>
      </c>
      <c r="BE72">
        <v>6.4789395462504498</v>
      </c>
      <c r="BF72">
        <v>6.5658705707851404</v>
      </c>
      <c r="BG72">
        <v>6.6354788131357303</v>
      </c>
      <c r="BH72">
        <v>6.6797292690707604</v>
      </c>
      <c r="BI72">
        <v>6.6922549349122704</v>
      </c>
      <c r="BJ72">
        <v>6.6837471849440702</v>
      </c>
      <c r="BK72">
        <v>6.6546539768937496</v>
      </c>
      <c r="BL72">
        <v>6.6047696631611101</v>
      </c>
      <c r="BN72">
        <f t="shared" si="1"/>
        <v>60</v>
      </c>
    </row>
    <row r="73" spans="1:66" x14ac:dyDescent="0.3">
      <c r="A73" t="s">
        <v>3706</v>
      </c>
      <c r="B73" t="s">
        <v>1048</v>
      </c>
      <c r="C73" t="s">
        <v>2191</v>
      </c>
      <c r="D73" t="s">
        <v>3968</v>
      </c>
      <c r="E73">
        <v>60.193195317510003</v>
      </c>
      <c r="F73">
        <v>60.006708978495098</v>
      </c>
      <c r="G73">
        <v>59.990824576835003</v>
      </c>
      <c r="H73">
        <v>60.098706627035199</v>
      </c>
      <c r="I73">
        <v>60.268450946427102</v>
      </c>
      <c r="J73">
        <v>60.471618216249098</v>
      </c>
      <c r="K73">
        <v>60.674445070069801</v>
      </c>
      <c r="L73">
        <v>60.908741459506601</v>
      </c>
      <c r="M73">
        <v>61.177658327278799</v>
      </c>
      <c r="N73">
        <v>61.490670897738902</v>
      </c>
      <c r="O73">
        <v>61.851725232141703</v>
      </c>
      <c r="P73">
        <v>62.326512705773098</v>
      </c>
      <c r="Q73">
        <v>62.797764026620101</v>
      </c>
      <c r="R73">
        <v>63.272255397914499</v>
      </c>
      <c r="S73">
        <v>63.761050145109998</v>
      </c>
      <c r="T73">
        <v>64.264442692998898</v>
      </c>
      <c r="U73">
        <v>64.562840263705198</v>
      </c>
      <c r="V73">
        <v>64.899444155639102</v>
      </c>
      <c r="W73">
        <v>65.237992269387902</v>
      </c>
      <c r="X73">
        <v>65.534835905507506</v>
      </c>
      <c r="Y73">
        <v>65.770297187134105</v>
      </c>
      <c r="Z73">
        <v>65.962793668332907</v>
      </c>
      <c r="AA73">
        <v>66.109693754703301</v>
      </c>
      <c r="AB73">
        <v>66.204519947990704</v>
      </c>
      <c r="AC73">
        <v>66.254487531111593</v>
      </c>
      <c r="AD73">
        <v>66.267744685469097</v>
      </c>
      <c r="AE73">
        <v>66.163001807836196</v>
      </c>
      <c r="AF73">
        <v>66.047404177881006</v>
      </c>
      <c r="AG73">
        <v>65.925381998363406</v>
      </c>
      <c r="AH73">
        <v>65.805804890687995</v>
      </c>
      <c r="AI73">
        <v>65.697718147727599</v>
      </c>
      <c r="AJ73">
        <v>65.528462650001899</v>
      </c>
      <c r="AK73">
        <v>65.394699066304</v>
      </c>
      <c r="AL73">
        <v>65.308229332947107</v>
      </c>
      <c r="AM73">
        <v>65.283182280788594</v>
      </c>
      <c r="AN73">
        <v>65.322226083358402</v>
      </c>
      <c r="AO73">
        <v>65.341789196245898</v>
      </c>
      <c r="AP73">
        <v>65.448184446098907</v>
      </c>
      <c r="AQ73">
        <v>65.610447356247306</v>
      </c>
      <c r="AR73">
        <v>65.788538534540606</v>
      </c>
      <c r="AS73">
        <v>65.963380566139193</v>
      </c>
      <c r="AT73">
        <v>66.157567120751906</v>
      </c>
      <c r="AU73">
        <v>66.312200727237894</v>
      </c>
      <c r="AV73">
        <v>66.454148173036998</v>
      </c>
      <c r="AW73">
        <v>66.617507766884998</v>
      </c>
      <c r="AX73">
        <v>66.807154276691904</v>
      </c>
      <c r="AY73">
        <v>66.801556530107405</v>
      </c>
      <c r="AZ73">
        <v>66.838223954125993</v>
      </c>
      <c r="BA73">
        <v>66.880046517596995</v>
      </c>
      <c r="BB73">
        <v>66.878084340632697</v>
      </c>
      <c r="BC73">
        <v>66.8134265887699</v>
      </c>
      <c r="BD73">
        <v>66.724604806227404</v>
      </c>
      <c r="BE73">
        <v>66.615398035850902</v>
      </c>
      <c r="BF73">
        <v>66.477906873849903</v>
      </c>
      <c r="BG73">
        <v>66.316057978241602</v>
      </c>
      <c r="BH73">
        <v>66.133388698039397</v>
      </c>
      <c r="BI73">
        <v>65.942978767970899</v>
      </c>
      <c r="BJ73">
        <v>65.722106022098401</v>
      </c>
      <c r="BK73">
        <v>65.483305961931407</v>
      </c>
      <c r="BL73">
        <v>65.241076732588894</v>
      </c>
      <c r="BN73">
        <f t="shared" si="1"/>
        <v>60</v>
      </c>
    </row>
    <row r="74" spans="1:66" x14ac:dyDescent="0.3">
      <c r="A74" t="s">
        <v>3706</v>
      </c>
      <c r="B74" t="s">
        <v>1048</v>
      </c>
      <c r="C74" t="s">
        <v>2145</v>
      </c>
      <c r="D74" t="s">
        <v>3569</v>
      </c>
      <c r="E74">
        <v>29.769568545018501</v>
      </c>
      <c r="F74">
        <v>29.866176859868698</v>
      </c>
      <c r="G74">
        <v>29.804504070413699</v>
      </c>
      <c r="H74">
        <v>29.624036244404898</v>
      </c>
      <c r="I74">
        <v>29.3794118660275</v>
      </c>
      <c r="J74">
        <v>29.096414500902299</v>
      </c>
      <c r="K74">
        <v>28.7563888860332</v>
      </c>
      <c r="L74">
        <v>28.381411242251001</v>
      </c>
      <c r="M74">
        <v>27.972697803912599</v>
      </c>
      <c r="N74">
        <v>27.5233601738075</v>
      </c>
      <c r="O74">
        <v>27.0322333672915</v>
      </c>
      <c r="P74">
        <v>26.441504394216501</v>
      </c>
      <c r="Q74">
        <v>25.860679907643402</v>
      </c>
      <c r="R74">
        <v>25.275889314812499</v>
      </c>
      <c r="S74">
        <v>24.675861293158999</v>
      </c>
      <c r="T74">
        <v>24.0641227720301</v>
      </c>
      <c r="U74">
        <v>23.521241591116301</v>
      </c>
      <c r="V74">
        <v>22.954815273181602</v>
      </c>
      <c r="W74">
        <v>22.3961845866814</v>
      </c>
      <c r="X74">
        <v>21.8899526870423</v>
      </c>
      <c r="Y74">
        <v>21.460587032343401</v>
      </c>
      <c r="Z74">
        <v>21.173082990344099</v>
      </c>
      <c r="AA74">
        <v>20.955610238540501</v>
      </c>
      <c r="AB74">
        <v>20.798987301828099</v>
      </c>
      <c r="AC74">
        <v>20.678987196107201</v>
      </c>
      <c r="AD74">
        <v>20.5809366880104</v>
      </c>
      <c r="AE74">
        <v>20.609368037063</v>
      </c>
      <c r="AF74">
        <v>20.6408383576217</v>
      </c>
      <c r="AG74">
        <v>20.675410464633099</v>
      </c>
      <c r="AH74">
        <v>20.7152961786012</v>
      </c>
      <c r="AI74">
        <v>20.7574158505907</v>
      </c>
      <c r="AJ74">
        <v>20.887274715885798</v>
      </c>
      <c r="AK74">
        <v>21.0025757213301</v>
      </c>
      <c r="AL74">
        <v>21.0910537025628</v>
      </c>
      <c r="AM74">
        <v>21.138260658000899</v>
      </c>
      <c r="AN74">
        <v>21.140263276931801</v>
      </c>
      <c r="AO74">
        <v>21.182355141513199</v>
      </c>
      <c r="AP74">
        <v>21.151400035914001</v>
      </c>
      <c r="AQ74">
        <v>21.073829588989401</v>
      </c>
      <c r="AR74">
        <v>20.982623990616801</v>
      </c>
      <c r="AS74">
        <v>20.887987957354898</v>
      </c>
      <c r="AT74">
        <v>20.723049178065502</v>
      </c>
      <c r="AU74">
        <v>20.599268959039801</v>
      </c>
      <c r="AV74">
        <v>20.482044093907898</v>
      </c>
      <c r="AW74">
        <v>20.3287787963265</v>
      </c>
      <c r="AX74">
        <v>20.128127054787502</v>
      </c>
      <c r="AY74">
        <v>20.073119879216499</v>
      </c>
      <c r="AZ74">
        <v>19.954998093824901</v>
      </c>
      <c r="BA74">
        <v>19.800688322119399</v>
      </c>
      <c r="BB74">
        <v>19.645964229604701</v>
      </c>
      <c r="BC74">
        <v>19.501338866697999</v>
      </c>
      <c r="BD74">
        <v>19.341559137267598</v>
      </c>
      <c r="BE74">
        <v>19.155977664786601</v>
      </c>
      <c r="BF74">
        <v>18.9633278866872</v>
      </c>
      <c r="BG74">
        <v>18.774293831568201</v>
      </c>
      <c r="BH74">
        <v>18.592559160497299</v>
      </c>
      <c r="BI74">
        <v>18.402632664468399</v>
      </c>
      <c r="BJ74">
        <v>18.246667614241701</v>
      </c>
      <c r="BK74">
        <v>18.104853594343801</v>
      </c>
      <c r="BL74">
        <v>17.9519833351839</v>
      </c>
      <c r="BN74">
        <f t="shared" si="1"/>
        <v>60</v>
      </c>
    </row>
    <row r="75" spans="1:66" x14ac:dyDescent="0.3">
      <c r="A75" t="s">
        <v>3706</v>
      </c>
      <c r="B75" t="s">
        <v>1048</v>
      </c>
      <c r="C75" t="s">
        <v>4107</v>
      </c>
      <c r="D75" t="s">
        <v>1824</v>
      </c>
      <c r="E75">
        <v>25.9</v>
      </c>
      <c r="F75">
        <v>25.4</v>
      </c>
      <c r="G75">
        <v>24.9</v>
      </c>
      <c r="H75">
        <v>24.4</v>
      </c>
      <c r="I75">
        <v>23.8</v>
      </c>
      <c r="J75">
        <v>23.3</v>
      </c>
      <c r="K75">
        <v>22.7</v>
      </c>
      <c r="L75">
        <v>22</v>
      </c>
      <c r="M75">
        <v>21.3</v>
      </c>
      <c r="N75">
        <v>20.6</v>
      </c>
      <c r="O75">
        <v>19.899999999999999</v>
      </c>
      <c r="P75">
        <v>19.100000000000001</v>
      </c>
      <c r="Q75">
        <v>18.3</v>
      </c>
      <c r="R75">
        <v>17.5</v>
      </c>
      <c r="S75">
        <v>16.7</v>
      </c>
      <c r="T75">
        <v>15.9</v>
      </c>
      <c r="U75">
        <v>15.2</v>
      </c>
      <c r="V75">
        <v>14.5</v>
      </c>
      <c r="W75">
        <v>13.8</v>
      </c>
      <c r="X75">
        <v>13.2</v>
      </c>
      <c r="Y75">
        <v>12.6</v>
      </c>
      <c r="Z75">
        <v>12.1</v>
      </c>
      <c r="AA75">
        <v>11.7</v>
      </c>
      <c r="AB75">
        <v>11.3</v>
      </c>
      <c r="AC75">
        <v>10.9</v>
      </c>
      <c r="AD75">
        <v>10.6</v>
      </c>
      <c r="AE75">
        <v>10.4</v>
      </c>
      <c r="AF75">
        <v>10.199999999999999</v>
      </c>
      <c r="AG75">
        <v>9.9</v>
      </c>
      <c r="AH75">
        <v>9.6999999999999993</v>
      </c>
      <c r="AI75">
        <v>9.4</v>
      </c>
      <c r="AJ75">
        <v>9.1</v>
      </c>
      <c r="AK75">
        <v>8.8000000000000007</v>
      </c>
      <c r="AL75">
        <v>8.5</v>
      </c>
      <c r="AM75">
        <v>8.1999999999999993</v>
      </c>
      <c r="AN75">
        <v>7.9</v>
      </c>
      <c r="AO75">
        <v>7.7</v>
      </c>
      <c r="AP75">
        <v>7.5</v>
      </c>
      <c r="AQ75">
        <v>7.4</v>
      </c>
      <c r="AR75">
        <v>7.2</v>
      </c>
      <c r="AS75">
        <v>7.1</v>
      </c>
      <c r="AT75">
        <v>7</v>
      </c>
      <c r="AU75">
        <v>6.9</v>
      </c>
      <c r="AV75">
        <v>6.9</v>
      </c>
      <c r="AW75">
        <v>6.8</v>
      </c>
      <c r="AX75">
        <v>6.7</v>
      </c>
      <c r="AY75">
        <v>6.7</v>
      </c>
      <c r="AZ75">
        <v>6.6</v>
      </c>
      <c r="BA75">
        <v>6.5</v>
      </c>
      <c r="BB75">
        <v>6.4</v>
      </c>
      <c r="BC75">
        <v>6.2</v>
      </c>
      <c r="BD75">
        <v>6.1</v>
      </c>
      <c r="BE75">
        <v>6</v>
      </c>
      <c r="BF75">
        <v>6</v>
      </c>
      <c r="BG75">
        <v>5.9</v>
      </c>
      <c r="BH75">
        <v>5.8</v>
      </c>
      <c r="BI75">
        <v>5.8</v>
      </c>
      <c r="BJ75">
        <v>5.7</v>
      </c>
      <c r="BK75">
        <v>5.6</v>
      </c>
      <c r="BL75">
        <v>5.6</v>
      </c>
      <c r="BN75">
        <f t="shared" si="1"/>
        <v>60</v>
      </c>
    </row>
    <row r="76" spans="1:66" x14ac:dyDescent="0.3">
      <c r="A76" t="s">
        <v>3706</v>
      </c>
      <c r="B76" t="s">
        <v>1048</v>
      </c>
      <c r="C76" t="s">
        <v>242</v>
      </c>
      <c r="D76" t="s">
        <v>1894</v>
      </c>
      <c r="AJ76">
        <v>8</v>
      </c>
      <c r="AK76">
        <v>8</v>
      </c>
      <c r="AL76">
        <v>10</v>
      </c>
      <c r="AM76">
        <v>364</v>
      </c>
      <c r="AN76">
        <v>243</v>
      </c>
      <c r="AO76">
        <v>141</v>
      </c>
      <c r="AP76">
        <v>75</v>
      </c>
      <c r="AQ76">
        <v>50</v>
      </c>
      <c r="AR76">
        <v>38</v>
      </c>
      <c r="AS76">
        <v>173</v>
      </c>
      <c r="AT76">
        <v>220</v>
      </c>
      <c r="AU76">
        <v>383</v>
      </c>
      <c r="AV76">
        <v>394</v>
      </c>
      <c r="AW76">
        <v>451</v>
      </c>
      <c r="AX76">
        <v>676</v>
      </c>
      <c r="AY76">
        <v>1353</v>
      </c>
      <c r="AZ76">
        <v>2164</v>
      </c>
      <c r="BA76">
        <v>2126</v>
      </c>
      <c r="BB76">
        <v>2367</v>
      </c>
      <c r="BC76">
        <v>3019</v>
      </c>
      <c r="BD76">
        <v>3775</v>
      </c>
      <c r="BE76">
        <v>4454</v>
      </c>
      <c r="BF76">
        <v>4755</v>
      </c>
      <c r="BG76">
        <v>4980</v>
      </c>
      <c r="BH76">
        <v>4824</v>
      </c>
      <c r="BI76">
        <v>302</v>
      </c>
      <c r="BJ76">
        <v>310</v>
      </c>
      <c r="BK76">
        <v>333</v>
      </c>
      <c r="BL76">
        <v>298</v>
      </c>
      <c r="BN76">
        <f t="shared" si="1"/>
        <v>29</v>
      </c>
    </row>
    <row r="77" spans="1:66" x14ac:dyDescent="0.3">
      <c r="A77" t="s">
        <v>3706</v>
      </c>
      <c r="B77" t="s">
        <v>1048</v>
      </c>
      <c r="C77" t="s">
        <v>2137</v>
      </c>
      <c r="D77" t="s">
        <v>2941</v>
      </c>
      <c r="AM77">
        <v>7.3203001022338903</v>
      </c>
      <c r="AN77">
        <v>6.6187000274658203</v>
      </c>
      <c r="AO77">
        <v>6.5227999687194798</v>
      </c>
      <c r="AP77">
        <v>5.9749999046325701</v>
      </c>
      <c r="AQ77">
        <v>5.4196000099182102</v>
      </c>
      <c r="AR77">
        <v>4.8723001480102504</v>
      </c>
      <c r="AS77">
        <v>4.7319002151489302</v>
      </c>
      <c r="AT77">
        <v>5.7684998512268102</v>
      </c>
      <c r="AU77">
        <v>7.1062998771667498</v>
      </c>
      <c r="AV77">
        <v>7.5791997909545898</v>
      </c>
      <c r="AW77">
        <v>6.9236998558044398</v>
      </c>
      <c r="AX77">
        <v>6.3793001174926802</v>
      </c>
      <c r="AY77">
        <v>5.8229999542236301</v>
      </c>
      <c r="AZ77">
        <v>6.0397000312805202</v>
      </c>
      <c r="BA77">
        <v>7.8523001670837402</v>
      </c>
      <c r="BB77">
        <v>13.0598001480103</v>
      </c>
      <c r="BC77">
        <v>13.3892002105713</v>
      </c>
      <c r="BD77">
        <v>12.105699539184601</v>
      </c>
      <c r="BE77">
        <v>10.6506996154785</v>
      </c>
      <c r="BF77">
        <v>10.0626001358032</v>
      </c>
      <c r="BG77">
        <v>8.2230997085571307</v>
      </c>
      <c r="BH77">
        <v>7.1588997840881303</v>
      </c>
      <c r="BI77">
        <v>6.5237998962402299</v>
      </c>
      <c r="BJ77">
        <v>5.7908000946044904</v>
      </c>
      <c r="BK77">
        <v>5.1557998657226598</v>
      </c>
      <c r="BL77">
        <v>4.8536000251770002</v>
      </c>
      <c r="BN77">
        <f t="shared" si="1"/>
        <v>26</v>
      </c>
    </row>
    <row r="78" spans="1:66" x14ac:dyDescent="0.3">
      <c r="A78" t="s">
        <v>3706</v>
      </c>
      <c r="B78" t="s">
        <v>1048</v>
      </c>
      <c r="C78" t="s">
        <v>615</v>
      </c>
      <c r="D78" t="s">
        <v>2435</v>
      </c>
      <c r="AM78">
        <v>4.5700001716613796</v>
      </c>
      <c r="AN78">
        <v>4.46000003814697</v>
      </c>
      <c r="AO78">
        <v>4.53999996185303</v>
      </c>
      <c r="AP78">
        <v>4.2699999809265101</v>
      </c>
      <c r="AQ78">
        <v>4.25</v>
      </c>
      <c r="AR78">
        <v>4.0500001907348597</v>
      </c>
      <c r="AS78">
        <v>4.1500000953674299</v>
      </c>
      <c r="AT78">
        <v>4.1100001335143999</v>
      </c>
      <c r="AU78">
        <v>3.9500000476837198</v>
      </c>
      <c r="AV78">
        <v>3.9700000286102299</v>
      </c>
      <c r="AW78">
        <v>3.9400000572204599</v>
      </c>
      <c r="AX78">
        <v>3.8900001049041699</v>
      </c>
      <c r="AY78">
        <v>3.9800000190734899</v>
      </c>
      <c r="AZ78">
        <v>3.9200000762939502</v>
      </c>
      <c r="BA78">
        <v>3.8099999427795401</v>
      </c>
      <c r="BB78">
        <v>3.8800001144409202</v>
      </c>
      <c r="BC78">
        <v>3.6400001049041699</v>
      </c>
      <c r="BD78">
        <v>3.5699999332428001</v>
      </c>
      <c r="BE78">
        <v>3.5999999046325701</v>
      </c>
      <c r="BF78">
        <v>3.4800000190734899</v>
      </c>
      <c r="BG78">
        <v>3.4400000572204599</v>
      </c>
      <c r="BH78">
        <v>3.4000000953674299</v>
      </c>
      <c r="BI78">
        <v>3.4900000095367401</v>
      </c>
      <c r="BJ78">
        <v>3.6600000858306898</v>
      </c>
      <c r="BK78">
        <v>3.4400000572204599</v>
      </c>
      <c r="BL78">
        <v>3.3599998950958301</v>
      </c>
      <c r="BN78">
        <f t="shared" si="1"/>
        <v>26</v>
      </c>
    </row>
    <row r="79" spans="1:66" x14ac:dyDescent="0.3">
      <c r="A79" t="s">
        <v>3706</v>
      </c>
      <c r="B79" t="s">
        <v>1048</v>
      </c>
      <c r="C79" t="s">
        <v>88</v>
      </c>
      <c r="D79" t="s">
        <v>2992</v>
      </c>
      <c r="AM79">
        <v>24.3565998077393</v>
      </c>
      <c r="AN79">
        <v>25.115299224853501</v>
      </c>
      <c r="AO79">
        <v>25.248100280761701</v>
      </c>
      <c r="AP79">
        <v>25.964799880981399</v>
      </c>
      <c r="AQ79">
        <v>26.588800430297901</v>
      </c>
      <c r="AR79">
        <v>27.168800354003899</v>
      </c>
      <c r="AS79">
        <v>28.297300338745099</v>
      </c>
      <c r="AT79">
        <v>28.467800140380898</v>
      </c>
      <c r="AU79">
        <v>28.426700592041001</v>
      </c>
      <c r="AV79">
        <v>28.712400436401399</v>
      </c>
      <c r="AW79">
        <v>28.490299224853501</v>
      </c>
      <c r="AX79">
        <v>28.204799652099599</v>
      </c>
      <c r="AY79">
        <v>28.577100753784201</v>
      </c>
      <c r="AZ79">
        <v>29.0802001953125</v>
      </c>
      <c r="BA79">
        <v>28.803199768066399</v>
      </c>
      <c r="BB79">
        <v>29.7082004547119</v>
      </c>
      <c r="BC79">
        <v>29.297500610351602</v>
      </c>
      <c r="BD79">
        <v>28.9099006652832</v>
      </c>
      <c r="BE79">
        <v>29.169000625610401</v>
      </c>
      <c r="BF79">
        <v>28.260700225830099</v>
      </c>
      <c r="BG79">
        <v>28.598100662231399</v>
      </c>
      <c r="BH79">
        <v>28.751899719238299</v>
      </c>
      <c r="BI79">
        <v>29.301000595092798</v>
      </c>
      <c r="BJ79">
        <v>29.850400924682599</v>
      </c>
      <c r="BK79">
        <v>29.879100799560501</v>
      </c>
      <c r="BL79">
        <v>30.098699569702099</v>
      </c>
      <c r="BN79">
        <f t="shared" si="1"/>
        <v>26</v>
      </c>
    </row>
    <row r="80" spans="1:66" x14ac:dyDescent="0.3">
      <c r="A80" t="s">
        <v>3706</v>
      </c>
      <c r="B80" t="s">
        <v>1048</v>
      </c>
      <c r="C80" t="s">
        <v>2662</v>
      </c>
      <c r="D80" t="s">
        <v>851</v>
      </c>
      <c r="BN80">
        <f t="shared" si="1"/>
        <v>0</v>
      </c>
    </row>
    <row r="81" spans="1:66" x14ac:dyDescent="0.3">
      <c r="A81" t="s">
        <v>3706</v>
      </c>
      <c r="B81" t="s">
        <v>1048</v>
      </c>
      <c r="C81" t="s">
        <v>4155</v>
      </c>
      <c r="D81" t="s">
        <v>3083</v>
      </c>
      <c r="BN81">
        <f t="shared" si="1"/>
        <v>0</v>
      </c>
    </row>
    <row r="82" spans="1:66" x14ac:dyDescent="0.3">
      <c r="A82" t="s">
        <v>3706</v>
      </c>
      <c r="B82" t="s">
        <v>1048</v>
      </c>
      <c r="C82" t="s">
        <v>1014</v>
      </c>
      <c r="D82" t="s">
        <v>1686</v>
      </c>
      <c r="AJ82">
        <v>0.12600000202655801</v>
      </c>
      <c r="AK82">
        <v>0.12700000405311601</v>
      </c>
      <c r="AL82">
        <v>0.13699999451637301</v>
      </c>
      <c r="AM82">
        <v>9.3000002205371898E-2</v>
      </c>
      <c r="AN82">
        <v>7.4000000953674303E-2</v>
      </c>
      <c r="AO82">
        <v>0.10199999809265101</v>
      </c>
      <c r="AP82">
        <v>8.6999997496604906E-2</v>
      </c>
      <c r="AQ82">
        <v>7.4000000953674303E-2</v>
      </c>
      <c r="AR82">
        <v>6.3000001013279003E-2</v>
      </c>
      <c r="AS82">
        <v>7.2999998927116394E-2</v>
      </c>
      <c r="AT82">
        <v>6.4000003039836897E-2</v>
      </c>
      <c r="AU82">
        <v>5.9999998658895499E-2</v>
      </c>
      <c r="AV82">
        <v>5.4999999701976797E-2</v>
      </c>
      <c r="AW82">
        <v>5.6000001728534698E-2</v>
      </c>
      <c r="AX82">
        <v>6.1999998986720997E-2</v>
      </c>
      <c r="AY82">
        <v>4.39999997615814E-2</v>
      </c>
      <c r="AZ82">
        <v>5.2000001072883599E-2</v>
      </c>
      <c r="BA82">
        <v>5.7999998331069898E-2</v>
      </c>
      <c r="BB82">
        <v>4.8999998718500103E-2</v>
      </c>
      <c r="BC82">
        <v>6.8000003695488004E-2</v>
      </c>
      <c r="BD82">
        <v>5.4000001400709201E-2</v>
      </c>
      <c r="BE82">
        <v>6.8000003695488004E-2</v>
      </c>
      <c r="BF82">
        <v>5.9000000357627903E-2</v>
      </c>
      <c r="BG82">
        <v>4.39999997615814E-2</v>
      </c>
      <c r="BH82">
        <v>4.8999998718500103E-2</v>
      </c>
      <c r="BI82">
        <v>4.39999997615814E-2</v>
      </c>
      <c r="BJ82">
        <v>3.5999998450279201E-2</v>
      </c>
      <c r="BK82">
        <v>4.8999998718500103E-2</v>
      </c>
      <c r="BL82">
        <v>4.80000004172325E-2</v>
      </c>
      <c r="BM82">
        <v>4.6999998390674598E-2</v>
      </c>
      <c r="BN82">
        <f t="shared" si="1"/>
        <v>30</v>
      </c>
    </row>
    <row r="83" spans="1:66" x14ac:dyDescent="0.3">
      <c r="A83" t="s">
        <v>3706</v>
      </c>
      <c r="B83" t="s">
        <v>1048</v>
      </c>
      <c r="C83" t="s">
        <v>684</v>
      </c>
      <c r="D83" t="s">
        <v>1645</v>
      </c>
      <c r="E83">
        <v>35.5</v>
      </c>
      <c r="F83">
        <v>35.400001525878899</v>
      </c>
      <c r="G83">
        <v>35.599998474121101</v>
      </c>
      <c r="H83">
        <v>35.799999237060497</v>
      </c>
      <c r="I83">
        <v>36.299999237060497</v>
      </c>
      <c r="J83">
        <v>37.099998474121101</v>
      </c>
      <c r="K83">
        <v>38.299999237060497</v>
      </c>
      <c r="L83">
        <v>39</v>
      </c>
      <c r="M83">
        <v>39.599998474121101</v>
      </c>
      <c r="N83">
        <v>40.700000762939503</v>
      </c>
      <c r="O83">
        <v>40.799999237060497</v>
      </c>
      <c r="P83">
        <v>40.400001525878899</v>
      </c>
      <c r="Q83">
        <v>41</v>
      </c>
      <c r="R83">
        <v>42</v>
      </c>
      <c r="S83">
        <v>42.599998474121101</v>
      </c>
      <c r="T83">
        <v>42</v>
      </c>
      <c r="U83">
        <v>43.200000762939503</v>
      </c>
      <c r="V83">
        <v>44.5</v>
      </c>
      <c r="W83">
        <v>46.400001525878899</v>
      </c>
      <c r="X83">
        <v>47.5</v>
      </c>
      <c r="Y83">
        <v>47.700000762939503</v>
      </c>
      <c r="Z83">
        <v>48</v>
      </c>
      <c r="AA83">
        <v>47.700000762939503</v>
      </c>
      <c r="AB83">
        <v>48</v>
      </c>
      <c r="AC83">
        <v>49.5</v>
      </c>
      <c r="AD83">
        <v>50.400001525878899</v>
      </c>
      <c r="AE83">
        <v>51.400001525878899</v>
      </c>
      <c r="AF83">
        <v>52.5</v>
      </c>
      <c r="AG83">
        <v>53.400001525878899</v>
      </c>
      <c r="AH83">
        <v>54.299999237060497</v>
      </c>
      <c r="AI83">
        <v>54.299999237060497</v>
      </c>
      <c r="AJ83">
        <v>53.700000762939503</v>
      </c>
      <c r="AK83">
        <v>53.799999237060497</v>
      </c>
      <c r="AL83">
        <v>54.099998474121101</v>
      </c>
      <c r="AM83">
        <v>55.298999786377003</v>
      </c>
      <c r="AN83">
        <v>55.699001312255902</v>
      </c>
      <c r="AO83">
        <v>56.097000122070298</v>
      </c>
      <c r="AP83">
        <v>56.858798980712898</v>
      </c>
      <c r="AQ83">
        <v>57.081699371337898</v>
      </c>
      <c r="AR83">
        <v>57.429698944091797</v>
      </c>
      <c r="AS83">
        <v>57.484901428222699</v>
      </c>
      <c r="AT83">
        <v>57.0046997070313</v>
      </c>
      <c r="AU83">
        <v>56.275199890136697</v>
      </c>
      <c r="AV83">
        <v>56.133899688720703</v>
      </c>
      <c r="AW83">
        <v>55.970298767089801</v>
      </c>
      <c r="AX83">
        <v>56.235298156738303</v>
      </c>
      <c r="AY83">
        <v>56.615699768066399</v>
      </c>
      <c r="AZ83">
        <v>56.637699127197301</v>
      </c>
      <c r="BA83">
        <v>56.246898651122997</v>
      </c>
      <c r="BB83">
        <v>54.418098449707003</v>
      </c>
      <c r="BC83">
        <v>53.5685005187988</v>
      </c>
      <c r="BD83">
        <v>53.1864013671875</v>
      </c>
      <c r="BE83">
        <v>53.131099700927699</v>
      </c>
      <c r="BF83">
        <v>53.158199310302699</v>
      </c>
      <c r="BG83">
        <v>53.520801544189503</v>
      </c>
      <c r="BH83">
        <v>53.74169921875</v>
      </c>
      <c r="BI83">
        <v>54.080898284912102</v>
      </c>
      <c r="BJ83">
        <v>54.577800750732401</v>
      </c>
      <c r="BK83">
        <v>54.887901306152301</v>
      </c>
      <c r="BL83">
        <v>55.355598449707003</v>
      </c>
      <c r="BN83">
        <f t="shared" si="1"/>
        <v>60</v>
      </c>
    </row>
    <row r="84" spans="1:66" x14ac:dyDescent="0.3">
      <c r="A84" t="s">
        <v>3706</v>
      </c>
      <c r="B84" t="s">
        <v>1048</v>
      </c>
      <c r="C84" t="s">
        <v>4003</v>
      </c>
      <c r="D84" t="s">
        <v>549</v>
      </c>
      <c r="AJ84">
        <v>1.0650000572204601</v>
      </c>
      <c r="AK84">
        <v>1.0509999990463299</v>
      </c>
      <c r="AL84">
        <v>1.0340000391006501</v>
      </c>
      <c r="AM84">
        <v>1.0190000534057599</v>
      </c>
      <c r="AN84">
        <v>0.99699997901916504</v>
      </c>
      <c r="AO84">
        <v>0.97699999809265103</v>
      </c>
      <c r="AP84">
        <v>0.95399999618530296</v>
      </c>
      <c r="AQ84">
        <v>0.92799997329711903</v>
      </c>
      <c r="AR84">
        <v>0.89700001478195202</v>
      </c>
      <c r="AS84">
        <v>0.85600000619888295</v>
      </c>
      <c r="AT84">
        <v>0.83300000429153398</v>
      </c>
      <c r="AU84">
        <v>0.84299999475479104</v>
      </c>
      <c r="AV84">
        <v>0.81400001049041704</v>
      </c>
      <c r="AW84">
        <v>0.77499997615814198</v>
      </c>
      <c r="AX84">
        <v>0.75199997425079301</v>
      </c>
      <c r="AY84">
        <v>0.74199998378753695</v>
      </c>
      <c r="AZ84">
        <v>0.653999984264374</v>
      </c>
      <c r="BA84">
        <v>0.68599998950958296</v>
      </c>
      <c r="BB84">
        <v>0.67599999904632602</v>
      </c>
      <c r="BC84">
        <v>0.73699998855590798</v>
      </c>
      <c r="BD84">
        <v>0.76599997282028198</v>
      </c>
      <c r="BE84">
        <v>0.76300001144409202</v>
      </c>
      <c r="BF84">
        <v>0.674000024795532</v>
      </c>
      <c r="BG84">
        <v>0.69499999284744296</v>
      </c>
      <c r="BH84">
        <v>0.75599998235702504</v>
      </c>
      <c r="BI84">
        <v>0.76599997282028198</v>
      </c>
      <c r="BJ84">
        <v>0.74599999189376798</v>
      </c>
      <c r="BK84">
        <v>0.75499999523162797</v>
      </c>
      <c r="BL84">
        <v>0.72600001096725497</v>
      </c>
      <c r="BM84">
        <v>0.700999975204468</v>
      </c>
      <c r="BN84">
        <f t="shared" si="1"/>
        <v>30</v>
      </c>
    </row>
    <row r="85" spans="1:66" x14ac:dyDescent="0.3">
      <c r="A85" t="s">
        <v>3706</v>
      </c>
      <c r="B85" t="s">
        <v>1048</v>
      </c>
      <c r="C85" t="s">
        <v>1413</v>
      </c>
      <c r="D85" t="s">
        <v>3471</v>
      </c>
      <c r="BN85">
        <f t="shared" si="1"/>
        <v>0</v>
      </c>
    </row>
    <row r="86" spans="1:66" x14ac:dyDescent="0.3">
      <c r="A86" t="s">
        <v>3706</v>
      </c>
      <c r="B86" t="s">
        <v>1048</v>
      </c>
      <c r="C86" t="s">
        <v>2295</v>
      </c>
      <c r="D86" t="s">
        <v>3427</v>
      </c>
      <c r="S86">
        <v>16.7</v>
      </c>
      <c r="X86">
        <v>16.899999999999999</v>
      </c>
      <c r="AE86">
        <v>16.5</v>
      </c>
      <c r="AJ86">
        <v>16.3</v>
      </c>
      <c r="AM86">
        <v>15.7</v>
      </c>
      <c r="AP86">
        <v>15.5</v>
      </c>
      <c r="AS86">
        <v>15.6</v>
      </c>
      <c r="AW86">
        <v>15.7</v>
      </c>
      <c r="AZ86">
        <v>15.5</v>
      </c>
      <c r="BC86">
        <v>15.7</v>
      </c>
      <c r="BF86">
        <v>15.4</v>
      </c>
      <c r="BI86">
        <v>15.3</v>
      </c>
      <c r="BN86">
        <f t="shared" si="1"/>
        <v>12</v>
      </c>
    </row>
    <row r="87" spans="1:66" x14ac:dyDescent="0.3">
      <c r="A87" t="s">
        <v>3706</v>
      </c>
      <c r="B87" t="s">
        <v>1048</v>
      </c>
      <c r="C87" t="s">
        <v>372</v>
      </c>
      <c r="D87" t="s">
        <v>846</v>
      </c>
      <c r="AS87">
        <v>4560.05517578125</v>
      </c>
      <c r="AT87">
        <v>4910.72412109375</v>
      </c>
      <c r="AU87">
        <v>5328.27587890625</v>
      </c>
      <c r="AV87">
        <v>5737.10400390625</v>
      </c>
      <c r="AW87">
        <v>6099.77001953125</v>
      </c>
      <c r="AX87">
        <v>6451.7705078125</v>
      </c>
      <c r="AY87">
        <v>6819.76025390625</v>
      </c>
      <c r="AZ87">
        <v>7175.85546875</v>
      </c>
      <c r="BA87">
        <v>7420.70849609375</v>
      </c>
      <c r="BB87">
        <v>7699.42919921875</v>
      </c>
      <c r="BC87">
        <v>7957.279296875</v>
      </c>
      <c r="BD87">
        <v>8169.90771484375</v>
      </c>
      <c r="BE87">
        <v>8440.9951171875</v>
      </c>
      <c r="BF87">
        <v>8647.6435546875</v>
      </c>
      <c r="BG87">
        <v>9067.9990234375</v>
      </c>
      <c r="BH87">
        <v>9538.0703125</v>
      </c>
      <c r="BI87">
        <v>9941.34765625</v>
      </c>
      <c r="BJ87">
        <v>10246.138671875</v>
      </c>
      <c r="BN87">
        <f t="shared" si="1"/>
        <v>18</v>
      </c>
    </row>
    <row r="88" spans="1:66" x14ac:dyDescent="0.3">
      <c r="A88" t="s">
        <v>3706</v>
      </c>
      <c r="B88" t="s">
        <v>1048</v>
      </c>
      <c r="C88" t="s">
        <v>942</v>
      </c>
      <c r="D88" t="s">
        <v>2775</v>
      </c>
      <c r="AN88">
        <v>2.42771226912737E-2</v>
      </c>
      <c r="AO88">
        <v>2.17519123107195E-2</v>
      </c>
      <c r="AP88">
        <v>1.4955798164009999E-2</v>
      </c>
      <c r="AQ88">
        <v>1.81984771043062E-2</v>
      </c>
      <c r="AS88">
        <v>1.60641153343022E-3</v>
      </c>
      <c r="AT88">
        <v>4.28444007411599E-4</v>
      </c>
      <c r="AU88">
        <v>0</v>
      </c>
      <c r="AV88">
        <v>0</v>
      </c>
      <c r="AW88">
        <v>0</v>
      </c>
      <c r="AX88">
        <v>6.9772102870047103E-4</v>
      </c>
      <c r="AY88">
        <v>0</v>
      </c>
      <c r="AZ88">
        <v>1.04031874798238E-3</v>
      </c>
      <c r="BA88">
        <v>1.0617354419082401E-3</v>
      </c>
      <c r="BB88">
        <v>1.1620944133028401E-3</v>
      </c>
      <c r="BC88">
        <v>6.6951179178431603E-5</v>
      </c>
      <c r="BD88">
        <v>2.5796180125325901E-5</v>
      </c>
      <c r="BE88">
        <v>0.161973476409912</v>
      </c>
      <c r="BF88">
        <v>0</v>
      </c>
      <c r="BN88">
        <f t="shared" si="1"/>
        <v>18</v>
      </c>
    </row>
    <row r="89" spans="1:66" x14ac:dyDescent="0.3">
      <c r="A89" t="s">
        <v>3706</v>
      </c>
      <c r="B89" t="s">
        <v>1048</v>
      </c>
      <c r="C89" t="s">
        <v>1125</v>
      </c>
      <c r="D89" t="s">
        <v>3483</v>
      </c>
      <c r="BN89">
        <f t="shared" si="1"/>
        <v>0</v>
      </c>
    </row>
    <row r="90" spans="1:66" x14ac:dyDescent="0.3">
      <c r="A90" t="s">
        <v>3706</v>
      </c>
      <c r="B90" t="s">
        <v>1048</v>
      </c>
      <c r="C90" t="s">
        <v>3209</v>
      </c>
      <c r="D90" t="s">
        <v>1733</v>
      </c>
      <c r="AO90">
        <v>7.6</v>
      </c>
      <c r="AZ90">
        <v>13</v>
      </c>
      <c r="BF90">
        <v>28</v>
      </c>
      <c r="BN90">
        <f t="shared" si="1"/>
        <v>3</v>
      </c>
    </row>
    <row r="91" spans="1:66" x14ac:dyDescent="0.3">
      <c r="A91" t="s">
        <v>3706</v>
      </c>
      <c r="B91" t="s">
        <v>1048</v>
      </c>
      <c r="C91" t="s">
        <v>1817</v>
      </c>
      <c r="D91" t="s">
        <v>2682</v>
      </c>
      <c r="BN91">
        <f t="shared" si="1"/>
        <v>0</v>
      </c>
    </row>
    <row r="92" spans="1:66" x14ac:dyDescent="0.3">
      <c r="A92" t="s">
        <v>3706</v>
      </c>
      <c r="B92" t="s">
        <v>1048</v>
      </c>
      <c r="C92" t="s">
        <v>1349</v>
      </c>
      <c r="D92" t="s">
        <v>2726</v>
      </c>
      <c r="BN92">
        <f t="shared" si="1"/>
        <v>0</v>
      </c>
    </row>
    <row r="93" spans="1:66" x14ac:dyDescent="0.3">
      <c r="A93" t="s">
        <v>3706</v>
      </c>
      <c r="B93" t="s">
        <v>1048</v>
      </c>
      <c r="C93" t="s">
        <v>2700</v>
      </c>
      <c r="D93" t="s">
        <v>954</v>
      </c>
      <c r="BN93">
        <f t="shared" si="1"/>
        <v>0</v>
      </c>
    </row>
    <row r="94" spans="1:66" x14ac:dyDescent="0.3">
      <c r="A94" t="s">
        <v>3706</v>
      </c>
      <c r="B94" t="s">
        <v>1048</v>
      </c>
      <c r="C94" t="s">
        <v>1768</v>
      </c>
      <c r="D94" t="s">
        <v>2078</v>
      </c>
      <c r="AS94">
        <v>14.6</v>
      </c>
      <c r="AX94">
        <v>13</v>
      </c>
      <c r="BC94">
        <v>11.7</v>
      </c>
      <c r="BH94">
        <v>11.6</v>
      </c>
      <c r="BI94">
        <v>11.8</v>
      </c>
      <c r="BN94">
        <f t="shared" si="1"/>
        <v>5</v>
      </c>
    </row>
    <row r="95" spans="1:66" x14ac:dyDescent="0.3">
      <c r="A95" t="s">
        <v>3706</v>
      </c>
      <c r="B95" t="s">
        <v>1048</v>
      </c>
      <c r="C95" t="s">
        <v>3959</v>
      </c>
      <c r="D95" t="s">
        <v>3062</v>
      </c>
      <c r="AI95">
        <v>21388</v>
      </c>
      <c r="AJ95">
        <v>20937</v>
      </c>
      <c r="AK95">
        <v>20542</v>
      </c>
      <c r="AL95">
        <v>20156</v>
      </c>
      <c r="AM95">
        <v>19695</v>
      </c>
      <c r="AN95">
        <v>19180</v>
      </c>
      <c r="AO95">
        <v>18728</v>
      </c>
      <c r="AP95">
        <v>18268</v>
      </c>
      <c r="AQ95">
        <v>17913</v>
      </c>
      <c r="AR95">
        <v>17762</v>
      </c>
      <c r="AS95">
        <v>17833</v>
      </c>
      <c r="AT95">
        <v>18089</v>
      </c>
      <c r="AU95">
        <v>18507</v>
      </c>
      <c r="AV95">
        <v>19044</v>
      </c>
      <c r="AW95">
        <v>19657</v>
      </c>
      <c r="AX95">
        <v>20209</v>
      </c>
      <c r="AY95">
        <v>20401</v>
      </c>
      <c r="AZ95">
        <v>20259</v>
      </c>
      <c r="BA95">
        <v>19879</v>
      </c>
      <c r="BB95">
        <v>19392</v>
      </c>
      <c r="BC95">
        <v>18935</v>
      </c>
      <c r="BD95">
        <v>18745</v>
      </c>
      <c r="BE95">
        <v>18814</v>
      </c>
      <c r="BF95">
        <v>19164</v>
      </c>
      <c r="BG95">
        <v>19816</v>
      </c>
      <c r="BH95">
        <v>20656</v>
      </c>
      <c r="BI95">
        <v>21577</v>
      </c>
      <c r="BJ95">
        <v>22362</v>
      </c>
      <c r="BK95">
        <v>22890</v>
      </c>
      <c r="BL95">
        <v>23082</v>
      </c>
      <c r="BN95">
        <f t="shared" si="1"/>
        <v>30</v>
      </c>
    </row>
    <row r="96" spans="1:66" x14ac:dyDescent="0.3">
      <c r="A96" t="s">
        <v>3706</v>
      </c>
      <c r="B96" t="s">
        <v>1048</v>
      </c>
      <c r="C96" t="s">
        <v>3048</v>
      </c>
      <c r="D96" t="s">
        <v>3187</v>
      </c>
      <c r="BN96">
        <f t="shared" si="1"/>
        <v>0</v>
      </c>
    </row>
    <row r="97" spans="1:66" x14ac:dyDescent="0.3">
      <c r="A97" t="s">
        <v>3706</v>
      </c>
      <c r="B97" t="s">
        <v>1048</v>
      </c>
      <c r="C97" t="s">
        <v>894</v>
      </c>
      <c r="D97" t="s">
        <v>493</v>
      </c>
      <c r="BC97">
        <v>22.05341</v>
      </c>
      <c r="BD97">
        <v>20.85277</v>
      </c>
      <c r="BE97">
        <v>20.522600000000001</v>
      </c>
      <c r="BF97">
        <v>19.718669999999999</v>
      </c>
      <c r="BG97">
        <v>19.788799999999998</v>
      </c>
      <c r="BH97">
        <v>19.760639999999999</v>
      </c>
      <c r="BI97">
        <v>19.859079999999999</v>
      </c>
      <c r="BN97">
        <f t="shared" si="1"/>
        <v>7</v>
      </c>
    </row>
    <row r="98" spans="1:66" x14ac:dyDescent="0.3">
      <c r="A98" t="s">
        <v>3706</v>
      </c>
      <c r="B98" t="s">
        <v>1048</v>
      </c>
      <c r="C98" t="s">
        <v>402</v>
      </c>
      <c r="D98" t="s">
        <v>2774</v>
      </c>
      <c r="BF98">
        <v>1.6771600246429399</v>
      </c>
      <c r="BG98">
        <v>1.7694799900054901</v>
      </c>
      <c r="BH98">
        <v>1.70131003856659</v>
      </c>
      <c r="BI98">
        <v>1.85371994972229</v>
      </c>
      <c r="BK98">
        <v>2.0326499938964799</v>
      </c>
      <c r="BN98">
        <f t="shared" si="1"/>
        <v>5</v>
      </c>
    </row>
    <row r="99" spans="1:66" x14ac:dyDescent="0.3">
      <c r="A99" t="s">
        <v>3706</v>
      </c>
      <c r="B99" t="s">
        <v>1048</v>
      </c>
      <c r="C99" t="s">
        <v>2317</v>
      </c>
      <c r="D99" t="s">
        <v>3184</v>
      </c>
      <c r="BN99">
        <f t="shared" si="1"/>
        <v>0</v>
      </c>
    </row>
    <row r="100" spans="1:66" x14ac:dyDescent="0.3">
      <c r="A100" t="s">
        <v>3706</v>
      </c>
      <c r="B100" t="s">
        <v>1048</v>
      </c>
      <c r="C100" t="s">
        <v>1214</v>
      </c>
      <c r="D100" t="s">
        <v>3526</v>
      </c>
      <c r="BN100">
        <f t="shared" si="1"/>
        <v>0</v>
      </c>
    </row>
    <row r="101" spans="1:66" x14ac:dyDescent="0.3">
      <c r="A101" t="s">
        <v>3706</v>
      </c>
      <c r="B101" t="s">
        <v>1048</v>
      </c>
      <c r="C101" t="s">
        <v>2500</v>
      </c>
      <c r="D101" t="s">
        <v>3779</v>
      </c>
      <c r="Y101">
        <v>92.350082397460895</v>
      </c>
      <c r="AW101">
        <v>93.519378662109403</v>
      </c>
      <c r="AX101">
        <v>93.495880126953097</v>
      </c>
      <c r="AY101">
        <v>93.890373229980497</v>
      </c>
      <c r="BA101">
        <v>94.243782043457003</v>
      </c>
      <c r="BB101">
        <v>94.344810485839801</v>
      </c>
      <c r="BC101">
        <v>94.592590332031307</v>
      </c>
      <c r="BD101">
        <v>94.751152038574205</v>
      </c>
      <c r="BE101">
        <v>94.8125</v>
      </c>
      <c r="BF101">
        <v>95.001869201660199</v>
      </c>
      <c r="BG101">
        <v>95.083679199218807</v>
      </c>
      <c r="BH101">
        <v>95.179786682128906</v>
      </c>
      <c r="BI101">
        <v>95.456901550292997</v>
      </c>
      <c r="BK101">
        <v>95.979217529296903</v>
      </c>
      <c r="BN101">
        <f t="shared" si="1"/>
        <v>14</v>
      </c>
    </row>
    <row r="102" spans="1:66" x14ac:dyDescent="0.3">
      <c r="A102" t="s">
        <v>3706</v>
      </c>
      <c r="B102" t="s">
        <v>1048</v>
      </c>
      <c r="C102" t="s">
        <v>2725</v>
      </c>
      <c r="D102" t="s">
        <v>2971</v>
      </c>
      <c r="AC102">
        <v>1415000</v>
      </c>
      <c r="AD102">
        <v>1414000</v>
      </c>
      <c r="AE102">
        <v>1425000</v>
      </c>
      <c r="AL102">
        <v>1427387</v>
      </c>
      <c r="AM102">
        <v>1442913</v>
      </c>
      <c r="AN102">
        <v>1473053</v>
      </c>
      <c r="AO102">
        <v>1499697</v>
      </c>
      <c r="AQ102">
        <v>1575104</v>
      </c>
      <c r="BG102">
        <v>1687937</v>
      </c>
      <c r="BH102">
        <v>1714415</v>
      </c>
      <c r="BJ102">
        <v>1769451</v>
      </c>
      <c r="BN102">
        <f t="shared" si="1"/>
        <v>11</v>
      </c>
    </row>
    <row r="103" spans="1:66" x14ac:dyDescent="0.3">
      <c r="A103" t="s">
        <v>3706</v>
      </c>
      <c r="B103" t="s">
        <v>1048</v>
      </c>
      <c r="C103" t="s">
        <v>2156</v>
      </c>
      <c r="D103" t="s">
        <v>2224</v>
      </c>
      <c r="AE103">
        <v>4.6599000000000004</v>
      </c>
      <c r="AF103">
        <v>3.8643000000000001</v>
      </c>
      <c r="AI103">
        <v>5.0179900000000002</v>
      </c>
      <c r="AJ103">
        <v>4.4215200000000001</v>
      </c>
      <c r="AL103">
        <v>4.9561599999999997</v>
      </c>
      <c r="AM103">
        <v>4.6075600000000003</v>
      </c>
      <c r="AN103">
        <v>4.8430400000000002</v>
      </c>
      <c r="AO103">
        <v>5.2766099999999998</v>
      </c>
      <c r="AX103">
        <v>4.7873999999999999</v>
      </c>
      <c r="BC103">
        <v>5.4515900000000004</v>
      </c>
      <c r="BD103">
        <v>5.6506699999999999</v>
      </c>
      <c r="BE103">
        <v>4.8605700000000001</v>
      </c>
      <c r="BF103">
        <v>5.3304200000000002</v>
      </c>
      <c r="BG103">
        <v>4.8356199999999996</v>
      </c>
      <c r="BH103">
        <v>4.9929800000000002</v>
      </c>
      <c r="BI103">
        <v>5.6567299999999996</v>
      </c>
      <c r="BJ103">
        <v>5.1184399999999997</v>
      </c>
      <c r="BN103">
        <f t="shared" si="1"/>
        <v>17</v>
      </c>
    </row>
    <row r="104" spans="1:66" x14ac:dyDescent="0.3">
      <c r="A104" t="s">
        <v>3706</v>
      </c>
      <c r="B104" t="s">
        <v>1048</v>
      </c>
      <c r="C104" t="s">
        <v>3625</v>
      </c>
      <c r="D104" t="s">
        <v>3921</v>
      </c>
      <c r="O104">
        <v>6</v>
      </c>
      <c r="P104">
        <v>6</v>
      </c>
      <c r="Q104">
        <v>6</v>
      </c>
      <c r="R104">
        <v>6</v>
      </c>
      <c r="S104">
        <v>6</v>
      </c>
      <c r="T104">
        <v>6</v>
      </c>
      <c r="U104">
        <v>6</v>
      </c>
      <c r="V104">
        <v>6</v>
      </c>
      <c r="W104">
        <v>6</v>
      </c>
      <c r="X104">
        <v>6</v>
      </c>
      <c r="Y104">
        <v>6</v>
      </c>
      <c r="Z104">
        <v>6</v>
      </c>
      <c r="AA104">
        <v>6</v>
      </c>
      <c r="AB104">
        <v>6</v>
      </c>
      <c r="AC104">
        <v>6</v>
      </c>
      <c r="AD104">
        <v>6</v>
      </c>
      <c r="AE104">
        <v>6</v>
      </c>
      <c r="AF104">
        <v>6</v>
      </c>
      <c r="AG104">
        <v>6</v>
      </c>
      <c r="AH104">
        <v>6</v>
      </c>
      <c r="AI104">
        <v>6</v>
      </c>
      <c r="AJ104">
        <v>6</v>
      </c>
      <c r="AK104">
        <v>6</v>
      </c>
      <c r="AL104">
        <v>6</v>
      </c>
      <c r="AM104">
        <v>6</v>
      </c>
      <c r="AN104">
        <v>6</v>
      </c>
      <c r="AO104">
        <v>6</v>
      </c>
      <c r="AP104">
        <v>6</v>
      </c>
      <c r="AQ104">
        <v>6</v>
      </c>
      <c r="AR104">
        <v>6</v>
      </c>
      <c r="AS104">
        <v>6</v>
      </c>
      <c r="AT104">
        <v>6</v>
      </c>
      <c r="AU104">
        <v>6</v>
      </c>
      <c r="AV104">
        <v>6</v>
      </c>
      <c r="AW104">
        <v>6</v>
      </c>
      <c r="AX104">
        <v>6</v>
      </c>
      <c r="AY104">
        <v>6</v>
      </c>
      <c r="AZ104">
        <v>6</v>
      </c>
      <c r="BA104">
        <v>6</v>
      </c>
      <c r="BB104">
        <v>6</v>
      </c>
      <c r="BC104">
        <v>6</v>
      </c>
      <c r="BD104">
        <v>6</v>
      </c>
      <c r="BE104">
        <v>6</v>
      </c>
      <c r="BF104">
        <v>6</v>
      </c>
      <c r="BG104">
        <v>6</v>
      </c>
      <c r="BH104">
        <v>6</v>
      </c>
      <c r="BI104">
        <v>6</v>
      </c>
      <c r="BJ104">
        <v>6</v>
      </c>
      <c r="BK104">
        <v>6</v>
      </c>
      <c r="BL104">
        <v>6</v>
      </c>
      <c r="BM104">
        <v>6</v>
      </c>
      <c r="BN104">
        <f t="shared" si="1"/>
        <v>51</v>
      </c>
    </row>
    <row r="105" spans="1:66" x14ac:dyDescent="0.3">
      <c r="A105" t="s">
        <v>3706</v>
      </c>
      <c r="B105" t="s">
        <v>1048</v>
      </c>
      <c r="C105" t="s">
        <v>3087</v>
      </c>
      <c r="D105" t="s">
        <v>2630</v>
      </c>
      <c r="P105">
        <v>0.69007998704910301</v>
      </c>
      <c r="Q105">
        <v>0.72170001268386796</v>
      </c>
      <c r="R105">
        <v>0.77707999944686901</v>
      </c>
      <c r="S105">
        <v>0.80858999490737904</v>
      </c>
      <c r="T105">
        <v>0.84194999933242798</v>
      </c>
      <c r="U105">
        <v>0.84249997138977095</v>
      </c>
      <c r="V105">
        <v>0.92124998569488503</v>
      </c>
      <c r="W105">
        <v>0.97789001464843806</v>
      </c>
      <c r="X105">
        <v>1.0272799730300901</v>
      </c>
      <c r="Y105">
        <v>1.06941998004913</v>
      </c>
      <c r="Z105">
        <v>1.0985399484634399</v>
      </c>
      <c r="AA105">
        <v>1.1147700548171999</v>
      </c>
      <c r="AB105">
        <v>1.11124002933502</v>
      </c>
      <c r="AC105">
        <v>1.1220500469207799</v>
      </c>
      <c r="AD105">
        <v>1.1392400264739999</v>
      </c>
      <c r="AE105">
        <v>1.1547100543975799</v>
      </c>
      <c r="AF105">
        <v>1.17212998867035</v>
      </c>
      <c r="AG105">
        <v>1.1921800374984699</v>
      </c>
      <c r="AH105">
        <v>1.2066899538040201</v>
      </c>
      <c r="AI105">
        <v>1.2124600410461399</v>
      </c>
      <c r="AJ105">
        <v>1.21610999107361</v>
      </c>
      <c r="AL105">
        <v>1.22046005725861</v>
      </c>
      <c r="AM105">
        <v>1.22016000747681</v>
      </c>
      <c r="AN105">
        <v>1.22815001010895</v>
      </c>
      <c r="AO105">
        <v>1.2336299419403101</v>
      </c>
      <c r="AQ105">
        <v>1.2378499507904099</v>
      </c>
      <c r="AR105">
        <v>1.23892998695374</v>
      </c>
      <c r="AS105">
        <v>1.2425899505615201</v>
      </c>
      <c r="AT105">
        <v>1.2474900484085101</v>
      </c>
      <c r="AU105">
        <v>1.26289999485016</v>
      </c>
      <c r="AV105">
        <v>1.2749600410461399</v>
      </c>
      <c r="AW105">
        <v>1.2880300283432</v>
      </c>
      <c r="AX105">
        <v>1.2968599796295199</v>
      </c>
      <c r="AY105">
        <v>1.30020999908447</v>
      </c>
      <c r="AZ105">
        <v>1.2977000474929801</v>
      </c>
      <c r="BA105">
        <v>1.2896300554275499</v>
      </c>
      <c r="BB105">
        <v>1.28652000427246</v>
      </c>
      <c r="BC105">
        <v>1.2821799516677901</v>
      </c>
      <c r="BD105">
        <v>1.2783900499343901</v>
      </c>
      <c r="BE105">
        <v>1.28235995769501</v>
      </c>
      <c r="BF105">
        <v>1.27189004421234</v>
      </c>
      <c r="BG105">
        <v>1.26513004302979</v>
      </c>
      <c r="BH105">
        <v>1.2626700401306199</v>
      </c>
      <c r="BI105">
        <v>1.25643002986908</v>
      </c>
      <c r="BJ105">
        <v>1.26481997966766</v>
      </c>
      <c r="BK105">
        <v>1.2682700157165501</v>
      </c>
      <c r="BN105">
        <f t="shared" si="1"/>
        <v>46</v>
      </c>
    </row>
    <row r="106" spans="1:66" x14ac:dyDescent="0.3">
      <c r="A106" t="s">
        <v>3706</v>
      </c>
      <c r="B106" t="s">
        <v>1048</v>
      </c>
      <c r="C106" t="s">
        <v>262</v>
      </c>
      <c r="D106" t="s">
        <v>2377</v>
      </c>
      <c r="BN106">
        <f t="shared" si="1"/>
        <v>0</v>
      </c>
    </row>
    <row r="107" spans="1:66" x14ac:dyDescent="0.3">
      <c r="A107" t="s">
        <v>3706</v>
      </c>
      <c r="B107" t="s">
        <v>1048</v>
      </c>
      <c r="C107" t="s">
        <v>1858</v>
      </c>
      <c r="D107" t="s">
        <v>3366</v>
      </c>
      <c r="BN107">
        <f t="shared" si="1"/>
        <v>0</v>
      </c>
    </row>
    <row r="108" spans="1:66" x14ac:dyDescent="0.3">
      <c r="A108" t="s">
        <v>3706</v>
      </c>
      <c r="B108" t="s">
        <v>1048</v>
      </c>
      <c r="C108" t="s">
        <v>2749</v>
      </c>
      <c r="D108" t="s">
        <v>2227</v>
      </c>
      <c r="O108">
        <v>-6618000000</v>
      </c>
      <c r="P108">
        <v>-7904000000</v>
      </c>
      <c r="Q108">
        <v>-9227000000</v>
      </c>
      <c r="R108">
        <v>-7868000000</v>
      </c>
      <c r="S108">
        <v>-8735000000</v>
      </c>
      <c r="T108">
        <v>-9142000000</v>
      </c>
      <c r="U108">
        <v>-8122000000</v>
      </c>
      <c r="V108">
        <v>-8112000000</v>
      </c>
      <c r="W108">
        <v>-8842000000</v>
      </c>
      <c r="X108">
        <v>-10552000000</v>
      </c>
      <c r="Y108">
        <v>-12618000000</v>
      </c>
      <c r="Z108">
        <v>-17039000000</v>
      </c>
      <c r="AA108">
        <v>-19836000000</v>
      </c>
      <c r="AB108">
        <v>-20495000000</v>
      </c>
      <c r="AC108">
        <v>-23642000000</v>
      </c>
      <c r="AD108">
        <v>-25652000000</v>
      </c>
      <c r="AE108">
        <v>-27763000000</v>
      </c>
      <c r="AF108">
        <v>-26810000000</v>
      </c>
      <c r="AG108">
        <v>-28988000000</v>
      </c>
      <c r="AH108">
        <v>-30400000000</v>
      </c>
      <c r="AI108">
        <v>-31734000000</v>
      </c>
      <c r="AJ108">
        <v>4910000000</v>
      </c>
      <c r="AK108">
        <v>-41912000000</v>
      </c>
      <c r="AL108">
        <v>-45355000000</v>
      </c>
      <c r="AM108">
        <v>-46078000000</v>
      </c>
      <c r="AN108">
        <v>-44050000000</v>
      </c>
      <c r="AO108">
        <v>-49513000000</v>
      </c>
      <c r="AP108">
        <v>-51424000000</v>
      </c>
      <c r="AQ108">
        <v>-60033000000</v>
      </c>
      <c r="AR108">
        <v>-48082000000</v>
      </c>
      <c r="AS108">
        <v>-56417000000</v>
      </c>
      <c r="AT108">
        <v>-63786000000</v>
      </c>
      <c r="AU108">
        <v>-63045000000</v>
      </c>
      <c r="AV108">
        <v>-68447000000</v>
      </c>
      <c r="AW108">
        <v>-84320000000</v>
      </c>
      <c r="AX108">
        <v>-94084000000</v>
      </c>
      <c r="AY108">
        <v>-81375000000</v>
      </c>
      <c r="AZ108">
        <v>-101349000000</v>
      </c>
      <c r="BA108">
        <v>-114699000000</v>
      </c>
      <c r="BB108">
        <v>-117609000000</v>
      </c>
      <c r="BC108">
        <v>-118539000000</v>
      </c>
      <c r="BD108">
        <v>-122488000000</v>
      </c>
      <c r="BE108">
        <v>-111842000000</v>
      </c>
      <c r="BF108">
        <v>-108499000000</v>
      </c>
      <c r="BG108">
        <v>-109025000000</v>
      </c>
      <c r="BH108">
        <v>-128891000000</v>
      </c>
      <c r="BI108">
        <v>-140720000000</v>
      </c>
      <c r="BJ108">
        <v>-134549000000</v>
      </c>
      <c r="BK108">
        <v>-139164000000</v>
      </c>
      <c r="BN108">
        <f t="shared" si="1"/>
        <v>49</v>
      </c>
    </row>
    <row r="109" spans="1:66" x14ac:dyDescent="0.3">
      <c r="A109" t="s">
        <v>3706</v>
      </c>
      <c r="B109" t="s">
        <v>1048</v>
      </c>
      <c r="C109" t="s">
        <v>2059</v>
      </c>
      <c r="D109" t="s">
        <v>52</v>
      </c>
      <c r="E109">
        <v>3024.2817054203497</v>
      </c>
      <c r="F109">
        <v>3085.6166061483686</v>
      </c>
      <c r="G109">
        <v>3265.8225133752908</v>
      </c>
      <c r="H109">
        <v>3398.2942475771765</v>
      </c>
      <c r="I109">
        <v>3599.4767808472607</v>
      </c>
      <c r="J109">
        <v>3854.8040946356978</v>
      </c>
      <c r="K109">
        <v>4172.2629222629221</v>
      </c>
      <c r="L109">
        <v>4363.6015942670801</v>
      </c>
      <c r="M109">
        <v>4726.3161041523426</v>
      </c>
      <c r="N109">
        <v>5062.2418922719398</v>
      </c>
      <c r="O109">
        <v>5239.446579404249</v>
      </c>
      <c r="P109">
        <v>5600.1174991933967</v>
      </c>
      <c r="Q109">
        <v>6100.6736669588745</v>
      </c>
      <c r="R109">
        <v>6756.9003676106249</v>
      </c>
      <c r="S109">
        <v>7263.3665959018772</v>
      </c>
      <c r="T109">
        <v>7799.8360906224389</v>
      </c>
      <c r="U109">
        <v>8574.7838649758069</v>
      </c>
      <c r="V109">
        <v>9456.4087196182336</v>
      </c>
      <c r="W109">
        <v>10557.117505671991</v>
      </c>
      <c r="X109">
        <v>11615.836128946257</v>
      </c>
      <c r="Y109">
        <v>12529.673231378589</v>
      </c>
      <c r="Z109">
        <v>13953.640190703634</v>
      </c>
      <c r="AA109">
        <v>14553.180468264383</v>
      </c>
      <c r="AB109">
        <v>15458.903640843142</v>
      </c>
      <c r="AC109">
        <v>17098.662143538641</v>
      </c>
      <c r="AD109">
        <v>18115.339352062005</v>
      </c>
      <c r="AE109">
        <v>18808.472804654088</v>
      </c>
      <c r="AF109">
        <v>19930.240332825677</v>
      </c>
      <c r="AG109">
        <v>21497.400807365266</v>
      </c>
      <c r="AH109">
        <v>22682.131440448265</v>
      </c>
      <c r="AI109">
        <v>23644.816383105725</v>
      </c>
      <c r="AJ109">
        <v>24099.635941039051</v>
      </c>
      <c r="AK109">
        <v>25088.178423010049</v>
      </c>
      <c r="AL109">
        <v>25907.178774926033</v>
      </c>
      <c r="AM109">
        <v>27250.256531091567</v>
      </c>
      <c r="AN109">
        <v>28446.55209968529</v>
      </c>
      <c r="AO109">
        <v>29866.689681284661</v>
      </c>
      <c r="AP109">
        <v>31502.099707691348</v>
      </c>
      <c r="AQ109">
        <v>33117.025673000935</v>
      </c>
      <c r="AR109">
        <v>34723.88904816514</v>
      </c>
      <c r="AS109">
        <v>36801.000399730779</v>
      </c>
      <c r="AT109">
        <v>37701.331360814373</v>
      </c>
      <c r="AU109">
        <v>38433.090247417931</v>
      </c>
      <c r="AV109">
        <v>39744.752515954126</v>
      </c>
      <c r="AW109">
        <v>42055.208987372898</v>
      </c>
      <c r="AX109">
        <v>44565.01612621767</v>
      </c>
      <c r="AY109">
        <v>47164.589283745081</v>
      </c>
      <c r="AZ109">
        <v>48279.247508376517</v>
      </c>
      <c r="BA109">
        <v>48289.685563836538</v>
      </c>
      <c r="BB109">
        <v>46936.259198942804</v>
      </c>
      <c r="BC109">
        <v>48902.930711617206</v>
      </c>
      <c r="BD109">
        <v>50816.426537903957</v>
      </c>
      <c r="BE109">
        <v>53119.836890550549</v>
      </c>
      <c r="BF109">
        <v>54355.188678357103</v>
      </c>
      <c r="BG109">
        <v>56730.857101149988</v>
      </c>
      <c r="BH109">
        <v>58335.201994049545</v>
      </c>
      <c r="BI109">
        <v>58974.071607704594</v>
      </c>
      <c r="BJ109">
        <v>61018.951984814317</v>
      </c>
      <c r="BK109">
        <v>63783.728903665644</v>
      </c>
      <c r="BL109">
        <v>65881.754739206095</v>
      </c>
      <c r="BN109">
        <f t="shared" si="1"/>
        <v>60</v>
      </c>
    </row>
    <row r="110" spans="1:66" x14ac:dyDescent="0.3">
      <c r="A110" t="s">
        <v>3706</v>
      </c>
      <c r="B110" t="s">
        <v>1048</v>
      </c>
      <c r="C110" t="s">
        <v>3530</v>
      </c>
      <c r="D110" t="s">
        <v>2868</v>
      </c>
      <c r="O110">
        <v>0.380961570155255</v>
      </c>
      <c r="P110">
        <v>0.40713024222144001</v>
      </c>
      <c r="Q110">
        <v>0.39912594646938898</v>
      </c>
      <c r="R110">
        <v>0.419748833863759</v>
      </c>
      <c r="S110">
        <v>1.5529205396971999</v>
      </c>
      <c r="T110">
        <v>1.3888735018281499</v>
      </c>
      <c r="U110">
        <v>1.3688182618464699</v>
      </c>
      <c r="V110">
        <v>1.44655105654489</v>
      </c>
      <c r="W110">
        <v>1.39751583701445</v>
      </c>
      <c r="X110">
        <v>2.4458363754043702</v>
      </c>
      <c r="Y110">
        <v>3.06381760498325</v>
      </c>
      <c r="Z110">
        <v>2.1981024597254302</v>
      </c>
      <c r="AA110">
        <v>1.3413388975882501</v>
      </c>
      <c r="AB110">
        <v>1.6360488323807001</v>
      </c>
      <c r="AC110">
        <v>1.4783959877014601</v>
      </c>
      <c r="AD110">
        <v>1.2948102068699801</v>
      </c>
      <c r="AE110">
        <v>0.53339622442892698</v>
      </c>
      <c r="AF110">
        <v>0.762099677020313</v>
      </c>
      <c r="AG110">
        <v>0.484167974879329</v>
      </c>
      <c r="AH110">
        <v>0.60753711098885399</v>
      </c>
      <c r="AI110">
        <v>0.76223558360141297</v>
      </c>
      <c r="AJ110">
        <v>0.51025066279054598</v>
      </c>
      <c r="AK110">
        <v>0.48488011817412002</v>
      </c>
      <c r="AL110">
        <v>0.38724684819279898</v>
      </c>
      <c r="AM110">
        <v>0.30425439969253798</v>
      </c>
      <c r="AN110">
        <v>0.310369329955555</v>
      </c>
      <c r="AO110">
        <v>0.37143421266381299</v>
      </c>
      <c r="AP110">
        <v>0.221420888109429</v>
      </c>
      <c r="AQ110">
        <v>8.0367005743843506E-2</v>
      </c>
      <c r="AR110">
        <v>0.17177950680165899</v>
      </c>
      <c r="AS110">
        <v>0.31295825268115501</v>
      </c>
      <c r="AT110">
        <v>0.161478688278715</v>
      </c>
      <c r="AU110">
        <v>0.162037453328292</v>
      </c>
      <c r="AV110">
        <v>0.191072980636908</v>
      </c>
      <c r="AW110">
        <v>0.25857561041228</v>
      </c>
      <c r="AX110">
        <v>0.32794232443105498</v>
      </c>
      <c r="AY110">
        <v>0.30088338590000002</v>
      </c>
      <c r="AZ110">
        <v>0.31280853363762201</v>
      </c>
      <c r="BA110">
        <v>0.53773455139764303</v>
      </c>
      <c r="BB110">
        <v>0.27820334737419899</v>
      </c>
      <c r="BC110">
        <v>0.31796708104438798</v>
      </c>
      <c r="BD110">
        <v>0.45562067273631401</v>
      </c>
      <c r="BE110">
        <v>0.291285206884496</v>
      </c>
      <c r="BF110">
        <v>0.36037235175656301</v>
      </c>
      <c r="BG110">
        <v>0.30860606405875401</v>
      </c>
      <c r="BH110">
        <v>8.3014622090296503E-3</v>
      </c>
      <c r="BI110">
        <v>9.2414588167139503E-2</v>
      </c>
      <c r="BJ110">
        <v>0.177408633696751</v>
      </c>
      <c r="BK110">
        <v>0.37662209607056601</v>
      </c>
      <c r="BN110">
        <f t="shared" si="1"/>
        <v>49</v>
      </c>
    </row>
    <row r="111" spans="1:66" x14ac:dyDescent="0.3">
      <c r="A111" t="s">
        <v>3706</v>
      </c>
      <c r="B111" t="s">
        <v>1048</v>
      </c>
      <c r="C111" t="s">
        <v>1572</v>
      </c>
      <c r="D111" t="s">
        <v>2453</v>
      </c>
      <c r="E111">
        <v>543300000000</v>
      </c>
      <c r="F111">
        <v>563300000000</v>
      </c>
      <c r="G111">
        <v>605100000000</v>
      </c>
      <c r="H111">
        <v>638600000000</v>
      </c>
      <c r="I111">
        <v>685800000000</v>
      </c>
      <c r="J111">
        <v>743700000000</v>
      </c>
      <c r="K111">
        <v>815000000000</v>
      </c>
      <c r="L111">
        <v>861700000000</v>
      </c>
      <c r="M111">
        <v>942500000000</v>
      </c>
      <c r="N111">
        <v>1019900000000</v>
      </c>
      <c r="O111">
        <v>1073303000000</v>
      </c>
      <c r="P111">
        <v>1164850000000</v>
      </c>
      <c r="Q111">
        <v>1279110000000</v>
      </c>
      <c r="R111">
        <v>1425376000000</v>
      </c>
      <c r="S111">
        <v>1545243000000</v>
      </c>
      <c r="T111">
        <v>1684904000000</v>
      </c>
      <c r="U111">
        <v>1873412000000</v>
      </c>
      <c r="V111">
        <v>2081826000000</v>
      </c>
      <c r="W111">
        <v>2351599000000</v>
      </c>
      <c r="X111">
        <v>2627334000000</v>
      </c>
      <c r="Y111">
        <v>2857307000000</v>
      </c>
      <c r="Z111">
        <v>3207042000000</v>
      </c>
      <c r="AA111">
        <v>3343789000000</v>
      </c>
      <c r="AB111">
        <v>3634038000000</v>
      </c>
      <c r="AC111">
        <v>4037613000000</v>
      </c>
      <c r="AD111">
        <v>4338979000000</v>
      </c>
      <c r="AE111">
        <v>4579631000000</v>
      </c>
      <c r="AF111">
        <v>4855215000000</v>
      </c>
      <c r="AG111">
        <v>5236438000000</v>
      </c>
      <c r="AH111">
        <v>5641580000000</v>
      </c>
      <c r="AI111">
        <v>5963144000000</v>
      </c>
      <c r="AJ111">
        <v>6158129000000</v>
      </c>
      <c r="AK111">
        <v>6520327000000</v>
      </c>
      <c r="AL111">
        <v>6858559000000</v>
      </c>
      <c r="AM111">
        <v>7287236000000</v>
      </c>
      <c r="AN111">
        <v>7639749000000</v>
      </c>
      <c r="AO111">
        <v>8073122000000</v>
      </c>
      <c r="AP111">
        <v>8577554463000</v>
      </c>
      <c r="AQ111">
        <v>9062818211000</v>
      </c>
      <c r="AR111">
        <v>9630664202000</v>
      </c>
      <c r="AS111">
        <v>10252345464000</v>
      </c>
      <c r="AT111">
        <v>10581821399000</v>
      </c>
      <c r="AU111">
        <v>10936419054000</v>
      </c>
      <c r="AV111">
        <v>11458243878000</v>
      </c>
      <c r="AW111">
        <v>12213729147000</v>
      </c>
      <c r="AX111">
        <v>13036640229000</v>
      </c>
      <c r="AY111">
        <v>13814611414000</v>
      </c>
      <c r="AZ111">
        <v>14451858650000</v>
      </c>
      <c r="BA111">
        <v>14712844084000</v>
      </c>
      <c r="BB111">
        <v>14448933025000</v>
      </c>
      <c r="BC111">
        <v>14992052727000</v>
      </c>
      <c r="BD111">
        <v>15542581104000</v>
      </c>
      <c r="BE111">
        <v>16197007349000</v>
      </c>
      <c r="BF111">
        <v>16784849190000.002</v>
      </c>
      <c r="BG111">
        <v>17521746534000.002</v>
      </c>
      <c r="BH111">
        <v>18219297584000</v>
      </c>
      <c r="BI111">
        <v>18707188235000</v>
      </c>
      <c r="BJ111">
        <v>19485393853000</v>
      </c>
      <c r="BK111">
        <v>20529049174601.5</v>
      </c>
      <c r="BL111">
        <v>21374418877706.699</v>
      </c>
      <c r="BN111">
        <f t="shared" si="1"/>
        <v>60</v>
      </c>
    </row>
    <row r="112" spans="1:66" x14ac:dyDescent="0.3">
      <c r="A112" t="s">
        <v>3706</v>
      </c>
      <c r="B112" t="s">
        <v>1048</v>
      </c>
      <c r="C112" t="s">
        <v>2924</v>
      </c>
      <c r="D112" t="s">
        <v>4206</v>
      </c>
      <c r="O112">
        <v>162665515761.47699</v>
      </c>
      <c r="P112">
        <v>169830787314.72101</v>
      </c>
      <c r="Q112">
        <v>195713031665.33401</v>
      </c>
      <c r="R112">
        <v>239588325960.297</v>
      </c>
      <c r="S112">
        <v>199795357178.879</v>
      </c>
      <c r="T112">
        <v>187113012123.15799</v>
      </c>
      <c r="U112">
        <v>224295723476.97699</v>
      </c>
      <c r="V112">
        <v>256608996260.49799</v>
      </c>
      <c r="W112">
        <v>320198061500.013</v>
      </c>
      <c r="X112">
        <v>297440683859.953</v>
      </c>
      <c r="Y112">
        <v>250251255121.48999</v>
      </c>
      <c r="Z112">
        <v>357507507616.90601</v>
      </c>
      <c r="AA112">
        <v>331926361018.76703</v>
      </c>
      <c r="AB112">
        <v>293058946805.31201</v>
      </c>
      <c r="AC112">
        <v>443771266406.87799</v>
      </c>
      <c r="AD112">
        <v>413617927920.91498</v>
      </c>
      <c r="AE112">
        <v>315374405247.27197</v>
      </c>
      <c r="AF112">
        <v>453796658122.68597</v>
      </c>
      <c r="AG112">
        <v>449941602735.71997</v>
      </c>
      <c r="AH112">
        <v>435407062591.57898</v>
      </c>
      <c r="AI112">
        <v>397855276873.96899</v>
      </c>
      <c r="AJ112">
        <v>418949174477.58502</v>
      </c>
      <c r="AK112">
        <v>453488803908.935</v>
      </c>
      <c r="AL112">
        <v>416830794002.245</v>
      </c>
      <c r="AM112">
        <v>539584828544.80701</v>
      </c>
      <c r="AN112">
        <v>581951436388.823</v>
      </c>
      <c r="AO112">
        <v>686536158606.95398</v>
      </c>
      <c r="AP112">
        <v>855764427179.08606</v>
      </c>
      <c r="AQ112">
        <v>926297905975.10498</v>
      </c>
      <c r="AR112">
        <v>925674412702.79102</v>
      </c>
      <c r="AS112">
        <v>944793675638.67004</v>
      </c>
      <c r="AT112">
        <v>855409137232.83398</v>
      </c>
      <c r="AU112">
        <v>754551883796.60205</v>
      </c>
      <c r="AV112">
        <v>699130297681.71997</v>
      </c>
      <c r="AW112">
        <v>743748900078.48999</v>
      </c>
      <c r="AX112">
        <v>784741153296.95605</v>
      </c>
      <c r="AY112">
        <v>1004381975367.28</v>
      </c>
      <c r="AZ112">
        <v>758946835335.69104</v>
      </c>
      <c r="BA112">
        <v>321186654225.50403</v>
      </c>
      <c r="BB112">
        <v>158378954870.11899</v>
      </c>
      <c r="BC112">
        <v>485747937854.51501</v>
      </c>
      <c r="BD112">
        <v>690196399318.05701</v>
      </c>
      <c r="BE112">
        <v>1035901025690.47</v>
      </c>
      <c r="BF112">
        <v>1103310936882.0801</v>
      </c>
      <c r="BG112">
        <v>1346964700942.77</v>
      </c>
      <c r="BH112">
        <v>1428392055935.3799</v>
      </c>
      <c r="BI112">
        <v>1164255254193.3401</v>
      </c>
      <c r="BJ112">
        <v>1196870260615.77</v>
      </c>
      <c r="BK112">
        <v>1198669764603.8</v>
      </c>
      <c r="BN112">
        <f t="shared" si="1"/>
        <v>49</v>
      </c>
    </row>
    <row r="113" spans="1:66" x14ac:dyDescent="0.3">
      <c r="A113" t="s">
        <v>3706</v>
      </c>
      <c r="B113" t="s">
        <v>1048</v>
      </c>
      <c r="C113" t="s">
        <v>2111</v>
      </c>
      <c r="D113" t="s">
        <v>3582</v>
      </c>
      <c r="O113">
        <v>3663426833.16293</v>
      </c>
      <c r="P113">
        <v>4318405971.8078098</v>
      </c>
      <c r="Q113">
        <v>4911115466.1520796</v>
      </c>
      <c r="R113">
        <v>6596710237.0908298</v>
      </c>
      <c r="S113">
        <v>32904552605.981998</v>
      </c>
      <c r="T113">
        <v>31188092109.184101</v>
      </c>
      <c r="U113">
        <v>33907810440.593899</v>
      </c>
      <c r="V113">
        <v>38678451675.368202</v>
      </c>
      <c r="W113">
        <v>40755981025.567299</v>
      </c>
      <c r="X113">
        <v>90548813823.8414</v>
      </c>
      <c r="Y113">
        <v>112206024335.14999</v>
      </c>
      <c r="Z113">
        <v>85179247759.633606</v>
      </c>
      <c r="AA113">
        <v>44523418141.791801</v>
      </c>
      <c r="AB113">
        <v>65233405388.543503</v>
      </c>
      <c r="AC113">
        <v>68096507715.157402</v>
      </c>
      <c r="AD113">
        <v>62509460478.135201</v>
      </c>
      <c r="AE113">
        <v>25412407695.801399</v>
      </c>
      <c r="AF113">
        <v>41924927986.229301</v>
      </c>
      <c r="AG113">
        <v>29895759514.844799</v>
      </c>
      <c r="AH113">
        <v>37864530150.062401</v>
      </c>
      <c r="AI113">
        <v>46750972421.722198</v>
      </c>
      <c r="AJ113">
        <v>34575915928.704399</v>
      </c>
      <c r="AK113">
        <v>38533023960.058502</v>
      </c>
      <c r="AL113">
        <v>38820638420.063301</v>
      </c>
      <c r="AM113">
        <v>32425359540.324402</v>
      </c>
      <c r="AN113">
        <v>29636728580.823502</v>
      </c>
      <c r="AO113">
        <v>44119030420.264099</v>
      </c>
      <c r="AP113">
        <v>33825676975.080799</v>
      </c>
      <c r="AQ113">
        <v>19731745901.9119</v>
      </c>
      <c r="AR113">
        <v>31178603791.4646</v>
      </c>
      <c r="AS113">
        <v>63980603806.641296</v>
      </c>
      <c r="AT113">
        <v>53979404184.701897</v>
      </c>
      <c r="AU113">
        <v>35349320681.935799</v>
      </c>
      <c r="AV113">
        <v>54251124815.782799</v>
      </c>
      <c r="AW113">
        <v>80227662866.750702</v>
      </c>
      <c r="AX113">
        <v>93573905683.982605</v>
      </c>
      <c r="AY113">
        <v>78908697141.191406</v>
      </c>
      <c r="AZ113">
        <v>75169205947.112198</v>
      </c>
      <c r="BA113">
        <v>129484851688.177</v>
      </c>
      <c r="BB113">
        <v>41061315308.061401</v>
      </c>
      <c r="BC113">
        <v>41735174255.654503</v>
      </c>
      <c r="BD113">
        <v>59573813242.942101</v>
      </c>
      <c r="BE113">
        <v>39928279930.517097</v>
      </c>
      <c r="BF113">
        <v>48903751045.785599</v>
      </c>
      <c r="BG113">
        <v>44918940650.252296</v>
      </c>
      <c r="BH113">
        <v>4037186616.5215302</v>
      </c>
      <c r="BI113">
        <v>15819510213.843201</v>
      </c>
      <c r="BJ113">
        <v>28919312481.324902</v>
      </c>
      <c r="BK113">
        <v>67682160847.765297</v>
      </c>
      <c r="BN113">
        <f t="shared" si="1"/>
        <v>49</v>
      </c>
    </row>
    <row r="114" spans="1:66" x14ac:dyDescent="0.3">
      <c r="A114" t="s">
        <v>3706</v>
      </c>
      <c r="B114" t="s">
        <v>1048</v>
      </c>
      <c r="C114" t="s">
        <v>468</v>
      </c>
      <c r="D114" t="s">
        <v>4079</v>
      </c>
      <c r="AP114">
        <v>6204985764000</v>
      </c>
      <c r="AQ114">
        <v>6610262601000</v>
      </c>
      <c r="AR114">
        <v>7053057842000</v>
      </c>
      <c r="AS114">
        <v>7521083223000</v>
      </c>
      <c r="AT114">
        <v>7889608059000</v>
      </c>
      <c r="AU114">
        <v>8250267469000</v>
      </c>
      <c r="AV114">
        <v>8622007025000</v>
      </c>
      <c r="AW114">
        <v>9139432723000</v>
      </c>
      <c r="AX114">
        <v>9732334988000</v>
      </c>
      <c r="AY114">
        <v>10253964307000</v>
      </c>
      <c r="AZ114">
        <v>10749828047000</v>
      </c>
      <c r="BA114">
        <v>10995662091000</v>
      </c>
      <c r="BB114">
        <v>11012443092000</v>
      </c>
      <c r="BC114">
        <v>11378605818000</v>
      </c>
      <c r="BD114">
        <v>11727510676000</v>
      </c>
      <c r="BE114">
        <v>12236550766000</v>
      </c>
      <c r="BF114">
        <v>12573004863000</v>
      </c>
      <c r="BG114">
        <v>13132531479000</v>
      </c>
      <c r="BH114">
        <v>13833366538000</v>
      </c>
      <c r="BI114">
        <v>14344855083000</v>
      </c>
      <c r="BN114">
        <f t="shared" si="1"/>
        <v>20</v>
      </c>
    </row>
    <row r="115" spans="1:66" x14ac:dyDescent="0.3">
      <c r="A115" t="s">
        <v>3706</v>
      </c>
      <c r="B115" t="s">
        <v>1048</v>
      </c>
      <c r="C115" t="s">
        <v>730</v>
      </c>
      <c r="D115" t="s">
        <v>332</v>
      </c>
      <c r="AQ115">
        <v>4.2605789786049399</v>
      </c>
      <c r="AR115">
        <v>5.7237092644922143</v>
      </c>
      <c r="AS115">
        <v>7.2049964880410471</v>
      </c>
      <c r="AT115">
        <v>-4.2783575456226544</v>
      </c>
      <c r="AU115">
        <v>1.1589955176437599</v>
      </c>
      <c r="AV115">
        <v>5.4822592603470497</v>
      </c>
      <c r="AW115">
        <v>7.046383856023823</v>
      </c>
      <c r="AX115">
        <v>2.9374193084590559</v>
      </c>
      <c r="AY115">
        <v>5.6889318880565867</v>
      </c>
      <c r="AZ115">
        <v>3.3173018250467692</v>
      </c>
      <c r="BA115">
        <v>-1.9661604597420137</v>
      </c>
      <c r="BB115">
        <v>-9.3570185927452627</v>
      </c>
      <c r="BC115">
        <v>5.5041484455504275</v>
      </c>
      <c r="BD115">
        <v>0.32094864050074534</v>
      </c>
      <c r="BE115">
        <v>-0.49087850038482372</v>
      </c>
      <c r="BF115">
        <v>2.9326099804948029</v>
      </c>
      <c r="BG115">
        <v>1.1306815186496095</v>
      </c>
      <c r="BH115">
        <v>0.49594392330942583</v>
      </c>
      <c r="BI115">
        <v>-1.1539133075484358</v>
      </c>
      <c r="BJ115">
        <v>2.3931302569889681</v>
      </c>
      <c r="BN115">
        <f t="shared" si="1"/>
        <v>20</v>
      </c>
    </row>
    <row r="116" spans="1:66" x14ac:dyDescent="0.3">
      <c r="A116" t="s">
        <v>3706</v>
      </c>
      <c r="B116" t="s">
        <v>1048</v>
      </c>
      <c r="C116" t="s">
        <v>2324</v>
      </c>
      <c r="D116" t="s">
        <v>3171</v>
      </c>
      <c r="O116">
        <v>-59661544400</v>
      </c>
      <c r="P116">
        <v>-69754799100</v>
      </c>
      <c r="Q116">
        <v>-84348975800</v>
      </c>
      <c r="R116">
        <v>-58458007600</v>
      </c>
      <c r="S116">
        <v>-31636244500</v>
      </c>
      <c r="T116">
        <v>118985000</v>
      </c>
      <c r="U116">
        <v>-40541791200</v>
      </c>
      <c r="V116">
        <v>-68818294300</v>
      </c>
      <c r="W116">
        <v>-69376145400</v>
      </c>
      <c r="X116">
        <v>-44448332100</v>
      </c>
      <c r="Y116">
        <v>19121849400</v>
      </c>
      <c r="Z116">
        <v>14253656200</v>
      </c>
      <c r="AA116">
        <v>-10826251100</v>
      </c>
      <c r="AB116">
        <v>-66974142700</v>
      </c>
      <c r="AC116">
        <v>-140078039800</v>
      </c>
      <c r="AD116">
        <v>-161077885700</v>
      </c>
      <c r="AE116">
        <v>-178216489300</v>
      </c>
      <c r="AF116">
        <v>-167757556000</v>
      </c>
      <c r="AG116">
        <v>-116816066900</v>
      </c>
      <c r="AH116">
        <v>-82920380300</v>
      </c>
      <c r="AI116">
        <v>-54036647300</v>
      </c>
      <c r="AJ116">
        <v>-9257771100</v>
      </c>
      <c r="AK116">
        <v>-10487331900</v>
      </c>
      <c r="AL116">
        <v>-51858934900</v>
      </c>
      <c r="AM116">
        <v>-82105239700</v>
      </c>
      <c r="AN116">
        <v>-69382483300</v>
      </c>
      <c r="AO116">
        <v>-80280613200</v>
      </c>
      <c r="AP116">
        <v>-106824932600</v>
      </c>
      <c r="AQ116">
        <v>-225044453700</v>
      </c>
      <c r="AR116">
        <v>-323551873900</v>
      </c>
      <c r="AS116">
        <v>-420390738900</v>
      </c>
      <c r="AT116">
        <v>-447838790900</v>
      </c>
      <c r="AU116">
        <v>-530744380900</v>
      </c>
      <c r="AV116">
        <v>-590164445900</v>
      </c>
      <c r="AW116">
        <v>-678978279500</v>
      </c>
      <c r="AX116">
        <v>-715125561700</v>
      </c>
      <c r="AY116">
        <v>-722881085900</v>
      </c>
      <c r="AZ116">
        <v>-641729430000</v>
      </c>
      <c r="BA116">
        <v>-490381920200</v>
      </c>
      <c r="BB116">
        <v>-340143117900</v>
      </c>
      <c r="BC116">
        <v>-401443023300</v>
      </c>
      <c r="BD116">
        <v>-395707317800</v>
      </c>
      <c r="BE116">
        <v>-392229408200</v>
      </c>
      <c r="BF116">
        <v>-355816256800</v>
      </c>
      <c r="BG116">
        <v>-390550095800</v>
      </c>
      <c r="BH116">
        <v>-519845000000</v>
      </c>
      <c r="BI116">
        <v>-575642187000</v>
      </c>
      <c r="BJ116">
        <v>-630591774100</v>
      </c>
      <c r="BK116">
        <v>-689783168100</v>
      </c>
      <c r="BN116">
        <f t="shared" si="1"/>
        <v>49</v>
      </c>
    </row>
    <row r="117" spans="1:66" x14ac:dyDescent="0.3">
      <c r="A117" t="s">
        <v>3706</v>
      </c>
      <c r="B117" t="s">
        <v>1048</v>
      </c>
      <c r="C117" t="s">
        <v>4168</v>
      </c>
      <c r="D117" t="s">
        <v>2406</v>
      </c>
      <c r="O117">
        <v>2001000000</v>
      </c>
      <c r="P117">
        <v>8256000000</v>
      </c>
      <c r="Q117">
        <v>9107000000</v>
      </c>
      <c r="R117">
        <v>15878000000</v>
      </c>
      <c r="S117">
        <v>13990000000</v>
      </c>
      <c r="T117">
        <v>-6256000000</v>
      </c>
      <c r="U117">
        <v>17116000000</v>
      </c>
      <c r="V117">
        <v>22324000000</v>
      </c>
      <c r="W117">
        <v>25791000000</v>
      </c>
      <c r="X117">
        <v>17984000000</v>
      </c>
      <c r="Y117">
        <v>-6331000000</v>
      </c>
      <c r="Z117">
        <v>29809000000</v>
      </c>
      <c r="AA117">
        <v>-14914000000</v>
      </c>
      <c r="AB117">
        <v>-5751000000</v>
      </c>
      <c r="AC117">
        <v>65405000000</v>
      </c>
      <c r="AD117">
        <v>21824000000</v>
      </c>
      <c r="AE117">
        <v>6571000000</v>
      </c>
      <c r="AF117">
        <v>27149000000</v>
      </c>
      <c r="AG117">
        <v>18482000000</v>
      </c>
      <c r="AH117">
        <v>27693000000</v>
      </c>
      <c r="AI117">
        <v>14546000000</v>
      </c>
      <c r="AJ117">
        <v>-394000000</v>
      </c>
      <c r="AK117">
        <v>16328000000</v>
      </c>
      <c r="AL117">
        <v>20814000000</v>
      </c>
      <c r="AM117">
        <v>63785000000</v>
      </c>
      <c r="AN117">
        <v>31174000000</v>
      </c>
      <c r="AO117">
        <v>30799000000</v>
      </c>
      <c r="AP117">
        <v>70927000000</v>
      </c>
      <c r="AQ117">
        <v>63719000000</v>
      </c>
      <c r="AR117">
        <v>60816000000</v>
      </c>
      <c r="AS117">
        <v>54544000000</v>
      </c>
      <c r="AT117">
        <v>-38284000000</v>
      </c>
      <c r="AU117">
        <v>19975000000</v>
      </c>
      <c r="AV117">
        <v>14094000000</v>
      </c>
      <c r="AW117">
        <v>64068000000</v>
      </c>
      <c r="AX117">
        <v>57513000000</v>
      </c>
      <c r="AY117">
        <v>68989000000</v>
      </c>
      <c r="AZ117">
        <v>33950000000</v>
      </c>
      <c r="BA117">
        <v>-29241000000</v>
      </c>
      <c r="BB117">
        <v>-150772000000</v>
      </c>
      <c r="BC117">
        <v>53917000000</v>
      </c>
      <c r="BD117">
        <v>46262000000</v>
      </c>
      <c r="BE117">
        <v>71212000000</v>
      </c>
      <c r="BF117">
        <v>104531000000</v>
      </c>
      <c r="BG117">
        <v>83966000000</v>
      </c>
      <c r="BH117">
        <v>131870000000</v>
      </c>
      <c r="BI117">
        <v>27070000000</v>
      </c>
      <c r="BJ117">
        <v>30189000000</v>
      </c>
      <c r="BK117">
        <v>54724000000</v>
      </c>
      <c r="BN117">
        <f t="shared" si="1"/>
        <v>49</v>
      </c>
    </row>
    <row r="118" spans="1:66" x14ac:dyDescent="0.3">
      <c r="A118" t="s">
        <v>3706</v>
      </c>
      <c r="B118" t="s">
        <v>1048</v>
      </c>
      <c r="C118" t="s">
        <v>2359</v>
      </c>
      <c r="D118" t="s">
        <v>4014</v>
      </c>
      <c r="O118">
        <v>99.632163517664623</v>
      </c>
      <c r="P118">
        <v>99.946774262780608</v>
      </c>
      <c r="Q118">
        <v>100.26362079883668</v>
      </c>
      <c r="R118">
        <v>99.711655029971041</v>
      </c>
      <c r="S118">
        <v>100.052742513637</v>
      </c>
      <c r="T118">
        <v>99.051815415002878</v>
      </c>
      <c r="U118">
        <v>100.08706040102231</v>
      </c>
      <c r="V118">
        <v>101.10931461130757</v>
      </c>
      <c r="W118">
        <v>101.07871282476306</v>
      </c>
      <c r="X118">
        <v>100.85805611315502</v>
      </c>
      <c r="Y118">
        <v>100.45693374915612</v>
      </c>
      <c r="Z118">
        <v>100.39035971465293</v>
      </c>
      <c r="AA118">
        <v>100.59734630384871</v>
      </c>
      <c r="AB118">
        <v>101.42106384137975</v>
      </c>
      <c r="AC118">
        <v>102.54425077391022</v>
      </c>
      <c r="AD118">
        <v>102.62776104701128</v>
      </c>
      <c r="AE118">
        <v>102.87946779991664</v>
      </c>
      <c r="AF118">
        <v>102.98174231213241</v>
      </c>
      <c r="AG118">
        <v>102.08907276282085</v>
      </c>
      <c r="AH118">
        <v>101.53751254081303</v>
      </c>
      <c r="AI118">
        <v>101.30558644902756</v>
      </c>
      <c r="AJ118">
        <v>100.46465411815828</v>
      </c>
      <c r="AK118">
        <v>100.53278002775015</v>
      </c>
      <c r="AL118">
        <v>100.95025791860944</v>
      </c>
      <c r="AM118">
        <v>101.2691780532427</v>
      </c>
      <c r="AN118">
        <v>101.17492079909955</v>
      </c>
      <c r="AO118">
        <v>101.19378847489236</v>
      </c>
      <c r="AP118">
        <v>101.18878332326364</v>
      </c>
      <c r="AQ118">
        <v>101.79535532117936</v>
      </c>
      <c r="AR118">
        <v>102.65643981177197</v>
      </c>
      <c r="AS118">
        <v>103.65819253084037</v>
      </c>
      <c r="AT118">
        <v>103.47700634065484</v>
      </c>
      <c r="AU118">
        <v>103.88976450060599</v>
      </c>
      <c r="AV118">
        <v>104.39097061781007</v>
      </c>
      <c r="AW118">
        <v>105.06868824049582</v>
      </c>
      <c r="AX118">
        <v>105.53201406444978</v>
      </c>
      <c r="AY118">
        <v>105.58047970295227</v>
      </c>
      <c r="AZ118">
        <v>104.97117614695186</v>
      </c>
      <c r="BA118">
        <v>104.91467803146467</v>
      </c>
      <c r="BB118">
        <v>102.7438010427071</v>
      </c>
      <c r="BC118">
        <v>103.42783128073239</v>
      </c>
      <c r="BD118">
        <v>103.72822822749093</v>
      </c>
      <c r="BE118">
        <v>103.51035002175944</v>
      </c>
      <c r="BF118">
        <v>102.9239631792009</v>
      </c>
      <c r="BG118">
        <v>102.92875750145238</v>
      </c>
      <c r="BH118">
        <v>102.88335713041614</v>
      </c>
      <c r="BI118">
        <v>102.81527484720903</v>
      </c>
      <c r="BJ118">
        <v>103.1272919172028</v>
      </c>
      <c r="BK118">
        <v>103.35810889016432</v>
      </c>
      <c r="BN118">
        <f t="shared" si="1"/>
        <v>49</v>
      </c>
    </row>
    <row r="119" spans="1:66" x14ac:dyDescent="0.3">
      <c r="A119" t="s">
        <v>3706</v>
      </c>
      <c r="B119" t="s">
        <v>1048</v>
      </c>
      <c r="C119" t="s">
        <v>325</v>
      </c>
      <c r="D119" t="s">
        <v>2623</v>
      </c>
      <c r="O119">
        <v>14407.499327587562</v>
      </c>
      <c r="P119">
        <v>14769.783835936823</v>
      </c>
      <c r="Q119">
        <v>15507.499541558172</v>
      </c>
      <c r="R119">
        <v>16120.337883228749</v>
      </c>
      <c r="S119">
        <v>15839.913979289848</v>
      </c>
      <c r="T119">
        <v>16040.138353835055</v>
      </c>
      <c r="U119">
        <v>16773.974136810964</v>
      </c>
      <c r="V119">
        <v>17307.956939458367</v>
      </c>
      <c r="W119">
        <v>17875.022886773888</v>
      </c>
      <c r="X119">
        <v>18099.066788594759</v>
      </c>
      <c r="Y119">
        <v>17870.257179872035</v>
      </c>
      <c r="Z119">
        <v>17941.099266974819</v>
      </c>
      <c r="AA119">
        <v>18031.008888270819</v>
      </c>
      <c r="AB119">
        <v>18878.347997418114</v>
      </c>
      <c r="AC119">
        <v>19700.184446389445</v>
      </c>
      <c r="AD119">
        <v>20537.367504833172</v>
      </c>
      <c r="AE119">
        <v>21188.452353185876</v>
      </c>
      <c r="AF119">
        <v>21712.99760296012</v>
      </c>
      <c r="AG119">
        <v>22415.464079385318</v>
      </c>
      <c r="AH119">
        <v>22852.171233813402</v>
      </c>
      <c r="AI119">
        <v>23050.562717891597</v>
      </c>
      <c r="AJ119">
        <v>22785.653675121503</v>
      </c>
      <c r="AK119">
        <v>23298.80580678254</v>
      </c>
      <c r="AL119">
        <v>23794.619145304499</v>
      </c>
      <c r="AM119">
        <v>24415.270381314491</v>
      </c>
      <c r="AN119">
        <v>24838.10682046886</v>
      </c>
      <c r="AO119">
        <v>25402.713110477169</v>
      </c>
      <c r="AP119">
        <v>26043.803803666273</v>
      </c>
      <c r="AQ119">
        <v>27109.148883447724</v>
      </c>
      <c r="AR119">
        <v>28211.255418236295</v>
      </c>
      <c r="AS119">
        <v>29316.794025573105</v>
      </c>
      <c r="AT119">
        <v>29759.24466156758</v>
      </c>
      <c r="AU119">
        <v>30241.808091136492</v>
      </c>
      <c r="AV119">
        <v>30935.75475641292</v>
      </c>
      <c r="AW119">
        <v>31800.758704338285</v>
      </c>
      <c r="AX119">
        <v>32631.325273197021</v>
      </c>
      <c r="AY119">
        <v>33308.218743219586</v>
      </c>
      <c r="AZ119">
        <v>33726.210309158974</v>
      </c>
      <c r="BA119">
        <v>33337.875483625648</v>
      </c>
      <c r="BB119">
        <v>32632.385390553314</v>
      </c>
      <c r="BC119">
        <v>32929.591165463331</v>
      </c>
      <c r="BD119">
        <v>33310.322406907479</v>
      </c>
      <c r="BE119">
        <v>33565.972475343791</v>
      </c>
      <c r="BF119">
        <v>33820.970063653658</v>
      </c>
      <c r="BG119">
        <v>34569.701293938044</v>
      </c>
      <c r="BH119">
        <v>35583.058881387711</v>
      </c>
      <c r="BI119">
        <v>36295.783709744072</v>
      </c>
      <c r="BJ119">
        <v>37008.306732994293</v>
      </c>
      <c r="BK119">
        <v>37921.706442984898</v>
      </c>
      <c r="BN119">
        <f t="shared" si="1"/>
        <v>49</v>
      </c>
    </row>
    <row r="120" spans="1:66" x14ac:dyDescent="0.3">
      <c r="A120" t="s">
        <v>3706</v>
      </c>
      <c r="B120" t="s">
        <v>1048</v>
      </c>
      <c r="C120" t="s">
        <v>1954</v>
      </c>
      <c r="D120" t="s">
        <v>2305</v>
      </c>
      <c r="E120">
        <v>47346552670.212601</v>
      </c>
      <c r="F120">
        <v>49879770605.0578</v>
      </c>
      <c r="G120">
        <v>54650942605.077301</v>
      </c>
      <c r="H120">
        <v>54561215775.424599</v>
      </c>
      <c r="I120">
        <v>53432327058.166496</v>
      </c>
      <c r="J120">
        <v>54561791263.226601</v>
      </c>
      <c r="K120">
        <v>66442751527.317802</v>
      </c>
      <c r="L120">
        <v>78398442240.523895</v>
      </c>
      <c r="M120">
        <v>84329031218.248093</v>
      </c>
      <c r="N120">
        <v>84990165430.773697</v>
      </c>
      <c r="O120">
        <v>83407993004.888199</v>
      </c>
      <c r="P120">
        <v>78237979893.080002</v>
      </c>
      <c r="Q120">
        <v>80708070966.4935</v>
      </c>
      <c r="R120">
        <v>81469794407.588699</v>
      </c>
      <c r="S120">
        <v>89278920339.820007</v>
      </c>
      <c r="T120">
        <v>92080928753.647202</v>
      </c>
      <c r="U120">
        <v>94715251079.714294</v>
      </c>
      <c r="V120">
        <v>104665218971.62801</v>
      </c>
      <c r="W120">
        <v>113382063749.093</v>
      </c>
      <c r="X120">
        <v>126879927116.756</v>
      </c>
      <c r="Y120">
        <v>143688354872.67599</v>
      </c>
      <c r="Z120">
        <v>176558875270.82101</v>
      </c>
      <c r="AA120">
        <v>221673542584.01999</v>
      </c>
      <c r="AB120">
        <v>223427165005.73001</v>
      </c>
      <c r="AC120">
        <v>245149168288.53699</v>
      </c>
      <c r="AD120">
        <v>272163229313.05701</v>
      </c>
      <c r="AE120">
        <v>295546223803.599</v>
      </c>
      <c r="AF120">
        <v>304086648682.90802</v>
      </c>
      <c r="AG120">
        <v>309661269300.95398</v>
      </c>
      <c r="AH120">
        <v>321866558808.32001</v>
      </c>
      <c r="AI120">
        <v>325129313986.03101</v>
      </c>
      <c r="AJ120">
        <v>299372779114.591</v>
      </c>
      <c r="AK120">
        <v>325033735954.80402</v>
      </c>
      <c r="AL120">
        <v>316719443747.42297</v>
      </c>
      <c r="AM120">
        <v>308084000000</v>
      </c>
      <c r="AN120">
        <v>295853097724.66101</v>
      </c>
      <c r="AO120">
        <v>287960668678.94</v>
      </c>
      <c r="AP120">
        <v>293167825790.97101</v>
      </c>
      <c r="AQ120">
        <v>290996055088.37799</v>
      </c>
      <c r="AR120">
        <v>298094891322.40399</v>
      </c>
      <c r="AS120">
        <v>320086324211.19598</v>
      </c>
      <c r="AT120">
        <v>331805610572.13702</v>
      </c>
      <c r="AU120">
        <v>378463138753.841</v>
      </c>
      <c r="AV120">
        <v>440532069586.19202</v>
      </c>
      <c r="AW120">
        <v>492999376159.39697</v>
      </c>
      <c r="AX120">
        <v>533203000000</v>
      </c>
      <c r="AY120">
        <v>558335000000</v>
      </c>
      <c r="AZ120">
        <v>589586000000</v>
      </c>
      <c r="BA120">
        <v>656756000000</v>
      </c>
      <c r="BB120">
        <v>705917000000</v>
      </c>
      <c r="BC120">
        <v>738005000000</v>
      </c>
      <c r="BD120">
        <v>752288000000</v>
      </c>
      <c r="BE120">
        <v>725205000000</v>
      </c>
      <c r="BF120">
        <v>679229000000</v>
      </c>
      <c r="BG120">
        <v>647789000000</v>
      </c>
      <c r="BH120">
        <v>633829639000</v>
      </c>
      <c r="BI120">
        <v>639856443000</v>
      </c>
      <c r="BJ120">
        <v>646752927000</v>
      </c>
      <c r="BK120">
        <v>682491400000</v>
      </c>
      <c r="BL120">
        <v>731751400000</v>
      </c>
      <c r="BN120">
        <f t="shared" si="1"/>
        <v>60</v>
      </c>
    </row>
    <row r="121" spans="1:66" x14ac:dyDescent="0.3">
      <c r="A121" t="s">
        <v>3706</v>
      </c>
      <c r="B121" t="s">
        <v>1048</v>
      </c>
      <c r="C121" t="s">
        <v>380</v>
      </c>
      <c r="D121" t="s">
        <v>2196</v>
      </c>
      <c r="BC121">
        <v>767662</v>
      </c>
      <c r="BD121">
        <v>930471</v>
      </c>
      <c r="BE121">
        <v>1205823</v>
      </c>
      <c r="BF121">
        <v>1360046</v>
      </c>
      <c r="BG121">
        <v>1633177</v>
      </c>
      <c r="BH121">
        <v>2039539</v>
      </c>
      <c r="BI121">
        <v>3694357</v>
      </c>
      <c r="BJ121">
        <v>9863566</v>
      </c>
      <c r="BK121">
        <v>21517004</v>
      </c>
      <c r="BL121">
        <v>40706354</v>
      </c>
      <c r="BN121">
        <f t="shared" si="1"/>
        <v>10</v>
      </c>
    </row>
    <row r="122" spans="1:66" x14ac:dyDescent="0.3">
      <c r="A122" t="s">
        <v>3706</v>
      </c>
      <c r="B122" t="s">
        <v>1048</v>
      </c>
      <c r="C122" t="s">
        <v>2604</v>
      </c>
      <c r="D122" t="s">
        <v>292</v>
      </c>
      <c r="AZ122">
        <v>4.3024475524475525</v>
      </c>
      <c r="BA122">
        <v>4.4694769262129714</v>
      </c>
      <c r="BB122">
        <v>4.5824585999999998</v>
      </c>
      <c r="BC122">
        <v>4.47982382</v>
      </c>
      <c r="BD122">
        <v>4.3</v>
      </c>
      <c r="BE122">
        <v>4.5</v>
      </c>
      <c r="BF122">
        <v>4.8</v>
      </c>
      <c r="BG122">
        <v>4.8</v>
      </c>
      <c r="BH122">
        <v>4.8863330747657399</v>
      </c>
      <c r="BI122">
        <v>4.9000000000000004</v>
      </c>
      <c r="BJ122">
        <v>5.6</v>
      </c>
      <c r="BN122">
        <f t="shared" si="1"/>
        <v>11</v>
      </c>
    </row>
    <row r="123" spans="1:66" x14ac:dyDescent="0.3">
      <c r="A123" t="s">
        <v>3706</v>
      </c>
      <c r="B123" t="s">
        <v>1048</v>
      </c>
      <c r="C123" t="s">
        <v>1446</v>
      </c>
      <c r="D123" t="s">
        <v>860</v>
      </c>
      <c r="BN123">
        <f t="shared" si="1"/>
        <v>0</v>
      </c>
    </row>
    <row r="124" spans="1:66" x14ac:dyDescent="0.3">
      <c r="A124" t="s">
        <v>3706</v>
      </c>
      <c r="B124" t="s">
        <v>1048</v>
      </c>
      <c r="C124" t="s">
        <v>216</v>
      </c>
      <c r="D124" t="s">
        <v>2180</v>
      </c>
      <c r="Y124">
        <v>42231</v>
      </c>
      <c r="Z124">
        <v>44009</v>
      </c>
      <c r="AA124">
        <v>46309</v>
      </c>
      <c r="AB124">
        <v>44312</v>
      </c>
      <c r="AC124">
        <v>49443</v>
      </c>
      <c r="AD124">
        <v>51562</v>
      </c>
      <c r="AE124">
        <v>55721</v>
      </c>
      <c r="AF124">
        <v>63522</v>
      </c>
      <c r="AG124">
        <v>68644</v>
      </c>
      <c r="AH124">
        <v>76337</v>
      </c>
      <c r="AI124">
        <v>80520</v>
      </c>
      <c r="AJ124">
        <v>84160</v>
      </c>
      <c r="AK124">
        <v>90922</v>
      </c>
      <c r="AL124">
        <v>84241</v>
      </c>
      <c r="AM124">
        <v>95522</v>
      </c>
      <c r="AN124">
        <v>104180</v>
      </c>
      <c r="AO124">
        <v>105054</v>
      </c>
      <c r="AP124">
        <v>101282</v>
      </c>
      <c r="AQ124">
        <v>102246</v>
      </c>
      <c r="AR124">
        <v>116512</v>
      </c>
      <c r="AS124">
        <v>131100</v>
      </c>
      <c r="AT124">
        <v>148958</v>
      </c>
      <c r="AU124">
        <v>150200</v>
      </c>
      <c r="AV124">
        <v>153500</v>
      </c>
      <c r="AW124">
        <v>167407</v>
      </c>
      <c r="AX124">
        <v>182866</v>
      </c>
      <c r="AY124">
        <v>204182</v>
      </c>
      <c r="AZ124">
        <v>214807</v>
      </c>
      <c r="BA124">
        <v>224733</v>
      </c>
      <c r="BB124">
        <v>231194</v>
      </c>
      <c r="BC124">
        <v>248249</v>
      </c>
      <c r="BD124">
        <v>255832</v>
      </c>
      <c r="BE124">
        <v>274033</v>
      </c>
      <c r="BF124">
        <v>283781</v>
      </c>
      <c r="BG124">
        <v>293706</v>
      </c>
      <c r="BH124">
        <v>301075</v>
      </c>
      <c r="BI124">
        <v>310244</v>
      </c>
      <c r="BJ124">
        <v>313052</v>
      </c>
      <c r="BK124">
        <v>312046</v>
      </c>
      <c r="BN124">
        <f t="shared" si="1"/>
        <v>39</v>
      </c>
    </row>
    <row r="125" spans="1:66" x14ac:dyDescent="0.3">
      <c r="A125" t="s">
        <v>3706</v>
      </c>
      <c r="B125" t="s">
        <v>1048</v>
      </c>
      <c r="C125" t="s">
        <v>3288</v>
      </c>
      <c r="D125" t="s">
        <v>3172</v>
      </c>
      <c r="BF125">
        <v>10.6</v>
      </c>
      <c r="BG125">
        <v>10.6</v>
      </c>
      <c r="BH125">
        <v>10.6</v>
      </c>
      <c r="BI125">
        <v>10.6</v>
      </c>
      <c r="BJ125">
        <v>10.6</v>
      </c>
      <c r="BK125">
        <v>10.6</v>
      </c>
      <c r="BL125">
        <v>10.6</v>
      </c>
      <c r="BN125">
        <f t="shared" si="1"/>
        <v>7</v>
      </c>
    </row>
    <row r="126" spans="1:66" x14ac:dyDescent="0.3">
      <c r="A126" t="s">
        <v>3706</v>
      </c>
      <c r="B126" t="s">
        <v>1048</v>
      </c>
      <c r="C126" t="s">
        <v>293</v>
      </c>
      <c r="D126" t="s">
        <v>1476</v>
      </c>
      <c r="BF126">
        <v>15.2</v>
      </c>
      <c r="BG126">
        <v>15.2</v>
      </c>
      <c r="BH126">
        <v>15.2</v>
      </c>
      <c r="BI126">
        <v>15.2</v>
      </c>
      <c r="BJ126">
        <v>15.2</v>
      </c>
      <c r="BK126">
        <v>15.2</v>
      </c>
      <c r="BL126">
        <v>15.2</v>
      </c>
      <c r="BN126">
        <f t="shared" si="1"/>
        <v>7</v>
      </c>
    </row>
    <row r="127" spans="1:66" x14ac:dyDescent="0.3">
      <c r="A127" t="s">
        <v>3706</v>
      </c>
      <c r="B127" t="s">
        <v>1048</v>
      </c>
      <c r="C127" t="s">
        <v>1820</v>
      </c>
      <c r="D127" t="s">
        <v>3660</v>
      </c>
      <c r="BN127">
        <f t="shared" si="1"/>
        <v>0</v>
      </c>
    </row>
    <row r="128" spans="1:66" x14ac:dyDescent="0.3">
      <c r="A128" t="s">
        <v>3706</v>
      </c>
      <c r="B128" t="s">
        <v>1048</v>
      </c>
      <c r="C128" t="s">
        <v>3811</v>
      </c>
      <c r="D128" t="s">
        <v>574</v>
      </c>
      <c r="BN128">
        <f t="shared" si="1"/>
        <v>0</v>
      </c>
    </row>
    <row r="129" spans="1:66" x14ac:dyDescent="0.3">
      <c r="A129" t="s">
        <v>3706</v>
      </c>
      <c r="B129" t="s">
        <v>1048</v>
      </c>
      <c r="C129" t="s">
        <v>3545</v>
      </c>
      <c r="D129" t="s">
        <v>3440</v>
      </c>
      <c r="BC129">
        <v>0.682328701019287</v>
      </c>
      <c r="BJ129">
        <v>0.751</v>
      </c>
      <c r="BK129">
        <v>0.70510160923004195</v>
      </c>
      <c r="BM129">
        <v>0.69252318143844604</v>
      </c>
      <c r="BN129">
        <f t="shared" si="1"/>
        <v>4</v>
      </c>
    </row>
    <row r="130" spans="1:66" x14ac:dyDescent="0.3">
      <c r="A130" t="s">
        <v>3706</v>
      </c>
      <c r="B130" t="s">
        <v>1048</v>
      </c>
      <c r="C130" t="s">
        <v>184</v>
      </c>
      <c r="D130" t="s">
        <v>3554</v>
      </c>
      <c r="Q130">
        <v>42260000000</v>
      </c>
      <c r="R130">
        <v>44680000000</v>
      </c>
      <c r="S130">
        <v>46140000000</v>
      </c>
      <c r="T130">
        <v>48910000000</v>
      </c>
      <c r="U130">
        <v>51560000000</v>
      </c>
      <c r="V130">
        <v>55250000000</v>
      </c>
      <c r="W130">
        <v>59710000000</v>
      </c>
      <c r="X130">
        <v>63020000000</v>
      </c>
      <c r="Y130">
        <v>67740000000</v>
      </c>
      <c r="Z130">
        <v>75910000000</v>
      </c>
      <c r="AA130">
        <v>83930000000</v>
      </c>
      <c r="AB130">
        <v>89110000000</v>
      </c>
      <c r="AC130">
        <v>94320000000</v>
      </c>
      <c r="AD130">
        <v>100740000000</v>
      </c>
      <c r="AE130">
        <v>105580000000</v>
      </c>
      <c r="AF130">
        <v>111090000000</v>
      </c>
      <c r="AG130">
        <v>117510000000</v>
      </c>
      <c r="AH130">
        <v>122690000000</v>
      </c>
      <c r="AI130">
        <v>129340000000</v>
      </c>
      <c r="AJ130">
        <v>138480000000</v>
      </c>
      <c r="AK130">
        <v>138220000000</v>
      </c>
      <c r="AL130">
        <v>138750000000</v>
      </c>
      <c r="AM130">
        <v>138420000000</v>
      </c>
      <c r="AN130">
        <v>139020000000</v>
      </c>
      <c r="AO130">
        <v>140480000000</v>
      </c>
      <c r="AP130">
        <v>142100000000</v>
      </c>
      <c r="AQ130">
        <v>144010000000</v>
      </c>
      <c r="AR130">
        <v>150620000000</v>
      </c>
      <c r="AS130">
        <v>159180000000</v>
      </c>
      <c r="AT130">
        <v>201423300000</v>
      </c>
      <c r="AU130">
        <v>225779400000</v>
      </c>
      <c r="AV130">
        <v>256609400000</v>
      </c>
      <c r="AW130">
        <v>273296100000</v>
      </c>
      <c r="AX130">
        <v>292126500000</v>
      </c>
      <c r="AY130">
        <v>304182200000</v>
      </c>
      <c r="AZ130">
        <v>319403600000</v>
      </c>
      <c r="BA130">
        <v>340254900000</v>
      </c>
      <c r="BB130">
        <v>366471900000</v>
      </c>
      <c r="BC130">
        <v>392662800000</v>
      </c>
      <c r="BD130">
        <v>400809700000</v>
      </c>
      <c r="BE130">
        <v>397970100000</v>
      </c>
      <c r="BF130">
        <v>388341100000</v>
      </c>
      <c r="BG130">
        <v>392543200000</v>
      </c>
      <c r="BH130">
        <v>399221000000</v>
      </c>
      <c r="BI130">
        <v>409984700000</v>
      </c>
      <c r="BJ130">
        <v>420077600000</v>
      </c>
      <c r="BK130">
        <v>438593500000</v>
      </c>
      <c r="BL130">
        <v>456283100000</v>
      </c>
      <c r="BN130">
        <f t="shared" si="1"/>
        <v>48</v>
      </c>
    </row>
    <row r="131" spans="1:66" x14ac:dyDescent="0.3">
      <c r="A131" t="s">
        <v>3706</v>
      </c>
      <c r="B131" t="s">
        <v>1048</v>
      </c>
      <c r="C131" t="s">
        <v>3897</v>
      </c>
      <c r="D131" t="s">
        <v>4154</v>
      </c>
      <c r="BN131">
        <f t="shared" si="1"/>
        <v>0</v>
      </c>
    </row>
    <row r="132" spans="1:66" x14ac:dyDescent="0.3">
      <c r="A132" t="s">
        <v>3706</v>
      </c>
      <c r="B132" t="s">
        <v>1048</v>
      </c>
      <c r="C132" t="s">
        <v>3434</v>
      </c>
      <c r="D132" t="s">
        <v>125</v>
      </c>
      <c r="AH132">
        <v>-8400000000</v>
      </c>
      <c r="AI132">
        <v>1060000000</v>
      </c>
      <c r="AJ132">
        <v>7280000000</v>
      </c>
      <c r="AK132">
        <v>21270000000</v>
      </c>
      <c r="AL132">
        <v>-5600000000</v>
      </c>
      <c r="AM132">
        <v>-17080000000</v>
      </c>
      <c r="AN132">
        <v>21170000000</v>
      </c>
      <c r="AO132">
        <v>16930000000</v>
      </c>
      <c r="AP132">
        <v>17580000000</v>
      </c>
      <c r="AQ132">
        <v>20000000000</v>
      </c>
      <c r="AR132">
        <v>34800000000</v>
      </c>
      <c r="AS132">
        <v>4550000000</v>
      </c>
      <c r="AT132">
        <v>52279000000</v>
      </c>
      <c r="AU132">
        <v>7401200000</v>
      </c>
      <c r="AV132">
        <v>34072200000</v>
      </c>
      <c r="AW132">
        <v>4221000000</v>
      </c>
      <c r="AX132">
        <v>29426300000</v>
      </c>
      <c r="AY132">
        <v>-15482600000</v>
      </c>
      <c r="AZ132">
        <v>-444299999.99999797</v>
      </c>
      <c r="BA132">
        <v>511162800000</v>
      </c>
      <c r="BB132">
        <v>124489300000</v>
      </c>
      <c r="BC132">
        <v>237380300000</v>
      </c>
      <c r="BD132">
        <v>-182571500000</v>
      </c>
      <c r="BE132">
        <v>112665300000</v>
      </c>
      <c r="BF132">
        <v>217417800000</v>
      </c>
      <c r="BG132">
        <v>173212000000</v>
      </c>
      <c r="BH132">
        <v>235553000000</v>
      </c>
      <c r="BI132">
        <v>211297400000</v>
      </c>
      <c r="BJ132">
        <v>162336500000</v>
      </c>
      <c r="BK132">
        <v>254054000000</v>
      </c>
      <c r="BL132">
        <v>8691599999.9999809</v>
      </c>
      <c r="BN132">
        <f t="shared" si="1"/>
        <v>31</v>
      </c>
    </row>
    <row r="133" spans="1:66" x14ac:dyDescent="0.3">
      <c r="A133" t="s">
        <v>3706</v>
      </c>
      <c r="B133" t="s">
        <v>1048</v>
      </c>
      <c r="C133" t="s">
        <v>603</v>
      </c>
      <c r="D133" t="s">
        <v>2565</v>
      </c>
      <c r="F133">
        <v>3.1078848748443324</v>
      </c>
      <c r="G133">
        <v>3.2153459758719096</v>
      </c>
      <c r="H133">
        <v>3.3748822424051492</v>
      </c>
      <c r="I133">
        <v>2.9516689997086836</v>
      </c>
      <c r="J133">
        <v>2.5659131262603663</v>
      </c>
      <c r="K133">
        <v>2.6494206288346169</v>
      </c>
      <c r="L133">
        <v>2.4062270318363317</v>
      </c>
      <c r="M133">
        <v>1.8639112466839627</v>
      </c>
      <c r="N133">
        <v>2.8517733642187313</v>
      </c>
      <c r="O133">
        <v>2.2803211985869356</v>
      </c>
      <c r="P133">
        <v>0.62261540444325281</v>
      </c>
      <c r="Q133">
        <v>0.88721768829034209</v>
      </c>
      <c r="R133">
        <v>2.4097323357542084</v>
      </c>
      <c r="S133">
        <v>1.6510697048529048</v>
      </c>
      <c r="T133">
        <v>-1.2814270331490738</v>
      </c>
      <c r="U133">
        <v>1.2668915930679947</v>
      </c>
      <c r="V133">
        <v>0.5750747577071269</v>
      </c>
      <c r="W133">
        <v>1.8899011034261353</v>
      </c>
      <c r="X133">
        <v>4.0345130977971531</v>
      </c>
      <c r="Y133">
        <v>5.7164283275688605</v>
      </c>
      <c r="Z133">
        <v>8.5945852911559957</v>
      </c>
      <c r="AA133">
        <v>8.1773954397589748</v>
      </c>
      <c r="AB133">
        <v>6.6181744504164133</v>
      </c>
      <c r="AC133">
        <v>8.1410748438774352</v>
      </c>
      <c r="AD133">
        <v>6.563326293402886</v>
      </c>
      <c r="AE133">
        <v>6.1938661585148367</v>
      </c>
      <c r="AF133">
        <v>5.5925650802053397</v>
      </c>
      <c r="AG133">
        <v>5.5903670918095481</v>
      </c>
      <c r="AH133">
        <v>6.6906953418547985</v>
      </c>
      <c r="AI133">
        <v>6.0397443767060164</v>
      </c>
      <c r="AJ133">
        <v>4.9153524496992178</v>
      </c>
      <c r="AK133">
        <v>3.8842400162985626</v>
      </c>
      <c r="AL133">
        <v>3.5466887290514442</v>
      </c>
      <c r="AM133">
        <v>4.8983561373900093</v>
      </c>
      <c r="AN133">
        <v>6.5940689003308792</v>
      </c>
      <c r="AO133">
        <v>6.3240079486778695</v>
      </c>
      <c r="AP133">
        <v>6.6034070387998369</v>
      </c>
      <c r="AQ133">
        <v>7.1481918741720474</v>
      </c>
      <c r="AR133">
        <v>6.4571349132677751</v>
      </c>
      <c r="AS133">
        <v>6.8448441841136436</v>
      </c>
      <c r="AT133">
        <v>4.6267568669171757</v>
      </c>
      <c r="AU133">
        <v>3.0450711829911081</v>
      </c>
      <c r="AV133">
        <v>2.2241011221949027</v>
      </c>
      <c r="AW133">
        <v>1.6045889376330591</v>
      </c>
      <c r="AX133">
        <v>2.9813567792705378</v>
      </c>
      <c r="AY133">
        <v>4.7864476474923201</v>
      </c>
      <c r="AZ133">
        <v>5.2234058896542965</v>
      </c>
      <c r="BA133">
        <v>3.0824112914405557</v>
      </c>
      <c r="BB133">
        <v>2.4688288961340259</v>
      </c>
      <c r="BC133">
        <v>2.06073670900187</v>
      </c>
      <c r="BD133">
        <v>1.1373383201857636</v>
      </c>
      <c r="BE133">
        <v>1.3070831127829725</v>
      </c>
      <c r="BF133">
        <v>1.4692992871518793</v>
      </c>
      <c r="BG133">
        <v>1.3328918416429982</v>
      </c>
      <c r="BH133">
        <v>2.1674805681731675</v>
      </c>
      <c r="BI133">
        <v>2.3919842868373693</v>
      </c>
      <c r="BJ133">
        <v>2.154928727590343</v>
      </c>
      <c r="BK133">
        <v>2.4858171056628122</v>
      </c>
      <c r="BL133">
        <v>3.4781998344735476</v>
      </c>
      <c r="BN133">
        <f t="shared" si="1"/>
        <v>59</v>
      </c>
    </row>
    <row r="134" spans="1:66" x14ac:dyDescent="0.3">
      <c r="A134" t="s">
        <v>3706</v>
      </c>
      <c r="B134" t="s">
        <v>1048</v>
      </c>
      <c r="C134" t="s">
        <v>4084</v>
      </c>
      <c r="D134" t="s">
        <v>3831</v>
      </c>
      <c r="F134">
        <v>2.4365572479072091</v>
      </c>
      <c r="G134">
        <v>0.16516844064560179</v>
      </c>
      <c r="H134">
        <v>0.2431685248903141</v>
      </c>
      <c r="I134">
        <v>0.78556950220302046</v>
      </c>
      <c r="J134">
        <v>0.42592653203722491</v>
      </c>
      <c r="K134">
        <v>7.8343615095810226E-2</v>
      </c>
      <c r="L134">
        <v>2.3140093189565376</v>
      </c>
      <c r="M134">
        <v>1.1743320345115502</v>
      </c>
      <c r="N134">
        <v>-1.2620152906616946</v>
      </c>
      <c r="O134">
        <v>1.0968698423358496</v>
      </c>
      <c r="P134">
        <v>1.0682975334706635</v>
      </c>
      <c r="Q134">
        <v>0.27577826727239541</v>
      </c>
      <c r="R134">
        <v>-0.14901555088429833</v>
      </c>
      <c r="S134">
        <v>0.10978012010884114</v>
      </c>
      <c r="T134">
        <v>3.6600489957719149</v>
      </c>
      <c r="U134">
        <v>2.2225491349888196</v>
      </c>
      <c r="V134">
        <v>0.46635586445932009</v>
      </c>
      <c r="W134">
        <v>-0.32033061114723294</v>
      </c>
      <c r="X134">
        <v>0.35573927871933858</v>
      </c>
      <c r="Y134">
        <v>1.4589973266576868</v>
      </c>
      <c r="Z134">
        <v>1.4459637937554224</v>
      </c>
      <c r="AA134">
        <v>2.0708011998497491</v>
      </c>
      <c r="AB134">
        <v>2.6151440040181471</v>
      </c>
      <c r="AC134">
        <v>0.6114404075665939</v>
      </c>
      <c r="AD134">
        <v>0.28738925878037025</v>
      </c>
      <c r="AE134">
        <v>1.1425152977032709</v>
      </c>
      <c r="AF134">
        <v>0.71298735988120465</v>
      </c>
      <c r="AG134">
        <v>-0.46794406423422763</v>
      </c>
      <c r="AH134">
        <v>-0.7186926805223004</v>
      </c>
      <c r="AI134">
        <v>0.79238176284151152</v>
      </c>
      <c r="AJ134">
        <v>2.7215120877216568</v>
      </c>
      <c r="AK134">
        <v>2.8194409971026864</v>
      </c>
      <c r="AL134">
        <v>1.0060667422966916</v>
      </c>
      <c r="AM134">
        <v>0.28489877155880688</v>
      </c>
      <c r="AN134">
        <v>-1.7504389323380595E-2</v>
      </c>
      <c r="AO134">
        <v>5.9081568939581615E-2</v>
      </c>
      <c r="AP134">
        <v>0.85061355159143093</v>
      </c>
      <c r="AQ134">
        <v>-0.10671280049232734</v>
      </c>
      <c r="AR134">
        <v>-0.43272705021949887</v>
      </c>
      <c r="AS134">
        <v>0.47296534927719852</v>
      </c>
      <c r="AT134">
        <v>0.16411526731208931</v>
      </c>
      <c r="AU134">
        <v>1.5501995090632197</v>
      </c>
      <c r="AV134">
        <v>-0.27960144803756237</v>
      </c>
      <c r="AW134">
        <v>0.15873134885955917</v>
      </c>
      <c r="AX134">
        <v>9.8851231921191662E-2</v>
      </c>
      <c r="AY134">
        <v>0.33297395070949859</v>
      </c>
      <c r="AZ134">
        <v>0.74789394409533372</v>
      </c>
      <c r="BA134">
        <v>-3.7021196249680322</v>
      </c>
      <c r="BB134">
        <v>4.2246088317051278</v>
      </c>
      <c r="BC134">
        <v>0.3689139449101137</v>
      </c>
      <c r="BD134">
        <v>8.0463190285217454</v>
      </c>
      <c r="BE134">
        <v>0.79300404232829802</v>
      </c>
      <c r="BF134">
        <v>3.3392297420050454</v>
      </c>
      <c r="BG134">
        <v>1.6330403778145495</v>
      </c>
      <c r="BH134">
        <v>-0.791807260216151</v>
      </c>
      <c r="BI134">
        <v>2.1287710636590988</v>
      </c>
      <c r="BJ134">
        <v>0.75542526152591327</v>
      </c>
      <c r="BK134">
        <v>-1.201853793681618</v>
      </c>
      <c r="BL134">
        <v>2.0751315127127037</v>
      </c>
      <c r="BN134">
        <f t="shared" ref="BN134:BN197" si="2">COUNT(E134:BM134)</f>
        <v>59</v>
      </c>
    </row>
    <row r="135" spans="1:66" x14ac:dyDescent="0.3">
      <c r="A135" t="s">
        <v>3706</v>
      </c>
      <c r="B135" t="s">
        <v>1048</v>
      </c>
      <c r="C135" t="s">
        <v>59</v>
      </c>
      <c r="D135" t="s">
        <v>3868</v>
      </c>
      <c r="G135">
        <v>15106.84150146351</v>
      </c>
      <c r="L135">
        <v>14181.327750714603</v>
      </c>
      <c r="Q135">
        <v>13425.696535427069</v>
      </c>
      <c r="V135">
        <v>12795.190679216668</v>
      </c>
      <c r="AA135">
        <v>12164.168796187583</v>
      </c>
      <c r="AF135">
        <v>11630.738498239705</v>
      </c>
      <c r="AK135">
        <v>10985.755163460863</v>
      </c>
      <c r="AP135">
        <v>10335.329736628804</v>
      </c>
      <c r="AU135">
        <v>9797.4727825736754</v>
      </c>
      <c r="AZ135">
        <v>9354.9404394877329</v>
      </c>
      <c r="BE135">
        <v>8979.3554167483599</v>
      </c>
      <c r="BG135">
        <v>8853.2550295913607</v>
      </c>
      <c r="BN135">
        <f t="shared" si="2"/>
        <v>12</v>
      </c>
    </row>
    <row r="136" spans="1:66" x14ac:dyDescent="0.3">
      <c r="A136" t="s">
        <v>3706</v>
      </c>
      <c r="B136" t="s">
        <v>1048</v>
      </c>
      <c r="C136" t="s">
        <v>3432</v>
      </c>
      <c r="D136" t="s">
        <v>2646</v>
      </c>
      <c r="E136">
        <v>11.1997817724156</v>
      </c>
      <c r="F136">
        <v>11.108298614714238</v>
      </c>
      <c r="G136">
        <v>11.031451762311185</v>
      </c>
      <c r="H136">
        <v>10.966747163645552</v>
      </c>
      <c r="I136">
        <v>10.908860138205762</v>
      </c>
      <c r="J136">
        <v>10.866695002006006</v>
      </c>
      <c r="K136">
        <v>10.835957004691465</v>
      </c>
      <c r="L136">
        <v>10.813167515193161</v>
      </c>
      <c r="M136">
        <v>10.801110061806925</v>
      </c>
      <c r="N136">
        <v>10.791652112542897</v>
      </c>
      <c r="O136">
        <v>10.728150954795815</v>
      </c>
      <c r="P136">
        <v>10.55078866327791</v>
      </c>
      <c r="Q136">
        <v>10.396574730683792</v>
      </c>
      <c r="R136">
        <v>10.256619808405237</v>
      </c>
      <c r="S136">
        <v>10.122626032233299</v>
      </c>
      <c r="T136">
        <v>9.9831594266882533</v>
      </c>
      <c r="U136">
        <v>9.8490844239292468</v>
      </c>
      <c r="V136">
        <v>9.711517697903318</v>
      </c>
      <c r="W136">
        <v>9.5708004898384846</v>
      </c>
      <c r="X136">
        <v>9.4278455070880725</v>
      </c>
      <c r="Y136">
        <v>9.3114246274053194</v>
      </c>
      <c r="Z136">
        <v>9.2279245286179243</v>
      </c>
      <c r="AA136">
        <v>9.1478182663341396</v>
      </c>
      <c r="AB136">
        <v>9.0719779903147035</v>
      </c>
      <c r="AC136">
        <v>9.0014513773528755</v>
      </c>
      <c r="AD136">
        <v>8.9296253216805628</v>
      </c>
      <c r="AE136">
        <v>8.855074279194044</v>
      </c>
      <c r="AF136">
        <v>8.7839623530059932</v>
      </c>
      <c r="AG136">
        <v>8.7122563629439398</v>
      </c>
      <c r="AH136">
        <v>8.6381867314854546</v>
      </c>
      <c r="AI136">
        <v>8.5577119353089373</v>
      </c>
      <c r="AJ136">
        <v>8.4870578009519306</v>
      </c>
      <c r="AK136">
        <v>8.4136360234482002</v>
      </c>
      <c r="AL136">
        <v>8.3470732609835441</v>
      </c>
      <c r="AM136">
        <v>8.289457396708066</v>
      </c>
      <c r="AN136">
        <v>8.2359042721284315</v>
      </c>
      <c r="AO136">
        <v>8.1855711191003788</v>
      </c>
      <c r="AP136">
        <v>8.1329387745198005</v>
      </c>
      <c r="AQ136">
        <v>8.0843444326660734</v>
      </c>
      <c r="AR136">
        <v>8.0380230303812947</v>
      </c>
      <c r="AS136">
        <v>7.9855829630075634</v>
      </c>
      <c r="AT136">
        <v>7.9133512709392546</v>
      </c>
      <c r="AU136">
        <v>7.8469015954401815</v>
      </c>
      <c r="AV136">
        <v>7.7864631198911125</v>
      </c>
      <c r="AW136">
        <v>7.7214614061664566</v>
      </c>
      <c r="AX136">
        <v>7.6575508790080624</v>
      </c>
      <c r="AY136">
        <v>7.5910059261003946</v>
      </c>
      <c r="AZ136">
        <v>7.5261602089681832</v>
      </c>
      <c r="BA136">
        <v>7.4624136836189345</v>
      </c>
      <c r="BB136">
        <v>7.4043921863117479</v>
      </c>
      <c r="BC136">
        <v>7.3506535019974919</v>
      </c>
      <c r="BD136">
        <v>7.3046669776216016</v>
      </c>
      <c r="BE136">
        <v>7.2582365506932911</v>
      </c>
      <c r="BF136">
        <v>7.214551373798642</v>
      </c>
      <c r="BG136">
        <v>7.1679215253506872</v>
      </c>
      <c r="BH136">
        <v>7.1210580937550239</v>
      </c>
      <c r="BI136">
        <v>7.075297397304352</v>
      </c>
      <c r="BJ136">
        <v>7.035464906910442</v>
      </c>
      <c r="BK136">
        <v>7.0033328474373615</v>
      </c>
      <c r="BL136">
        <v>6.9476507888620826</v>
      </c>
      <c r="BN136">
        <f t="shared" si="2"/>
        <v>60</v>
      </c>
    </row>
    <row r="137" spans="1:66" x14ac:dyDescent="0.3">
      <c r="A137" t="s">
        <v>3706</v>
      </c>
      <c r="B137" t="s">
        <v>1048</v>
      </c>
      <c r="C137" t="s">
        <v>4149</v>
      </c>
      <c r="D137" t="s">
        <v>683</v>
      </c>
      <c r="AI137">
        <v>-846.55487793086581</v>
      </c>
      <c r="AJ137">
        <v>-818.6797310840609</v>
      </c>
      <c r="AK137">
        <v>-804.46471248350917</v>
      </c>
      <c r="AL137">
        <v>-758.57258361898971</v>
      </c>
      <c r="AM137">
        <v>-850.05034434969207</v>
      </c>
      <c r="AN137">
        <v>-795.37572349931668</v>
      </c>
      <c r="AO137">
        <v>-679.822703099097</v>
      </c>
      <c r="AP137">
        <v>-727.70573804411595</v>
      </c>
      <c r="AQ137">
        <v>-601.99329637128142</v>
      </c>
      <c r="AR137">
        <v>-503.70213163878708</v>
      </c>
      <c r="AS137">
        <v>-540.25992645519375</v>
      </c>
      <c r="AT137">
        <v>-635.81048757961787</v>
      </c>
      <c r="AU137">
        <v>-830.61592742266362</v>
      </c>
      <c r="AV137">
        <v>-980.17062739519793</v>
      </c>
      <c r="AW137">
        <v>-1033.6404021476444</v>
      </c>
      <c r="AX137">
        <v>-1027.8817490609417</v>
      </c>
      <c r="AY137">
        <v>-1014.5288985107555</v>
      </c>
      <c r="AZ137">
        <v>-1013.3839769164319</v>
      </c>
      <c r="BA137">
        <v>-1007.2515088756962</v>
      </c>
      <c r="BB137">
        <v>-990.06177617192714</v>
      </c>
      <c r="BN137">
        <f t="shared" si="2"/>
        <v>20</v>
      </c>
    </row>
    <row r="138" spans="1:66" x14ac:dyDescent="0.3">
      <c r="A138" t="s">
        <v>3706</v>
      </c>
      <c r="B138" t="s">
        <v>1048</v>
      </c>
      <c r="C138" t="s">
        <v>3698</v>
      </c>
      <c r="D138" t="s">
        <v>2015</v>
      </c>
      <c r="AJ138">
        <v>-1.6173804490336201</v>
      </c>
      <c r="AK138">
        <v>-2.2649285799421599</v>
      </c>
      <c r="AL138">
        <v>-3.2237828478944102</v>
      </c>
      <c r="AM138">
        <v>-3.5099962988288</v>
      </c>
      <c r="AN138">
        <v>-5.1959111467984798</v>
      </c>
      <c r="AO138">
        <v>-6.1075597990075901</v>
      </c>
      <c r="AP138">
        <v>-7.5221599784202997</v>
      </c>
      <c r="AQ138">
        <v>-9.3874875320715905</v>
      </c>
      <c r="AR138">
        <v>-10.8800318677114</v>
      </c>
      <c r="AS138">
        <v>-12.7074067336223</v>
      </c>
      <c r="AT138">
        <v>-13.522605373598701</v>
      </c>
      <c r="AU138">
        <v>-13.5906692846703</v>
      </c>
      <c r="AV138">
        <v>-13.547541230419901</v>
      </c>
      <c r="AW138">
        <v>-14.6671455187599</v>
      </c>
      <c r="AX138">
        <v>-15.563738559303401</v>
      </c>
      <c r="AY138">
        <v>-15.191582658444601</v>
      </c>
      <c r="AZ138">
        <v>-14.8423238336606</v>
      </c>
      <c r="BA138">
        <v>-14.089229591804701</v>
      </c>
      <c r="BB138">
        <v>-17.085139483968899</v>
      </c>
      <c r="BC138">
        <v>-17.7102610266673</v>
      </c>
      <c r="BD138">
        <v>-19.2409427165342</v>
      </c>
      <c r="BE138">
        <v>-21.615256196325198</v>
      </c>
      <c r="BN138">
        <f t="shared" si="2"/>
        <v>22</v>
      </c>
    </row>
    <row r="139" spans="1:66" x14ac:dyDescent="0.3">
      <c r="A139" t="s">
        <v>3706</v>
      </c>
      <c r="B139" t="s">
        <v>1048</v>
      </c>
      <c r="C139" t="s">
        <v>1901</v>
      </c>
      <c r="D139" t="s">
        <v>1126</v>
      </c>
      <c r="E139">
        <v>44.372700748446022</v>
      </c>
      <c r="F139">
        <v>45.074670187047836</v>
      </c>
      <c r="G139">
        <v>44.718696715888044</v>
      </c>
      <c r="H139">
        <v>43.61232133662191</v>
      </c>
      <c r="I139">
        <v>42.845848377890746</v>
      </c>
      <c r="J139">
        <v>43.229845368238578</v>
      </c>
      <c r="K139">
        <v>42.980522642595275</v>
      </c>
      <c r="L139">
        <v>43.036269049610596</v>
      </c>
      <c r="M139">
        <v>44.130759365249524</v>
      </c>
      <c r="N139">
        <v>44.303039745471537</v>
      </c>
      <c r="O139">
        <v>47.119321170721292</v>
      </c>
      <c r="P139">
        <v>48.178439224915032</v>
      </c>
      <c r="Q139">
        <v>49.749291896207971</v>
      </c>
      <c r="R139">
        <v>50.342777458327056</v>
      </c>
      <c r="S139">
        <v>50.055381935999364</v>
      </c>
      <c r="T139">
        <v>50.758020234400817</v>
      </c>
      <c r="U139">
        <v>49.886486847418617</v>
      </c>
      <c r="V139">
        <v>51.551419502255968</v>
      </c>
      <c r="W139">
        <v>51.005360824742262</v>
      </c>
      <c r="X139">
        <v>49.416636992306614</v>
      </c>
      <c r="Y139">
        <v>46.970686264538656</v>
      </c>
      <c r="Z139">
        <v>44.913834641416933</v>
      </c>
      <c r="AA139">
        <v>44.82967080218075</v>
      </c>
      <c r="AB139">
        <v>44.409104076632481</v>
      </c>
      <c r="AC139">
        <v>43.784558454796638</v>
      </c>
      <c r="AD139">
        <v>43.69638838622155</v>
      </c>
      <c r="AE139">
        <v>45.531370623301285</v>
      </c>
      <c r="AF139">
        <v>44.746509861708475</v>
      </c>
      <c r="AG139">
        <v>44.592131338236129</v>
      </c>
      <c r="AH139">
        <v>43.884721183070951</v>
      </c>
      <c r="AI139">
        <v>41.337617097754674</v>
      </c>
      <c r="AJ139">
        <v>40.68361557425245</v>
      </c>
      <c r="AK139">
        <v>40.864269271504774</v>
      </c>
      <c r="AL139">
        <v>40.710272931718947</v>
      </c>
      <c r="AM139">
        <v>40.756584701164591</v>
      </c>
      <c r="AN139">
        <v>40.447862490712694</v>
      </c>
      <c r="AO139">
        <v>40.639923924639589</v>
      </c>
      <c r="AP139">
        <v>40.766852769896353</v>
      </c>
      <c r="AQ139">
        <v>41.403817990602022</v>
      </c>
      <c r="AR139">
        <v>41.191110471595863</v>
      </c>
      <c r="AS139">
        <v>40.712071113080462</v>
      </c>
      <c r="AT139">
        <v>41.599371423216581</v>
      </c>
      <c r="AU139">
        <v>40.848375486463524</v>
      </c>
      <c r="AV139">
        <v>41.870798008499918</v>
      </c>
      <c r="AW139">
        <v>42.184473936354557</v>
      </c>
      <c r="AX139">
        <v>42.254380181306537</v>
      </c>
      <c r="AY139">
        <v>42.036180280935902</v>
      </c>
      <c r="AZ139">
        <v>41.064482229808014</v>
      </c>
      <c r="BA139">
        <v>39.938092021983273</v>
      </c>
      <c r="BB139">
        <v>40.890194939148131</v>
      </c>
      <c r="BC139">
        <v>40.14958797043581</v>
      </c>
      <c r="BD139">
        <v>39.689386322282566</v>
      </c>
      <c r="BE139">
        <v>40.180420442262431</v>
      </c>
      <c r="BF139">
        <v>40.0941864011291</v>
      </c>
      <c r="BG139">
        <v>39.755632172453986</v>
      </c>
      <c r="BH139">
        <v>41.595154070960902</v>
      </c>
      <c r="BI139">
        <v>42.487535076481564</v>
      </c>
      <c r="BN139">
        <f t="shared" si="2"/>
        <v>57</v>
      </c>
    </row>
    <row r="140" spans="1:66" x14ac:dyDescent="0.3">
      <c r="A140" t="s">
        <v>3706</v>
      </c>
      <c r="B140" t="s">
        <v>1048</v>
      </c>
      <c r="C140" t="s">
        <v>3949</v>
      </c>
      <c r="D140" t="s">
        <v>3279</v>
      </c>
      <c r="AI140">
        <v>4.1754621858343404</v>
      </c>
      <c r="AJ140">
        <v>4.5079195937707102</v>
      </c>
      <c r="AK140">
        <v>4.7630831081084599</v>
      </c>
      <c r="AL140">
        <v>4.2815284067407697</v>
      </c>
      <c r="AM140">
        <v>4.0886413983982903</v>
      </c>
      <c r="AN140">
        <v>4.72655433519206</v>
      </c>
      <c r="AO140">
        <v>4.7639304506059297</v>
      </c>
      <c r="AP140">
        <v>4.5142602988271499</v>
      </c>
      <c r="AQ140">
        <v>4.5342968895808999</v>
      </c>
      <c r="AR140">
        <v>5.7097265931195702</v>
      </c>
      <c r="AS140">
        <v>5.4296236885018301</v>
      </c>
      <c r="AT140">
        <v>4.6785712099853898</v>
      </c>
      <c r="AU140">
        <v>4.8407791844826198</v>
      </c>
      <c r="AV140">
        <v>5.3262822735698103</v>
      </c>
      <c r="AW140">
        <v>5.4776565183178301</v>
      </c>
      <c r="AX140">
        <v>5.8410908725903798</v>
      </c>
      <c r="AY140">
        <v>6.3965139705797096</v>
      </c>
      <c r="AZ140">
        <v>6.3041281982193498</v>
      </c>
      <c r="BA140">
        <v>6.8455408351125504</v>
      </c>
      <c r="BB140">
        <v>7.3544047545025704</v>
      </c>
      <c r="BC140">
        <v>7.5051720554451</v>
      </c>
      <c r="BD140">
        <v>8.1644516462326493</v>
      </c>
      <c r="BE140">
        <v>8.4814504075945596</v>
      </c>
      <c r="BF140">
        <v>8.7132615727815903</v>
      </c>
      <c r="BG140">
        <v>8.7543089544396402</v>
      </c>
      <c r="BH140">
        <v>8.7169358670581403</v>
      </c>
      <c r="BN140">
        <f t="shared" si="2"/>
        <v>26</v>
      </c>
    </row>
    <row r="141" spans="1:66" x14ac:dyDescent="0.3">
      <c r="A141" t="s">
        <v>3706</v>
      </c>
      <c r="B141" t="s">
        <v>1048</v>
      </c>
      <c r="C141" t="s">
        <v>2849</v>
      </c>
      <c r="D141" t="s">
        <v>4063</v>
      </c>
      <c r="BN141">
        <f t="shared" si="2"/>
        <v>0</v>
      </c>
    </row>
    <row r="142" spans="1:66" x14ac:dyDescent="0.3">
      <c r="A142" t="s">
        <v>3706</v>
      </c>
      <c r="B142" t="s">
        <v>1048</v>
      </c>
      <c r="C142" t="s">
        <v>2555</v>
      </c>
      <c r="D142" t="s">
        <v>1874</v>
      </c>
      <c r="BN142">
        <f t="shared" si="2"/>
        <v>0</v>
      </c>
    </row>
    <row r="143" spans="1:66" x14ac:dyDescent="0.3">
      <c r="A143" t="s">
        <v>3706</v>
      </c>
      <c r="B143" t="s">
        <v>1048</v>
      </c>
      <c r="C143" t="s">
        <v>3413</v>
      </c>
      <c r="D143" t="s">
        <v>2531</v>
      </c>
      <c r="BN143">
        <f t="shared" si="2"/>
        <v>0</v>
      </c>
    </row>
    <row r="144" spans="1:66" x14ac:dyDescent="0.3">
      <c r="A144" t="s">
        <v>3706</v>
      </c>
      <c r="B144" t="s">
        <v>1048</v>
      </c>
      <c r="C144" t="s">
        <v>992</v>
      </c>
      <c r="D144" t="s">
        <v>622</v>
      </c>
      <c r="BN144">
        <f t="shared" si="2"/>
        <v>0</v>
      </c>
    </row>
    <row r="145" spans="1:66" x14ac:dyDescent="0.3">
      <c r="A145" t="s">
        <v>3706</v>
      </c>
      <c r="B145" t="s">
        <v>1048</v>
      </c>
      <c r="C145" t="s">
        <v>3021</v>
      </c>
      <c r="D145" t="s">
        <v>79</v>
      </c>
      <c r="BN145">
        <f t="shared" si="2"/>
        <v>0</v>
      </c>
    </row>
    <row r="146" spans="1:66" x14ac:dyDescent="0.3">
      <c r="A146" t="s">
        <v>3706</v>
      </c>
      <c r="B146" t="s">
        <v>1048</v>
      </c>
      <c r="C146" t="s">
        <v>2013</v>
      </c>
      <c r="D146" t="s">
        <v>3030</v>
      </c>
      <c r="BN146">
        <f t="shared" si="2"/>
        <v>0</v>
      </c>
    </row>
    <row r="147" spans="1:66" x14ac:dyDescent="0.3">
      <c r="A147" t="s">
        <v>3706</v>
      </c>
      <c r="B147" t="s">
        <v>1048</v>
      </c>
      <c r="C147" t="s">
        <v>2070</v>
      </c>
      <c r="D147" t="s">
        <v>732</v>
      </c>
      <c r="BN147">
        <f t="shared" si="2"/>
        <v>0</v>
      </c>
    </row>
    <row r="148" spans="1:66" x14ac:dyDescent="0.3">
      <c r="A148" t="s">
        <v>3706</v>
      </c>
      <c r="B148" t="s">
        <v>1048</v>
      </c>
      <c r="C148" t="s">
        <v>3823</v>
      </c>
      <c r="D148" t="s">
        <v>0</v>
      </c>
      <c r="AC148">
        <v>1108420900000</v>
      </c>
      <c r="AD148">
        <v>1468783000000</v>
      </c>
      <c r="AE148">
        <v>2181719500000</v>
      </c>
      <c r="AF148">
        <v>2876964300000</v>
      </c>
      <c r="AG148">
        <v>1965101500000</v>
      </c>
      <c r="AH148">
        <v>2341571000000</v>
      </c>
      <c r="AI148">
        <v>2032096400000</v>
      </c>
      <c r="AJ148">
        <v>2139842200000.0002</v>
      </c>
      <c r="AK148">
        <v>2530449200000</v>
      </c>
      <c r="AL148">
        <v>3434412300000</v>
      </c>
      <c r="AM148">
        <v>3648744090000</v>
      </c>
      <c r="AN148">
        <v>5178630800000</v>
      </c>
      <c r="AO148">
        <v>6965496000000</v>
      </c>
      <c r="AP148">
        <v>9265546100000</v>
      </c>
      <c r="AQ148">
        <v>12305236800000</v>
      </c>
      <c r="AR148">
        <v>18815724700000</v>
      </c>
      <c r="AS148">
        <v>29782045700000</v>
      </c>
      <c r="AT148">
        <v>20883579600000</v>
      </c>
      <c r="AU148">
        <v>17052861300000</v>
      </c>
      <c r="AV148">
        <v>16045083400000</v>
      </c>
      <c r="AW148">
        <v>19103123800000</v>
      </c>
      <c r="AX148">
        <v>25792191700000</v>
      </c>
      <c r="AY148">
        <v>30581777000000</v>
      </c>
      <c r="AZ148">
        <v>42852575300000</v>
      </c>
      <c r="BA148">
        <v>47245495800000</v>
      </c>
      <c r="BB148">
        <v>34306380734454.996</v>
      </c>
      <c r="BC148">
        <v>36025378147933.805</v>
      </c>
      <c r="BD148">
        <v>41045547210000</v>
      </c>
      <c r="BE148">
        <v>32349465130000</v>
      </c>
      <c r="BF148">
        <v>33247253460000</v>
      </c>
      <c r="BG148">
        <v>38976646580000</v>
      </c>
      <c r="BH148">
        <v>41398501970000</v>
      </c>
      <c r="BI148">
        <v>42071330000000</v>
      </c>
      <c r="BJ148">
        <v>39785881380000</v>
      </c>
      <c r="BK148">
        <v>33027245670000</v>
      </c>
      <c r="BL148">
        <v>23192148690000</v>
      </c>
      <c r="BN148">
        <f t="shared" si="2"/>
        <v>36</v>
      </c>
    </row>
    <row r="149" spans="1:66" x14ac:dyDescent="0.3">
      <c r="A149" t="s">
        <v>3706</v>
      </c>
      <c r="B149" t="s">
        <v>1048</v>
      </c>
      <c r="C149" t="s">
        <v>1397</v>
      </c>
      <c r="D149" t="s">
        <v>1984</v>
      </c>
      <c r="O149">
        <v>11450000000</v>
      </c>
      <c r="P149">
        <v>12800000000</v>
      </c>
      <c r="Q149">
        <v>13350000000</v>
      </c>
      <c r="R149">
        <v>17040000000</v>
      </c>
      <c r="S149">
        <v>20770000000</v>
      </c>
      <c r="T149">
        <v>23330000000</v>
      </c>
      <c r="U149">
        <v>27580000000</v>
      </c>
      <c r="V149">
        <v>31090000000</v>
      </c>
      <c r="W149">
        <v>35450000000</v>
      </c>
      <c r="X149">
        <v>38831300000</v>
      </c>
      <c r="Y149">
        <v>47550000000</v>
      </c>
      <c r="Z149">
        <v>57250000000</v>
      </c>
      <c r="AA149">
        <v>63990000000</v>
      </c>
      <c r="AB149">
        <v>64220000000</v>
      </c>
      <c r="AC149">
        <v>71114000000</v>
      </c>
      <c r="AD149">
        <v>73093000000</v>
      </c>
      <c r="AE149">
        <v>86699000000</v>
      </c>
      <c r="AF149">
        <v>98662000000</v>
      </c>
      <c r="AG149">
        <v>110915000000</v>
      </c>
      <c r="AH149">
        <v>127140000000</v>
      </c>
      <c r="AI149">
        <v>147860000000</v>
      </c>
      <c r="AJ149">
        <v>164260000000</v>
      </c>
      <c r="AK149">
        <v>177241900000</v>
      </c>
      <c r="AL149">
        <v>185911000000</v>
      </c>
      <c r="AM149">
        <v>200395000000</v>
      </c>
      <c r="AN149">
        <v>219193000000</v>
      </c>
      <c r="AO149">
        <v>239515000000</v>
      </c>
      <c r="AP149">
        <v>256093000000</v>
      </c>
      <c r="AQ149">
        <v>262767000000</v>
      </c>
      <c r="AR149">
        <v>277997000000</v>
      </c>
      <c r="AS149">
        <v>298023000000</v>
      </c>
      <c r="AT149">
        <v>284033000000</v>
      </c>
      <c r="AU149">
        <v>288059000000</v>
      </c>
      <c r="AV149">
        <v>297735000000</v>
      </c>
      <c r="AW149">
        <v>344537000000</v>
      </c>
      <c r="AX149">
        <v>378490000000</v>
      </c>
      <c r="AY149">
        <v>423086000000</v>
      </c>
      <c r="AZ149">
        <v>495658000000</v>
      </c>
      <c r="BA149">
        <v>540790000000</v>
      </c>
      <c r="BB149">
        <v>522458000000</v>
      </c>
      <c r="BC149">
        <v>582045000000</v>
      </c>
      <c r="BD149">
        <v>644669000000</v>
      </c>
      <c r="BE149">
        <v>684822000000</v>
      </c>
      <c r="BF149">
        <v>719531000000</v>
      </c>
      <c r="BG149">
        <v>756702000000</v>
      </c>
      <c r="BH149">
        <v>768365000000</v>
      </c>
      <c r="BI149">
        <v>780528000000</v>
      </c>
      <c r="BJ149">
        <v>830388000000</v>
      </c>
      <c r="BK149">
        <v>862432000000</v>
      </c>
      <c r="BL149">
        <v>875830000000</v>
      </c>
      <c r="BN149">
        <f t="shared" si="2"/>
        <v>50</v>
      </c>
    </row>
    <row r="150" spans="1:66" x14ac:dyDescent="0.3">
      <c r="A150" t="s">
        <v>3706</v>
      </c>
      <c r="B150" t="s">
        <v>1048</v>
      </c>
      <c r="C150" t="s">
        <v>1716</v>
      </c>
      <c r="D150" t="s">
        <v>2901</v>
      </c>
      <c r="O150">
        <v>2590000000</v>
      </c>
      <c r="P150">
        <v>-2270000000</v>
      </c>
      <c r="Q150">
        <v>-6420000000</v>
      </c>
      <c r="R150">
        <v>910000000</v>
      </c>
      <c r="S150">
        <v>-5510000000</v>
      </c>
      <c r="T150">
        <v>8910000000</v>
      </c>
      <c r="U150">
        <v>-9490000000</v>
      </c>
      <c r="V150">
        <v>-31100000000</v>
      </c>
      <c r="W150">
        <v>-33927000000</v>
      </c>
      <c r="X150">
        <v>-27568000000</v>
      </c>
      <c r="Y150">
        <v>-25533000000</v>
      </c>
      <c r="Z150">
        <v>-28050000000</v>
      </c>
      <c r="AA150">
        <v>-36487000000</v>
      </c>
      <c r="AB150">
        <v>-67095000000</v>
      </c>
      <c r="AC150">
        <v>-112481000000</v>
      </c>
      <c r="AD150">
        <v>-122165000000</v>
      </c>
      <c r="AE150">
        <v>-145068000000</v>
      </c>
      <c r="AF150">
        <v>-159551000000</v>
      </c>
      <c r="AG150">
        <v>-126960000000</v>
      </c>
      <c r="AH150">
        <v>-117756000000</v>
      </c>
      <c r="AI150">
        <v>-111042000000</v>
      </c>
      <c r="AJ150">
        <v>-76940000000</v>
      </c>
      <c r="AK150">
        <v>-96897000000</v>
      </c>
      <c r="AL150">
        <v>-132451000000</v>
      </c>
      <c r="AM150">
        <v>-165831000000</v>
      </c>
      <c r="AN150">
        <v>-174170000000</v>
      </c>
      <c r="AO150">
        <v>-191000000000</v>
      </c>
      <c r="AP150">
        <v>-198428000000</v>
      </c>
      <c r="AQ150">
        <v>-248221000000</v>
      </c>
      <c r="AR150">
        <v>-337067000000</v>
      </c>
      <c r="AS150">
        <v>-446783000000</v>
      </c>
      <c r="AT150">
        <v>-422368000000</v>
      </c>
      <c r="AU150">
        <v>-475246000000</v>
      </c>
      <c r="AV150">
        <v>-541644000000</v>
      </c>
      <c r="AW150">
        <v>-664765000000</v>
      </c>
      <c r="AX150">
        <v>-782805000000</v>
      </c>
      <c r="AY150">
        <v>-837288000000</v>
      </c>
      <c r="AZ150">
        <v>-821193000000</v>
      </c>
      <c r="BA150">
        <v>-832492000000</v>
      </c>
      <c r="BB150">
        <v>-509696000000</v>
      </c>
      <c r="BC150">
        <v>-648673000000</v>
      </c>
      <c r="BD150">
        <v>-740997000000</v>
      </c>
      <c r="BE150">
        <v>-741118000000</v>
      </c>
      <c r="BF150">
        <v>-700538000000</v>
      </c>
      <c r="BG150">
        <v>-749917000000</v>
      </c>
      <c r="BH150">
        <v>-761866000000</v>
      </c>
      <c r="BI150">
        <v>-749801000000</v>
      </c>
      <c r="BJ150">
        <v>-799340000000</v>
      </c>
      <c r="BK150">
        <v>-880302000000</v>
      </c>
      <c r="BL150">
        <v>-864332000000</v>
      </c>
      <c r="BN150">
        <f t="shared" si="2"/>
        <v>50</v>
      </c>
    </row>
    <row r="151" spans="1:66" x14ac:dyDescent="0.3">
      <c r="A151" t="s">
        <v>3706</v>
      </c>
      <c r="B151" t="s">
        <v>1048</v>
      </c>
      <c r="C151" t="s">
        <v>3955</v>
      </c>
      <c r="D151" t="s">
        <v>3509</v>
      </c>
      <c r="O151">
        <v>1.3651877133105803</v>
      </c>
      <c r="P151">
        <v>1.605651894669236</v>
      </c>
      <c r="Q151">
        <v>1.5249266862170088</v>
      </c>
      <c r="R151">
        <v>1.2572027239392352</v>
      </c>
      <c r="S151">
        <v>1.0156971375807942</v>
      </c>
      <c r="T151">
        <v>1.5267175572519083</v>
      </c>
      <c r="U151">
        <v>2.1276595744680851</v>
      </c>
      <c r="V151">
        <v>2.2801302931596092</v>
      </c>
      <c r="W151">
        <v>2.5244556642473968</v>
      </c>
      <c r="X151">
        <v>2.4289263041678169</v>
      </c>
      <c r="Y151">
        <v>2.0990969001708564</v>
      </c>
      <c r="Z151">
        <v>2.250445632798574</v>
      </c>
      <c r="AA151">
        <v>2.3510971786833856</v>
      </c>
      <c r="AB151">
        <v>2.524880206413564</v>
      </c>
      <c r="AC151">
        <v>2.4809445523837992</v>
      </c>
      <c r="AD151">
        <v>3.4013605442176873</v>
      </c>
      <c r="AE151">
        <v>4.9539659173133064</v>
      </c>
      <c r="AF151">
        <v>5.8577313682726411</v>
      </c>
      <c r="AG151">
        <v>4.3441667089185216</v>
      </c>
      <c r="AH151">
        <v>2.7997268559164961</v>
      </c>
      <c r="AI151">
        <v>3.7222741565394748</v>
      </c>
      <c r="AJ151">
        <v>4.3375527426160341</v>
      </c>
      <c r="AK151">
        <v>4.3554269271948609</v>
      </c>
      <c r="AL151">
        <v>4.6642589944332684</v>
      </c>
      <c r="AM151">
        <v>5.0227315423633287</v>
      </c>
      <c r="AN151">
        <v>5.3737359451241069</v>
      </c>
      <c r="AO151">
        <v>5.4421501147164859</v>
      </c>
      <c r="AP151">
        <v>5.5666363367941525</v>
      </c>
      <c r="AQ151">
        <v>6.3909982510128627</v>
      </c>
      <c r="AR151">
        <v>11.119582399373803</v>
      </c>
      <c r="AS151">
        <v>12.551996342716437</v>
      </c>
      <c r="AT151">
        <v>14.722705122546593</v>
      </c>
      <c r="AU151">
        <v>15.907212211804916</v>
      </c>
      <c r="AV151">
        <v>16.24818698433079</v>
      </c>
      <c r="AW151">
        <v>16.561999965589031</v>
      </c>
      <c r="AX151">
        <v>16.232360307729756</v>
      </c>
      <c r="AY151">
        <v>19.004611672024527</v>
      </c>
      <c r="AZ151">
        <v>20.996458822461182</v>
      </c>
      <c r="BA151">
        <v>20.910971116129797</v>
      </c>
      <c r="BB151">
        <v>21.805413443064626</v>
      </c>
      <c r="BC151">
        <v>20.773513575438194</v>
      </c>
      <c r="BD151">
        <v>19.335034232598339</v>
      </c>
      <c r="BE151">
        <v>18.628822578687469</v>
      </c>
      <c r="BF151">
        <v>17.662730213796404</v>
      </c>
      <c r="BG151">
        <v>17.422035728107875</v>
      </c>
      <c r="BH151">
        <v>16.561361778042073</v>
      </c>
      <c r="BI151">
        <v>16.554632847495306</v>
      </c>
      <c r="BJ151">
        <v>16.06694161330169</v>
      </c>
      <c r="BK151">
        <v>14.76402363410898</v>
      </c>
      <c r="BL151">
        <v>15.619099093586783</v>
      </c>
      <c r="BN151">
        <f t="shared" si="2"/>
        <v>50</v>
      </c>
    </row>
    <row r="152" spans="1:66" x14ac:dyDescent="0.3">
      <c r="A152" t="s">
        <v>3706</v>
      </c>
      <c r="B152" t="s">
        <v>1048</v>
      </c>
      <c r="C152" t="s">
        <v>2314</v>
      </c>
      <c r="D152" t="s">
        <v>3368</v>
      </c>
      <c r="AU152">
        <v>5.419014971045649</v>
      </c>
      <c r="AZ152">
        <v>5.5481600306643264</v>
      </c>
      <c r="BA152">
        <v>5.3782537324390445</v>
      </c>
      <c r="BE152">
        <v>5.5271937196986105</v>
      </c>
      <c r="BN152">
        <f t="shared" si="2"/>
        <v>4</v>
      </c>
    </row>
    <row r="153" spans="1:66" x14ac:dyDescent="0.3">
      <c r="A153" t="s">
        <v>3706</v>
      </c>
      <c r="B153" t="s">
        <v>1048</v>
      </c>
      <c r="C153" t="s">
        <v>472</v>
      </c>
      <c r="D153" t="s">
        <v>3014</v>
      </c>
      <c r="AU153">
        <v>94.474593712987598</v>
      </c>
      <c r="AV153">
        <v>103.93553258888248</v>
      </c>
      <c r="AW153">
        <v>99.951143537283016</v>
      </c>
      <c r="AX153">
        <v>93.44341013428631</v>
      </c>
      <c r="AY153">
        <v>101.38476049897105</v>
      </c>
      <c r="AZ153">
        <v>96.980368945111778</v>
      </c>
      <c r="BA153">
        <v>78.692947888865334</v>
      </c>
      <c r="BB153">
        <v>81.237756043188327</v>
      </c>
      <c r="BC153">
        <v>82.438414601722499</v>
      </c>
      <c r="BD153">
        <v>87.85881820230864</v>
      </c>
      <c r="BE153">
        <v>89.863160494908243</v>
      </c>
      <c r="BF153">
        <v>121.61577082583518</v>
      </c>
      <c r="BG153">
        <v>128.31003140282883</v>
      </c>
      <c r="BH153">
        <v>124.18216345981583</v>
      </c>
      <c r="BI153">
        <v>123.56036242475437</v>
      </c>
      <c r="BN153">
        <f t="shared" si="2"/>
        <v>15</v>
      </c>
    </row>
    <row r="154" spans="1:66" x14ac:dyDescent="0.3">
      <c r="A154" t="s">
        <v>3706</v>
      </c>
      <c r="B154" t="s">
        <v>1048</v>
      </c>
      <c r="C154" t="s">
        <v>343</v>
      </c>
      <c r="D154" t="s">
        <v>4087</v>
      </c>
      <c r="R154">
        <v>7.0769975349854803</v>
      </c>
      <c r="S154">
        <v>-3.9031788019694886</v>
      </c>
      <c r="T154">
        <v>-7.3001246395022577</v>
      </c>
      <c r="U154">
        <v>8.0321139649404074</v>
      </c>
      <c r="V154">
        <v>10.328926944414889</v>
      </c>
      <c r="W154">
        <v>10.653132911194049</v>
      </c>
      <c r="X154">
        <v>5.698898044485972</v>
      </c>
      <c r="Y154">
        <v>-4.2924581996247326</v>
      </c>
      <c r="Z154">
        <v>1.907784204711362</v>
      </c>
      <c r="AA154">
        <v>-4.9655818161729854</v>
      </c>
      <c r="AB154">
        <v>7.2592627615065055</v>
      </c>
      <c r="AC154">
        <v>15.009206522025949</v>
      </c>
      <c r="AD154">
        <v>7.0047042432295683</v>
      </c>
      <c r="AE154">
        <v>3.145875354364307</v>
      </c>
      <c r="AF154">
        <v>1.7681098947812046</v>
      </c>
      <c r="AG154">
        <v>2.3119661179676285</v>
      </c>
      <c r="AH154">
        <v>2.9305152803334096</v>
      </c>
      <c r="AI154">
        <v>-0.10483112342521395</v>
      </c>
      <c r="AJ154">
        <v>-4.1070171033382792</v>
      </c>
      <c r="AK154">
        <v>4.1000436499591473</v>
      </c>
      <c r="AL154">
        <v>5.0950015041843812</v>
      </c>
      <c r="AM154">
        <v>6.1047501477774659</v>
      </c>
      <c r="AN154">
        <v>5.1557787143285765</v>
      </c>
      <c r="AO154">
        <v>7.6542418324296477</v>
      </c>
      <c r="AP154">
        <v>7.1811313111618205</v>
      </c>
      <c r="AQ154">
        <v>9.2937206857732946</v>
      </c>
      <c r="AR154">
        <v>8.3244656555470726</v>
      </c>
      <c r="AS154">
        <v>6.3975469957745901</v>
      </c>
      <c r="AT154">
        <v>-0.42311053147720656</v>
      </c>
      <c r="AU154">
        <v>-1.6956931977728544</v>
      </c>
      <c r="AV154">
        <v>4.2369053101512577</v>
      </c>
      <c r="AW154">
        <v>5.992811021627432</v>
      </c>
      <c r="AX154">
        <v>6.0593868619766909</v>
      </c>
      <c r="AY154">
        <v>2.6743066610468418</v>
      </c>
      <c r="AZ154">
        <v>-0.57893457302931495</v>
      </c>
      <c r="BA154">
        <v>-4.2055884323299608</v>
      </c>
      <c r="BB154">
        <v>-12.522083316495809</v>
      </c>
      <c r="BC154">
        <v>2.232246751909031</v>
      </c>
      <c r="BD154">
        <v>4.5765026830872415</v>
      </c>
      <c r="BE154">
        <v>6.8699108249939798</v>
      </c>
      <c r="BF154">
        <v>3.5684185712450756</v>
      </c>
      <c r="BG154">
        <v>5.1334227173569786</v>
      </c>
      <c r="BH154">
        <v>3.2296297410461534</v>
      </c>
      <c r="BI154">
        <v>1.8985671115655691</v>
      </c>
      <c r="BJ154">
        <v>3.6694570627506096</v>
      </c>
      <c r="BK154">
        <v>4.1339109053522236</v>
      </c>
      <c r="BN154">
        <f t="shared" si="2"/>
        <v>46</v>
      </c>
    </row>
    <row r="155" spans="1:66" x14ac:dyDescent="0.3">
      <c r="A155" t="s">
        <v>3706</v>
      </c>
      <c r="B155" t="s">
        <v>1048</v>
      </c>
      <c r="C155" t="s">
        <v>2419</v>
      </c>
      <c r="D155" t="s">
        <v>3352</v>
      </c>
      <c r="O155">
        <v>1069355000000</v>
      </c>
      <c r="P155">
        <v>1164230000000</v>
      </c>
      <c r="Q155">
        <v>1282482000000</v>
      </c>
      <c r="R155">
        <v>1421266000000</v>
      </c>
      <c r="S155">
        <v>1546058000000</v>
      </c>
      <c r="T155">
        <v>1668928000000</v>
      </c>
      <c r="U155">
        <v>1875043000000</v>
      </c>
      <c r="V155">
        <v>2104920000000</v>
      </c>
      <c r="W155">
        <v>2376966000000</v>
      </c>
      <c r="X155">
        <v>2649878000000</v>
      </c>
      <c r="Y155">
        <v>2870363000000</v>
      </c>
      <c r="Z155">
        <v>3219561000000</v>
      </c>
      <c r="AA155">
        <v>3363763000000</v>
      </c>
      <c r="AB155">
        <v>3685680000000</v>
      </c>
      <c r="AC155">
        <v>4140340000000</v>
      </c>
      <c r="AD155">
        <v>4452997000000</v>
      </c>
      <c r="AE155">
        <v>4711500000000</v>
      </c>
      <c r="AF155">
        <v>4999985000000</v>
      </c>
      <c r="AG155">
        <v>5345831000000</v>
      </c>
      <c r="AH155">
        <v>5728320000000</v>
      </c>
      <c r="AI155">
        <v>6040998000000</v>
      </c>
      <c r="AJ155">
        <v>6186743000000</v>
      </c>
      <c r="AK155">
        <v>6555066000000</v>
      </c>
      <c r="AL155">
        <v>6923733000000</v>
      </c>
      <c r="AM155">
        <v>7379724000000</v>
      </c>
      <c r="AN155">
        <v>7729510000000</v>
      </c>
      <c r="AO155">
        <v>8169498000000</v>
      </c>
      <c r="AP155">
        <v>8679523000000</v>
      </c>
      <c r="AQ155">
        <v>9225528000000</v>
      </c>
      <c r="AR155">
        <v>9886497000000</v>
      </c>
      <c r="AS155">
        <v>10627396000000</v>
      </c>
      <c r="AT155">
        <v>10949752000000</v>
      </c>
      <c r="AU155">
        <v>11361820000000</v>
      </c>
      <c r="AV155">
        <v>11961372000000</v>
      </c>
      <c r="AW155">
        <v>12832805000000</v>
      </c>
      <c r="AX155">
        <v>13757829000000</v>
      </c>
      <c r="AY155">
        <v>14585533000000</v>
      </c>
      <c r="AZ155">
        <v>15170286000000</v>
      </c>
      <c r="BA155">
        <v>15435933000000</v>
      </c>
      <c r="BB155">
        <v>14845383000000</v>
      </c>
      <c r="BC155">
        <v>15505955000000</v>
      </c>
      <c r="BD155">
        <v>16122044000000</v>
      </c>
      <c r="BE155">
        <v>16765579000000</v>
      </c>
      <c r="BF155">
        <v>17275632000000</v>
      </c>
      <c r="BG155">
        <v>18034916000000</v>
      </c>
      <c r="BH155">
        <v>18744625000000</v>
      </c>
      <c r="BI155">
        <v>19233847000000</v>
      </c>
      <c r="BJ155">
        <v>20094759000000</v>
      </c>
      <c r="BK155">
        <v>21218437000000</v>
      </c>
      <c r="BN155">
        <f t="shared" si="2"/>
        <v>49</v>
      </c>
    </row>
    <row r="156" spans="1:66" x14ac:dyDescent="0.3">
      <c r="A156" t="s">
        <v>3706</v>
      </c>
      <c r="B156" t="s">
        <v>1048</v>
      </c>
      <c r="C156" t="s">
        <v>503</v>
      </c>
      <c r="D156" t="s">
        <v>1616</v>
      </c>
      <c r="AI156">
        <v>3808994000000</v>
      </c>
      <c r="AJ156">
        <v>3943449000000</v>
      </c>
      <c r="AK156">
        <v>4197559000000</v>
      </c>
      <c r="AL156">
        <v>4451984000000</v>
      </c>
      <c r="AM156">
        <v>4720965000000</v>
      </c>
      <c r="AN156">
        <v>4962590000000</v>
      </c>
      <c r="AO156">
        <v>5244596000000</v>
      </c>
      <c r="AP156">
        <v>5536790000000</v>
      </c>
      <c r="AQ156">
        <v>5877248000000</v>
      </c>
      <c r="AR156">
        <v>6279078000000</v>
      </c>
      <c r="AS156">
        <v>6762144000000</v>
      </c>
      <c r="AT156">
        <v>7065634000000</v>
      </c>
      <c r="AU156">
        <v>7342686000000</v>
      </c>
      <c r="AV156">
        <v>7723109000000</v>
      </c>
      <c r="AW156">
        <v>8212662000000</v>
      </c>
      <c r="AX156">
        <v>8747118000000</v>
      </c>
      <c r="AY156">
        <v>9260345000000</v>
      </c>
      <c r="AZ156">
        <v>9706431000000</v>
      </c>
      <c r="BA156">
        <v>9976330000000</v>
      </c>
      <c r="BB156">
        <v>9842209000000</v>
      </c>
      <c r="BC156">
        <v>10185836000000</v>
      </c>
      <c r="BD156">
        <v>10641109000000</v>
      </c>
      <c r="BE156">
        <v>11006814000000</v>
      </c>
      <c r="BF156">
        <v>11317210000000</v>
      </c>
      <c r="BG156">
        <v>11822753000000</v>
      </c>
      <c r="BH156">
        <v>12284281000000</v>
      </c>
      <c r="BI156">
        <v>12748483000000</v>
      </c>
      <c r="BJ156">
        <v>13312060000000.1</v>
      </c>
      <c r="BK156">
        <v>13998666000000</v>
      </c>
      <c r="BN156">
        <f t="shared" si="2"/>
        <v>29</v>
      </c>
    </row>
    <row r="157" spans="1:66" x14ac:dyDescent="0.3">
      <c r="A157" t="s">
        <v>3706</v>
      </c>
      <c r="B157" t="s">
        <v>1048</v>
      </c>
      <c r="C157" t="s">
        <v>209</v>
      </c>
      <c r="D157" t="s">
        <v>3435</v>
      </c>
      <c r="E157">
        <v>221000000</v>
      </c>
      <c r="F157">
        <v>238000000</v>
      </c>
      <c r="G157">
        <v>264000000</v>
      </c>
      <c r="H157">
        <v>323000000</v>
      </c>
      <c r="I157">
        <v>326000000</v>
      </c>
      <c r="J157">
        <v>190000000</v>
      </c>
      <c r="K157">
        <v>109000000</v>
      </c>
      <c r="L157">
        <v>84000000</v>
      </c>
      <c r="M157">
        <v>70000000</v>
      </c>
      <c r="N157">
        <v>70000000</v>
      </c>
      <c r="O157">
        <v>46000000</v>
      </c>
      <c r="P157">
        <v>589000000</v>
      </c>
      <c r="Q157">
        <v>781000000</v>
      </c>
      <c r="R157">
        <v>666000000</v>
      </c>
      <c r="S157">
        <v>594000000</v>
      </c>
      <c r="T157">
        <v>395000000</v>
      </c>
      <c r="U157">
        <v>499000000</v>
      </c>
      <c r="V157">
        <v>387000000</v>
      </c>
      <c r="W157">
        <v>371000000</v>
      </c>
      <c r="X157">
        <v>253000000</v>
      </c>
      <c r="Y157">
        <v>380000000</v>
      </c>
      <c r="Z157">
        <v>531000000</v>
      </c>
      <c r="AA157">
        <v>248000000</v>
      </c>
      <c r="AB157">
        <v>463000000</v>
      </c>
      <c r="AC157">
        <v>381000000</v>
      </c>
      <c r="AD157">
        <v>655000000</v>
      </c>
      <c r="AE157">
        <v>420000000</v>
      </c>
      <c r="AF157">
        <v>1992000000</v>
      </c>
      <c r="AG157">
        <v>1787000000</v>
      </c>
      <c r="AH157">
        <v>1784000000</v>
      </c>
      <c r="AI157">
        <v>357000000</v>
      </c>
      <c r="AJ157">
        <v>519000000</v>
      </c>
      <c r="AK157">
        <v>551000000</v>
      </c>
      <c r="AL157">
        <v>988000000</v>
      </c>
      <c r="AM157">
        <v>982000000</v>
      </c>
      <c r="AN157">
        <v>788000000</v>
      </c>
      <c r="AO157">
        <v>580000000</v>
      </c>
      <c r="AP157">
        <v>588000000</v>
      </c>
      <c r="AQ157">
        <v>264000000</v>
      </c>
      <c r="AR157">
        <v>222000000</v>
      </c>
      <c r="AS157">
        <v>334000000</v>
      </c>
      <c r="AT157">
        <v>493000000</v>
      </c>
      <c r="AU157">
        <v>504000000</v>
      </c>
      <c r="AV157">
        <v>602000000</v>
      </c>
      <c r="AW157">
        <v>570000000</v>
      </c>
      <c r="AX157">
        <v>529000000</v>
      </c>
      <c r="AY157">
        <v>639000000</v>
      </c>
      <c r="AZ157">
        <v>829000000</v>
      </c>
      <c r="BA157">
        <v>960000000</v>
      </c>
      <c r="BB157">
        <v>974000000</v>
      </c>
      <c r="BC157">
        <v>1083000000</v>
      </c>
      <c r="BD157">
        <v>1004000000</v>
      </c>
      <c r="BE157">
        <v>1203000000</v>
      </c>
      <c r="BF157">
        <v>789000000</v>
      </c>
      <c r="BG157">
        <v>548000000</v>
      </c>
      <c r="BH157">
        <v>516000000</v>
      </c>
      <c r="BI157">
        <v>458000000</v>
      </c>
      <c r="BJ157">
        <v>524000000</v>
      </c>
      <c r="BK157">
        <v>380000000</v>
      </c>
      <c r="BL157">
        <v>1048000000</v>
      </c>
      <c r="BN157">
        <f t="shared" si="2"/>
        <v>60</v>
      </c>
    </row>
    <row r="158" spans="1:66" x14ac:dyDescent="0.3">
      <c r="A158" t="s">
        <v>3706</v>
      </c>
      <c r="B158" t="s">
        <v>1048</v>
      </c>
      <c r="C158" t="s">
        <v>2747</v>
      </c>
      <c r="D158" t="s">
        <v>3914</v>
      </c>
      <c r="E158">
        <v>49269000</v>
      </c>
      <c r="J158">
        <v>58289000</v>
      </c>
      <c r="O158">
        <v>69039000</v>
      </c>
      <c r="T158">
        <v>80515000</v>
      </c>
      <c r="U158">
        <v>82802000</v>
      </c>
      <c r="V158">
        <v>85426000</v>
      </c>
      <c r="W158">
        <v>88431000</v>
      </c>
      <c r="X158">
        <v>91265000</v>
      </c>
      <c r="Y158">
        <v>94282000</v>
      </c>
      <c r="Z158">
        <v>105559222</v>
      </c>
      <c r="AA158">
        <v>107519214</v>
      </c>
      <c r="AB158">
        <v>110612689</v>
      </c>
      <c r="AC158">
        <v>112550739</v>
      </c>
      <c r="AD158">
        <v>115985813</v>
      </c>
      <c r="AE158">
        <v>118289121</v>
      </c>
      <c r="AF158">
        <v>122789249</v>
      </c>
      <c r="AG158">
        <v>127086765</v>
      </c>
      <c r="AH158">
        <v>131504568</v>
      </c>
      <c r="AI158">
        <v>136114201</v>
      </c>
      <c r="AJ158">
        <v>139412884</v>
      </c>
      <c r="AK158">
        <v>143341581</v>
      </c>
      <c r="AL158">
        <v>148106159</v>
      </c>
      <c r="AM158">
        <v>153447946</v>
      </c>
      <c r="AN158">
        <v>159659000</v>
      </c>
      <c r="AO158">
        <v>166446000</v>
      </c>
      <c r="AP158">
        <v>173867000</v>
      </c>
      <c r="AQ158">
        <v>179850000</v>
      </c>
      <c r="AR158">
        <v>189502000</v>
      </c>
      <c r="AS158">
        <v>192513000</v>
      </c>
      <c r="AT158">
        <v>191570800</v>
      </c>
      <c r="AU158">
        <v>189250143</v>
      </c>
      <c r="AV158">
        <v>182933281</v>
      </c>
      <c r="AW158">
        <v>177690711</v>
      </c>
      <c r="AX158">
        <v>175160940</v>
      </c>
      <c r="AY158">
        <v>167459899</v>
      </c>
      <c r="AZ158">
        <v>158418151</v>
      </c>
      <c r="BA158">
        <v>162763000</v>
      </c>
      <c r="BB158">
        <v>152873000</v>
      </c>
      <c r="BC158">
        <v>149652000</v>
      </c>
      <c r="BD158">
        <v>143319000</v>
      </c>
      <c r="BE158">
        <v>138595000</v>
      </c>
      <c r="BF158">
        <v>133233000</v>
      </c>
      <c r="BG158">
        <v>128495000</v>
      </c>
      <c r="BH158">
        <v>124848000</v>
      </c>
      <c r="BI158">
        <v>121343000</v>
      </c>
      <c r="BJ158">
        <v>116297000</v>
      </c>
      <c r="BK158">
        <v>110439000</v>
      </c>
      <c r="BL158">
        <v>107281000</v>
      </c>
      <c r="BN158">
        <f t="shared" si="2"/>
        <v>48</v>
      </c>
    </row>
    <row r="159" spans="1:66" x14ac:dyDescent="0.3">
      <c r="A159" t="s">
        <v>3706</v>
      </c>
      <c r="B159" t="s">
        <v>1048</v>
      </c>
      <c r="C159" t="s">
        <v>580</v>
      </c>
      <c r="D159" t="s">
        <v>743</v>
      </c>
      <c r="BN159">
        <f t="shared" si="2"/>
        <v>0</v>
      </c>
    </row>
    <row r="160" spans="1:66" x14ac:dyDescent="0.3">
      <c r="A160" t="s">
        <v>3706</v>
      </c>
      <c r="B160" t="s">
        <v>1048</v>
      </c>
      <c r="C160" t="s">
        <v>1634</v>
      </c>
      <c r="D160" t="s">
        <v>147</v>
      </c>
      <c r="BN160">
        <f t="shared" si="2"/>
        <v>0</v>
      </c>
    </row>
    <row r="161" spans="1:66" x14ac:dyDescent="0.3">
      <c r="A161" t="s">
        <v>3706</v>
      </c>
      <c r="B161" t="s">
        <v>1048</v>
      </c>
      <c r="C161" t="s">
        <v>1517</v>
      </c>
      <c r="D161" t="s">
        <v>3229</v>
      </c>
      <c r="BN161">
        <f t="shared" si="2"/>
        <v>0</v>
      </c>
    </row>
    <row r="162" spans="1:66" x14ac:dyDescent="0.3">
      <c r="A162" t="s">
        <v>3706</v>
      </c>
      <c r="B162" t="s">
        <v>1048</v>
      </c>
      <c r="C162" t="s">
        <v>2982</v>
      </c>
      <c r="D162" t="s">
        <v>2388</v>
      </c>
      <c r="BN162">
        <f t="shared" si="2"/>
        <v>0</v>
      </c>
    </row>
    <row r="163" spans="1:66" x14ac:dyDescent="0.3">
      <c r="A163" t="s">
        <v>3706</v>
      </c>
      <c r="B163" t="s">
        <v>1048</v>
      </c>
      <c r="C163" t="s">
        <v>2605</v>
      </c>
      <c r="D163" t="s">
        <v>1561</v>
      </c>
      <c r="BG163">
        <v>7.5</v>
      </c>
      <c r="BH163">
        <v>7.5</v>
      </c>
      <c r="BI163">
        <v>7.5</v>
      </c>
      <c r="BJ163">
        <v>7.5</v>
      </c>
      <c r="BK163">
        <v>7.5</v>
      </c>
      <c r="BL163">
        <v>7.5</v>
      </c>
      <c r="BN163">
        <f t="shared" si="2"/>
        <v>6</v>
      </c>
    </row>
    <row r="164" spans="1:66" x14ac:dyDescent="0.3">
      <c r="A164" t="s">
        <v>3706</v>
      </c>
      <c r="B164" t="s">
        <v>1048</v>
      </c>
      <c r="C164" t="s">
        <v>3234</v>
      </c>
      <c r="D164" t="s">
        <v>3283</v>
      </c>
      <c r="BN164">
        <f t="shared" si="2"/>
        <v>0</v>
      </c>
    </row>
    <row r="165" spans="1:66" x14ac:dyDescent="0.3">
      <c r="A165" t="s">
        <v>3706</v>
      </c>
      <c r="B165" t="s">
        <v>1048</v>
      </c>
      <c r="C165" t="s">
        <v>180</v>
      </c>
      <c r="D165" t="s">
        <v>60</v>
      </c>
      <c r="BF165">
        <v>8</v>
      </c>
      <c r="BG165">
        <v>8</v>
      </c>
      <c r="BH165">
        <v>8</v>
      </c>
      <c r="BI165">
        <v>8</v>
      </c>
      <c r="BJ165">
        <v>8</v>
      </c>
      <c r="BK165">
        <v>8</v>
      </c>
      <c r="BL165">
        <v>8</v>
      </c>
      <c r="BN165">
        <f t="shared" si="2"/>
        <v>7</v>
      </c>
    </row>
    <row r="166" spans="1:66" x14ac:dyDescent="0.3">
      <c r="A166" t="s">
        <v>3706</v>
      </c>
      <c r="B166" t="s">
        <v>1048</v>
      </c>
      <c r="C166" t="s">
        <v>4046</v>
      </c>
      <c r="D166" t="s">
        <v>2953</v>
      </c>
      <c r="AE166">
        <v>3.2512179789407512</v>
      </c>
      <c r="AF166">
        <v>3.6009905855825473</v>
      </c>
      <c r="AG166">
        <v>2.8685845047401113</v>
      </c>
      <c r="AH166">
        <v>2.9235095708617598</v>
      </c>
      <c r="AI166">
        <v>51.424637714979113</v>
      </c>
      <c r="AJ166">
        <v>51.264857193542667</v>
      </c>
      <c r="AK166">
        <v>56.457406353022222</v>
      </c>
      <c r="AL166">
        <v>59.020511528799879</v>
      </c>
      <c r="AM166">
        <v>60.583154062551714</v>
      </c>
      <c r="AN166">
        <v>61.428471252717266</v>
      </c>
      <c r="AO166">
        <v>61.851572077817544</v>
      </c>
      <c r="AP166">
        <v>62.541186656725756</v>
      </c>
      <c r="AQ166">
        <v>63.22347172124384</v>
      </c>
      <c r="AR166">
        <v>64.144018076814987</v>
      </c>
      <c r="AS166">
        <v>64.845127446072141</v>
      </c>
      <c r="AT166">
        <v>59.235793702379411</v>
      </c>
      <c r="AU166">
        <v>60.389324502699715</v>
      </c>
      <c r="AV166">
        <v>60.181367693126873</v>
      </c>
      <c r="AW166">
        <v>59.510613742505413</v>
      </c>
      <c r="AX166">
        <v>58.864325990091295</v>
      </c>
      <c r="AY166">
        <v>59.150664488531902</v>
      </c>
      <c r="AZ166">
        <v>58.937732265454102</v>
      </c>
      <c r="BA166">
        <v>59.494365324716902</v>
      </c>
      <c r="BB166">
        <v>61.078653068712576</v>
      </c>
      <c r="BC166">
        <v>62.718287027445683</v>
      </c>
      <c r="BD166">
        <v>62.123194340253683</v>
      </c>
      <c r="BE166">
        <v>62.377323149051676</v>
      </c>
      <c r="BF166">
        <v>63.937601271599689</v>
      </c>
      <c r="BG166">
        <v>64.552265130124766</v>
      </c>
      <c r="BH166">
        <v>65.763610570041877</v>
      </c>
      <c r="BI166">
        <v>65.894951201222099</v>
      </c>
      <c r="BJ166">
        <v>65.513410736129686</v>
      </c>
      <c r="BK166">
        <v>64.786173066383839</v>
      </c>
      <c r="BL166">
        <v>65.001281791517556</v>
      </c>
      <c r="BN166">
        <f t="shared" si="2"/>
        <v>34</v>
      </c>
    </row>
    <row r="167" spans="1:66" x14ac:dyDescent="0.3">
      <c r="A167" t="s">
        <v>3706</v>
      </c>
      <c r="B167" t="s">
        <v>1048</v>
      </c>
      <c r="C167" t="s">
        <v>96</v>
      </c>
      <c r="D167" t="s">
        <v>696</v>
      </c>
      <c r="Q167">
        <v>11.819937300154013</v>
      </c>
      <c r="R167">
        <v>11.49521249130054</v>
      </c>
      <c r="S167">
        <v>11.837620361328282</v>
      </c>
      <c r="T167">
        <v>11.185800496645507</v>
      </c>
      <c r="U167">
        <v>10.748836881582909</v>
      </c>
      <c r="V167">
        <v>11.618646322987608</v>
      </c>
      <c r="W167">
        <v>11.542359050161188</v>
      </c>
      <c r="X167">
        <v>12.003803094695991</v>
      </c>
      <c r="Y167">
        <v>12.138352651640163</v>
      </c>
      <c r="Z167">
        <v>12.550506042639917</v>
      </c>
      <c r="AA167">
        <v>11.978626641812626</v>
      </c>
      <c r="AB167">
        <v>10.348268234949662</v>
      </c>
      <c r="AC167">
        <v>10.159715653778607</v>
      </c>
      <c r="AD167">
        <v>10.384240163411715</v>
      </c>
      <c r="AE167">
        <v>10.16304588732149</v>
      </c>
      <c r="AF167">
        <v>10.948845725678472</v>
      </c>
      <c r="AG167">
        <v>10.595943272888936</v>
      </c>
      <c r="AH167">
        <v>10.782440380177185</v>
      </c>
      <c r="AI167">
        <v>10.465284755826792</v>
      </c>
      <c r="AJ167">
        <v>10.320342428682478</v>
      </c>
      <c r="AK167">
        <v>9.9841618372820875</v>
      </c>
      <c r="AL167">
        <v>10.304934316377537</v>
      </c>
      <c r="AM167">
        <v>10.623506635437634</v>
      </c>
      <c r="AN167">
        <v>10.980989035110971</v>
      </c>
      <c r="AO167">
        <v>11.373914577284971</v>
      </c>
      <c r="AP167">
        <v>11.82819653756129</v>
      </c>
      <c r="AQ167">
        <v>12.329829132440489</v>
      </c>
      <c r="AR167">
        <v>12.260628916485192</v>
      </c>
      <c r="AS167">
        <v>12.969032351366344</v>
      </c>
      <c r="AT167">
        <v>11.857825346764766</v>
      </c>
      <c r="AU167">
        <v>9.8614198548431009</v>
      </c>
      <c r="AV167">
        <v>9.3892223926707388</v>
      </c>
      <c r="AW167">
        <v>9.5401779913074733</v>
      </c>
      <c r="AX167">
        <v>10.683827853910472</v>
      </c>
      <c r="AY167">
        <v>11.311274368647254</v>
      </c>
      <c r="AZ167">
        <v>11.307387787106538</v>
      </c>
      <c r="BA167">
        <v>10.316012263397543</v>
      </c>
      <c r="BB167">
        <v>7.9194532774159638</v>
      </c>
      <c r="BC167">
        <v>8.595732842368891</v>
      </c>
      <c r="BD167">
        <v>9.5740037645165632</v>
      </c>
      <c r="BE167">
        <v>9.797156757467123</v>
      </c>
      <c r="BF167">
        <v>10.519948556058488</v>
      </c>
      <c r="BG167">
        <v>10.951234777175779</v>
      </c>
      <c r="BH167">
        <v>11.214707321067928</v>
      </c>
      <c r="BI167">
        <v>10.901916816041489</v>
      </c>
      <c r="BJ167">
        <v>11.764266697883922</v>
      </c>
      <c r="BK167">
        <v>9.6397635524608472</v>
      </c>
      <c r="BL167">
        <v>9.615882011855291</v>
      </c>
      <c r="BN167">
        <f t="shared" si="2"/>
        <v>48</v>
      </c>
    </row>
    <row r="168" spans="1:66" x14ac:dyDescent="0.3">
      <c r="A168" t="s">
        <v>3706</v>
      </c>
      <c r="B168" t="s">
        <v>1048</v>
      </c>
      <c r="C168" t="s">
        <v>81</v>
      </c>
      <c r="D168" t="s">
        <v>1593</v>
      </c>
      <c r="Q168">
        <v>50480000000</v>
      </c>
      <c r="R168">
        <v>60930000000</v>
      </c>
      <c r="S168">
        <v>72730000000</v>
      </c>
      <c r="T168">
        <v>81970000000</v>
      </c>
      <c r="U168">
        <v>87950000000</v>
      </c>
      <c r="V168">
        <v>103510000000</v>
      </c>
      <c r="W168">
        <v>117730000000</v>
      </c>
      <c r="X168">
        <v>135440000000</v>
      </c>
      <c r="Y168">
        <v>154070000000</v>
      </c>
      <c r="Z168">
        <v>179110000000</v>
      </c>
      <c r="AA168">
        <v>196910000000</v>
      </c>
      <c r="AB168">
        <v>204570000000</v>
      </c>
      <c r="AC168">
        <v>234790000000</v>
      </c>
      <c r="AD168">
        <v>260420000000</v>
      </c>
      <c r="AE168">
        <v>279150000000</v>
      </c>
      <c r="AF168">
        <v>298590000000</v>
      </c>
      <c r="AG168">
        <v>329520000000</v>
      </c>
      <c r="AH168">
        <v>354860000000</v>
      </c>
      <c r="AI168">
        <v>383590000000</v>
      </c>
      <c r="AJ168">
        <v>400460000000</v>
      </c>
      <c r="AK168">
        <v>418450000000</v>
      </c>
      <c r="AL168">
        <v>433080000000</v>
      </c>
      <c r="AM168">
        <v>466580000000</v>
      </c>
      <c r="AN168">
        <v>489910000000</v>
      </c>
      <c r="AO168">
        <v>515120000000</v>
      </c>
      <c r="AP168">
        <v>545290000000</v>
      </c>
      <c r="AQ168">
        <v>577940000000</v>
      </c>
      <c r="AR168">
        <v>617820000000</v>
      </c>
      <c r="AS168">
        <v>659300000000</v>
      </c>
      <c r="AT168">
        <v>723262000000</v>
      </c>
      <c r="AU168">
        <v>739425000000</v>
      </c>
      <c r="AV168">
        <v>763276000000</v>
      </c>
      <c r="AW168">
        <v>808978900000</v>
      </c>
      <c r="AX168">
        <v>853397000000</v>
      </c>
      <c r="AY168">
        <v>905682000000</v>
      </c>
      <c r="AZ168">
        <v>947297000000</v>
      </c>
      <c r="BA168">
        <v>974497100000</v>
      </c>
      <c r="BB168">
        <v>950663000000</v>
      </c>
      <c r="BC168">
        <v>970903000000</v>
      </c>
      <c r="BD168">
        <v>903206000000</v>
      </c>
      <c r="BE168">
        <v>937959000000</v>
      </c>
      <c r="BF168">
        <v>1091780000000</v>
      </c>
      <c r="BG168">
        <v>1140055000000</v>
      </c>
      <c r="BH168">
        <v>1190803100000</v>
      </c>
      <c r="BI168">
        <v>1224905000000</v>
      </c>
      <c r="BJ168">
        <v>1283844100000</v>
      </c>
      <c r="BK168">
        <v>1339432000000</v>
      </c>
      <c r="BL168">
        <v>1403066400000</v>
      </c>
      <c r="BN168">
        <f t="shared" si="2"/>
        <v>48</v>
      </c>
    </row>
    <row r="169" spans="1:66" x14ac:dyDescent="0.3">
      <c r="A169" t="s">
        <v>3706</v>
      </c>
      <c r="B169" t="s">
        <v>1048</v>
      </c>
      <c r="C169" t="s">
        <v>84</v>
      </c>
      <c r="D169" t="s">
        <v>2654</v>
      </c>
      <c r="BD169">
        <v>89.939796447753906</v>
      </c>
      <c r="BG169">
        <v>94.345390319824205</v>
      </c>
      <c r="BJ169">
        <v>94.379264831542997</v>
      </c>
      <c r="BN169">
        <f t="shared" si="2"/>
        <v>3</v>
      </c>
    </row>
    <row r="170" spans="1:66" x14ac:dyDescent="0.3">
      <c r="A170" t="s">
        <v>3706</v>
      </c>
      <c r="B170" t="s">
        <v>1048</v>
      </c>
      <c r="C170" t="s">
        <v>4086</v>
      </c>
      <c r="D170" t="s">
        <v>2007</v>
      </c>
      <c r="BN170">
        <f t="shared" si="2"/>
        <v>0</v>
      </c>
    </row>
    <row r="171" spans="1:66" x14ac:dyDescent="0.3">
      <c r="A171" t="s">
        <v>3706</v>
      </c>
      <c r="B171" t="s">
        <v>1048</v>
      </c>
      <c r="C171" t="s">
        <v>1116</v>
      </c>
      <c r="D171" t="s">
        <v>2704</v>
      </c>
      <c r="E171">
        <v>19664164000</v>
      </c>
      <c r="F171">
        <v>18825530000</v>
      </c>
      <c r="G171">
        <v>17252463900</v>
      </c>
      <c r="H171">
        <v>16878648000</v>
      </c>
      <c r="I171">
        <v>16725493600</v>
      </c>
      <c r="J171">
        <v>15498323200</v>
      </c>
      <c r="K171">
        <v>14953446600</v>
      </c>
      <c r="L171">
        <v>14898992000</v>
      </c>
      <c r="M171">
        <v>17857180000</v>
      </c>
      <c r="N171">
        <v>17031416000</v>
      </c>
      <c r="O171">
        <v>15236515800</v>
      </c>
      <c r="P171">
        <v>14831073226.457399</v>
      </c>
      <c r="Q171">
        <v>20573775352.122398</v>
      </c>
      <c r="R171">
        <v>33703588954.210701</v>
      </c>
      <c r="S171">
        <v>55700252549.129303</v>
      </c>
      <c r="T171">
        <v>43154974089.341003</v>
      </c>
      <c r="U171">
        <v>44162131646.1166</v>
      </c>
      <c r="V171">
        <v>53374370832.8974</v>
      </c>
      <c r="W171">
        <v>69447964987.8909</v>
      </c>
      <c r="X171">
        <v>143259225732.73599</v>
      </c>
      <c r="Y171">
        <v>171412607203.354</v>
      </c>
      <c r="Z171">
        <v>123907234985.741</v>
      </c>
      <c r="AA171">
        <v>143444661762.22198</v>
      </c>
      <c r="AB171">
        <v>123110064423.481</v>
      </c>
      <c r="AC171">
        <v>104855936881.377</v>
      </c>
      <c r="AD171">
        <v>117981972231.98599</v>
      </c>
      <c r="AE171">
        <v>139883920728.38901</v>
      </c>
      <c r="AF171">
        <v>161738455237.867</v>
      </c>
      <c r="AG171">
        <v>144176820283.57199</v>
      </c>
      <c r="AH171">
        <v>168583563269.37701</v>
      </c>
      <c r="AI171">
        <v>173093564607.84399</v>
      </c>
      <c r="AJ171">
        <v>159272850288.00299</v>
      </c>
      <c r="AK171">
        <v>147525874735.10501</v>
      </c>
      <c r="AL171">
        <v>164620171357.293</v>
      </c>
      <c r="AM171">
        <v>163590579764.93799</v>
      </c>
      <c r="AN171">
        <v>175995426883.436</v>
      </c>
      <c r="AO171">
        <v>160660160546.20401</v>
      </c>
      <c r="AP171">
        <v>134836033327.14101</v>
      </c>
      <c r="AQ171">
        <v>146006089507.341</v>
      </c>
      <c r="AR171">
        <v>136450101867.481</v>
      </c>
      <c r="AS171">
        <v>128399516602.72301</v>
      </c>
      <c r="AT171">
        <v>130076677027.985</v>
      </c>
      <c r="AU171">
        <v>157762914914.241</v>
      </c>
      <c r="AV171">
        <v>184024332193.35001</v>
      </c>
      <c r="AW171">
        <v>190464790633.30499</v>
      </c>
      <c r="AX171">
        <v>188259141662.46799</v>
      </c>
      <c r="AY171">
        <v>221088725058.69101</v>
      </c>
      <c r="AZ171">
        <v>277548941768.85498</v>
      </c>
      <c r="BA171">
        <v>294045673779.62701</v>
      </c>
      <c r="BB171">
        <v>404098925258.35303</v>
      </c>
      <c r="BC171">
        <v>488928508742.44</v>
      </c>
      <c r="BD171">
        <v>537267041107.474</v>
      </c>
      <c r="BE171">
        <v>574268084132.44702</v>
      </c>
      <c r="BF171">
        <v>448508920737.711</v>
      </c>
      <c r="BG171">
        <v>434416188744.625</v>
      </c>
      <c r="BH171">
        <v>383728497570.133</v>
      </c>
      <c r="BI171">
        <v>405942428719.74902</v>
      </c>
      <c r="BJ171">
        <v>451285263406.23999</v>
      </c>
      <c r="BK171">
        <v>449907088828.54602</v>
      </c>
      <c r="BL171">
        <v>516700583371.24701</v>
      </c>
      <c r="BN171">
        <f t="shared" si="2"/>
        <v>60</v>
      </c>
    </row>
    <row r="172" spans="1:66" x14ac:dyDescent="0.3">
      <c r="A172" t="s">
        <v>3706</v>
      </c>
      <c r="B172" t="s">
        <v>1048</v>
      </c>
      <c r="C172" t="s">
        <v>2559</v>
      </c>
      <c r="D172" t="s">
        <v>2968</v>
      </c>
      <c r="BG172">
        <v>22.609486</v>
      </c>
      <c r="BN172">
        <f t="shared" si="2"/>
        <v>1</v>
      </c>
    </row>
    <row r="173" spans="1:66" x14ac:dyDescent="0.3">
      <c r="A173" t="s">
        <v>3706</v>
      </c>
      <c r="B173" t="s">
        <v>1048</v>
      </c>
      <c r="C173" t="s">
        <v>1219</v>
      </c>
      <c r="D173" t="s">
        <v>263</v>
      </c>
      <c r="AI173">
        <v>2.328829426</v>
      </c>
      <c r="AS173">
        <v>2.2459150609999998</v>
      </c>
      <c r="BC173">
        <v>2.2639418569999998</v>
      </c>
      <c r="BN173">
        <f t="shared" si="2"/>
        <v>3</v>
      </c>
    </row>
    <row r="174" spans="1:66" x14ac:dyDescent="0.3">
      <c r="A174" t="s">
        <v>3706</v>
      </c>
      <c r="B174" t="s">
        <v>1048</v>
      </c>
      <c r="C174" t="s">
        <v>1861</v>
      </c>
      <c r="D174" t="s">
        <v>394</v>
      </c>
      <c r="AI174">
        <v>47.997737037536197</v>
      </c>
      <c r="AN174">
        <v>44.694453712147002</v>
      </c>
      <c r="AS174">
        <v>43.081345080291896</v>
      </c>
      <c r="AX174">
        <v>44.220561764174001</v>
      </c>
      <c r="BC174">
        <v>38.213032358323801</v>
      </c>
      <c r="BD174">
        <v>46.686198525535303</v>
      </c>
      <c r="BE174">
        <v>28.6580810105166</v>
      </c>
      <c r="BF174">
        <v>20.840557337687802</v>
      </c>
      <c r="BG174">
        <v>11.7312972136243</v>
      </c>
      <c r="BH174">
        <v>8.4653065074306806</v>
      </c>
      <c r="BI174">
        <v>3.3344355920376398</v>
      </c>
      <c r="BJ174">
        <v>3.34317037021352</v>
      </c>
      <c r="BN174">
        <f t="shared" si="2"/>
        <v>12</v>
      </c>
    </row>
    <row r="175" spans="1:66" x14ac:dyDescent="0.3">
      <c r="A175" t="s">
        <v>3706</v>
      </c>
      <c r="B175" t="s">
        <v>1048</v>
      </c>
      <c r="C175" t="s">
        <v>2610</v>
      </c>
      <c r="D175" t="s">
        <v>2743</v>
      </c>
      <c r="O175">
        <v>30.821637576783299</v>
      </c>
      <c r="P175">
        <v>32.371591907259891</v>
      </c>
      <c r="Q175">
        <v>32.100242658902978</v>
      </c>
      <c r="R175">
        <v>32.259605649295267</v>
      </c>
      <c r="S175">
        <v>33.441514717622205</v>
      </c>
      <c r="T175">
        <v>33.680673980294742</v>
      </c>
      <c r="U175">
        <v>32.765007314041469</v>
      </c>
      <c r="V175">
        <v>32.58981000950196</v>
      </c>
      <c r="W175">
        <v>32.345781308791963</v>
      </c>
      <c r="X175">
        <v>30.792990903799801</v>
      </c>
      <c r="Y175">
        <v>31.363966837949732</v>
      </c>
      <c r="Z175">
        <v>32.126809011325619</v>
      </c>
      <c r="AA175">
        <v>31.890102848219858</v>
      </c>
      <c r="AB175">
        <v>31.715210513144353</v>
      </c>
      <c r="AC175">
        <v>30.94431516194312</v>
      </c>
      <c r="AD175">
        <v>30.411651663808509</v>
      </c>
      <c r="AE175">
        <v>29.719478266415699</v>
      </c>
      <c r="AF175">
        <v>28.833542421452403</v>
      </c>
      <c r="AG175">
        <v>28.359206824425815</v>
      </c>
      <c r="AH175">
        <v>27.748933792198429</v>
      </c>
      <c r="AI175">
        <v>27.090193136705761</v>
      </c>
      <c r="AJ175">
        <v>27.721097089192153</v>
      </c>
      <c r="AK175">
        <v>28.56886718193833</v>
      </c>
      <c r="AL175">
        <v>29.099072885897375</v>
      </c>
      <c r="AM175">
        <v>29.877138239170069</v>
      </c>
      <c r="AN175">
        <v>30.834914417577693</v>
      </c>
      <c r="AO175">
        <v>31.178268560163907</v>
      </c>
      <c r="AP175">
        <v>31.431527840645547</v>
      </c>
      <c r="AQ175">
        <v>32.148001479540241</v>
      </c>
      <c r="AR175">
        <v>32.885874945424284</v>
      </c>
      <c r="AS175">
        <v>33.276900820236584</v>
      </c>
      <c r="AT175">
        <v>33.632836614555167</v>
      </c>
      <c r="AU175">
        <v>33.811419437404552</v>
      </c>
      <c r="AV175">
        <v>33.734576860097583</v>
      </c>
      <c r="AW175">
        <v>34.396761971833513</v>
      </c>
      <c r="AX175">
        <v>35.398771305003123</v>
      </c>
      <c r="AY175">
        <v>35.575264616061638</v>
      </c>
      <c r="AZ175">
        <v>35.877106490150915</v>
      </c>
      <c r="BA175">
        <v>35.951199512224512</v>
      </c>
      <c r="BN175">
        <f t="shared" si="2"/>
        <v>39</v>
      </c>
    </row>
    <row r="176" spans="1:66" x14ac:dyDescent="0.3">
      <c r="A176" t="s">
        <v>3706</v>
      </c>
      <c r="B176" t="s">
        <v>1048</v>
      </c>
      <c r="C176" t="s">
        <v>2874</v>
      </c>
      <c r="D176" t="s">
        <v>2146</v>
      </c>
      <c r="E176">
        <v>21.812761638969935</v>
      </c>
      <c r="F176">
        <v>22.111948630272138</v>
      </c>
      <c r="G176">
        <v>22.660654858283444</v>
      </c>
      <c r="H176">
        <v>23.051954922397965</v>
      </c>
      <c r="I176">
        <v>23.33210949659766</v>
      </c>
      <c r="J176">
        <v>23.098301851493382</v>
      </c>
      <c r="K176">
        <v>23.66438698160157</v>
      </c>
      <c r="L176">
        <v>23.865655780891405</v>
      </c>
      <c r="M176">
        <v>24.459428418292145</v>
      </c>
      <c r="N176">
        <v>25.316270013730467</v>
      </c>
      <c r="O176">
        <v>24.48837487071189</v>
      </c>
      <c r="P176">
        <v>25.198173220817736</v>
      </c>
      <c r="Q176">
        <v>24.45998550857356</v>
      </c>
      <c r="R176">
        <v>23.15173840983239</v>
      </c>
      <c r="S176">
        <v>22.899493548343365</v>
      </c>
      <c r="T176">
        <v>22.216479959920672</v>
      </c>
      <c r="U176">
        <v>21.574891653762627</v>
      </c>
      <c r="V176">
        <v>20.320900687036772</v>
      </c>
      <c r="W176">
        <v>20.058556701030927</v>
      </c>
      <c r="X176">
        <v>20.723899779462151</v>
      </c>
      <c r="Y176">
        <v>21.215638443484668</v>
      </c>
      <c r="Z176">
        <v>21.401153183219019</v>
      </c>
      <c r="AA176">
        <v>20.978644671896301</v>
      </c>
      <c r="AB176">
        <v>19.766291876717105</v>
      </c>
      <c r="AC176">
        <v>19.819550375451904</v>
      </c>
      <c r="AD176">
        <v>19.157951272149671</v>
      </c>
      <c r="AE176">
        <v>18.183998355526118</v>
      </c>
      <c r="AF176">
        <v>18.464706761118816</v>
      </c>
      <c r="AG176">
        <v>18.547538457387326</v>
      </c>
      <c r="AH176">
        <v>18.954045215476185</v>
      </c>
      <c r="AI176">
        <v>20.814776858549106</v>
      </c>
      <c r="AJ176">
        <v>21.787584137915825</v>
      </c>
      <c r="AK176">
        <v>21.814597988410881</v>
      </c>
      <c r="AL176">
        <v>21.900385902173944</v>
      </c>
      <c r="AM176">
        <v>22.059063821088174</v>
      </c>
      <c r="AN176">
        <v>22.642310110304624</v>
      </c>
      <c r="AO176">
        <v>21.942323482263046</v>
      </c>
      <c r="AP176">
        <v>21.626884653791986</v>
      </c>
      <c r="AQ176">
        <v>21.149810336153454</v>
      </c>
      <c r="AR176">
        <v>21.814064938776408</v>
      </c>
      <c r="AS176">
        <v>22.044565468009548</v>
      </c>
      <c r="AT176">
        <v>21.078226747672161</v>
      </c>
      <c r="AU176">
        <v>21.727263213249618</v>
      </c>
      <c r="AV176">
        <v>20.966443508048314</v>
      </c>
      <c r="AW176">
        <v>20.303931461888165</v>
      </c>
      <c r="AX176">
        <v>20.087239442311066</v>
      </c>
      <c r="AY176">
        <v>20.210225634371394</v>
      </c>
      <c r="AZ176">
        <v>21.501023321338103</v>
      </c>
      <c r="BA176">
        <v>22.100782373666053</v>
      </c>
      <c r="BB176">
        <v>23.329926548606593</v>
      </c>
      <c r="BC176">
        <v>23.63204485600204</v>
      </c>
      <c r="BD176">
        <v>24.744860505651793</v>
      </c>
      <c r="BE176">
        <v>26.862182276310836</v>
      </c>
      <c r="BF176">
        <v>26.926601275204437</v>
      </c>
      <c r="BG176">
        <v>27.565241129192419</v>
      </c>
      <c r="BH176">
        <v>28.948332119800707</v>
      </c>
      <c r="BI176">
        <v>29.933395886849919</v>
      </c>
      <c r="BN176">
        <f t="shared" si="2"/>
        <v>57</v>
      </c>
    </row>
    <row r="177" spans="1:66" x14ac:dyDescent="0.3">
      <c r="A177" t="s">
        <v>3706</v>
      </c>
      <c r="B177" t="s">
        <v>1048</v>
      </c>
      <c r="C177" t="s">
        <v>2741</v>
      </c>
      <c r="D177" t="s">
        <v>2450</v>
      </c>
      <c r="E177">
        <v>6.4225770590449409</v>
      </c>
      <c r="F177">
        <v>6.2399729597204567</v>
      </c>
      <c r="G177">
        <v>5.79954780561836</v>
      </c>
      <c r="H177">
        <v>5.7264184052274665</v>
      </c>
      <c r="I177">
        <v>5.8544367588363695</v>
      </c>
      <c r="J177">
        <v>6.2202903994669603</v>
      </c>
      <c r="K177">
        <v>6.9740311599679226</v>
      </c>
      <c r="L177">
        <v>7.410410525693262</v>
      </c>
      <c r="M177">
        <v>7.9056550156294394</v>
      </c>
      <c r="N177">
        <v>9.6670858836060862</v>
      </c>
      <c r="O177">
        <v>12.123966448486998</v>
      </c>
      <c r="P177">
        <v>13.819582242365181</v>
      </c>
      <c r="Q177">
        <v>15.838073284717433</v>
      </c>
      <c r="R177">
        <v>17.09379097221127</v>
      </c>
      <c r="S177">
        <v>16.450735311022385</v>
      </c>
      <c r="T177">
        <v>15.38072555142306</v>
      </c>
      <c r="U177">
        <v>16.014681305564142</v>
      </c>
      <c r="V177">
        <v>17.167251822433968</v>
      </c>
      <c r="W177">
        <v>16.862671286395255</v>
      </c>
      <c r="X177">
        <v>13.763448424626738</v>
      </c>
      <c r="Y177">
        <v>10.843770083878516</v>
      </c>
      <c r="Z177">
        <v>9.0631031947161773</v>
      </c>
      <c r="AA177">
        <v>6.6090501907108159</v>
      </c>
      <c r="AB177">
        <v>6.3132492731845939</v>
      </c>
      <c r="AC177">
        <v>5.0021987901386504</v>
      </c>
      <c r="AD177">
        <v>4.089203025711222</v>
      </c>
      <c r="AE177">
        <v>5.5364121400570667</v>
      </c>
      <c r="AF177">
        <v>4.6661492197629384</v>
      </c>
      <c r="AG177">
        <v>5.5745506888982037</v>
      </c>
      <c r="AH177">
        <v>5.6043282907369392</v>
      </c>
      <c r="AI177">
        <v>4.0791953823092388</v>
      </c>
      <c r="AJ177">
        <v>3.9042486842873334</v>
      </c>
      <c r="AK177">
        <v>3.2565614167688652</v>
      </c>
      <c r="AL177">
        <v>3.740476246638675</v>
      </c>
      <c r="AM177">
        <v>3.4913944197715416</v>
      </c>
      <c r="AN177">
        <v>2.4502483437660012</v>
      </c>
      <c r="AO177">
        <v>2.6495353364497141</v>
      </c>
      <c r="AP177">
        <v>2.949687110249386</v>
      </c>
      <c r="AQ177">
        <v>3.8664435626825471</v>
      </c>
      <c r="AR177">
        <v>3.5037347320529175</v>
      </c>
      <c r="AS177">
        <v>2.9430050783864914</v>
      </c>
      <c r="AT177">
        <v>3.3749076216171012</v>
      </c>
      <c r="AU177">
        <v>2.6360527111197873</v>
      </c>
      <c r="AV177">
        <v>3.3792074233799276</v>
      </c>
      <c r="AW177">
        <v>3.3530934793928755</v>
      </c>
      <c r="AX177">
        <v>3.3097620058811583</v>
      </c>
      <c r="AY177">
        <v>1.8390829871548868</v>
      </c>
      <c r="AZ177">
        <v>1.8070660500958045</v>
      </c>
      <c r="BA177">
        <v>1.3303307866948502</v>
      </c>
      <c r="BB177">
        <v>1.2110496123416867</v>
      </c>
      <c r="BC177">
        <v>1.104317669427193</v>
      </c>
      <c r="BD177">
        <v>0.91350437464680978</v>
      </c>
      <c r="BE177">
        <v>0.7743127652261218</v>
      </c>
      <c r="BF177">
        <v>0.85973920917428359</v>
      </c>
      <c r="BG177">
        <v>0.92325908117234012</v>
      </c>
      <c r="BH177">
        <v>0.90380652019712138</v>
      </c>
      <c r="BN177">
        <f t="shared" si="2"/>
        <v>56</v>
      </c>
    </row>
    <row r="178" spans="1:66" x14ac:dyDescent="0.3">
      <c r="A178" t="s">
        <v>3706</v>
      </c>
      <c r="B178" t="s">
        <v>1048</v>
      </c>
      <c r="C178" t="s">
        <v>1599</v>
      </c>
      <c r="D178" t="s">
        <v>1207</v>
      </c>
      <c r="BN178">
        <f t="shared" si="2"/>
        <v>0</v>
      </c>
    </row>
    <row r="179" spans="1:66" x14ac:dyDescent="0.3">
      <c r="A179" t="s">
        <v>3706</v>
      </c>
      <c r="B179" t="s">
        <v>1048</v>
      </c>
      <c r="C179" t="s">
        <v>1330</v>
      </c>
      <c r="D179" t="s">
        <v>1097</v>
      </c>
      <c r="BN179">
        <f t="shared" si="2"/>
        <v>0</v>
      </c>
    </row>
    <row r="180" spans="1:66" x14ac:dyDescent="0.3">
      <c r="A180" t="s">
        <v>3706</v>
      </c>
      <c r="B180" t="s">
        <v>1048</v>
      </c>
      <c r="C180" t="s">
        <v>711</v>
      </c>
      <c r="D180" t="s">
        <v>1564</v>
      </c>
      <c r="BN180">
        <f t="shared" si="2"/>
        <v>0</v>
      </c>
    </row>
    <row r="181" spans="1:66" x14ac:dyDescent="0.3">
      <c r="A181" t="s">
        <v>3706</v>
      </c>
      <c r="B181" t="s">
        <v>1048</v>
      </c>
      <c r="C181" t="s">
        <v>3314</v>
      </c>
      <c r="D181" t="s">
        <v>2109</v>
      </c>
      <c r="BN181">
        <f t="shared" si="2"/>
        <v>0</v>
      </c>
    </row>
    <row r="182" spans="1:66" x14ac:dyDescent="0.3">
      <c r="A182" t="s">
        <v>3706</v>
      </c>
      <c r="B182" t="s">
        <v>1048</v>
      </c>
      <c r="C182" t="s">
        <v>3567</v>
      </c>
      <c r="D182" t="s">
        <v>2380</v>
      </c>
      <c r="BN182">
        <f t="shared" si="2"/>
        <v>0</v>
      </c>
    </row>
    <row r="183" spans="1:66" x14ac:dyDescent="0.3">
      <c r="A183" t="s">
        <v>3706</v>
      </c>
      <c r="B183" t="s">
        <v>1048</v>
      </c>
      <c r="C183" t="s">
        <v>404</v>
      </c>
      <c r="D183" t="s">
        <v>1959</v>
      </c>
      <c r="BN183">
        <f t="shared" si="2"/>
        <v>0</v>
      </c>
    </row>
    <row r="184" spans="1:66" x14ac:dyDescent="0.3">
      <c r="A184" t="s">
        <v>3706</v>
      </c>
      <c r="B184" t="s">
        <v>1048</v>
      </c>
      <c r="C184" t="s">
        <v>1027</v>
      </c>
      <c r="D184" t="s">
        <v>1290</v>
      </c>
      <c r="BN184">
        <f t="shared" si="2"/>
        <v>0</v>
      </c>
    </row>
    <row r="185" spans="1:66" x14ac:dyDescent="0.3">
      <c r="A185" t="s">
        <v>3706</v>
      </c>
      <c r="B185" t="s">
        <v>1048</v>
      </c>
      <c r="C185" t="s">
        <v>3839</v>
      </c>
      <c r="D185" t="s">
        <v>1958</v>
      </c>
      <c r="AI185">
        <v>-6.5591397849462219</v>
      </c>
      <c r="AJ185">
        <v>26.306704621161625</v>
      </c>
      <c r="AK185">
        <v>4.4642643074636279</v>
      </c>
      <c r="AL185">
        <v>7.0551513621445405</v>
      </c>
      <c r="AM185">
        <v>-1.5392860971165212</v>
      </c>
      <c r="AN185">
        <v>34.110653863740282</v>
      </c>
      <c r="AO185">
        <v>20.26366632571883</v>
      </c>
      <c r="AP185">
        <v>31.008181008180991</v>
      </c>
      <c r="AQ185">
        <v>26.668590212586185</v>
      </c>
      <c r="AR185">
        <v>19.526044759727633</v>
      </c>
      <c r="AS185">
        <v>-10.139186659860478</v>
      </c>
      <c r="AT185">
        <v>-13.042455873451097</v>
      </c>
      <c r="AU185">
        <v>-23.366249231351865</v>
      </c>
      <c r="AV185">
        <v>26.380037102776967</v>
      </c>
      <c r="AW185">
        <v>8.9935395410346572</v>
      </c>
      <c r="AX185">
        <v>3.001582369361544</v>
      </c>
      <c r="AY185">
        <v>13.619200111241025</v>
      </c>
      <c r="AZ185">
        <v>3.5292019475560821</v>
      </c>
      <c r="BA185">
        <v>-38.485256334013819</v>
      </c>
      <c r="BB185">
        <v>23.453817318918425</v>
      </c>
      <c r="BC185">
        <v>12.782079159440363</v>
      </c>
      <c r="BD185">
        <v>-2.4795285693213201E-3</v>
      </c>
      <c r="BE185">
        <v>13.40569</v>
      </c>
      <c r="BF185">
        <v>29.60125</v>
      </c>
      <c r="BG185">
        <v>11.3906381873661</v>
      </c>
      <c r="BH185">
        <v>-0.726601583369757</v>
      </c>
      <c r="BI185">
        <v>9.5350157049619799</v>
      </c>
      <c r="BJ185">
        <v>19.4199648923768</v>
      </c>
      <c r="BK185">
        <v>-6.2372598219685003</v>
      </c>
      <c r="BL185">
        <v>28.499507871252099</v>
      </c>
      <c r="BN185">
        <f t="shared" si="2"/>
        <v>30</v>
      </c>
    </row>
    <row r="186" spans="1:66" x14ac:dyDescent="0.3">
      <c r="A186" t="s">
        <v>3706</v>
      </c>
      <c r="B186" t="s">
        <v>1048</v>
      </c>
      <c r="C186" t="s">
        <v>1956</v>
      </c>
      <c r="D186" t="s">
        <v>2809</v>
      </c>
      <c r="O186">
        <v>11750000000</v>
      </c>
      <c r="P186">
        <v>12710000000</v>
      </c>
      <c r="Q186">
        <v>14770000000</v>
      </c>
      <c r="R186">
        <v>21780000000</v>
      </c>
      <c r="S186">
        <v>27630000000</v>
      </c>
      <c r="T186">
        <v>25370000000</v>
      </c>
      <c r="U186">
        <v>29290000000</v>
      </c>
      <c r="V186">
        <v>32400000000</v>
      </c>
      <c r="W186">
        <v>42470000000</v>
      </c>
      <c r="X186">
        <v>64370000000</v>
      </c>
      <c r="Y186">
        <v>72670000000</v>
      </c>
      <c r="Z186">
        <v>86650000000</v>
      </c>
      <c r="AA186">
        <v>86320000000</v>
      </c>
      <c r="AB186">
        <v>85263000000</v>
      </c>
      <c r="AC186">
        <v>104857000000</v>
      </c>
      <c r="AD186">
        <v>93731000000</v>
      </c>
      <c r="AE186">
        <v>97064000000</v>
      </c>
      <c r="AF186">
        <v>108184000000</v>
      </c>
      <c r="AG186">
        <v>136712000000</v>
      </c>
      <c r="AH186">
        <v>161290000000</v>
      </c>
      <c r="AI186">
        <v>171750000000</v>
      </c>
      <c r="AJ186">
        <v>149240000000</v>
      </c>
      <c r="AK186">
        <v>133757000000</v>
      </c>
      <c r="AL186">
        <v>136081000000</v>
      </c>
      <c r="AM186">
        <v>166517000000</v>
      </c>
      <c r="AN186">
        <v>210264000000</v>
      </c>
      <c r="AO186">
        <v>226133700000</v>
      </c>
      <c r="AP186">
        <v>256820100000</v>
      </c>
      <c r="AQ186">
        <v>261826200000</v>
      </c>
      <c r="AR186">
        <v>302539000000</v>
      </c>
      <c r="AS186">
        <v>365609000000</v>
      </c>
      <c r="AT186">
        <v>311365000000</v>
      </c>
      <c r="AU186">
        <v>306393000000</v>
      </c>
      <c r="AV186">
        <v>346933000000</v>
      </c>
      <c r="AW186">
        <v>432837000000</v>
      </c>
      <c r="AX186">
        <v>536293000000</v>
      </c>
      <c r="AY186">
        <v>669919000000</v>
      </c>
      <c r="AZ186">
        <v>816938000000</v>
      </c>
      <c r="BA186">
        <v>820244000000</v>
      </c>
      <c r="BB186">
        <v>653222000000</v>
      </c>
      <c r="BC186">
        <v>723220000000</v>
      </c>
      <c r="BD186">
        <v>791469000000</v>
      </c>
      <c r="BE186">
        <v>791682000000</v>
      </c>
      <c r="BF186">
        <v>811560000000</v>
      </c>
      <c r="BG186">
        <v>845930000000</v>
      </c>
      <c r="BH186">
        <v>825102000000</v>
      </c>
      <c r="BI186">
        <v>857818000000</v>
      </c>
      <c r="BJ186">
        <v>997523000000</v>
      </c>
      <c r="BK186">
        <v>1108469000000</v>
      </c>
      <c r="BL186">
        <v>1135691000000</v>
      </c>
      <c r="BN186">
        <f t="shared" si="2"/>
        <v>50</v>
      </c>
    </row>
    <row r="187" spans="1:66" x14ac:dyDescent="0.3">
      <c r="A187" t="s">
        <v>3706</v>
      </c>
      <c r="B187" t="s">
        <v>1048</v>
      </c>
      <c r="C187" t="s">
        <v>984</v>
      </c>
      <c r="D187" t="s">
        <v>559</v>
      </c>
      <c r="O187">
        <v>0.2441062775376571</v>
      </c>
      <c r="P187">
        <v>-8.4131003991930298E-2</v>
      </c>
      <c r="Q187">
        <v>-0.4112234287903308</v>
      </c>
      <c r="R187">
        <v>0.53178950676874026</v>
      </c>
      <c r="S187">
        <v>0.11001505912015133</v>
      </c>
      <c r="T187">
        <v>1.0611880558180169</v>
      </c>
      <c r="U187">
        <v>0.2049735989734239</v>
      </c>
      <c r="V187">
        <v>-0.7253247869898829</v>
      </c>
      <c r="W187">
        <v>-0.66962947339235979</v>
      </c>
      <c r="X187">
        <v>-5.9642207652319803E-3</v>
      </c>
      <c r="Y187">
        <v>7.4440723380441803E-2</v>
      </c>
      <c r="Z187">
        <v>0.14998244488223103</v>
      </c>
      <c r="AA187">
        <v>-0.34712118497907613</v>
      </c>
      <c r="AB187">
        <v>-1.216883257687454</v>
      </c>
      <c r="AC187">
        <v>-2.4521418967097639</v>
      </c>
      <c r="AD187">
        <v>-2.868301505953359</v>
      </c>
      <c r="AE187">
        <v>-3.2136650310909327</v>
      </c>
      <c r="AF187">
        <v>-3.3087515176979805</v>
      </c>
      <c r="AG187">
        <v>-2.3156580866611995</v>
      </c>
      <c r="AH187">
        <v>-1.76379666689119</v>
      </c>
      <c r="AI187">
        <v>-1.3239995545973735</v>
      </c>
      <c r="AJ187">
        <v>4.6296529351691075E-2</v>
      </c>
      <c r="AK187">
        <v>-0.79144880310450683</v>
      </c>
      <c r="AL187">
        <v>-1.2361605404283902</v>
      </c>
      <c r="AM187">
        <v>-1.6692529238795064</v>
      </c>
      <c r="AN187">
        <v>-1.4864493584802327</v>
      </c>
      <c r="AO187">
        <v>-1.5449673620688502</v>
      </c>
      <c r="AP187">
        <v>-1.6406133077560385</v>
      </c>
      <c r="AQ187">
        <v>-2.3727387551368815</v>
      </c>
      <c r="AR187">
        <v>-2.9761394851715131</v>
      </c>
      <c r="AS187">
        <v>-3.9203517030451871</v>
      </c>
      <c r="AT187">
        <v>-3.7241131289292135</v>
      </c>
      <c r="AU187">
        <v>-4.170551601469386</v>
      </c>
      <c r="AV187">
        <v>-4.5582639500527478</v>
      </c>
      <c r="AW187">
        <v>-5.2063296340265568</v>
      </c>
      <c r="AX187">
        <v>-5.7471095837510209</v>
      </c>
      <c r="AY187">
        <v>-5.9114366342031079</v>
      </c>
      <c r="AZ187">
        <v>-5.0966039582735609</v>
      </c>
      <c r="BA187">
        <v>-4.7341356710050482</v>
      </c>
      <c r="BB187">
        <v>-2.6281248542225839</v>
      </c>
      <c r="BC187">
        <v>-2.8815400256829689</v>
      </c>
      <c r="BD187">
        <v>-2.9293525763415569</v>
      </c>
      <c r="BE187">
        <v>-2.5814151404074908</v>
      </c>
      <c r="BF187">
        <v>-2.0068872599742429</v>
      </c>
      <c r="BG187">
        <v>-2.0991742991275482</v>
      </c>
      <c r="BH187">
        <v>-2.2358490941919511</v>
      </c>
      <c r="BI187">
        <v>-2.1107768577494084</v>
      </c>
      <c r="BJ187">
        <v>-1.8745374240601447</v>
      </c>
      <c r="BK187">
        <v>-2.190554448845921</v>
      </c>
      <c r="BL187">
        <v>-2.2467417839409562</v>
      </c>
      <c r="BN187">
        <f t="shared" si="2"/>
        <v>50</v>
      </c>
    </row>
    <row r="188" spans="1:66" x14ac:dyDescent="0.3">
      <c r="A188" t="s">
        <v>3706</v>
      </c>
      <c r="B188" t="s">
        <v>1048</v>
      </c>
      <c r="C188" t="s">
        <v>2916</v>
      </c>
      <c r="D188" t="s">
        <v>319</v>
      </c>
      <c r="O188">
        <v>2.4317457418827675</v>
      </c>
      <c r="P188">
        <v>2.4355067176031251</v>
      </c>
      <c r="Q188">
        <v>2.3766525162026721</v>
      </c>
      <c r="R188">
        <v>2.5347697730283096</v>
      </c>
      <c r="S188">
        <v>2.7458464461576595</v>
      </c>
      <c r="T188">
        <v>2.7063856457103785</v>
      </c>
      <c r="U188">
        <v>2.8018396380507866</v>
      </c>
      <c r="V188">
        <v>2.8206007610626438</v>
      </c>
      <c r="W188">
        <v>2.855078608215091</v>
      </c>
      <c r="X188">
        <v>2.8569378693382723</v>
      </c>
      <c r="Y188">
        <v>3.0980220186350294</v>
      </c>
      <c r="Z188">
        <v>3.184554489775937</v>
      </c>
      <c r="AA188">
        <v>3.4401094088173627</v>
      </c>
      <c r="AB188">
        <v>3.2602851153455195</v>
      </c>
      <c r="AC188">
        <v>3.4184554091736876</v>
      </c>
      <c r="AD188">
        <v>3.3446347631551112</v>
      </c>
      <c r="AE188">
        <v>3.6434594839627907</v>
      </c>
      <c r="AF188">
        <v>3.9019487293559605</v>
      </c>
      <c r="AG188">
        <v>4.0013841470098566</v>
      </c>
      <c r="AH188">
        <v>4.0706681461576366</v>
      </c>
      <c r="AI188">
        <v>4.4528523879349553</v>
      </c>
      <c r="AJ188">
        <v>4.5916543807380457</v>
      </c>
      <c r="AK188">
        <v>4.5518253915792872</v>
      </c>
      <c r="AL188">
        <v>4.5152633373861768</v>
      </c>
      <c r="AM188">
        <v>4.5760834423367109</v>
      </c>
      <c r="AN188">
        <v>4.720089625981168</v>
      </c>
      <c r="AO188">
        <v>4.8564235744238724</v>
      </c>
      <c r="AP188">
        <v>4.9203534856063085</v>
      </c>
      <c r="AQ188">
        <v>4.8929923305950336</v>
      </c>
      <c r="AR188">
        <v>4.9294627041550338</v>
      </c>
      <c r="AS188">
        <v>5.061788073980181</v>
      </c>
      <c r="AT188">
        <v>4.7824564497736146</v>
      </c>
      <c r="AU188">
        <v>4.7688187278197542</v>
      </c>
      <c r="AV188">
        <v>4.8007094791912754</v>
      </c>
      <c r="AW188">
        <v>5.200229940877696</v>
      </c>
      <c r="AX188">
        <v>5.2982362623117538</v>
      </c>
      <c r="AY188">
        <v>5.5913045749315637</v>
      </c>
      <c r="AZ188">
        <v>6.0969527957568284</v>
      </c>
      <c r="BA188">
        <v>6.5346984886868462</v>
      </c>
      <c r="BB188">
        <v>6.4364545007640803</v>
      </c>
      <c r="BC188">
        <v>6.7935660215878064</v>
      </c>
      <c r="BD188">
        <v>7.0957197689396079</v>
      </c>
      <c r="BE188">
        <v>7.1274462937826257</v>
      </c>
      <c r="BF188">
        <v>7.0620116188246778</v>
      </c>
      <c r="BG188">
        <v>7.1204773883644394</v>
      </c>
      <c r="BH188">
        <v>6.949367801708771</v>
      </c>
      <c r="BI188">
        <v>6.9087186367321012</v>
      </c>
      <c r="BJ188">
        <v>7.0577018374625711</v>
      </c>
      <c r="BK188">
        <v>6.9389526416176643</v>
      </c>
      <c r="BL188">
        <v>6.8502119677608571</v>
      </c>
      <c r="BN188">
        <f t="shared" si="2"/>
        <v>50</v>
      </c>
    </row>
    <row r="189" spans="1:66" x14ac:dyDescent="0.3">
      <c r="A189" t="s">
        <v>3706</v>
      </c>
      <c r="B189" t="s">
        <v>1048</v>
      </c>
      <c r="C189" t="s">
        <v>1053</v>
      </c>
      <c r="D189" t="s">
        <v>552</v>
      </c>
      <c r="AI189">
        <v>0.18735001100000001</v>
      </c>
      <c r="AS189">
        <v>0.18735001100000001</v>
      </c>
      <c r="BC189">
        <v>0.18735001100000001</v>
      </c>
      <c r="BN189">
        <f t="shared" si="2"/>
        <v>3</v>
      </c>
    </row>
    <row r="190" spans="1:66" x14ac:dyDescent="0.3">
      <c r="A190" t="s">
        <v>3706</v>
      </c>
      <c r="B190" t="s">
        <v>1048</v>
      </c>
      <c r="C190" t="s">
        <v>1300</v>
      </c>
      <c r="D190" t="s">
        <v>3494</v>
      </c>
      <c r="AI190">
        <v>4.0105169630999997</v>
      </c>
      <c r="AJ190">
        <v>4.1878661597000004</v>
      </c>
      <c r="AK190">
        <v>3.9913704482000001</v>
      </c>
      <c r="AL190">
        <v>4.2119541668</v>
      </c>
      <c r="AM190">
        <v>3.7572472271000001</v>
      </c>
      <c r="AN190">
        <v>3.7322136875999998</v>
      </c>
      <c r="AO190">
        <v>3.2976154969000002</v>
      </c>
      <c r="AP190">
        <v>3.0067781183000002</v>
      </c>
      <c r="AQ190">
        <v>2.9634134083000001</v>
      </c>
      <c r="AR190">
        <v>2.6783426060000002</v>
      </c>
      <c r="AS190">
        <v>2.5949531234999998</v>
      </c>
      <c r="AT190">
        <v>3.0892497027000001</v>
      </c>
      <c r="AU190">
        <v>2.581822367</v>
      </c>
      <c r="AV190">
        <v>2.5153480615000001</v>
      </c>
      <c r="AW190">
        <v>2.3978664984</v>
      </c>
      <c r="AX190">
        <v>2.382072317</v>
      </c>
      <c r="AY190">
        <v>2.4231291777999999</v>
      </c>
      <c r="AZ190">
        <v>2.4162643999000002</v>
      </c>
      <c r="BA190">
        <v>2.3331166256999998</v>
      </c>
      <c r="BB190">
        <v>2.2764919414000002</v>
      </c>
      <c r="BC190">
        <v>2.1170001060999999</v>
      </c>
      <c r="BD190">
        <v>2.0690054022000002</v>
      </c>
      <c r="BE190">
        <v>2.0780075603000001</v>
      </c>
      <c r="BF190">
        <v>1.9809619244000001</v>
      </c>
      <c r="BG190">
        <v>1.9764176468000001</v>
      </c>
      <c r="BH190">
        <v>2.0557323292</v>
      </c>
      <c r="BI190">
        <v>2.2772486811000001</v>
      </c>
      <c r="BJ190">
        <v>2.2478340513999999</v>
      </c>
      <c r="BK190">
        <v>2.2138284853000001</v>
      </c>
      <c r="BN190">
        <f t="shared" si="2"/>
        <v>29</v>
      </c>
    </row>
    <row r="191" spans="1:66" x14ac:dyDescent="0.3">
      <c r="A191" t="s">
        <v>3706</v>
      </c>
      <c r="B191" t="s">
        <v>1048</v>
      </c>
      <c r="C191" t="s">
        <v>1393</v>
      </c>
      <c r="D191" t="s">
        <v>9</v>
      </c>
      <c r="E191">
        <v>4.0759678597516436</v>
      </c>
      <c r="F191">
        <v>3.3971086406794213</v>
      </c>
      <c r="G191">
        <v>4.51980014803849</v>
      </c>
      <c r="H191">
        <v>5.2975295381310419</v>
      </c>
      <c r="I191">
        <v>5.1238483612747316</v>
      </c>
      <c r="J191">
        <v>4.7087102006224697</v>
      </c>
      <c r="K191">
        <v>3.9435081764481454</v>
      </c>
      <c r="L191">
        <v>4.2235135323528104</v>
      </c>
      <c r="M191">
        <v>3.0725077102006098</v>
      </c>
      <c r="N191">
        <v>1.95722037827301</v>
      </c>
      <c r="O191">
        <v>2.1310170573916909</v>
      </c>
      <c r="P191">
        <v>2.0093968184927937</v>
      </c>
      <c r="Q191">
        <v>1.4594730238393976</v>
      </c>
      <c r="R191">
        <v>1.3047976513642277</v>
      </c>
      <c r="S191">
        <v>1.4503380910508055</v>
      </c>
      <c r="T191">
        <v>1.9545939922930498</v>
      </c>
      <c r="U191">
        <v>1.4769123843447287</v>
      </c>
      <c r="V191">
        <v>1.0722055575699641</v>
      </c>
      <c r="W191">
        <v>1.1836121657140475</v>
      </c>
      <c r="X191">
        <v>1.1146568533216159</v>
      </c>
      <c r="Y191">
        <v>1.2259577299660953</v>
      </c>
      <c r="Z191">
        <v>1.0694069158942436</v>
      </c>
      <c r="AA191">
        <v>1.2895815779439939</v>
      </c>
      <c r="AB191">
        <v>1.4545871491029099</v>
      </c>
      <c r="AC191">
        <v>1.4078110808356039</v>
      </c>
      <c r="AD191">
        <v>1.4004652427985855</v>
      </c>
      <c r="AE191">
        <v>1.2016042239658551</v>
      </c>
      <c r="AF191">
        <v>1.0008186574808289</v>
      </c>
      <c r="AG191">
        <v>1.2643015395993218</v>
      </c>
      <c r="AH191">
        <v>1.111401308225094</v>
      </c>
      <c r="AI191">
        <v>1.0091077371207124</v>
      </c>
      <c r="AJ191">
        <v>0.77404954600225817</v>
      </c>
      <c r="AK191">
        <v>0.70836174994130341</v>
      </c>
      <c r="AL191">
        <v>0.86817645782630448</v>
      </c>
      <c r="AM191">
        <v>0.67560576095211511</v>
      </c>
      <c r="AN191">
        <v>0.83168530807638152</v>
      </c>
      <c r="AO191">
        <v>0.8100060707093093</v>
      </c>
      <c r="AP191">
        <v>0.77177767986843315</v>
      </c>
      <c r="AQ191">
        <v>0.70658994125098085</v>
      </c>
      <c r="AR191">
        <v>0.66805830400713384</v>
      </c>
      <c r="AS191">
        <v>0.59746395440246491</v>
      </c>
      <c r="AT191">
        <v>0.66003124375877187</v>
      </c>
      <c r="AU191">
        <v>0.76994756619137261</v>
      </c>
      <c r="AV191">
        <v>0.86924143952958854</v>
      </c>
      <c r="AW191">
        <v>1.0475466170919949</v>
      </c>
      <c r="AX191">
        <v>1.1079963906102788</v>
      </c>
      <c r="AY191">
        <v>1.2637344622416802</v>
      </c>
      <c r="AZ191">
        <v>1.7934187100602912</v>
      </c>
      <c r="BA191">
        <v>1.6879826477555919</v>
      </c>
      <c r="BB191">
        <v>1.9220368810967823</v>
      </c>
      <c r="BC191">
        <v>1.8857525303524882</v>
      </c>
      <c r="BD191">
        <v>1.8880225184150883</v>
      </c>
      <c r="BE191">
        <v>1.6793274821451674</v>
      </c>
      <c r="BF191">
        <v>1.6441120247334375</v>
      </c>
      <c r="BG191">
        <v>1.5701155627344983</v>
      </c>
      <c r="BH191">
        <v>1.6789989624278034</v>
      </c>
      <c r="BI191">
        <v>1.7940138268556098</v>
      </c>
      <c r="BJ191">
        <v>2.0289914857564328</v>
      </c>
      <c r="BK191">
        <v>2.3983437644810843</v>
      </c>
      <c r="BN191">
        <f t="shared" si="2"/>
        <v>59</v>
      </c>
    </row>
    <row r="192" spans="1:66" x14ac:dyDescent="0.3">
      <c r="A192" t="s">
        <v>3706</v>
      </c>
      <c r="B192" t="s">
        <v>1048</v>
      </c>
      <c r="C192" t="s">
        <v>3978</v>
      </c>
      <c r="D192" t="s">
        <v>3680</v>
      </c>
      <c r="Y192">
        <v>88</v>
      </c>
      <c r="Z192">
        <v>86</v>
      </c>
      <c r="AA192">
        <v>83</v>
      </c>
      <c r="AB192">
        <v>81</v>
      </c>
      <c r="AC192">
        <v>79</v>
      </c>
      <c r="AD192">
        <v>78</v>
      </c>
      <c r="AE192">
        <v>89</v>
      </c>
      <c r="AF192">
        <v>99</v>
      </c>
      <c r="AG192">
        <v>105</v>
      </c>
      <c r="AH192">
        <v>105</v>
      </c>
      <c r="AI192">
        <v>114</v>
      </c>
      <c r="AJ192">
        <v>113</v>
      </c>
      <c r="AK192">
        <v>115</v>
      </c>
      <c r="AL192">
        <v>108</v>
      </c>
      <c r="AM192">
        <v>112</v>
      </c>
      <c r="AN192">
        <v>123</v>
      </c>
      <c r="AO192">
        <v>120</v>
      </c>
      <c r="AP192">
        <v>112</v>
      </c>
      <c r="AQ192">
        <v>108</v>
      </c>
      <c r="AR192">
        <v>106</v>
      </c>
      <c r="AS192">
        <v>100</v>
      </c>
      <c r="AT192">
        <v>99.2</v>
      </c>
      <c r="AU192">
        <v>98.2</v>
      </c>
      <c r="AV192">
        <v>99.7</v>
      </c>
      <c r="AW192">
        <v>103.6</v>
      </c>
      <c r="AX192">
        <v>106.9</v>
      </c>
      <c r="AY192">
        <v>110.7</v>
      </c>
      <c r="AZ192">
        <v>116.1</v>
      </c>
      <c r="BA192">
        <v>123.1</v>
      </c>
      <c r="BB192">
        <v>117.4</v>
      </c>
      <c r="BC192">
        <v>123.1</v>
      </c>
      <c r="BD192">
        <v>133</v>
      </c>
      <c r="BE192">
        <v>133.5</v>
      </c>
      <c r="BF192">
        <v>133</v>
      </c>
      <c r="BG192">
        <v>132.30000000000001</v>
      </c>
      <c r="BH192">
        <v>123.9</v>
      </c>
      <c r="BI192">
        <v>119.9</v>
      </c>
      <c r="BJ192">
        <v>122.8</v>
      </c>
      <c r="BK192">
        <v>126.9</v>
      </c>
      <c r="BL192">
        <v>125.9</v>
      </c>
      <c r="BN192">
        <f t="shared" si="2"/>
        <v>40</v>
      </c>
    </row>
    <row r="193" spans="1:66" x14ac:dyDescent="0.3">
      <c r="A193" t="s">
        <v>3706</v>
      </c>
      <c r="B193" t="s">
        <v>1048</v>
      </c>
      <c r="C193" t="s">
        <v>2722</v>
      </c>
      <c r="D193" t="s">
        <v>1819</v>
      </c>
      <c r="E193">
        <v>0.42051364504937944</v>
      </c>
      <c r="F193">
        <v>0.52101203410722685</v>
      </c>
      <c r="G193">
        <v>0.55356133973257848</v>
      </c>
      <c r="H193">
        <v>0.39183886715029742</v>
      </c>
      <c r="I193">
        <v>0.383494782976816</v>
      </c>
      <c r="J193">
        <v>0.41024924824007436</v>
      </c>
      <c r="K193">
        <v>0.40389032935092661</v>
      </c>
      <c r="L193">
        <v>0.41741598633658339</v>
      </c>
      <c r="M193">
        <v>0.32523268277369743</v>
      </c>
      <c r="N193">
        <v>0.21614076753409425</v>
      </c>
      <c r="O193">
        <v>0.21315219300813959</v>
      </c>
      <c r="P193">
        <v>0.18053837363647368</v>
      </c>
      <c r="Q193">
        <v>0.25565835819134775</v>
      </c>
      <c r="R193">
        <v>0.28295054692106192</v>
      </c>
      <c r="S193">
        <v>0.27264388276857965</v>
      </c>
      <c r="T193">
        <v>0.30990560673262824</v>
      </c>
      <c r="U193">
        <v>0.36604549854791868</v>
      </c>
      <c r="V193">
        <v>0.27200029917539781</v>
      </c>
      <c r="W193">
        <v>0.31375626115183697</v>
      </c>
      <c r="X193">
        <v>0.29190778735515893</v>
      </c>
      <c r="Y193">
        <v>0.22059281157616306</v>
      </c>
      <c r="Z193">
        <v>0.33998529911904424</v>
      </c>
      <c r="AA193">
        <v>0.27631222811057199</v>
      </c>
      <c r="AB193">
        <v>0.34221377524368418</v>
      </c>
      <c r="AC193">
        <v>0.42972150014213667</v>
      </c>
      <c r="AD193">
        <v>0.45310897232075958</v>
      </c>
      <c r="AE193">
        <v>0.41158099489301686</v>
      </c>
      <c r="AF193">
        <v>0.40748381924713817</v>
      </c>
      <c r="AG193">
        <v>0.39970942877525101</v>
      </c>
      <c r="AH193">
        <v>0.39251235980564853</v>
      </c>
      <c r="AI193">
        <v>0.28302908625298351</v>
      </c>
      <c r="AJ193">
        <v>0.23949720900735694</v>
      </c>
      <c r="AK193">
        <v>0.37038913660316175</v>
      </c>
      <c r="AL193">
        <v>0.64338308457711435</v>
      </c>
      <c r="AM193">
        <v>0.90830361986880614</v>
      </c>
      <c r="AN193">
        <v>0.97413511368411221</v>
      </c>
      <c r="AO193">
        <v>0.88412732959505824</v>
      </c>
      <c r="AP193">
        <v>0.92866131901953131</v>
      </c>
      <c r="AQ193">
        <v>1.1249262988081843</v>
      </c>
      <c r="AR193">
        <v>1.0335247215016024</v>
      </c>
      <c r="AS193">
        <v>1.1102604482132041</v>
      </c>
      <c r="AT193">
        <v>1.0487302676733015</v>
      </c>
      <c r="AU193">
        <v>1.1095300271953827</v>
      </c>
      <c r="AV193">
        <v>1.2100114149129326</v>
      </c>
      <c r="AW193">
        <v>1.4264652861085436</v>
      </c>
      <c r="AX193">
        <v>1.5771981367857821</v>
      </c>
      <c r="AY193">
        <v>1.7135629428928718</v>
      </c>
      <c r="AZ193">
        <v>1.6451752016218977</v>
      </c>
      <c r="BA193">
        <v>2.085342037590201</v>
      </c>
      <c r="BB193">
        <v>1.8166466072575567</v>
      </c>
      <c r="BC193">
        <v>1.9445714692193565</v>
      </c>
      <c r="BD193">
        <v>2.1864388903734233</v>
      </c>
      <c r="BE193">
        <v>1.8781118629160864</v>
      </c>
      <c r="BF193">
        <v>1.7953835454533433</v>
      </c>
      <c r="BG193">
        <v>1.634646998952157</v>
      </c>
      <c r="BH193">
        <v>1.3632270738649037</v>
      </c>
      <c r="BI193">
        <v>1.2659318025470723</v>
      </c>
      <c r="BJ193">
        <v>1.3855668703231783</v>
      </c>
      <c r="BK193">
        <v>1.5549023248634342</v>
      </c>
      <c r="BN193">
        <f t="shared" si="2"/>
        <v>59</v>
      </c>
    </row>
    <row r="194" spans="1:66" x14ac:dyDescent="0.3">
      <c r="A194" t="s">
        <v>3706</v>
      </c>
      <c r="B194" t="s">
        <v>1048</v>
      </c>
      <c r="C194" t="s">
        <v>2496</v>
      </c>
      <c r="D194" t="s">
        <v>2418</v>
      </c>
      <c r="AH194">
        <v>3.4791059999999998</v>
      </c>
      <c r="AI194">
        <v>3.290311</v>
      </c>
      <c r="AJ194">
        <v>3.640425</v>
      </c>
      <c r="AK194">
        <v>3.6218490000000001</v>
      </c>
      <c r="AL194">
        <v>3.6496550000000001</v>
      </c>
      <c r="AN194">
        <v>2.4048060000000002</v>
      </c>
      <c r="AO194">
        <v>2.0961780000000001</v>
      </c>
      <c r="AP194">
        <v>2.2564000000000001E-2</v>
      </c>
      <c r="AQ194">
        <v>2.3966590000000001</v>
      </c>
      <c r="AR194">
        <v>2.2067450000000002</v>
      </c>
      <c r="AS194">
        <v>2.0839590000000001</v>
      </c>
      <c r="AT194">
        <v>1.9497439999999999</v>
      </c>
      <c r="AU194">
        <v>2.3737889999999999</v>
      </c>
      <c r="AV194">
        <v>2.088727</v>
      </c>
      <c r="AW194">
        <v>2.1079889999999999</v>
      </c>
      <c r="AX194">
        <v>2.2111740000000002</v>
      </c>
      <c r="AY194">
        <v>2.1239469999999998</v>
      </c>
      <c r="AZ194">
        <v>2.9772240000000001</v>
      </c>
      <c r="BA194">
        <v>2.8864770000000002</v>
      </c>
      <c r="BB194">
        <v>2.777158</v>
      </c>
      <c r="BC194">
        <v>2.880878</v>
      </c>
      <c r="BD194">
        <v>2.677168</v>
      </c>
      <c r="BE194">
        <v>2.6858330000000001</v>
      </c>
      <c r="BF194">
        <v>2.510761</v>
      </c>
      <c r="BG194">
        <v>2.6950759999999998</v>
      </c>
      <c r="BH194">
        <v>2.7340979999999999</v>
      </c>
      <c r="BI194">
        <v>2.6418720000000002</v>
      </c>
      <c r="BJ194">
        <v>1.6173759999999999</v>
      </c>
      <c r="BK194">
        <v>1.42205</v>
      </c>
      <c r="BN194">
        <f t="shared" si="2"/>
        <v>29</v>
      </c>
    </row>
    <row r="195" spans="1:66" x14ac:dyDescent="0.3">
      <c r="A195" t="s">
        <v>3706</v>
      </c>
      <c r="B195" t="s">
        <v>1048</v>
      </c>
      <c r="C195" t="s">
        <v>269</v>
      </c>
      <c r="D195" t="s">
        <v>3943</v>
      </c>
      <c r="AH195">
        <v>5.9936059999999998</v>
      </c>
      <c r="AI195">
        <v>2.4226220000000001</v>
      </c>
      <c r="AJ195">
        <v>2.4790130000000001</v>
      </c>
      <c r="AK195">
        <v>2.097299</v>
      </c>
      <c r="AL195">
        <v>1.8553569999999999</v>
      </c>
      <c r="AN195">
        <v>1.6236919999999999</v>
      </c>
      <c r="AO195">
        <v>1.6935480000000001</v>
      </c>
      <c r="AP195">
        <v>1.8305499999999999E-2</v>
      </c>
      <c r="AQ195">
        <v>1.7433099999999999</v>
      </c>
      <c r="AR195">
        <v>1.3302849999999999</v>
      </c>
      <c r="AS195">
        <v>1.1652819999999999</v>
      </c>
      <c r="AT195">
        <v>1.100724</v>
      </c>
      <c r="AU195">
        <v>1.1469450000000001</v>
      </c>
      <c r="AV195">
        <v>1.1165970000000001</v>
      </c>
      <c r="AW195">
        <v>1.1270880000000001</v>
      </c>
      <c r="AX195">
        <v>1.0664659999999999</v>
      </c>
      <c r="AY195">
        <v>1.0778479999999999</v>
      </c>
      <c r="AZ195">
        <v>1.169052</v>
      </c>
      <c r="BA195">
        <v>1.045631</v>
      </c>
      <c r="BB195">
        <v>1.022664</v>
      </c>
      <c r="BC195">
        <v>0.97194219999999998</v>
      </c>
      <c r="BD195">
        <v>0.84951449999999995</v>
      </c>
      <c r="BE195">
        <v>0.8695003</v>
      </c>
      <c r="BF195">
        <v>0.83863460000000001</v>
      </c>
      <c r="BG195">
        <v>0.90630120000000003</v>
      </c>
      <c r="BH195">
        <v>0.96235789999999999</v>
      </c>
      <c r="BI195">
        <v>1.0157719999999999</v>
      </c>
      <c r="BJ195">
        <v>0.84602370000000005</v>
      </c>
      <c r="BK195">
        <v>0.73137160000000001</v>
      </c>
      <c r="BN195">
        <f t="shared" si="2"/>
        <v>29</v>
      </c>
    </row>
    <row r="196" spans="1:66" x14ac:dyDescent="0.3">
      <c r="A196" t="s">
        <v>3706</v>
      </c>
      <c r="B196" t="s">
        <v>1048</v>
      </c>
      <c r="C196" t="s">
        <v>1281</v>
      </c>
      <c r="D196" t="s">
        <v>2299</v>
      </c>
      <c r="AN196">
        <v>51285000</v>
      </c>
      <c r="AO196">
        <v>52999000</v>
      </c>
      <c r="AP196">
        <v>53229000</v>
      </c>
      <c r="AQ196">
        <v>55696000</v>
      </c>
      <c r="AR196">
        <v>57222000</v>
      </c>
      <c r="AS196">
        <v>61327000</v>
      </c>
      <c r="AT196">
        <v>59442000</v>
      </c>
      <c r="AU196">
        <v>58066000</v>
      </c>
      <c r="AV196">
        <v>56250000</v>
      </c>
      <c r="AW196">
        <v>61809000</v>
      </c>
      <c r="AX196">
        <v>63503000</v>
      </c>
      <c r="AY196">
        <v>63663000</v>
      </c>
      <c r="AZ196">
        <v>64049000</v>
      </c>
      <c r="BA196">
        <v>63653000</v>
      </c>
      <c r="BB196">
        <v>62130000</v>
      </c>
      <c r="BC196">
        <v>61061000</v>
      </c>
      <c r="BD196">
        <v>59209000</v>
      </c>
      <c r="BE196">
        <v>60697000</v>
      </c>
      <c r="BF196">
        <v>61344000</v>
      </c>
      <c r="BG196">
        <v>68185000</v>
      </c>
      <c r="BH196">
        <v>74191000</v>
      </c>
      <c r="BI196">
        <v>80223000</v>
      </c>
      <c r="BJ196">
        <v>87657000</v>
      </c>
      <c r="BK196">
        <v>92564000</v>
      </c>
      <c r="BN196">
        <f t="shared" si="2"/>
        <v>24</v>
      </c>
    </row>
    <row r="197" spans="1:66" x14ac:dyDescent="0.3">
      <c r="A197" t="s">
        <v>3706</v>
      </c>
      <c r="B197" t="s">
        <v>1048</v>
      </c>
      <c r="C197" t="s">
        <v>563</v>
      </c>
      <c r="D197" t="s">
        <v>577</v>
      </c>
      <c r="E197">
        <v>89513346</v>
      </c>
      <c r="F197">
        <v>90976431</v>
      </c>
      <c r="G197">
        <v>92357695</v>
      </c>
      <c r="H197">
        <v>93666285</v>
      </c>
      <c r="I197">
        <v>94937051</v>
      </c>
      <c r="J197">
        <v>96077912</v>
      </c>
      <c r="K197">
        <v>97122939</v>
      </c>
      <c r="L197">
        <v>98100687</v>
      </c>
      <c r="M197">
        <v>98994322</v>
      </c>
      <c r="N197">
        <v>99883728</v>
      </c>
      <c r="O197">
        <v>100988387</v>
      </c>
      <c r="P197">
        <v>102229271</v>
      </c>
      <c r="Q197">
        <v>103303479</v>
      </c>
      <c r="R197">
        <v>104276325</v>
      </c>
      <c r="S197">
        <v>105209403</v>
      </c>
      <c r="T197">
        <v>106212123</v>
      </c>
      <c r="U197">
        <v>107166230</v>
      </c>
      <c r="V197">
        <v>108174523</v>
      </c>
      <c r="W197">
        <v>109248279</v>
      </c>
      <c r="X197">
        <v>110394933</v>
      </c>
      <c r="Y197">
        <v>111417847</v>
      </c>
      <c r="Z197">
        <v>112504755</v>
      </c>
      <c r="AA197">
        <v>113594864</v>
      </c>
      <c r="AB197">
        <v>114662901</v>
      </c>
      <c r="AC197">
        <v>115679075</v>
      </c>
      <c r="AD197">
        <v>116710474</v>
      </c>
      <c r="AE197">
        <v>117773586</v>
      </c>
      <c r="AF197">
        <v>118794437</v>
      </c>
      <c r="AG197">
        <v>119837998</v>
      </c>
      <c r="AH197">
        <v>120949735</v>
      </c>
      <c r="AI197">
        <v>122325569</v>
      </c>
      <c r="AJ197">
        <v>124003925</v>
      </c>
      <c r="AK197">
        <v>125794343</v>
      </c>
      <c r="AL197">
        <v>127540992</v>
      </c>
      <c r="AM197">
        <v>129197874</v>
      </c>
      <c r="AN197">
        <v>130826150</v>
      </c>
      <c r="AO197">
        <v>132432633</v>
      </c>
      <c r="AP197">
        <v>134108786</v>
      </c>
      <c r="AQ197">
        <v>135749655</v>
      </c>
      <c r="AR197">
        <v>137383155</v>
      </c>
      <c r="AS197">
        <v>138983981</v>
      </c>
      <c r="AT197">
        <v>140427831</v>
      </c>
      <c r="AU197">
        <v>141795060</v>
      </c>
      <c r="AV197">
        <v>143072568</v>
      </c>
      <c r="AW197">
        <v>144449661</v>
      </c>
      <c r="AX197">
        <v>145826206</v>
      </c>
      <c r="AY197">
        <v>147268698</v>
      </c>
      <c r="AZ197">
        <v>148697409</v>
      </c>
      <c r="BA197">
        <v>150129032</v>
      </c>
      <c r="BB197">
        <v>151473510</v>
      </c>
      <c r="BC197">
        <v>152764106</v>
      </c>
      <c r="BD197">
        <v>153910331</v>
      </c>
      <c r="BE197">
        <v>155084590</v>
      </c>
      <c r="BF197">
        <v>156207397</v>
      </c>
      <c r="BG197">
        <v>157397705</v>
      </c>
      <c r="BH197">
        <v>158591855</v>
      </c>
      <c r="BI197">
        <v>159761286</v>
      </c>
      <c r="BJ197">
        <v>160791853</v>
      </c>
      <c r="BK197">
        <v>161644928</v>
      </c>
      <c r="BL197">
        <v>162417882</v>
      </c>
      <c r="BN197">
        <f t="shared" si="2"/>
        <v>60</v>
      </c>
    </row>
    <row r="198" spans="1:66" x14ac:dyDescent="0.3">
      <c r="A198" t="s">
        <v>3706</v>
      </c>
      <c r="B198" t="s">
        <v>1048</v>
      </c>
      <c r="C198" t="s">
        <v>3953</v>
      </c>
      <c r="D198" t="s">
        <v>3750</v>
      </c>
      <c r="E198">
        <v>2.7577846114967399</v>
      </c>
      <c r="F198">
        <v>2.7818287045746501</v>
      </c>
      <c r="G198">
        <v>2.8243880733162099</v>
      </c>
      <c r="H198">
        <v>2.8749211157466799</v>
      </c>
      <c r="I198">
        <v>2.9215733408504301</v>
      </c>
      <c r="J198">
        <v>2.9597575068361102</v>
      </c>
      <c r="K198">
        <v>2.9635874005679699</v>
      </c>
      <c r="L198">
        <v>2.9633751175493801</v>
      </c>
      <c r="M198">
        <v>2.9674921911493901</v>
      </c>
      <c r="N198">
        <v>2.9881550420194398</v>
      </c>
      <c r="O198">
        <v>3.0326912722688699</v>
      </c>
      <c r="P198">
        <v>3.0775458327379299</v>
      </c>
      <c r="Q198">
        <v>3.1205717711092902</v>
      </c>
      <c r="R198">
        <v>3.15452520913693</v>
      </c>
      <c r="S198">
        <v>3.1831964240183099</v>
      </c>
      <c r="T198">
        <v>3.22122744528837</v>
      </c>
      <c r="U198">
        <v>3.2983864706680599</v>
      </c>
      <c r="V198">
        <v>3.3833077089601402</v>
      </c>
      <c r="W198">
        <v>3.4535345080125301</v>
      </c>
      <c r="X198">
        <v>3.49893238330927</v>
      </c>
      <c r="Y198">
        <v>3.5285886799574402</v>
      </c>
      <c r="Z198">
        <v>3.5424526763749702</v>
      </c>
      <c r="AA198">
        <v>3.54810108634133</v>
      </c>
      <c r="AB198">
        <v>3.5433136401322902</v>
      </c>
      <c r="AC198">
        <v>3.5363259119560402</v>
      </c>
      <c r="AD198">
        <v>3.5400303771091899</v>
      </c>
      <c r="AE198">
        <v>3.54584585708752</v>
      </c>
      <c r="AF198">
        <v>3.5590752395093599</v>
      </c>
      <c r="AG198">
        <v>3.5727606297101202</v>
      </c>
      <c r="AH198">
        <v>3.5876531089454899</v>
      </c>
      <c r="AI198">
        <v>3.6108574941295499</v>
      </c>
      <c r="AJ198">
        <v>3.6297786253319702</v>
      </c>
      <c r="AK198">
        <v>3.6573909682278098</v>
      </c>
      <c r="AL198">
        <v>3.6782094197475801</v>
      </c>
      <c r="AM198">
        <v>3.6823928178305301</v>
      </c>
      <c r="AN198">
        <v>3.6717496073434099</v>
      </c>
      <c r="AO198">
        <v>3.6403774232447801</v>
      </c>
      <c r="AP198">
        <v>3.60359339848493</v>
      </c>
      <c r="AQ198">
        <v>3.55630988553684</v>
      </c>
      <c r="AR198">
        <v>3.4968245453384199</v>
      </c>
      <c r="AS198">
        <v>3.4295915463078201</v>
      </c>
      <c r="AT198">
        <v>3.35436744682251</v>
      </c>
      <c r="AU198">
        <v>3.2795679339459398</v>
      </c>
      <c r="AV198">
        <v>3.2107756711383599</v>
      </c>
      <c r="AW198">
        <v>3.1588745341051698</v>
      </c>
      <c r="AX198">
        <v>3.1313940757124699</v>
      </c>
      <c r="AY198">
        <v>3.09765234459831</v>
      </c>
      <c r="AZ198">
        <v>3.0888543918276001</v>
      </c>
      <c r="BA198">
        <v>3.1047222228440998</v>
      </c>
      <c r="BB198">
        <v>3.1436328729176801</v>
      </c>
      <c r="BC198">
        <v>3.2048932766282499</v>
      </c>
      <c r="BD198">
        <v>3.2708875958330998</v>
      </c>
      <c r="BE198">
        <v>3.3559148524284099</v>
      </c>
      <c r="BF198">
        <v>3.4612342011977901</v>
      </c>
      <c r="BG198">
        <v>3.5903314637319799</v>
      </c>
      <c r="BH198">
        <v>3.74377172119681</v>
      </c>
      <c r="BI198">
        <v>3.9020459299156798</v>
      </c>
      <c r="BJ198">
        <v>4.0830377691847897</v>
      </c>
      <c r="BK198">
        <v>4.2730337742273701</v>
      </c>
      <c r="BL198">
        <v>4.4527234941281799</v>
      </c>
      <c r="BN198">
        <f t="shared" ref="BN198:BN261" si="3">COUNT(E198:BM198)</f>
        <v>60</v>
      </c>
    </row>
    <row r="199" spans="1:66" x14ac:dyDescent="0.3">
      <c r="A199" t="s">
        <v>3706</v>
      </c>
      <c r="B199" t="s">
        <v>1048</v>
      </c>
      <c r="C199" t="s">
        <v>2665</v>
      </c>
      <c r="D199" t="s">
        <v>2878</v>
      </c>
      <c r="E199">
        <v>6.0504754656110302</v>
      </c>
      <c r="F199">
        <v>5.9924536543038602</v>
      </c>
      <c r="G199">
        <v>5.9398405059219703</v>
      </c>
      <c r="H199">
        <v>5.9036863960362798</v>
      </c>
      <c r="I199">
        <v>5.8896051596843</v>
      </c>
      <c r="J199">
        <v>5.8947661847229398</v>
      </c>
      <c r="K199">
        <v>5.9109288710630503</v>
      </c>
      <c r="L199">
        <v>5.9413975650814104</v>
      </c>
      <c r="M199">
        <v>5.9736704003992296</v>
      </c>
      <c r="N199">
        <v>5.9872823411955904</v>
      </c>
      <c r="O199">
        <v>5.9691292028532503</v>
      </c>
      <c r="P199">
        <v>5.9142164881496404</v>
      </c>
      <c r="Q199">
        <v>5.82956284626417</v>
      </c>
      <c r="R199">
        <v>5.7230629739006904</v>
      </c>
      <c r="S199">
        <v>5.6042499832005497</v>
      </c>
      <c r="T199">
        <v>5.4790771221253003</v>
      </c>
      <c r="U199">
        <v>5.34609237085742</v>
      </c>
      <c r="V199">
        <v>5.2065703558039802</v>
      </c>
      <c r="W199">
        <v>5.0704243774454199</v>
      </c>
      <c r="X199">
        <v>4.9523020180822304</v>
      </c>
      <c r="Y199">
        <v>4.8632606754393102</v>
      </c>
      <c r="Z199">
        <v>4.8010250081838901</v>
      </c>
      <c r="AA199">
        <v>4.7689137414955898</v>
      </c>
      <c r="AB199">
        <v>4.7655793239714503</v>
      </c>
      <c r="AC199">
        <v>4.7915366000152897</v>
      </c>
      <c r="AD199">
        <v>4.8491643144616399</v>
      </c>
      <c r="AE199">
        <v>4.9362166065602997</v>
      </c>
      <c r="AF199">
        <v>5.0472141399672097</v>
      </c>
      <c r="AG199">
        <v>5.1773516588217303</v>
      </c>
      <c r="AH199">
        <v>5.3297429908204199</v>
      </c>
      <c r="AI199">
        <v>5.5113574795228297</v>
      </c>
      <c r="AJ199">
        <v>5.72893781102053</v>
      </c>
      <c r="AK199">
        <v>5.9654945444436498</v>
      </c>
      <c r="AL199">
        <v>6.1961247629793101</v>
      </c>
      <c r="AM199">
        <v>6.3975332222911296</v>
      </c>
      <c r="AN199">
        <v>6.5641355547785603</v>
      </c>
      <c r="AO199">
        <v>6.7305791685960203</v>
      </c>
      <c r="AP199">
        <v>6.8657948055206202</v>
      </c>
      <c r="AQ199">
        <v>6.9715933661908398</v>
      </c>
      <c r="AR199">
        <v>7.06091796545057</v>
      </c>
      <c r="AS199">
        <v>7.1447912947837198</v>
      </c>
      <c r="AT199">
        <v>7.2397839546682103</v>
      </c>
      <c r="AU199">
        <v>7.3277224584604399</v>
      </c>
      <c r="AV199">
        <v>7.4019636226264396</v>
      </c>
      <c r="AW199">
        <v>7.4524108362621098</v>
      </c>
      <c r="AX199">
        <v>7.4725788973480496</v>
      </c>
      <c r="AY199">
        <v>7.46119737277093</v>
      </c>
      <c r="AZ199">
        <v>7.4253874404087501</v>
      </c>
      <c r="BA199">
        <v>7.36098490660323</v>
      </c>
      <c r="BB199">
        <v>7.2661598602298403</v>
      </c>
      <c r="BC199">
        <v>7.1445550268141904</v>
      </c>
      <c r="BD199">
        <v>6.9985534848742601</v>
      </c>
      <c r="BE199">
        <v>6.8374563097494097</v>
      </c>
      <c r="BF199">
        <v>6.6721184380967404</v>
      </c>
      <c r="BG199">
        <v>6.5190087766298301</v>
      </c>
      <c r="BH199">
        <v>6.3886923261334996</v>
      </c>
      <c r="BI199">
        <v>6.2819119299155197</v>
      </c>
      <c r="BJ199">
        <v>6.1983302080507601</v>
      </c>
      <c r="BK199">
        <v>6.1337751471899304</v>
      </c>
      <c r="BL199">
        <v>6.07980391174811</v>
      </c>
      <c r="BN199">
        <f t="shared" si="3"/>
        <v>60</v>
      </c>
    </row>
    <row r="200" spans="1:66" x14ac:dyDescent="0.3">
      <c r="A200" t="s">
        <v>3706</v>
      </c>
      <c r="B200" t="s">
        <v>1048</v>
      </c>
      <c r="C200" t="s">
        <v>148</v>
      </c>
      <c r="D200" t="s">
        <v>1537</v>
      </c>
      <c r="E200">
        <v>54890913</v>
      </c>
      <c r="F200">
        <v>55625285</v>
      </c>
      <c r="G200">
        <v>56447378</v>
      </c>
      <c r="H200">
        <v>57334607</v>
      </c>
      <c r="I200">
        <v>58266944</v>
      </c>
      <c r="J200">
        <v>59170827</v>
      </c>
      <c r="K200">
        <v>60080045</v>
      </c>
      <c r="L200">
        <v>60998132</v>
      </c>
      <c r="M200">
        <v>61900407</v>
      </c>
      <c r="N200">
        <v>62830530</v>
      </c>
      <c r="O200">
        <v>63924067</v>
      </c>
      <c r="P200">
        <v>65182038</v>
      </c>
      <c r="Q200">
        <v>66315199</v>
      </c>
      <c r="R200">
        <v>67376865</v>
      </c>
      <c r="S200">
        <v>68435523</v>
      </c>
      <c r="T200">
        <v>69581233</v>
      </c>
      <c r="U200">
        <v>70693125</v>
      </c>
      <c r="V200">
        <v>71899579</v>
      </c>
      <c r="W200">
        <v>73150776</v>
      </c>
      <c r="X200">
        <v>74377307</v>
      </c>
      <c r="Y200">
        <v>75403749</v>
      </c>
      <c r="Z200">
        <v>76317493</v>
      </c>
      <c r="AA200">
        <v>77134394</v>
      </c>
      <c r="AB200">
        <v>77848749</v>
      </c>
      <c r="AC200">
        <v>78479852</v>
      </c>
      <c r="AD200">
        <v>79104742</v>
      </c>
      <c r="AE200">
        <v>79674834</v>
      </c>
      <c r="AF200">
        <v>80231530</v>
      </c>
      <c r="AG200">
        <v>80801984</v>
      </c>
      <c r="AH200">
        <v>81396920</v>
      </c>
      <c r="AI200">
        <v>82140645</v>
      </c>
      <c r="AJ200">
        <v>83018298</v>
      </c>
      <c r="AK200">
        <v>83974289</v>
      </c>
      <c r="AL200">
        <v>84926398</v>
      </c>
      <c r="AM200">
        <v>85881361</v>
      </c>
      <c r="AN200">
        <v>86902019</v>
      </c>
      <c r="AO200">
        <v>87925597</v>
      </c>
      <c r="AP200">
        <v>89116496</v>
      </c>
      <c r="AQ200">
        <v>90364614</v>
      </c>
      <c r="AR200">
        <v>91634686</v>
      </c>
      <c r="AS200">
        <v>92884214</v>
      </c>
      <c r="AT200">
        <v>94117935</v>
      </c>
      <c r="AU200">
        <v>95255789</v>
      </c>
      <c r="AV200">
        <v>96317733</v>
      </c>
      <c r="AW200">
        <v>97472285</v>
      </c>
      <c r="AX200">
        <v>98657753</v>
      </c>
      <c r="AY200">
        <v>99626475</v>
      </c>
      <c r="AZ200">
        <v>100643672</v>
      </c>
      <c r="BA200">
        <v>101660259</v>
      </c>
      <c r="BB200">
        <v>102536853</v>
      </c>
      <c r="BC200">
        <v>103263176</v>
      </c>
      <c r="BD200">
        <v>103835172</v>
      </c>
      <c r="BE200">
        <v>104379707</v>
      </c>
      <c r="BF200">
        <v>104835932</v>
      </c>
      <c r="BG200">
        <v>105296151</v>
      </c>
      <c r="BH200">
        <v>105726939</v>
      </c>
      <c r="BI200">
        <v>106150693</v>
      </c>
      <c r="BJ200">
        <v>106437598</v>
      </c>
      <c r="BK200">
        <v>106579196</v>
      </c>
      <c r="BL200">
        <v>106659549</v>
      </c>
      <c r="BN200">
        <f t="shared" si="3"/>
        <v>60</v>
      </c>
    </row>
    <row r="201" spans="1:66" x14ac:dyDescent="0.3">
      <c r="A201" t="s">
        <v>3706</v>
      </c>
      <c r="B201" t="s">
        <v>1048</v>
      </c>
      <c r="C201" t="s">
        <v>2085</v>
      </c>
      <c r="D201" t="s">
        <v>1312</v>
      </c>
      <c r="BN201">
        <f t="shared" si="3"/>
        <v>0</v>
      </c>
    </row>
    <row r="202" spans="1:66" x14ac:dyDescent="0.3">
      <c r="A202" t="s">
        <v>3706</v>
      </c>
      <c r="B202" t="s">
        <v>1048</v>
      </c>
      <c r="C202" t="s">
        <v>3645</v>
      </c>
      <c r="D202" t="s">
        <v>4039</v>
      </c>
      <c r="E202">
        <v>23.7</v>
      </c>
      <c r="F202">
        <v>23.3</v>
      </c>
      <c r="G202">
        <v>22.4</v>
      </c>
      <c r="H202">
        <v>21.7</v>
      </c>
      <c r="I202">
        <v>21.1</v>
      </c>
      <c r="J202">
        <v>19.399999999999999</v>
      </c>
      <c r="K202">
        <v>18.399999999999999</v>
      </c>
      <c r="L202">
        <v>17.8</v>
      </c>
      <c r="M202">
        <v>17.600000000000001</v>
      </c>
      <c r="N202">
        <v>17.899999999999999</v>
      </c>
      <c r="O202">
        <v>18.399999999999999</v>
      </c>
      <c r="P202">
        <v>17.2</v>
      </c>
      <c r="Q202">
        <v>15.6</v>
      </c>
      <c r="R202">
        <v>14.8</v>
      </c>
      <c r="S202">
        <v>14.8</v>
      </c>
      <c r="T202">
        <v>14.6</v>
      </c>
      <c r="U202">
        <v>14.6</v>
      </c>
      <c r="V202">
        <v>15.1</v>
      </c>
      <c r="W202">
        <v>15</v>
      </c>
      <c r="X202">
        <v>15.6</v>
      </c>
      <c r="Y202">
        <v>15.9</v>
      </c>
      <c r="Z202">
        <v>15.8</v>
      </c>
      <c r="AA202">
        <v>15.9</v>
      </c>
      <c r="AB202">
        <v>15.6</v>
      </c>
      <c r="AC202">
        <v>15.6</v>
      </c>
      <c r="AD202">
        <v>15.8</v>
      </c>
      <c r="AE202">
        <v>15.6</v>
      </c>
      <c r="AF202">
        <v>15.7</v>
      </c>
      <c r="AG202">
        <v>16</v>
      </c>
      <c r="AH202">
        <v>16.399999999999999</v>
      </c>
      <c r="AI202">
        <v>16.7</v>
      </c>
      <c r="AJ202">
        <v>16.2</v>
      </c>
      <c r="AK202">
        <v>15.8</v>
      </c>
      <c r="AL202">
        <v>15.4</v>
      </c>
      <c r="AM202">
        <v>15</v>
      </c>
      <c r="AN202">
        <v>14.6</v>
      </c>
      <c r="AO202">
        <v>14.4</v>
      </c>
      <c r="AP202">
        <v>14.2</v>
      </c>
      <c r="AQ202">
        <v>14.3</v>
      </c>
      <c r="AR202">
        <v>14.2</v>
      </c>
      <c r="AS202">
        <v>14.4</v>
      </c>
      <c r="AT202">
        <v>14.1</v>
      </c>
      <c r="AU202">
        <v>14</v>
      </c>
      <c r="AV202">
        <v>14.1</v>
      </c>
      <c r="AW202">
        <v>14</v>
      </c>
      <c r="AX202">
        <v>14</v>
      </c>
      <c r="AY202">
        <v>14.3</v>
      </c>
      <c r="AZ202">
        <v>14.3</v>
      </c>
      <c r="BA202">
        <v>14</v>
      </c>
      <c r="BB202">
        <v>13.5</v>
      </c>
      <c r="BC202">
        <v>13</v>
      </c>
      <c r="BD202">
        <v>12.7</v>
      </c>
      <c r="BE202">
        <v>12.6</v>
      </c>
      <c r="BF202">
        <v>12.4</v>
      </c>
      <c r="BG202">
        <v>12.5</v>
      </c>
      <c r="BH202">
        <v>12.4</v>
      </c>
      <c r="BI202">
        <v>12.2</v>
      </c>
      <c r="BJ202">
        <v>11.8</v>
      </c>
      <c r="BK202">
        <v>11.6</v>
      </c>
      <c r="BN202">
        <f t="shared" si="3"/>
        <v>59</v>
      </c>
    </row>
    <row r="203" spans="1:66" x14ac:dyDescent="0.3">
      <c r="A203" t="s">
        <v>3706</v>
      </c>
      <c r="B203" t="s">
        <v>1048</v>
      </c>
      <c r="C203" t="s">
        <v>3111</v>
      </c>
      <c r="D203" t="s">
        <v>600</v>
      </c>
      <c r="BN203">
        <f t="shared" si="3"/>
        <v>0</v>
      </c>
    </row>
    <row r="204" spans="1:66" x14ac:dyDescent="0.3">
      <c r="A204" t="s">
        <v>3706</v>
      </c>
      <c r="B204" t="s">
        <v>1048</v>
      </c>
      <c r="C204" t="s">
        <v>1883</v>
      </c>
      <c r="D204" t="s">
        <v>2082</v>
      </c>
      <c r="AM204">
        <v>3.0037999153137198</v>
      </c>
      <c r="AN204">
        <v>2.8447000980377202</v>
      </c>
      <c r="AO204">
        <v>2.6670000553131099</v>
      </c>
      <c r="AP204">
        <v>2.2950999736785902</v>
      </c>
      <c r="AQ204">
        <v>2.0627999305725102</v>
      </c>
      <c r="AR204">
        <v>2.1164999008178702</v>
      </c>
      <c r="AS204">
        <v>1.9341000318527199</v>
      </c>
      <c r="AT204">
        <v>2.56319999694824</v>
      </c>
      <c r="AU204">
        <v>3.3283998966217001</v>
      </c>
      <c r="AV204">
        <v>3.45589995384216</v>
      </c>
      <c r="AW204">
        <v>3.09920001029968</v>
      </c>
      <c r="AX204">
        <v>2.71070003509521</v>
      </c>
      <c r="AY204">
        <v>2.4265999794006299</v>
      </c>
      <c r="AZ204">
        <v>2.41969990730286</v>
      </c>
      <c r="BA204">
        <v>3.0130999088287398</v>
      </c>
      <c r="BB204">
        <v>5.3371000289917001</v>
      </c>
      <c r="BC204">
        <v>5.4742999076843297</v>
      </c>
      <c r="BD204">
        <v>5.1359000205993697</v>
      </c>
      <c r="BE204">
        <v>4.7410998344421396</v>
      </c>
      <c r="BF204">
        <v>4.32200002670288</v>
      </c>
      <c r="BG204">
        <v>3.6905999183654798</v>
      </c>
      <c r="BH204">
        <v>3.0322999954223602</v>
      </c>
      <c r="BI204">
        <v>2.9075999259948699</v>
      </c>
      <c r="BJ204">
        <v>2.6856999397277801</v>
      </c>
      <c r="BK204">
        <v>2.4500000476837198</v>
      </c>
      <c r="BL204">
        <v>2.38039994239807</v>
      </c>
      <c r="BN204">
        <f t="shared" si="3"/>
        <v>26</v>
      </c>
    </row>
    <row r="205" spans="1:66" x14ac:dyDescent="0.3">
      <c r="A205" t="s">
        <v>3706</v>
      </c>
      <c r="B205" t="s">
        <v>1048</v>
      </c>
      <c r="C205" t="s">
        <v>1209</v>
      </c>
      <c r="D205" t="s">
        <v>2477</v>
      </c>
      <c r="AM205">
        <v>58.077701568603501</v>
      </c>
      <c r="AN205">
        <v>58.002201080322301</v>
      </c>
      <c r="AO205">
        <v>58.177600860595703</v>
      </c>
      <c r="AP205">
        <v>58.4762992858887</v>
      </c>
      <c r="AQ205">
        <v>58.135700225830099</v>
      </c>
      <c r="AR205">
        <v>58.1887016296387</v>
      </c>
      <c r="AS205">
        <v>57.889598846435497</v>
      </c>
      <c r="AT205">
        <v>57.6403999328613</v>
      </c>
      <c r="AU205">
        <v>57.197101593017599</v>
      </c>
      <c r="AV205">
        <v>56.666099548339801</v>
      </c>
      <c r="AW205">
        <v>56.003700256347699</v>
      </c>
      <c r="AX205">
        <v>55.887500762939503</v>
      </c>
      <c r="AY205">
        <v>55.740100860595703</v>
      </c>
      <c r="AZ205">
        <v>55.1674995422363</v>
      </c>
      <c r="BA205">
        <v>54.926998138427699</v>
      </c>
      <c r="BB205">
        <v>54.1119995117188</v>
      </c>
      <c r="BC205">
        <v>53.44580078125</v>
      </c>
      <c r="BD205">
        <v>52.674900054931598</v>
      </c>
      <c r="BE205">
        <v>51.819400787353501</v>
      </c>
      <c r="BF205">
        <v>51.056198120117202</v>
      </c>
      <c r="BG205">
        <v>50.627799987792997</v>
      </c>
      <c r="BH205">
        <v>50.235599517822301</v>
      </c>
      <c r="BI205">
        <v>50.251399993896499</v>
      </c>
      <c r="BJ205">
        <v>50.2322998046875</v>
      </c>
      <c r="BK205">
        <v>49.884498596191399</v>
      </c>
      <c r="BL205">
        <v>50.114498138427699</v>
      </c>
      <c r="BN205">
        <f t="shared" si="3"/>
        <v>26</v>
      </c>
    </row>
    <row r="206" spans="1:66" x14ac:dyDescent="0.3">
      <c r="A206" t="s">
        <v>3706</v>
      </c>
      <c r="B206" t="s">
        <v>1048</v>
      </c>
      <c r="C206" t="s">
        <v>517</v>
      </c>
      <c r="D206" t="s">
        <v>2831</v>
      </c>
      <c r="AI206">
        <v>84.505996704101605</v>
      </c>
      <c r="AJ206">
        <v>83.963996887207003</v>
      </c>
      <c r="AK206">
        <v>84.055000305175795</v>
      </c>
      <c r="AL206">
        <v>83.777000427246094</v>
      </c>
      <c r="AM206">
        <v>83.337997436523395</v>
      </c>
      <c r="AN206">
        <v>83.359001159667997</v>
      </c>
      <c r="AO206">
        <v>83.361000061035199</v>
      </c>
      <c r="AP206">
        <v>83.376998901367202</v>
      </c>
      <c r="AQ206">
        <v>83.319000244140597</v>
      </c>
      <c r="AR206">
        <v>83.111999511718807</v>
      </c>
      <c r="AS206">
        <v>82.927001953125</v>
      </c>
      <c r="AT206">
        <v>82.323997497558594</v>
      </c>
      <c r="AU206">
        <v>81.739997863769503</v>
      </c>
      <c r="AV206">
        <v>80.863998413085895</v>
      </c>
      <c r="AW206">
        <v>80.532997131347699</v>
      </c>
      <c r="AX206">
        <v>80.366996765136705</v>
      </c>
      <c r="AY206">
        <v>80.511001586914105</v>
      </c>
      <c r="AZ206">
        <v>80.230003356933594</v>
      </c>
      <c r="BA206">
        <v>79.916000366210895</v>
      </c>
      <c r="BB206">
        <v>78.783996582031307</v>
      </c>
      <c r="BC206">
        <v>77.945999145507798</v>
      </c>
      <c r="BD206">
        <v>77.352996826171903</v>
      </c>
      <c r="BE206">
        <v>77.713996887207003</v>
      </c>
      <c r="BF206">
        <v>77.300003051757798</v>
      </c>
      <c r="BG206">
        <v>77.136001586914105</v>
      </c>
      <c r="BH206">
        <v>77.200996398925795</v>
      </c>
      <c r="BI206">
        <v>77.541000366210895</v>
      </c>
      <c r="BJ206">
        <v>77.771003723144503</v>
      </c>
      <c r="BK206">
        <v>77.999000549316406</v>
      </c>
      <c r="BL206">
        <v>77.919998168945298</v>
      </c>
      <c r="BM206">
        <v>77.847000122070298</v>
      </c>
      <c r="BN206">
        <f t="shared" si="3"/>
        <v>31</v>
      </c>
    </row>
    <row r="207" spans="1:66" x14ac:dyDescent="0.3">
      <c r="A207" t="s">
        <v>3706</v>
      </c>
      <c r="B207" t="s">
        <v>1048</v>
      </c>
      <c r="C207" t="s">
        <v>3242</v>
      </c>
      <c r="D207" t="s">
        <v>2554</v>
      </c>
      <c r="BN207">
        <f t="shared" si="3"/>
        <v>0</v>
      </c>
    </row>
    <row r="208" spans="1:66" x14ac:dyDescent="0.3">
      <c r="A208" t="s">
        <v>3706</v>
      </c>
      <c r="B208" t="s">
        <v>1048</v>
      </c>
      <c r="C208" t="s">
        <v>2549</v>
      </c>
      <c r="D208" t="s">
        <v>2946</v>
      </c>
      <c r="BN208">
        <f t="shared" si="3"/>
        <v>0</v>
      </c>
    </row>
    <row r="209" spans="1:66" x14ac:dyDescent="0.3">
      <c r="A209" t="s">
        <v>3706</v>
      </c>
      <c r="B209" t="s">
        <v>1048</v>
      </c>
      <c r="C209" t="s">
        <v>3876</v>
      </c>
      <c r="D209" t="s">
        <v>1051</v>
      </c>
      <c r="AJ209">
        <v>90.982002258300795</v>
      </c>
      <c r="AK209">
        <v>91.303001403808594</v>
      </c>
      <c r="AL209">
        <v>91.181999206542997</v>
      </c>
      <c r="AM209">
        <v>91.199996948242202</v>
      </c>
      <c r="AN209">
        <v>91.443000793457003</v>
      </c>
      <c r="AO209">
        <v>91.556999206542997</v>
      </c>
      <c r="AP209">
        <v>91.724998474121094</v>
      </c>
      <c r="AQ209">
        <v>92.055000305175795</v>
      </c>
      <c r="AR209">
        <v>92.343002319335895</v>
      </c>
      <c r="AS209">
        <v>92.434997558593807</v>
      </c>
      <c r="AT209">
        <v>92.518997192382798</v>
      </c>
      <c r="AU209">
        <v>92.638999938964801</v>
      </c>
      <c r="AV209">
        <v>92.432998657226605</v>
      </c>
      <c r="AW209">
        <v>92.426002502441406</v>
      </c>
      <c r="AX209">
        <v>92.529998779296903</v>
      </c>
      <c r="AY209">
        <v>92.597999572753906</v>
      </c>
      <c r="AZ209">
        <v>92.779998779296903</v>
      </c>
      <c r="BA209">
        <v>92.982002258300795</v>
      </c>
      <c r="BB209">
        <v>92.906997680664105</v>
      </c>
      <c r="BC209">
        <v>92.955001831054702</v>
      </c>
      <c r="BD209">
        <v>93.180000305175795</v>
      </c>
      <c r="BE209">
        <v>93.247001647949205</v>
      </c>
      <c r="BF209">
        <v>93.404998779296903</v>
      </c>
      <c r="BG209">
        <v>93.554000854492202</v>
      </c>
      <c r="BH209">
        <v>93.555999755859403</v>
      </c>
      <c r="BI209">
        <v>93.612998962402301</v>
      </c>
      <c r="BJ209">
        <v>93.748001098632798</v>
      </c>
      <c r="BK209">
        <v>93.719001770019503</v>
      </c>
      <c r="BL209">
        <v>93.781997680664105</v>
      </c>
      <c r="BM209">
        <v>93.843002319335895</v>
      </c>
      <c r="BN209">
        <f t="shared" si="3"/>
        <v>30</v>
      </c>
    </row>
    <row r="210" spans="1:66" x14ac:dyDescent="0.3">
      <c r="A210" t="s">
        <v>3706</v>
      </c>
      <c r="B210" t="s">
        <v>1048</v>
      </c>
      <c r="C210" t="s">
        <v>529</v>
      </c>
      <c r="D210" t="s">
        <v>439</v>
      </c>
      <c r="AJ210">
        <v>4.1059999465942401</v>
      </c>
      <c r="AK210">
        <v>3.9230000972747798</v>
      </c>
      <c r="AL210">
        <v>3.9590001106262198</v>
      </c>
      <c r="AM210">
        <v>3.9709999561309801</v>
      </c>
      <c r="AN210">
        <v>3.8399999141693102</v>
      </c>
      <c r="AO210">
        <v>3.74600005149841</v>
      </c>
      <c r="AP210">
        <v>3.6410000324249299</v>
      </c>
      <c r="AQ210">
        <v>3.4719998836517298</v>
      </c>
      <c r="AR210">
        <v>3.3169999122619598</v>
      </c>
      <c r="AS210">
        <v>3.2469999790191699</v>
      </c>
      <c r="AT210">
        <v>3.1940000057220499</v>
      </c>
      <c r="AU210">
        <v>3.1259999275207502</v>
      </c>
      <c r="AV210">
        <v>3.1889998912811302</v>
      </c>
      <c r="AW210">
        <v>3.1700000762939502</v>
      </c>
      <c r="AX210">
        <v>3.1010000705718999</v>
      </c>
      <c r="AY210">
        <v>3.0580000877380402</v>
      </c>
      <c r="AZ210">
        <v>2.9560000896453902</v>
      </c>
      <c r="BA210">
        <v>2.86199998855591</v>
      </c>
      <c r="BB210">
        <v>2.8929998874664302</v>
      </c>
      <c r="BC210">
        <v>2.8459999561309801</v>
      </c>
      <c r="BD210">
        <v>2.7409999370575</v>
      </c>
      <c r="BE210">
        <v>2.69700002670288</v>
      </c>
      <c r="BF210">
        <v>2.6199998855590798</v>
      </c>
      <c r="BG210">
        <v>2.5480000972747798</v>
      </c>
      <c r="BH210">
        <v>2.5280001163482702</v>
      </c>
      <c r="BI210">
        <v>2.4939999580383301</v>
      </c>
      <c r="BJ210">
        <v>2.4289999008178702</v>
      </c>
      <c r="BK210">
        <v>2.4200000762939502</v>
      </c>
      <c r="BL210">
        <v>2.3819999694824201</v>
      </c>
      <c r="BM210">
        <v>2.3450000286102299</v>
      </c>
      <c r="BN210">
        <f t="shared" si="3"/>
        <v>30</v>
      </c>
    </row>
    <row r="211" spans="1:66" x14ac:dyDescent="0.3">
      <c r="A211" t="s">
        <v>3706</v>
      </c>
      <c r="B211" t="s">
        <v>1048</v>
      </c>
      <c r="C211" t="s">
        <v>878</v>
      </c>
      <c r="D211" t="s">
        <v>3228</v>
      </c>
      <c r="BC211">
        <v>62.93</v>
      </c>
      <c r="BI211">
        <v>69.400000000000006</v>
      </c>
      <c r="BN211">
        <f t="shared" si="3"/>
        <v>2</v>
      </c>
    </row>
    <row r="212" spans="1:66" x14ac:dyDescent="0.3">
      <c r="A212" t="s">
        <v>3706</v>
      </c>
      <c r="B212" t="s">
        <v>1048</v>
      </c>
      <c r="C212" t="s">
        <v>2633</v>
      </c>
      <c r="D212" t="s">
        <v>124</v>
      </c>
      <c r="S212">
        <v>0.5</v>
      </c>
      <c r="X212">
        <v>0.5</v>
      </c>
      <c r="AE212">
        <v>0.5</v>
      </c>
      <c r="AJ212">
        <v>0.4</v>
      </c>
      <c r="AM212">
        <v>0.5</v>
      </c>
      <c r="AP212">
        <v>0.6</v>
      </c>
      <c r="AS212">
        <v>0.6</v>
      </c>
      <c r="AW212">
        <v>0.9</v>
      </c>
      <c r="AZ212">
        <v>0.9</v>
      </c>
      <c r="BC212">
        <v>1</v>
      </c>
      <c r="BF212">
        <v>0.9</v>
      </c>
      <c r="BI212">
        <v>1</v>
      </c>
      <c r="BN212">
        <f t="shared" si="3"/>
        <v>12</v>
      </c>
    </row>
    <row r="213" spans="1:66" x14ac:dyDescent="0.3">
      <c r="A213" t="s">
        <v>3706</v>
      </c>
      <c r="B213" t="s">
        <v>1048</v>
      </c>
      <c r="C213" t="s">
        <v>3489</v>
      </c>
      <c r="D213" t="s">
        <v>4197</v>
      </c>
      <c r="AS213">
        <v>705.31872558593795</v>
      </c>
      <c r="AT213">
        <v>723.88818359375</v>
      </c>
      <c r="AU213">
        <v>762.67614746093795</v>
      </c>
      <c r="AV213">
        <v>812.461181640625</v>
      </c>
      <c r="AW213">
        <v>849.44079589843795</v>
      </c>
      <c r="AX213">
        <v>893.90057373046898</v>
      </c>
      <c r="AY213">
        <v>917.45855712890602</v>
      </c>
      <c r="AZ213">
        <v>964.749267578125</v>
      </c>
      <c r="BA213">
        <v>972.99426269531295</v>
      </c>
      <c r="BB213">
        <v>959.81335449218795</v>
      </c>
      <c r="BC213">
        <v>971.34027099609398</v>
      </c>
      <c r="BD213">
        <v>996.562255859375</v>
      </c>
      <c r="BE213">
        <v>1017.42864990234</v>
      </c>
      <c r="BF213">
        <v>1032.82360839844</v>
      </c>
      <c r="BG213">
        <v>1041.59057617188</v>
      </c>
      <c r="BH213">
        <v>1065.60021972656</v>
      </c>
      <c r="BI213">
        <v>1105.23840332031</v>
      </c>
      <c r="BJ213">
        <v>1126.34997558594</v>
      </c>
      <c r="BN213">
        <f t="shared" si="3"/>
        <v>18</v>
      </c>
    </row>
    <row r="214" spans="1:66" x14ac:dyDescent="0.3">
      <c r="A214" t="s">
        <v>3706</v>
      </c>
      <c r="B214" t="s">
        <v>1048</v>
      </c>
      <c r="C214" t="s">
        <v>1829</v>
      </c>
      <c r="D214" t="s">
        <v>3404</v>
      </c>
      <c r="AN214">
        <v>1.0242598131299001</v>
      </c>
      <c r="AO214">
        <v>1.0014504194259599</v>
      </c>
      <c r="AP214">
        <v>0.90133352205157302</v>
      </c>
      <c r="AQ214">
        <v>0.86694434285163902</v>
      </c>
      <c r="AS214">
        <v>1.0775975883007001</v>
      </c>
      <c r="AT214">
        <v>1.0118074715137499</v>
      </c>
      <c r="AU214">
        <v>0.99248467013239905</v>
      </c>
      <c r="AV214">
        <v>0.94914538785815195</v>
      </c>
      <c r="AW214">
        <v>0.89269587770104397</v>
      </c>
      <c r="AX214">
        <v>0.97341546788811695</v>
      </c>
      <c r="AY214">
        <v>0.82499925047159195</v>
      </c>
      <c r="AZ214">
        <v>0.74182497337460496</v>
      </c>
      <c r="BA214">
        <v>0.72379275225102901</v>
      </c>
      <c r="BB214">
        <v>0.72777010500431105</v>
      </c>
      <c r="BC214">
        <v>0.79061193391680695</v>
      </c>
      <c r="BD214">
        <v>0.85498811677098296</v>
      </c>
      <c r="BE214">
        <v>0.85646640509367</v>
      </c>
      <c r="BF214">
        <v>0.78077167272567705</v>
      </c>
      <c r="BN214">
        <f t="shared" si="3"/>
        <v>18</v>
      </c>
    </row>
    <row r="215" spans="1:66" x14ac:dyDescent="0.3">
      <c r="A215" t="s">
        <v>3706</v>
      </c>
      <c r="B215" t="s">
        <v>1048</v>
      </c>
      <c r="C215" t="s">
        <v>2977</v>
      </c>
      <c r="D215" t="s">
        <v>3132</v>
      </c>
      <c r="BN215">
        <f t="shared" si="3"/>
        <v>0</v>
      </c>
    </row>
    <row r="216" spans="1:66" x14ac:dyDescent="0.3">
      <c r="A216" t="s">
        <v>3706</v>
      </c>
      <c r="B216" t="s">
        <v>1048</v>
      </c>
      <c r="C216" t="s">
        <v>2105</v>
      </c>
      <c r="D216" t="s">
        <v>2532</v>
      </c>
      <c r="AS216">
        <v>0.8</v>
      </c>
      <c r="AX216">
        <v>0.9</v>
      </c>
      <c r="BC216">
        <v>1</v>
      </c>
      <c r="BH216">
        <v>1</v>
      </c>
      <c r="BI216">
        <v>1</v>
      </c>
      <c r="BN216">
        <f t="shared" si="3"/>
        <v>5</v>
      </c>
    </row>
    <row r="217" spans="1:66" x14ac:dyDescent="0.3">
      <c r="A217" t="s">
        <v>3706</v>
      </c>
      <c r="B217" t="s">
        <v>1048</v>
      </c>
      <c r="C217" t="s">
        <v>2331</v>
      </c>
      <c r="D217" t="s">
        <v>2335</v>
      </c>
      <c r="BN217">
        <f t="shared" si="3"/>
        <v>0</v>
      </c>
    </row>
    <row r="218" spans="1:66" x14ac:dyDescent="0.3">
      <c r="A218" t="s">
        <v>3706</v>
      </c>
      <c r="B218" t="s">
        <v>1048</v>
      </c>
      <c r="C218" t="s">
        <v>2463</v>
      </c>
      <c r="D218" t="s">
        <v>225</v>
      </c>
      <c r="BN218">
        <f t="shared" si="3"/>
        <v>0</v>
      </c>
    </row>
    <row r="219" spans="1:66" x14ac:dyDescent="0.3">
      <c r="A219" t="s">
        <v>3706</v>
      </c>
      <c r="B219" t="s">
        <v>1048</v>
      </c>
      <c r="C219" t="s">
        <v>1886</v>
      </c>
      <c r="D219" t="s">
        <v>1358</v>
      </c>
      <c r="BN219">
        <f t="shared" si="3"/>
        <v>0</v>
      </c>
    </row>
    <row r="220" spans="1:66" x14ac:dyDescent="0.3">
      <c r="A220" t="s">
        <v>3706</v>
      </c>
      <c r="B220" t="s">
        <v>1048</v>
      </c>
      <c r="C220" t="s">
        <v>1362</v>
      </c>
      <c r="D220" t="s">
        <v>3961</v>
      </c>
      <c r="BN220">
        <f t="shared" si="3"/>
        <v>0</v>
      </c>
    </row>
    <row r="221" spans="1:66" x14ac:dyDescent="0.3">
      <c r="A221" t="s">
        <v>3706</v>
      </c>
      <c r="B221" t="s">
        <v>1048</v>
      </c>
      <c r="C221" t="s">
        <v>3776</v>
      </c>
      <c r="D221" t="s">
        <v>2234</v>
      </c>
      <c r="AI221">
        <v>18.100000000000001</v>
      </c>
      <c r="AJ221">
        <v>18.3</v>
      </c>
      <c r="AK221">
        <v>18.600000000000001</v>
      </c>
      <c r="AL221">
        <v>18.8</v>
      </c>
      <c r="AM221">
        <v>19.100000000000001</v>
      </c>
      <c r="AN221">
        <v>19.399999999999999</v>
      </c>
      <c r="AO221">
        <v>19.600000000000001</v>
      </c>
      <c r="AP221">
        <v>19.8</v>
      </c>
      <c r="AQ221">
        <v>20</v>
      </c>
      <c r="AR221">
        <v>20.100000000000001</v>
      </c>
      <c r="AS221">
        <v>20.3</v>
      </c>
      <c r="AT221">
        <v>20.5</v>
      </c>
      <c r="AU221">
        <v>20.7</v>
      </c>
      <c r="AV221">
        <v>20.8</v>
      </c>
      <c r="AW221">
        <v>21</v>
      </c>
      <c r="AX221">
        <v>21.1</v>
      </c>
      <c r="AY221">
        <v>21.2</v>
      </c>
      <c r="AZ221">
        <v>21.3</v>
      </c>
      <c r="BA221">
        <v>21.4</v>
      </c>
      <c r="BB221">
        <v>21.5</v>
      </c>
      <c r="BC221">
        <v>21.6</v>
      </c>
      <c r="BD221">
        <v>21.6</v>
      </c>
      <c r="BE221">
        <v>21.7</v>
      </c>
      <c r="BF221">
        <v>21.7</v>
      </c>
      <c r="BG221">
        <v>21.7</v>
      </c>
      <c r="BH221">
        <v>21.6</v>
      </c>
      <c r="BI221">
        <v>21.6</v>
      </c>
      <c r="BJ221">
        <v>21.6</v>
      </c>
      <c r="BK221">
        <v>21.5</v>
      </c>
      <c r="BN221">
        <f t="shared" si="3"/>
        <v>29</v>
      </c>
    </row>
    <row r="222" spans="1:66" x14ac:dyDescent="0.3">
      <c r="A222" t="s">
        <v>3706</v>
      </c>
      <c r="B222" t="s">
        <v>1048</v>
      </c>
      <c r="C222" t="s">
        <v>4047</v>
      </c>
      <c r="D222" t="s">
        <v>1347</v>
      </c>
      <c r="BN222">
        <f t="shared" si="3"/>
        <v>0</v>
      </c>
    </row>
    <row r="223" spans="1:66" x14ac:dyDescent="0.3">
      <c r="A223" t="s">
        <v>3706</v>
      </c>
      <c r="B223" t="s">
        <v>1048</v>
      </c>
      <c r="C223" t="s">
        <v>1468</v>
      </c>
      <c r="D223" t="s">
        <v>110</v>
      </c>
      <c r="O223">
        <v>66.900000000000006</v>
      </c>
      <c r="P223">
        <v>66.900000000000006</v>
      </c>
      <c r="Q223">
        <v>66.900000000000006</v>
      </c>
      <c r="R223">
        <v>66.900000000000006</v>
      </c>
      <c r="S223">
        <v>66.900000000000006</v>
      </c>
      <c r="T223">
        <v>70</v>
      </c>
      <c r="U223">
        <v>70</v>
      </c>
      <c r="V223">
        <v>70</v>
      </c>
      <c r="W223">
        <v>70</v>
      </c>
      <c r="X223">
        <v>72.5</v>
      </c>
      <c r="Y223">
        <v>72.5</v>
      </c>
      <c r="Z223">
        <v>81.3</v>
      </c>
      <c r="AA223">
        <v>81.3</v>
      </c>
      <c r="AB223">
        <v>81.3</v>
      </c>
      <c r="AC223">
        <v>81.3</v>
      </c>
      <c r="AD223">
        <v>81.3</v>
      </c>
      <c r="AE223">
        <v>81.3</v>
      </c>
      <c r="AF223">
        <v>81.3</v>
      </c>
      <c r="AG223">
        <v>81.3</v>
      </c>
      <c r="AH223">
        <v>81.3</v>
      </c>
      <c r="AI223">
        <v>81.3</v>
      </c>
      <c r="AJ223">
        <v>81.3</v>
      </c>
      <c r="AK223">
        <v>81.3</v>
      </c>
      <c r="AL223">
        <v>81.3</v>
      </c>
      <c r="AM223">
        <v>83.8</v>
      </c>
      <c r="AN223">
        <v>83.8</v>
      </c>
      <c r="AO223">
        <v>83.8</v>
      </c>
      <c r="AP223">
        <v>83.8</v>
      </c>
      <c r="AQ223">
        <v>83.8</v>
      </c>
      <c r="AR223">
        <v>83.8</v>
      </c>
      <c r="AS223">
        <v>83.8</v>
      </c>
      <c r="AT223">
        <v>83.8</v>
      </c>
      <c r="AU223">
        <v>83.8</v>
      </c>
      <c r="AV223">
        <v>83.8</v>
      </c>
      <c r="AW223">
        <v>83.8</v>
      </c>
      <c r="AX223">
        <v>83.8</v>
      </c>
      <c r="AY223">
        <v>83.8</v>
      </c>
      <c r="AZ223">
        <v>83.8</v>
      </c>
      <c r="BA223">
        <v>83.8</v>
      </c>
      <c r="BB223">
        <v>83.8</v>
      </c>
      <c r="BC223">
        <v>83.8</v>
      </c>
      <c r="BD223">
        <v>83.8</v>
      </c>
      <c r="BE223">
        <v>83.8</v>
      </c>
      <c r="BF223">
        <v>83.8</v>
      </c>
      <c r="BG223">
        <v>83.8</v>
      </c>
      <c r="BH223">
        <v>83.8</v>
      </c>
      <c r="BI223">
        <v>83.8</v>
      </c>
      <c r="BJ223">
        <v>83.8</v>
      </c>
      <c r="BK223">
        <v>91.3</v>
      </c>
      <c r="BL223">
        <v>91.3</v>
      </c>
      <c r="BN223">
        <f t="shared" si="3"/>
        <v>50</v>
      </c>
    </row>
    <row r="224" spans="1:66" x14ac:dyDescent="0.3">
      <c r="A224" t="s">
        <v>3706</v>
      </c>
      <c r="B224" t="s">
        <v>1048</v>
      </c>
      <c r="C224" t="s">
        <v>3772</v>
      </c>
      <c r="D224" t="s">
        <v>1665</v>
      </c>
      <c r="T224">
        <v>25.276460647583001</v>
      </c>
      <c r="AG224">
        <v>33.165199279785199</v>
      </c>
      <c r="AI224">
        <v>35.194171905517599</v>
      </c>
      <c r="AJ224">
        <v>35.188240051269503</v>
      </c>
      <c r="AL224">
        <v>36.397098541259801</v>
      </c>
      <c r="AM224">
        <v>38.706829071044901</v>
      </c>
      <c r="AN224">
        <v>38.640098571777301</v>
      </c>
      <c r="AO224">
        <v>38.627540588378899</v>
      </c>
      <c r="BG224">
        <v>49.106288909912102</v>
      </c>
      <c r="BH224">
        <v>49.106288909912102</v>
      </c>
      <c r="BJ224">
        <v>49.568431854247997</v>
      </c>
      <c r="BN224">
        <f t="shared" si="3"/>
        <v>11</v>
      </c>
    </row>
    <row r="225" spans="1:66" x14ac:dyDescent="0.3">
      <c r="A225" t="s">
        <v>3706</v>
      </c>
      <c r="B225" t="s">
        <v>1048</v>
      </c>
      <c r="C225" t="s">
        <v>3058</v>
      </c>
      <c r="D225" t="s">
        <v>82</v>
      </c>
      <c r="BF225">
        <v>31.390760421752901</v>
      </c>
      <c r="BG225">
        <v>32.001468658447301</v>
      </c>
      <c r="BH225">
        <v>32.673961639404297</v>
      </c>
      <c r="BI225">
        <v>33.694190979003899</v>
      </c>
      <c r="BK225">
        <v>35.317211151122997</v>
      </c>
      <c r="BN225">
        <f t="shared" si="3"/>
        <v>5</v>
      </c>
    </row>
    <row r="226" spans="1:66" x14ac:dyDescent="0.3">
      <c r="A226" t="s">
        <v>3706</v>
      </c>
      <c r="B226" t="s">
        <v>1048</v>
      </c>
      <c r="C226" t="s">
        <v>1211</v>
      </c>
      <c r="D226" t="s">
        <v>2989</v>
      </c>
      <c r="BI226">
        <v>99.232100000000003</v>
      </c>
      <c r="BN226">
        <f t="shared" si="3"/>
        <v>1</v>
      </c>
    </row>
    <row r="227" spans="1:66" x14ac:dyDescent="0.3">
      <c r="A227" t="s">
        <v>3706</v>
      </c>
      <c r="B227" t="s">
        <v>1048</v>
      </c>
      <c r="C227" t="s">
        <v>4033</v>
      </c>
      <c r="D227" t="s">
        <v>2847</v>
      </c>
      <c r="BI227">
        <v>24707907.273779999</v>
      </c>
      <c r="BJ227">
        <v>24787964.414659999</v>
      </c>
      <c r="BN227">
        <f t="shared" si="3"/>
        <v>2</v>
      </c>
    </row>
    <row r="228" spans="1:66" x14ac:dyDescent="0.3">
      <c r="A228" t="s">
        <v>3706</v>
      </c>
      <c r="B228" t="s">
        <v>1048</v>
      </c>
      <c r="C228" t="s">
        <v>1021</v>
      </c>
      <c r="D228" t="s">
        <v>2002</v>
      </c>
      <c r="O228">
        <v>12</v>
      </c>
      <c r="P228">
        <v>12</v>
      </c>
      <c r="Q228">
        <v>12</v>
      </c>
      <c r="R228">
        <v>12</v>
      </c>
      <c r="S228">
        <v>12</v>
      </c>
      <c r="T228">
        <v>12</v>
      </c>
      <c r="U228">
        <v>12</v>
      </c>
      <c r="V228">
        <v>12</v>
      </c>
      <c r="W228">
        <v>12</v>
      </c>
      <c r="X228">
        <v>12</v>
      </c>
      <c r="Y228">
        <v>12</v>
      </c>
      <c r="Z228">
        <v>12</v>
      </c>
      <c r="AA228">
        <v>12</v>
      </c>
      <c r="AB228">
        <v>12</v>
      </c>
      <c r="AC228">
        <v>12</v>
      </c>
      <c r="AD228">
        <v>12</v>
      </c>
      <c r="AE228">
        <v>12</v>
      </c>
      <c r="AF228">
        <v>12</v>
      </c>
      <c r="AG228">
        <v>12</v>
      </c>
      <c r="AH228">
        <v>12</v>
      </c>
      <c r="AI228">
        <v>12</v>
      </c>
      <c r="AJ228">
        <v>12</v>
      </c>
      <c r="AK228">
        <v>12</v>
      </c>
      <c r="AL228">
        <v>12</v>
      </c>
      <c r="AM228">
        <v>12</v>
      </c>
      <c r="AN228">
        <v>12</v>
      </c>
      <c r="AO228">
        <v>12</v>
      </c>
      <c r="AP228">
        <v>12</v>
      </c>
      <c r="AQ228">
        <v>12</v>
      </c>
      <c r="AR228">
        <v>12</v>
      </c>
      <c r="AS228">
        <v>12</v>
      </c>
      <c r="AT228">
        <v>12</v>
      </c>
      <c r="AU228">
        <v>12</v>
      </c>
      <c r="AV228">
        <v>12</v>
      </c>
      <c r="AW228">
        <v>12</v>
      </c>
      <c r="AX228">
        <v>12</v>
      </c>
      <c r="AY228">
        <v>12</v>
      </c>
      <c r="AZ228">
        <v>12</v>
      </c>
      <c r="BA228">
        <v>12</v>
      </c>
      <c r="BB228">
        <v>12</v>
      </c>
      <c r="BC228">
        <v>12</v>
      </c>
      <c r="BD228">
        <v>12</v>
      </c>
      <c r="BE228">
        <v>12</v>
      </c>
      <c r="BF228">
        <v>12</v>
      </c>
      <c r="BG228">
        <v>12</v>
      </c>
      <c r="BH228">
        <v>12</v>
      </c>
      <c r="BI228">
        <v>12</v>
      </c>
      <c r="BJ228">
        <v>12</v>
      </c>
      <c r="BK228">
        <v>12</v>
      </c>
      <c r="BL228">
        <v>12</v>
      </c>
      <c r="BM228">
        <v>12</v>
      </c>
      <c r="BN228">
        <f t="shared" si="3"/>
        <v>51</v>
      </c>
    </row>
    <row r="229" spans="1:66" x14ac:dyDescent="0.3">
      <c r="A229" t="s">
        <v>3706</v>
      </c>
      <c r="B229" t="s">
        <v>1048</v>
      </c>
      <c r="C229" t="s">
        <v>2280</v>
      </c>
      <c r="D229" t="s">
        <v>3114</v>
      </c>
      <c r="BJ229">
        <v>1.6586099999999999</v>
      </c>
      <c r="BN229">
        <f t="shared" si="3"/>
        <v>1</v>
      </c>
    </row>
    <row r="230" spans="1:66" x14ac:dyDescent="0.3">
      <c r="A230" t="s">
        <v>3706</v>
      </c>
      <c r="B230" t="s">
        <v>1048</v>
      </c>
      <c r="C230" t="s">
        <v>1122</v>
      </c>
      <c r="D230" t="s">
        <v>2162</v>
      </c>
      <c r="AX230">
        <v>95.418469999999999</v>
      </c>
      <c r="BC230">
        <v>93.518860000000004</v>
      </c>
      <c r="BD230">
        <v>93.067959999999999</v>
      </c>
      <c r="BE230">
        <v>92.639049999999997</v>
      </c>
      <c r="BF230">
        <v>92.74006</v>
      </c>
      <c r="BG230">
        <v>93.578710000000001</v>
      </c>
      <c r="BH230">
        <v>94.316050000000004</v>
      </c>
      <c r="BI230">
        <v>94.856930000000006</v>
      </c>
      <c r="BJ230">
        <v>94.578280000000007</v>
      </c>
      <c r="BN230">
        <f t="shared" si="3"/>
        <v>9</v>
      </c>
    </row>
    <row r="231" spans="1:66" x14ac:dyDescent="0.3">
      <c r="A231" t="s">
        <v>3706</v>
      </c>
      <c r="B231" t="s">
        <v>1048</v>
      </c>
      <c r="C231" t="s">
        <v>777</v>
      </c>
      <c r="D231" t="s">
        <v>2538</v>
      </c>
      <c r="BJ231">
        <v>100.42946624755901</v>
      </c>
      <c r="BK231">
        <v>104.51019287109401</v>
      </c>
      <c r="BN231">
        <f t="shared" si="3"/>
        <v>2</v>
      </c>
    </row>
    <row r="232" spans="1:66" x14ac:dyDescent="0.3">
      <c r="A232" t="s">
        <v>3706</v>
      </c>
      <c r="B232" t="s">
        <v>1048</v>
      </c>
      <c r="C232" t="s">
        <v>1701</v>
      </c>
      <c r="D232" t="s">
        <v>1804</v>
      </c>
      <c r="BN232">
        <f t="shared" si="3"/>
        <v>0</v>
      </c>
    </row>
    <row r="233" spans="1:66" x14ac:dyDescent="0.3">
      <c r="A233" t="s">
        <v>3706</v>
      </c>
      <c r="B233" t="s">
        <v>1048</v>
      </c>
      <c r="C233" t="s">
        <v>4134</v>
      </c>
      <c r="D233" t="s">
        <v>1730</v>
      </c>
      <c r="BN233">
        <f t="shared" si="3"/>
        <v>0</v>
      </c>
    </row>
    <row r="234" spans="1:66" x14ac:dyDescent="0.3">
      <c r="A234" t="s">
        <v>3706</v>
      </c>
      <c r="B234" t="s">
        <v>1048</v>
      </c>
      <c r="C234" t="s">
        <v>2770</v>
      </c>
      <c r="D234" t="s">
        <v>3361</v>
      </c>
      <c r="BN234">
        <f t="shared" si="3"/>
        <v>0</v>
      </c>
    </row>
    <row r="235" spans="1:66" x14ac:dyDescent="0.3">
      <c r="A235" t="s">
        <v>3706</v>
      </c>
      <c r="B235" t="s">
        <v>1048</v>
      </c>
      <c r="C235" t="s">
        <v>998</v>
      </c>
      <c r="D235" t="s">
        <v>1082</v>
      </c>
      <c r="O235">
        <v>6393000000</v>
      </c>
      <c r="P235">
        <v>7594000000</v>
      </c>
      <c r="Q235">
        <v>8558000000</v>
      </c>
      <c r="R235">
        <v>12619000000</v>
      </c>
      <c r="S235">
        <v>15520000000</v>
      </c>
      <c r="T235">
        <v>13004000000</v>
      </c>
      <c r="U235">
        <v>16847000000</v>
      </c>
      <c r="V235">
        <v>20292000000</v>
      </c>
      <c r="W235">
        <v>21581000000</v>
      </c>
      <c r="X235">
        <v>31931000000</v>
      </c>
      <c r="Y235">
        <v>34185000000</v>
      </c>
      <c r="Z235">
        <v>32935000000</v>
      </c>
      <c r="AA235">
        <v>36510000000</v>
      </c>
      <c r="AB235">
        <v>37085000000</v>
      </c>
      <c r="AC235">
        <v>36290000000</v>
      </c>
      <c r="AD235">
        <v>25365000000</v>
      </c>
      <c r="AE235">
        <v>16957000000</v>
      </c>
      <c r="AF235">
        <v>17488000000</v>
      </c>
      <c r="AG235">
        <v>22657000000</v>
      </c>
      <c r="AH235">
        <v>24789000000</v>
      </c>
      <c r="AI235">
        <v>34692000000</v>
      </c>
      <c r="AJ235">
        <v>31586000000</v>
      </c>
      <c r="AK235">
        <v>31077000000</v>
      </c>
      <c r="AL235">
        <v>31158000000</v>
      </c>
      <c r="AM235">
        <v>22966000000</v>
      </c>
      <c r="AN235">
        <v>27952000000</v>
      </c>
      <c r="AO235">
        <v>30869000000</v>
      </c>
      <c r="AP235">
        <v>23300000000</v>
      </c>
      <c r="AQ235">
        <v>17411000000</v>
      </c>
      <c r="AR235">
        <v>25536000000</v>
      </c>
      <c r="AS235">
        <v>35024000000</v>
      </c>
      <c r="AT235">
        <v>48749000000</v>
      </c>
      <c r="AU235">
        <v>45243000000</v>
      </c>
      <c r="AV235">
        <v>58360000000</v>
      </c>
      <c r="AW235">
        <v>78184000000</v>
      </c>
      <c r="AX235">
        <v>77955000000</v>
      </c>
      <c r="AY235">
        <v>50450000000</v>
      </c>
      <c r="AZ235">
        <v>109024000000</v>
      </c>
      <c r="BA235">
        <v>154608000000</v>
      </c>
      <c r="BB235">
        <v>141937000000</v>
      </c>
      <c r="BC235">
        <v>195720000000</v>
      </c>
      <c r="BD235">
        <v>236378000000</v>
      </c>
      <c r="BE235">
        <v>232301000000</v>
      </c>
      <c r="BF235">
        <v>230732000000</v>
      </c>
      <c r="BG235">
        <v>241062000000</v>
      </c>
      <c r="BH235">
        <v>224626000000</v>
      </c>
      <c r="BI235">
        <v>218168000000</v>
      </c>
      <c r="BJ235">
        <v>243296000000</v>
      </c>
      <c r="BK235">
        <v>267900000000</v>
      </c>
      <c r="BN235">
        <f t="shared" si="3"/>
        <v>49</v>
      </c>
    </row>
    <row r="236" spans="1:66" x14ac:dyDescent="0.3">
      <c r="A236" t="s">
        <v>3706</v>
      </c>
      <c r="B236" t="s">
        <v>1048</v>
      </c>
      <c r="C236" t="s">
        <v>3792</v>
      </c>
      <c r="D236" t="s">
        <v>789</v>
      </c>
      <c r="P236">
        <v>3.3508113484377731</v>
      </c>
      <c r="Q236">
        <v>5.27506907921493</v>
      </c>
      <c r="R236">
        <v>5.8721086463613688</v>
      </c>
      <c r="S236">
        <v>-0.42957101716851298</v>
      </c>
      <c r="T236">
        <v>-0.42857289238278895</v>
      </c>
      <c r="U236">
        <v>5.5182991685677649</v>
      </c>
      <c r="V236">
        <v>4.695308400874282</v>
      </c>
      <c r="W236">
        <v>5.4708946999878094</v>
      </c>
      <c r="X236">
        <v>3.4628815591222235</v>
      </c>
      <c r="Y236">
        <v>-0.28351829782106108</v>
      </c>
      <c r="Z236">
        <v>2.3671924012483601</v>
      </c>
      <c r="AA236">
        <v>-1.728567313086927</v>
      </c>
      <c r="AB236">
        <v>4.5127373737927172</v>
      </c>
      <c r="AC236">
        <v>7.1008984833551807</v>
      </c>
      <c r="AD236">
        <v>3.8501879702732538</v>
      </c>
      <c r="AE236">
        <v>3.2437590312738536</v>
      </c>
      <c r="AF236">
        <v>3.4478577738047136</v>
      </c>
      <c r="AG236">
        <v>4.2519794123625303</v>
      </c>
      <c r="AH236">
        <v>3.6793402376525535</v>
      </c>
      <c r="AI236">
        <v>2.0287181518299064</v>
      </c>
      <c r="AJ236">
        <v>-0.17385069772259953</v>
      </c>
      <c r="AK236">
        <v>3.4846810820024672</v>
      </c>
      <c r="AL236">
        <v>2.7303457791052068</v>
      </c>
      <c r="AM236">
        <v>3.8852318824322225</v>
      </c>
      <c r="AN236">
        <v>2.7355722351560985</v>
      </c>
      <c r="AO236">
        <v>3.7893023195985478</v>
      </c>
      <c r="AP236">
        <v>4.3332739746234665</v>
      </c>
      <c r="AQ236">
        <v>4.3998265675515995</v>
      </c>
      <c r="AR236">
        <v>4.8288429136857474</v>
      </c>
      <c r="AS236">
        <v>4.2052958335515171</v>
      </c>
      <c r="AT236">
        <v>1.1192260503100897</v>
      </c>
      <c r="AU236">
        <v>1.6950491032659016</v>
      </c>
      <c r="AV236">
        <v>2.9579855418976138</v>
      </c>
      <c r="AW236">
        <v>3.9318993036643519</v>
      </c>
      <c r="AX236">
        <v>3.4678476652087369</v>
      </c>
      <c r="AY236">
        <v>2.6190049348486752</v>
      </c>
      <c r="AZ236">
        <v>2.2670577563680894</v>
      </c>
      <c r="BA236">
        <v>0.14511571101674292</v>
      </c>
      <c r="BB236">
        <v>-2.5903018538485156</v>
      </c>
      <c r="BC236">
        <v>2.8855110797076264</v>
      </c>
      <c r="BD236">
        <v>1.759428296305245</v>
      </c>
      <c r="BE236">
        <v>2.1654860899035668</v>
      </c>
      <c r="BF236">
        <v>1.7871448047231269</v>
      </c>
      <c r="BG236">
        <v>2.4563753660059575</v>
      </c>
      <c r="BH236">
        <v>2.7459692489364187</v>
      </c>
      <c r="BI236">
        <v>1.5047357454327255</v>
      </c>
      <c r="BJ236">
        <v>2.3011826169321097</v>
      </c>
      <c r="BK236">
        <v>2.984521923838642</v>
      </c>
      <c r="BN236">
        <f t="shared" si="3"/>
        <v>48</v>
      </c>
    </row>
    <row r="237" spans="1:66" x14ac:dyDescent="0.3">
      <c r="A237" t="s">
        <v>3706</v>
      </c>
      <c r="B237" t="s">
        <v>1048</v>
      </c>
      <c r="C237" t="s">
        <v>1702</v>
      </c>
      <c r="D237" t="s">
        <v>3285</v>
      </c>
      <c r="E237">
        <v>17562.592083526637</v>
      </c>
      <c r="F237">
        <v>17671.150187174419</v>
      </c>
      <c r="G237">
        <v>18462.93599815173</v>
      </c>
      <c r="H237">
        <v>18999.888386579336</v>
      </c>
      <c r="I237">
        <v>19824.587844952726</v>
      </c>
      <c r="J237">
        <v>20831.299766585453</v>
      </c>
      <c r="K237">
        <v>21930.591173445311</v>
      </c>
      <c r="L237">
        <v>22235.415707550237</v>
      </c>
      <c r="M237">
        <v>23071.20481963909</v>
      </c>
      <c r="N237">
        <v>23555.093280445872</v>
      </c>
      <c r="O237">
        <v>23207.219936034322</v>
      </c>
      <c r="P237">
        <v>23670.345732339876</v>
      </c>
      <c r="Q237">
        <v>24649.844735677012</v>
      </c>
      <c r="R237">
        <v>25794.128165653205</v>
      </c>
      <c r="S237">
        <v>25421.369670165186</v>
      </c>
      <c r="T237">
        <v>25120.230849891886</v>
      </c>
      <c r="U237">
        <v>26223.37644476254</v>
      </c>
      <c r="V237">
        <v>27161.426686109713</v>
      </c>
      <c r="W237">
        <v>28362.77179870538</v>
      </c>
      <c r="X237">
        <v>28939.639937736101</v>
      </c>
      <c r="Y237">
        <v>28589.672727631376</v>
      </c>
      <c r="Z237">
        <v>29028.901495468963</v>
      </c>
      <c r="AA237">
        <v>28235.089667276548</v>
      </c>
      <c r="AB237">
        <v>29260.586184007479</v>
      </c>
      <c r="AC237">
        <v>31107.55962452144</v>
      </c>
      <c r="AD237">
        <v>32118.759426650729</v>
      </c>
      <c r="AE237">
        <v>32925.226677219871</v>
      </c>
      <c r="AF237">
        <v>33761.178838864675</v>
      </c>
      <c r="AG237">
        <v>34853.48847032879</v>
      </c>
      <c r="AH237">
        <v>35793.896504264456</v>
      </c>
      <c r="AI237">
        <v>36059.301631441536</v>
      </c>
      <c r="AJ237">
        <v>35542.14110524227</v>
      </c>
      <c r="AK237">
        <v>36287.322862268586</v>
      </c>
      <c r="AL237">
        <v>36797.797647597465</v>
      </c>
      <c r="AM237">
        <v>37813.758177896161</v>
      </c>
      <c r="AN237">
        <v>38369.161843361733</v>
      </c>
      <c r="AO237">
        <v>39356.091799896618</v>
      </c>
      <c r="AP237">
        <v>40614.405608638604</v>
      </c>
      <c r="AQ237">
        <v>41942.709509333537</v>
      </c>
      <c r="AR237">
        <v>43434.692674690334</v>
      </c>
      <c r="AS237">
        <v>44726.965397829263</v>
      </c>
      <c r="AT237">
        <v>44728.597475227376</v>
      </c>
      <c r="AU237">
        <v>45087.367278531739</v>
      </c>
      <c r="AV237">
        <v>45980.514584919001</v>
      </c>
      <c r="AW237">
        <v>47287.593772017972</v>
      </c>
      <c r="AX237">
        <v>48499.8123762908</v>
      </c>
      <c r="AY237">
        <v>49405.767295845624</v>
      </c>
      <c r="AZ237">
        <v>49856.281491190173</v>
      </c>
      <c r="BA237">
        <v>49319.478864995654</v>
      </c>
      <c r="BB237">
        <v>47648.813250391569</v>
      </c>
      <c r="BC237">
        <v>48467.515776925888</v>
      </c>
      <c r="BD237">
        <v>48866.053277068175</v>
      </c>
      <c r="BE237">
        <v>49603.253473628298</v>
      </c>
      <c r="BF237">
        <v>50171.237133096292</v>
      </c>
      <c r="BG237">
        <v>51028.824895264719</v>
      </c>
      <c r="BH237">
        <v>52116.738812774071</v>
      </c>
      <c r="BI237">
        <v>52555.518031500731</v>
      </c>
      <c r="BJ237">
        <v>53382.764823485901</v>
      </c>
      <c r="BK237">
        <v>54659.198268346197</v>
      </c>
      <c r="BL237">
        <v>55670.235709195978</v>
      </c>
      <c r="BN237">
        <f t="shared" si="3"/>
        <v>60</v>
      </c>
    </row>
    <row r="238" spans="1:66" x14ac:dyDescent="0.3">
      <c r="A238" t="s">
        <v>3706</v>
      </c>
      <c r="B238" t="s">
        <v>1048</v>
      </c>
      <c r="C238" t="s">
        <v>3</v>
      </c>
      <c r="D238" t="s">
        <v>149</v>
      </c>
      <c r="O238">
        <v>986669206000</v>
      </c>
      <c r="P238">
        <v>1069033116000</v>
      </c>
      <c r="Q238">
        <v>1177819686000</v>
      </c>
      <c r="R238">
        <v>1313388687000</v>
      </c>
      <c r="S238">
        <v>1423649237000</v>
      </c>
      <c r="T238">
        <v>1554103987000</v>
      </c>
      <c r="U238">
        <v>1732147350000</v>
      </c>
      <c r="V238">
        <v>1929265257000</v>
      </c>
      <c r="W238">
        <v>2189637599000</v>
      </c>
      <c r="X238">
        <v>2455764604000</v>
      </c>
      <c r="Y238">
        <v>2666778413000</v>
      </c>
      <c r="Z238">
        <v>2982872251000</v>
      </c>
      <c r="AA238">
        <v>3117871702000</v>
      </c>
      <c r="AB238">
        <v>3392061589000</v>
      </c>
      <c r="AC238">
        <v>3768904031000</v>
      </c>
      <c r="AD238">
        <v>4052205171000</v>
      </c>
      <c r="AE238">
        <v>4281152710000</v>
      </c>
      <c r="AF238">
        <v>4537952130000</v>
      </c>
      <c r="AG238">
        <v>4891474478000</v>
      </c>
      <c r="AH238">
        <v>5270141879000</v>
      </c>
      <c r="AI238">
        <v>5565147896000</v>
      </c>
      <c r="AJ238">
        <v>5728527175000</v>
      </c>
      <c r="AK238">
        <v>6067041691000</v>
      </c>
      <c r="AL238">
        <v>6392114017000</v>
      </c>
      <c r="AM238">
        <v>6774513660000</v>
      </c>
      <c r="AN238">
        <v>7116656796000</v>
      </c>
      <c r="AO238">
        <v>7527600505000</v>
      </c>
      <c r="AP238">
        <v>8258301438000</v>
      </c>
      <c r="AQ238">
        <v>8727890386000</v>
      </c>
      <c r="AR238">
        <v>9283911154000</v>
      </c>
      <c r="AS238">
        <v>9885421922000</v>
      </c>
      <c r="AT238">
        <v>10223700386000</v>
      </c>
      <c r="AU238">
        <v>10552793923000</v>
      </c>
      <c r="AV238">
        <v>11053215533000</v>
      </c>
      <c r="AW238">
        <v>11771382054000</v>
      </c>
      <c r="AX238">
        <v>12564941861000</v>
      </c>
      <c r="AY238">
        <v>13303133157000</v>
      </c>
      <c r="AZ238">
        <v>13933835864000</v>
      </c>
      <c r="BA238">
        <v>14190883805000</v>
      </c>
      <c r="BB238">
        <v>13977396558000</v>
      </c>
      <c r="BC238">
        <v>14482933327000</v>
      </c>
      <c r="BD238">
        <v>14998081588000</v>
      </c>
      <c r="BE238">
        <v>15624175306000</v>
      </c>
      <c r="BF238">
        <v>16174917460000</v>
      </c>
      <c r="BG238">
        <v>16877539554000</v>
      </c>
      <c r="BH238">
        <v>17560445314000</v>
      </c>
      <c r="BI238">
        <v>18042462075000</v>
      </c>
      <c r="BJ238">
        <v>18803200683000</v>
      </c>
      <c r="BN238">
        <f t="shared" si="3"/>
        <v>48</v>
      </c>
    </row>
    <row r="239" spans="1:66" x14ac:dyDescent="0.3">
      <c r="A239" t="s">
        <v>3706</v>
      </c>
      <c r="B239" t="s">
        <v>1048</v>
      </c>
      <c r="C239" t="s">
        <v>219</v>
      </c>
      <c r="D239" t="s">
        <v>3751</v>
      </c>
      <c r="O239">
        <v>4548.6764442561062</v>
      </c>
      <c r="P239">
        <v>4858.800977172411</v>
      </c>
      <c r="Q239">
        <v>5306.7896111585733</v>
      </c>
      <c r="R239">
        <v>5875.2989852653263</v>
      </c>
      <c r="S239">
        <v>6129.7990633867503</v>
      </c>
      <c r="T239">
        <v>6542.5430461368787</v>
      </c>
      <c r="U239">
        <v>7219.8461093389133</v>
      </c>
      <c r="V239">
        <v>7956.497173316443</v>
      </c>
      <c r="W239">
        <v>8899.9313504742913</v>
      </c>
      <c r="X239">
        <v>9544.2198529276848</v>
      </c>
      <c r="Y239">
        <v>10140.765405785896</v>
      </c>
      <c r="Z239">
        <v>11451.408506195296</v>
      </c>
      <c r="AA239">
        <v>12039.058771981016</v>
      </c>
      <c r="AB239">
        <v>12768.501982618267</v>
      </c>
      <c r="AC239">
        <v>14268.772177675182</v>
      </c>
      <c r="AD239">
        <v>15158.366105136305</v>
      </c>
      <c r="AE239">
        <v>15844.567377796348</v>
      </c>
      <c r="AF239">
        <v>16736.253845124334</v>
      </c>
      <c r="AG239">
        <v>18148.575699909408</v>
      </c>
      <c r="AH239">
        <v>19122.7005176311</v>
      </c>
      <c r="AI239">
        <v>19887.735964494619</v>
      </c>
      <c r="AJ239">
        <v>20270.968431134948</v>
      </c>
      <c r="AK239">
        <v>21188.7119537527</v>
      </c>
      <c r="AL239">
        <v>21893.666759084408</v>
      </c>
      <c r="AM239">
        <v>23109.322652693805</v>
      </c>
      <c r="AN239">
        <v>24112.694603991466</v>
      </c>
      <c r="AO239">
        <v>25335.079088417966</v>
      </c>
      <c r="AP239">
        <v>26827.502404173447</v>
      </c>
      <c r="AQ239">
        <v>28295.384281689225</v>
      </c>
      <c r="AR239">
        <v>29596.31234373312</v>
      </c>
      <c r="AS239">
        <v>31215.340366259559</v>
      </c>
      <c r="AT239">
        <v>31896.672604940286</v>
      </c>
      <c r="AU239">
        <v>32543.678522423172</v>
      </c>
      <c r="AV239">
        <v>33629.558347513783</v>
      </c>
      <c r="AW239">
        <v>35553.454857202407</v>
      </c>
      <c r="AX239">
        <v>37570.570608092305</v>
      </c>
      <c r="AY239">
        <v>39758.751918604692</v>
      </c>
      <c r="AZ239">
        <v>40523.924667385807</v>
      </c>
      <c r="BA239">
        <v>40068.154114688681</v>
      </c>
      <c r="BB239">
        <v>39044.64033674977</v>
      </c>
      <c r="BC239">
        <v>41003.079695505388</v>
      </c>
      <c r="BD239">
        <v>42635.925403792244</v>
      </c>
      <c r="BE239">
        <v>44736.341486478756</v>
      </c>
      <c r="BF239">
        <v>45675.523946464884</v>
      </c>
      <c r="BG239">
        <v>47714.877859928107</v>
      </c>
      <c r="BH239">
        <v>49199.662846144856</v>
      </c>
      <c r="BI239">
        <v>49634.984765710265</v>
      </c>
      <c r="BJ239">
        <v>51309.040805366421</v>
      </c>
      <c r="BK239">
        <v>53497.2922694808</v>
      </c>
      <c r="BN239">
        <f t="shared" si="3"/>
        <v>49</v>
      </c>
    </row>
    <row r="240" spans="1:66" x14ac:dyDescent="0.3">
      <c r="A240" t="s">
        <v>3706</v>
      </c>
      <c r="B240" t="s">
        <v>1048</v>
      </c>
      <c r="C240" t="s">
        <v>2475</v>
      </c>
      <c r="D240" t="s">
        <v>4145</v>
      </c>
      <c r="O240">
        <v>0</v>
      </c>
      <c r="P240">
        <v>0</v>
      </c>
      <c r="Q240">
        <v>0</v>
      </c>
      <c r="R240">
        <v>0</v>
      </c>
      <c r="S240">
        <v>0</v>
      </c>
      <c r="T240">
        <v>0</v>
      </c>
      <c r="U240">
        <v>0</v>
      </c>
      <c r="V240">
        <v>0</v>
      </c>
      <c r="W240">
        <v>0</v>
      </c>
      <c r="X240">
        <v>0</v>
      </c>
      <c r="Y240">
        <v>0</v>
      </c>
      <c r="Z240">
        <v>0</v>
      </c>
      <c r="AA240">
        <v>0</v>
      </c>
      <c r="AB240">
        <v>0</v>
      </c>
      <c r="AC240">
        <v>2.9046859758089299E-3</v>
      </c>
      <c r="AD240">
        <v>8.4261658604477599E-4</v>
      </c>
      <c r="AE240">
        <v>8.5499906103837005E-3</v>
      </c>
      <c r="AF240">
        <v>9.6017706874800407E-3</v>
      </c>
      <c r="AG240">
        <v>9.2363490142250704E-3</v>
      </c>
      <c r="AH240">
        <v>9.7254179747898305E-3</v>
      </c>
      <c r="AI240">
        <v>1.31434111034143E-2</v>
      </c>
      <c r="AJ240">
        <v>6.7312089358862797E-3</v>
      </c>
      <c r="AK240">
        <v>4.6976417897581502E-3</v>
      </c>
      <c r="AL240">
        <v>1.8225604167510501E-3</v>
      </c>
      <c r="AM240">
        <v>1.4785085796406301E-3</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N240">
        <f t="shared" si="3"/>
        <v>49</v>
      </c>
    </row>
    <row r="241" spans="1:66" x14ac:dyDescent="0.3">
      <c r="A241" t="s">
        <v>3706</v>
      </c>
      <c r="B241" t="s">
        <v>1048</v>
      </c>
      <c r="C241" t="s">
        <v>486</v>
      </c>
      <c r="D241" t="s">
        <v>800</v>
      </c>
      <c r="H241">
        <v>21.272708289830863</v>
      </c>
      <c r="I241">
        <v>21.419178882774069</v>
      </c>
      <c r="J241">
        <v>22.241898353107846</v>
      </c>
      <c r="K241">
        <v>22.637882004245604</v>
      </c>
      <c r="L241">
        <v>22.546693202694428</v>
      </c>
      <c r="M241">
        <v>23.080712124410667</v>
      </c>
      <c r="N241">
        <v>23.050813945824817</v>
      </c>
      <c r="O241">
        <v>21.618280827180701</v>
      </c>
      <c r="P241">
        <v>21.66820953171386</v>
      </c>
      <c r="Q241">
        <v>23.37717557684676</v>
      </c>
      <c r="R241">
        <v>23.960293098326567</v>
      </c>
      <c r="S241">
        <v>22.878760983402856</v>
      </c>
      <c r="T241">
        <v>23.027883022891757</v>
      </c>
      <c r="U241">
        <v>23.517053152427888</v>
      </c>
      <c r="V241">
        <v>23.968076890071227</v>
      </c>
      <c r="W241">
        <v>24.626386724122124</v>
      </c>
      <c r="X241">
        <v>24.544245469323052</v>
      </c>
      <c r="Y241">
        <v>23.904403169242759</v>
      </c>
      <c r="Z241">
        <v>24.303524334691922</v>
      </c>
      <c r="AA241">
        <v>23.767099946448567</v>
      </c>
      <c r="AB241">
        <v>23.35463476757937</v>
      </c>
      <c r="AC241">
        <v>24.384050581276771</v>
      </c>
      <c r="AD241">
        <v>24.464092168118501</v>
      </c>
      <c r="AE241">
        <v>23.88042362872466</v>
      </c>
      <c r="AF241">
        <v>23.70475575640198</v>
      </c>
      <c r="AG241">
        <v>23.52601943147322</v>
      </c>
      <c r="AH241">
        <v>23.682918597158725</v>
      </c>
      <c r="AI241">
        <v>22.622172133937418</v>
      </c>
      <c r="AJ241">
        <v>22.536781266939997</v>
      </c>
      <c r="AK241">
        <v>21.855973259430069</v>
      </c>
      <c r="AL241">
        <v>22.217332791596419</v>
      </c>
      <c r="AM241">
        <v>22.688166710504593</v>
      </c>
      <c r="AN241">
        <v>21.842309631663692</v>
      </c>
      <c r="AO241">
        <v>21.842133532250568</v>
      </c>
      <c r="AP241">
        <v>30.089162566384452</v>
      </c>
      <c r="AQ241">
        <v>30.100893715887761</v>
      </c>
      <c r="AR241">
        <v>30.670820850474062</v>
      </c>
      <c r="AS241">
        <v>29.718356445799159</v>
      </c>
      <c r="AT241">
        <v>27.703254208686463</v>
      </c>
      <c r="AU241">
        <v>27.58130784970999</v>
      </c>
      <c r="AV241">
        <v>27.081151355789281</v>
      </c>
      <c r="AW241">
        <v>26.051584598944299</v>
      </c>
      <c r="AX241">
        <v>25.104816262456925</v>
      </c>
      <c r="AY241">
        <v>24.730574090964588</v>
      </c>
      <c r="AZ241">
        <v>25.460747921480131</v>
      </c>
      <c r="BA241">
        <v>24.962172220588069</v>
      </c>
      <c r="BB241">
        <v>27.540875462136672</v>
      </c>
      <c r="BC241">
        <v>28.438595791435446</v>
      </c>
      <c r="BD241">
        <v>27.80434896378604</v>
      </c>
      <c r="BE241">
        <v>28.444000621552568</v>
      </c>
      <c r="BF241">
        <v>28.353109291863987</v>
      </c>
      <c r="BG241">
        <v>29.374435103291386</v>
      </c>
      <c r="BH241">
        <v>28.938965301028603</v>
      </c>
      <c r="BI241">
        <v>27.926451996114071</v>
      </c>
      <c r="BJ241">
        <v>28.560125872784191</v>
      </c>
      <c r="BK241">
        <v>28.560125872412499</v>
      </c>
      <c r="BN241">
        <f t="shared" si="3"/>
        <v>56</v>
      </c>
    </row>
    <row r="242" spans="1:66" x14ac:dyDescent="0.3">
      <c r="A242" t="s">
        <v>3706</v>
      </c>
      <c r="B242" t="s">
        <v>1048</v>
      </c>
      <c r="C242" t="s">
        <v>1151</v>
      </c>
      <c r="D242" t="s">
        <v>3500</v>
      </c>
      <c r="BN242">
        <f t="shared" si="3"/>
        <v>0</v>
      </c>
    </row>
    <row r="243" spans="1:66" x14ac:dyDescent="0.3">
      <c r="A243" t="s">
        <v>3706</v>
      </c>
      <c r="B243" t="s">
        <v>1048</v>
      </c>
      <c r="C243" t="s">
        <v>207</v>
      </c>
      <c r="D243" t="s">
        <v>2489</v>
      </c>
      <c r="P243">
        <v>5.3372887321381626</v>
      </c>
      <c r="Q243">
        <v>11.25307442837962</v>
      </c>
      <c r="R243">
        <v>4.640461208516939</v>
      </c>
      <c r="S243">
        <v>-2.2653391056527141</v>
      </c>
      <c r="T243">
        <v>-11.11419640860322</v>
      </c>
      <c r="U243">
        <v>19.553307200402685</v>
      </c>
      <c r="V243">
        <v>10.93200791943012</v>
      </c>
      <c r="W243">
        <v>8.6670533427437135</v>
      </c>
      <c r="X243">
        <v>1.6627975269764903</v>
      </c>
      <c r="Y243">
        <v>-6.6561203154098649</v>
      </c>
      <c r="Z243">
        <v>2.6116451789278869</v>
      </c>
      <c r="AA243">
        <v>-1.272946191191906</v>
      </c>
      <c r="AB243">
        <v>12.619134784278714</v>
      </c>
      <c r="AC243">
        <v>24.343112290964712</v>
      </c>
      <c r="AD243">
        <v>6.489546817165774</v>
      </c>
      <c r="AE243">
        <v>8.5292907784060503</v>
      </c>
      <c r="AF243">
        <v>5.9427699931501365</v>
      </c>
      <c r="AG243">
        <v>3.9281037825219585</v>
      </c>
      <c r="AH243">
        <v>4.403747125753128</v>
      </c>
      <c r="AI243">
        <v>3.5770743013999322</v>
      </c>
      <c r="AJ243">
        <v>-0.14960134500287836</v>
      </c>
      <c r="AK243">
        <v>7.0097909602304185</v>
      </c>
      <c r="AL243">
        <v>8.64665062291472</v>
      </c>
      <c r="AM243">
        <v>11.928384384679802</v>
      </c>
      <c r="AN243">
        <v>8.0008327653335698</v>
      </c>
      <c r="AO243">
        <v>8.6965292802903207</v>
      </c>
      <c r="AP243">
        <v>13.467345804670373</v>
      </c>
      <c r="AQ243">
        <v>11.688777126393418</v>
      </c>
      <c r="AR243">
        <v>11.298484817778089</v>
      </c>
      <c r="AS243">
        <v>12.885072320451172</v>
      </c>
      <c r="AT243">
        <v>-2.8028256715435305</v>
      </c>
      <c r="AU243">
        <v>3.6367144425238536</v>
      </c>
      <c r="AV243">
        <v>4.9176854353571713</v>
      </c>
      <c r="AW243">
        <v>11.398827084447177</v>
      </c>
      <c r="AX243">
        <v>6.5286188424595935</v>
      </c>
      <c r="AY243">
        <v>6.6307498257665429</v>
      </c>
      <c r="AZ243">
        <v>2.4977813222037355</v>
      </c>
      <c r="BA243">
        <v>-2.2267439828224269</v>
      </c>
      <c r="BB243">
        <v>-13.083501992532618</v>
      </c>
      <c r="BC243">
        <v>13.12773645679539</v>
      </c>
      <c r="BD243">
        <v>5.6356294337413431</v>
      </c>
      <c r="BE243">
        <v>2.7066906951374534</v>
      </c>
      <c r="BF243">
        <v>1.5433804212690205</v>
      </c>
      <c r="BG243">
        <v>4.9975271626737197</v>
      </c>
      <c r="BH243">
        <v>5.2884639882138913</v>
      </c>
      <c r="BI243">
        <v>1.9911481584486097</v>
      </c>
      <c r="BJ243">
        <v>4.7066586496697482</v>
      </c>
      <c r="BK243">
        <v>4.3662712118649267</v>
      </c>
      <c r="BN243">
        <f t="shared" si="3"/>
        <v>48</v>
      </c>
    </row>
    <row r="244" spans="1:66" x14ac:dyDescent="0.3">
      <c r="A244" t="s">
        <v>3706</v>
      </c>
      <c r="B244" t="s">
        <v>1048</v>
      </c>
      <c r="C244" t="s">
        <v>738</v>
      </c>
      <c r="D244" t="s">
        <v>1950</v>
      </c>
      <c r="Q244">
        <v>898894814492.21948</v>
      </c>
      <c r="R244">
        <v>962509578355.94604</v>
      </c>
      <c r="S244">
        <v>924941108526.63086</v>
      </c>
      <c r="T244">
        <v>857419254762.19299</v>
      </c>
      <c r="U244">
        <v>926288146462.03516</v>
      </c>
      <c r="V244">
        <v>1021963772404.8737</v>
      </c>
      <c r="W244">
        <v>1130834931383.4175</v>
      </c>
      <c r="X244">
        <v>1195280061174.3914</v>
      </c>
      <c r="Y244">
        <v>1143973164180.0317</v>
      </c>
      <c r="Z244">
        <v>1165797703512.395</v>
      </c>
      <c r="AA244">
        <v>1107909064733.4214</v>
      </c>
      <c r="AB244">
        <v>1188335094900.9697</v>
      </c>
      <c r="AC244">
        <v>1366694763468.3696</v>
      </c>
      <c r="AD244">
        <v>1462427689557.0347</v>
      </c>
      <c r="AE244">
        <v>1508433841818.2087</v>
      </c>
      <c r="AF244">
        <v>1535104609831.6248</v>
      </c>
      <c r="AG244">
        <v>1570595708286.291</v>
      </c>
      <c r="AH244">
        <v>1616622255509.8816</v>
      </c>
      <c r="AI244">
        <v>1614927532237.8884</v>
      </c>
      <c r="AJ244">
        <v>1548602182282.3596</v>
      </c>
      <c r="AK244">
        <v>1612095547720.1563</v>
      </c>
      <c r="AL244">
        <v>1694231840125.3877</v>
      </c>
      <c r="AM244">
        <v>1797660460889.1353</v>
      </c>
      <c r="AN244">
        <v>1890343856287.5583</v>
      </c>
      <c r="AO244">
        <v>2035035346512.2844</v>
      </c>
      <c r="AP244">
        <v>2181173906973.8887</v>
      </c>
      <c r="AQ244">
        <v>2383886117559.0107</v>
      </c>
      <c r="AR244">
        <v>2582331898682.5649</v>
      </c>
      <c r="AS244">
        <v>2747537795487.6606</v>
      </c>
      <c r="AT244">
        <v>2735912673718.6357</v>
      </c>
      <c r="AU244">
        <v>2689519988613.3833</v>
      </c>
      <c r="AV244">
        <v>2803472403828.5234</v>
      </c>
      <c r="AW244">
        <v>2971479207033.4429</v>
      </c>
      <c r="AX244">
        <v>3151532627710.7964</v>
      </c>
      <c r="AY244">
        <v>3235814274698.731</v>
      </c>
      <c r="AZ244">
        <v>3217081027143.4819</v>
      </c>
      <c r="BA244">
        <v>3081783839607.2539</v>
      </c>
      <c r="BB244">
        <v>2695880299577.3296</v>
      </c>
      <c r="BC244">
        <v>2756059000000</v>
      </c>
      <c r="BD244">
        <v>2882190114082.4678</v>
      </c>
      <c r="BE244">
        <v>3080194004726.7256</v>
      </c>
      <c r="BF244">
        <v>3190108219621.7715</v>
      </c>
      <c r="BG244">
        <v>3353869959676.1074</v>
      </c>
      <c r="BH244">
        <v>3462187541369.8193</v>
      </c>
      <c r="BI244">
        <v>3527919495370.9873</v>
      </c>
      <c r="BJ244">
        <v>3657374986462.0337</v>
      </c>
      <c r="BK244">
        <v>3808567609877.0122</v>
      </c>
      <c r="BN244">
        <f t="shared" si="3"/>
        <v>47</v>
      </c>
    </row>
    <row r="245" spans="1:66" x14ac:dyDescent="0.3">
      <c r="A245" t="s">
        <v>3706</v>
      </c>
      <c r="B245" t="s">
        <v>1048</v>
      </c>
      <c r="C245" t="s">
        <v>2994</v>
      </c>
      <c r="D245" t="s">
        <v>3194</v>
      </c>
      <c r="O245">
        <v>20.185952291425938</v>
      </c>
      <c r="P245">
        <v>21.264310335426174</v>
      </c>
      <c r="Q245">
        <v>22.249917796169314</v>
      </c>
      <c r="R245">
        <v>23.590253151316151</v>
      </c>
      <c r="S245">
        <v>25.920111705623956</v>
      </c>
      <c r="T245">
        <v>28.028726644436897</v>
      </c>
      <c r="U245">
        <v>29.736304288475988</v>
      </c>
      <c r="V245">
        <v>31.830530668516115</v>
      </c>
      <c r="W245">
        <v>34.23542833473914</v>
      </c>
      <c r="X245">
        <v>37.28322158861512</v>
      </c>
      <c r="Y245">
        <v>40.939677767432947</v>
      </c>
      <c r="Z245">
        <v>44.870943426749463</v>
      </c>
      <c r="AA245">
        <v>47.093109123574152</v>
      </c>
      <c r="AB245">
        <v>48.828922616352415</v>
      </c>
      <c r="AC245">
        <v>50.955505307146012</v>
      </c>
      <c r="AD245">
        <v>52.397307711738797</v>
      </c>
      <c r="AE245">
        <v>53.422199736226162</v>
      </c>
      <c r="AF245">
        <v>54.948724586472785</v>
      </c>
      <c r="AG245">
        <v>56.838286594567954</v>
      </c>
      <c r="AH245">
        <v>59.091931703276565</v>
      </c>
      <c r="AI245">
        <v>61.345502968458732</v>
      </c>
      <c r="AJ245">
        <v>63.15133533706819</v>
      </c>
      <c r="AK245">
        <v>64.66643784009338</v>
      </c>
      <c r="AL245">
        <v>66.172232684310003</v>
      </c>
      <c r="AM245">
        <v>67.666080622190719</v>
      </c>
      <c r="AN245">
        <v>69.133096574685183</v>
      </c>
      <c r="AO245">
        <v>70.419648360029854</v>
      </c>
      <c r="AP245">
        <v>71.551385801464136</v>
      </c>
      <c r="AQ245">
        <v>72.104391364259072</v>
      </c>
      <c r="AR245">
        <v>73.272802681648926</v>
      </c>
      <c r="AS245">
        <v>75.161223256827753</v>
      </c>
      <c r="AT245">
        <v>76.464704404937308</v>
      </c>
      <c r="AU245">
        <v>77.534933050952475</v>
      </c>
      <c r="AV245">
        <v>79.120418695651878</v>
      </c>
      <c r="AW245">
        <v>81.436931719251291</v>
      </c>
      <c r="AX245">
        <v>84.288141751046425</v>
      </c>
      <c r="AY245">
        <v>86.930589886372772</v>
      </c>
      <c r="AZ245">
        <v>89.234683953345893</v>
      </c>
      <c r="BA245">
        <v>91.766538219630718</v>
      </c>
      <c r="BB245">
        <v>91.360088656913263</v>
      </c>
      <c r="BC245">
        <v>92.705672666864942</v>
      </c>
      <c r="BD245">
        <v>94.957510112816905</v>
      </c>
      <c r="BE245">
        <v>96.64407103164659</v>
      </c>
      <c r="BF245">
        <v>98.042335951339055</v>
      </c>
      <c r="BG245">
        <v>99.661437466924312</v>
      </c>
      <c r="BH245">
        <v>100</v>
      </c>
      <c r="BI245">
        <v>100.7133529686366</v>
      </c>
      <c r="BJ245">
        <v>102.57710086226344</v>
      </c>
      <c r="BK245">
        <v>105.02520992041435</v>
      </c>
      <c r="BN245">
        <f t="shared" si="3"/>
        <v>49</v>
      </c>
    </row>
    <row r="246" spans="1:66" x14ac:dyDescent="0.3">
      <c r="A246" t="s">
        <v>3706</v>
      </c>
      <c r="B246" t="s">
        <v>1048</v>
      </c>
      <c r="C246" t="s">
        <v>1700</v>
      </c>
      <c r="D246" t="s">
        <v>771</v>
      </c>
      <c r="O246">
        <v>646724000000</v>
      </c>
      <c r="P246">
        <v>699937000000</v>
      </c>
      <c r="Q246">
        <v>768153000000</v>
      </c>
      <c r="R246">
        <v>849575000000</v>
      </c>
      <c r="S246">
        <v>930161000000</v>
      </c>
      <c r="T246">
        <v>1030547000000</v>
      </c>
      <c r="U246">
        <v>1147666000000</v>
      </c>
      <c r="V246">
        <v>1273975000000</v>
      </c>
      <c r="W246">
        <v>1422252000000</v>
      </c>
      <c r="X246">
        <v>1585420000000</v>
      </c>
      <c r="Y246">
        <v>1750667000000</v>
      </c>
      <c r="Z246">
        <v>1933951000000</v>
      </c>
      <c r="AA246">
        <v>2071256000000</v>
      </c>
      <c r="AB246">
        <v>2281605000000</v>
      </c>
      <c r="AC246">
        <v>2492340000000</v>
      </c>
      <c r="AD246">
        <v>2712830000000</v>
      </c>
      <c r="AE246">
        <v>2886278000000</v>
      </c>
      <c r="AF246">
        <v>3076279000000</v>
      </c>
      <c r="AG246">
        <v>3330012000000</v>
      </c>
      <c r="AH246">
        <v>3576758000000</v>
      </c>
      <c r="AI246">
        <v>3808994000000</v>
      </c>
      <c r="AJ246">
        <v>3943449000000</v>
      </c>
      <c r="AK246">
        <v>4197559000000</v>
      </c>
      <c r="AL246">
        <v>4451984000000</v>
      </c>
      <c r="AM246">
        <v>4720965000000</v>
      </c>
      <c r="AN246">
        <v>4962590000000</v>
      </c>
      <c r="AO246">
        <v>5244596000000</v>
      </c>
      <c r="AP246">
        <v>5536790000000</v>
      </c>
      <c r="AQ246">
        <v>5877248000000</v>
      </c>
      <c r="AR246">
        <v>6279078000000</v>
      </c>
      <c r="AS246">
        <v>6762144000000</v>
      </c>
      <c r="AT246">
        <v>7065634000000</v>
      </c>
      <c r="AU246">
        <v>7342686000000</v>
      </c>
      <c r="AV246">
        <v>7723109000000</v>
      </c>
      <c r="AW246">
        <v>8212662000000</v>
      </c>
      <c r="AX246">
        <v>8747118000000</v>
      </c>
      <c r="AY246">
        <v>9260345000000</v>
      </c>
      <c r="AZ246">
        <v>9706431000000</v>
      </c>
      <c r="BA246">
        <v>9976330000000</v>
      </c>
      <c r="BB246">
        <v>9842209000000</v>
      </c>
      <c r="BC246">
        <v>10185836000000</v>
      </c>
      <c r="BD246">
        <v>10641109000000</v>
      </c>
      <c r="BE246">
        <v>11006814000000</v>
      </c>
      <c r="BF246">
        <v>11317210000000</v>
      </c>
      <c r="BG246">
        <v>11822753000000</v>
      </c>
      <c r="BH246">
        <v>12284281000000</v>
      </c>
      <c r="BI246">
        <v>12748483000000</v>
      </c>
      <c r="BJ246">
        <v>13312060000000</v>
      </c>
      <c r="BK246">
        <v>13998666000000</v>
      </c>
      <c r="BN246">
        <f t="shared" si="3"/>
        <v>49</v>
      </c>
    </row>
    <row r="247" spans="1:66" x14ac:dyDescent="0.3">
      <c r="A247" t="s">
        <v>3706</v>
      </c>
      <c r="B247" t="s">
        <v>1048</v>
      </c>
      <c r="C247" t="s">
        <v>1719</v>
      </c>
      <c r="D247" t="s">
        <v>3054</v>
      </c>
      <c r="AZ247">
        <v>4.01</v>
      </c>
      <c r="BC247">
        <v>4.17</v>
      </c>
      <c r="BE247">
        <v>4.1100000000000003</v>
      </c>
      <c r="BG247">
        <v>4.1375960000000003</v>
      </c>
      <c r="BI247">
        <v>4.2000250000000001</v>
      </c>
      <c r="BK247">
        <v>4.09</v>
      </c>
      <c r="BN247">
        <f t="shared" si="3"/>
        <v>6</v>
      </c>
    </row>
    <row r="248" spans="1:66" x14ac:dyDescent="0.3">
      <c r="A248" t="s">
        <v>3706</v>
      </c>
      <c r="B248" t="s">
        <v>1048</v>
      </c>
      <c r="C248" t="s">
        <v>2608</v>
      </c>
      <c r="D248" t="s">
        <v>208</v>
      </c>
      <c r="E248">
        <v>0</v>
      </c>
      <c r="J248">
        <v>0</v>
      </c>
      <c r="O248">
        <v>0</v>
      </c>
      <c r="T248">
        <v>0</v>
      </c>
      <c r="U248">
        <v>0</v>
      </c>
      <c r="V248">
        <v>0</v>
      </c>
      <c r="W248">
        <v>0</v>
      </c>
      <c r="X248">
        <v>0</v>
      </c>
      <c r="Y248">
        <v>0</v>
      </c>
      <c r="AC248">
        <v>3.8445905000000002E-2</v>
      </c>
      <c r="AD248">
        <v>0.14146080999999999</v>
      </c>
      <c r="AE248">
        <v>0.28086017400000002</v>
      </c>
      <c r="AF248">
        <v>0.50228157200000001</v>
      </c>
      <c r="AG248">
        <v>0.83656953599999995</v>
      </c>
      <c r="AH248">
        <v>1.4051187060000001</v>
      </c>
      <c r="AI248">
        <v>2.095449994</v>
      </c>
      <c r="AJ248">
        <v>2.9689505399999998</v>
      </c>
      <c r="AK248">
        <v>4.293056805</v>
      </c>
      <c r="AL248">
        <v>6.1685853929999999</v>
      </c>
      <c r="AM248">
        <v>9.2031387010000003</v>
      </c>
      <c r="AN248">
        <v>12.74143303</v>
      </c>
      <c r="AO248">
        <v>16.41343526</v>
      </c>
      <c r="AP248">
        <v>20.356833770000001</v>
      </c>
      <c r="AQ248">
        <v>25.150993110000002</v>
      </c>
      <c r="AR248">
        <v>30.891249139999999</v>
      </c>
      <c r="AS248">
        <v>38.861835839999998</v>
      </c>
      <c r="AT248">
        <v>45.149821209999999</v>
      </c>
      <c r="AU248">
        <v>49.359627070000002</v>
      </c>
      <c r="AV248">
        <v>55.427320360000003</v>
      </c>
      <c r="AW248">
        <v>63.217395359999998</v>
      </c>
      <c r="AX248">
        <v>69.052366379999995</v>
      </c>
      <c r="AY248">
        <v>77.109348130000001</v>
      </c>
      <c r="AZ248">
        <v>82.931806280000004</v>
      </c>
      <c r="BA248">
        <v>86.099520130000002</v>
      </c>
      <c r="BB248">
        <v>89.544963800000005</v>
      </c>
      <c r="BC248">
        <v>92.267770960000007</v>
      </c>
      <c r="BD248">
        <v>95.449045889999994</v>
      </c>
      <c r="BE248">
        <v>97.06859919</v>
      </c>
      <c r="BF248">
        <v>98.197683850000004</v>
      </c>
      <c r="BG248">
        <v>111.5562164</v>
      </c>
      <c r="BH248">
        <v>119.1439209</v>
      </c>
      <c r="BI248">
        <v>122.5945483</v>
      </c>
      <c r="BJ248">
        <v>123.04483449999999</v>
      </c>
      <c r="BK248">
        <v>129.01400749999999</v>
      </c>
      <c r="BN248">
        <f t="shared" si="3"/>
        <v>44</v>
      </c>
    </row>
    <row r="249" spans="1:66" x14ac:dyDescent="0.3">
      <c r="A249" t="s">
        <v>3706</v>
      </c>
      <c r="B249" t="s">
        <v>1048</v>
      </c>
      <c r="C249" t="s">
        <v>3954</v>
      </c>
      <c r="D249" t="s">
        <v>3929</v>
      </c>
      <c r="O249">
        <v>38.149688149688146</v>
      </c>
      <c r="P249">
        <v>36.977186311787072</v>
      </c>
      <c r="Q249">
        <v>36.715391229578678</v>
      </c>
      <c r="R249">
        <v>38.707386363636367</v>
      </c>
      <c r="S249">
        <v>39.893930465527397</v>
      </c>
      <c r="T249">
        <v>36.590546999468934</v>
      </c>
      <c r="U249">
        <v>36.737523105360445</v>
      </c>
      <c r="V249">
        <v>36.481241914618366</v>
      </c>
      <c r="W249">
        <v>36.211388165240045</v>
      </c>
      <c r="X249">
        <v>38.111649523761606</v>
      </c>
      <c r="Y249">
        <v>37.365520860666493</v>
      </c>
      <c r="Z249">
        <v>34.028683181225553</v>
      </c>
      <c r="AA249">
        <v>30.422812192723697</v>
      </c>
      <c r="AB249">
        <v>31.759404388714735</v>
      </c>
      <c r="AC249">
        <v>29.595789055516935</v>
      </c>
      <c r="AD249">
        <v>30.066306521978802</v>
      </c>
      <c r="AE249">
        <v>28.229058185799357</v>
      </c>
      <c r="AF249">
        <v>28.688835653803281</v>
      </c>
      <c r="AG249">
        <v>28.996539792387544</v>
      </c>
      <c r="AH249">
        <v>27.263249348392705</v>
      </c>
      <c r="AI249">
        <v>27.95650878760798</v>
      </c>
      <c r="AJ249">
        <v>25.88676214696828</v>
      </c>
      <c r="AK249">
        <v>23.8159162238588</v>
      </c>
      <c r="AL249">
        <v>22.961030316357519</v>
      </c>
      <c r="AM249">
        <v>22.346408330469597</v>
      </c>
      <c r="AN249">
        <v>22.615939822602463</v>
      </c>
      <c r="AO249">
        <v>21.397098186709858</v>
      </c>
      <c r="AP249">
        <v>20.488448844884488</v>
      </c>
      <c r="AQ249">
        <v>19.108804670542153</v>
      </c>
      <c r="AR249">
        <v>17.162630014308061</v>
      </c>
      <c r="AS249">
        <v>17.122412736657356</v>
      </c>
      <c r="AT249">
        <v>16.66352477142712</v>
      </c>
      <c r="AU249">
        <v>16.387192947419475</v>
      </c>
      <c r="AV249">
        <v>16.175446739382686</v>
      </c>
      <c r="AW249">
        <v>16.364057350429405</v>
      </c>
      <c r="AX249">
        <v>16.085939372897187</v>
      </c>
      <c r="AY249">
        <v>15.853069713889543</v>
      </c>
      <c r="AZ249">
        <v>14.920893041831581</v>
      </c>
      <c r="BA249">
        <v>14.996568948794915</v>
      </c>
      <c r="BB249">
        <v>13.110655084475614</v>
      </c>
      <c r="BC249">
        <v>13.56667584638482</v>
      </c>
      <c r="BD249">
        <v>13.307787721097114</v>
      </c>
      <c r="BE249">
        <v>13.315748014861004</v>
      </c>
      <c r="BF249">
        <v>12.899915290556258</v>
      </c>
      <c r="BG249">
        <v>12.304886785489439</v>
      </c>
      <c r="BH249">
        <v>11.284041492600345</v>
      </c>
      <c r="BI249">
        <v>10.73552906395922</v>
      </c>
      <c r="BJ249">
        <v>10.65365025466893</v>
      </c>
      <c r="BK249">
        <v>11.094678780321814</v>
      </c>
      <c r="BL249">
        <v>10.675456330022561</v>
      </c>
      <c r="BN249">
        <f t="shared" si="3"/>
        <v>50</v>
      </c>
    </row>
    <row r="250" spans="1:66" x14ac:dyDescent="0.3">
      <c r="A250" t="s">
        <v>3706</v>
      </c>
      <c r="B250" t="s">
        <v>1048</v>
      </c>
      <c r="C250" t="s">
        <v>3888</v>
      </c>
      <c r="D250" t="s">
        <v>3765</v>
      </c>
      <c r="E250">
        <v>66.700754808862911</v>
      </c>
      <c r="F250">
        <v>66.916360513383282</v>
      </c>
      <c r="G250">
        <v>66.233345669874168</v>
      </c>
      <c r="H250">
        <v>66.272824919441462</v>
      </c>
      <c r="I250">
        <v>66.100286965715156</v>
      </c>
      <c r="J250">
        <v>68.500226485672954</v>
      </c>
      <c r="K250">
        <v>68.068437462998773</v>
      </c>
      <c r="L250">
        <v>70.809279689747612</v>
      </c>
      <c r="M250">
        <v>71.715570265531795</v>
      </c>
      <c r="N250">
        <v>73.486644539276114</v>
      </c>
      <c r="O250">
        <v>72.644080816681637</v>
      </c>
      <c r="P250">
        <v>72.790229845999093</v>
      </c>
      <c r="Q250">
        <v>73.12</v>
      </c>
      <c r="R250">
        <v>71.776890801596565</v>
      </c>
      <c r="S250">
        <v>69.229505353573145</v>
      </c>
      <c r="T250">
        <v>66.50513022888714</v>
      </c>
      <c r="U250">
        <v>68.778072194952429</v>
      </c>
      <c r="V250">
        <v>70.333091604311576</v>
      </c>
      <c r="W250">
        <v>69.196253494096538</v>
      </c>
      <c r="X250">
        <v>69.787218850410568</v>
      </c>
      <c r="Y250">
        <v>67.875724832852754</v>
      </c>
      <c r="Z250">
        <v>67.641644149536546</v>
      </c>
      <c r="AA250">
        <v>69.386841523058166</v>
      </c>
      <c r="AB250">
        <v>73.250562083422651</v>
      </c>
      <c r="AC250">
        <v>72.27745208671638</v>
      </c>
      <c r="AD250">
        <v>72.688887638236196</v>
      </c>
      <c r="AE250">
        <v>74.746764416399145</v>
      </c>
      <c r="AF250">
        <v>75.772721699960059</v>
      </c>
      <c r="AG250">
        <v>75.336452434747997</v>
      </c>
      <c r="AH250">
        <v>75.516681795426166</v>
      </c>
      <c r="AI250">
        <v>75.598750327822515</v>
      </c>
      <c r="AJ250">
        <v>74.354108750723455</v>
      </c>
      <c r="AK250">
        <v>72.209429469047322</v>
      </c>
      <c r="AL250">
        <v>71.870906626512493</v>
      </c>
      <c r="AM250">
        <v>71.408467670297355</v>
      </c>
      <c r="AN250">
        <v>72.335284663845727</v>
      </c>
      <c r="AO250">
        <v>71.404341360160089</v>
      </c>
      <c r="AP250">
        <v>71.593125600724733</v>
      </c>
      <c r="AQ250">
        <v>70.993502046958071</v>
      </c>
      <c r="AR250">
        <v>72.073240464220106</v>
      </c>
      <c r="AS250">
        <v>70.402164354714841</v>
      </c>
      <c r="AT250">
        <v>69.464697562056614</v>
      </c>
      <c r="AU250">
        <v>69.06610121816648</v>
      </c>
      <c r="AV250">
        <v>69.016070915401102</v>
      </c>
      <c r="AW250">
        <v>68.243491487313634</v>
      </c>
      <c r="AX250">
        <v>67.888219500435682</v>
      </c>
      <c r="AY250">
        <v>66.738415992439656</v>
      </c>
      <c r="AZ250">
        <v>66.268085216179713</v>
      </c>
      <c r="BA250">
        <v>64.807902347475618</v>
      </c>
      <c r="BB250">
        <v>63.514745815632367</v>
      </c>
      <c r="BC250">
        <v>61.70776287877009</v>
      </c>
      <c r="BD250">
        <v>60.891136664508117</v>
      </c>
      <c r="BE250">
        <v>60.521414894100147</v>
      </c>
      <c r="BF250">
        <v>59.583960060566511</v>
      </c>
      <c r="BG250">
        <v>59.498707137638227</v>
      </c>
      <c r="BH250">
        <v>60.374209972949075</v>
      </c>
      <c r="BI250">
        <v>60.399013480498041</v>
      </c>
      <c r="BJ250">
        <v>59.824037725105292</v>
      </c>
      <c r="BK250">
        <v>60.160159480123056</v>
      </c>
      <c r="BN250">
        <f t="shared" si="3"/>
        <v>59</v>
      </c>
    </row>
    <row r="251" spans="1:66" x14ac:dyDescent="0.3">
      <c r="A251" t="s">
        <v>3706</v>
      </c>
      <c r="B251" t="s">
        <v>1048</v>
      </c>
      <c r="C251" t="s">
        <v>3219</v>
      </c>
      <c r="D251" t="s">
        <v>960</v>
      </c>
      <c r="O251">
        <v>9060000000</v>
      </c>
      <c r="P251">
        <v>10000000000</v>
      </c>
      <c r="Q251">
        <v>11480000000</v>
      </c>
      <c r="R251">
        <v>13610000000</v>
      </c>
      <c r="S251">
        <v>15650000000</v>
      </c>
      <c r="T251">
        <v>16420000000</v>
      </c>
      <c r="U251">
        <v>18780000000</v>
      </c>
      <c r="V251">
        <v>20450000000</v>
      </c>
      <c r="W251">
        <v>23250000000</v>
      </c>
      <c r="X251">
        <v>26680000000</v>
      </c>
      <c r="Y251">
        <v>28890000000</v>
      </c>
      <c r="Z251">
        <v>32020000000</v>
      </c>
      <c r="AA251">
        <v>37130000000</v>
      </c>
      <c r="AB251">
        <v>39590000000</v>
      </c>
      <c r="AC251">
        <v>52870000000</v>
      </c>
      <c r="AD251">
        <v>57180000000</v>
      </c>
      <c r="AE251">
        <v>64963000000</v>
      </c>
      <c r="AF251">
        <v>74221000000</v>
      </c>
      <c r="AG251">
        <v>81431000000</v>
      </c>
      <c r="AH251">
        <v>85610000000</v>
      </c>
      <c r="AI251">
        <v>98570000000</v>
      </c>
      <c r="AJ251">
        <v>100380000000</v>
      </c>
      <c r="AK251">
        <v>103847000000</v>
      </c>
      <c r="AL251">
        <v>109794000000</v>
      </c>
      <c r="AM251">
        <v>120768000000</v>
      </c>
      <c r="AN251">
        <v>129227000000</v>
      </c>
      <c r="AO251">
        <v>139309000000</v>
      </c>
      <c r="AP251">
        <v>151976000000</v>
      </c>
      <c r="AQ251">
        <v>166161000000</v>
      </c>
      <c r="AR251">
        <v>182531000000</v>
      </c>
      <c r="AS251">
        <v>206413000000</v>
      </c>
      <c r="AT251">
        <v>206716000000</v>
      </c>
      <c r="AU251">
        <v>214126000000</v>
      </c>
      <c r="AV251">
        <v>228723000000</v>
      </c>
      <c r="AW251">
        <v>264309000000</v>
      </c>
      <c r="AX251">
        <v>284768000000</v>
      </c>
      <c r="AY251">
        <v>321977000000</v>
      </c>
      <c r="AZ251">
        <v>357204000000</v>
      </c>
      <c r="BA251">
        <v>391770000000</v>
      </c>
      <c r="BB251">
        <v>376081000000</v>
      </c>
      <c r="BC251">
        <v>404490000000</v>
      </c>
      <c r="BD251">
        <v>426896000000</v>
      </c>
      <c r="BE251">
        <v>441750000000</v>
      </c>
      <c r="BF251">
        <v>440477000000</v>
      </c>
      <c r="BG251">
        <v>466695000000</v>
      </c>
      <c r="BH251">
        <v>476230000000</v>
      </c>
      <c r="BI251">
        <v>490396000000</v>
      </c>
      <c r="BJ251">
        <v>522786000000</v>
      </c>
      <c r="BK251">
        <v>539094000000</v>
      </c>
      <c r="BL251">
        <v>564280000000</v>
      </c>
      <c r="BN251">
        <f t="shared" si="3"/>
        <v>50</v>
      </c>
    </row>
    <row r="252" spans="1:66" x14ac:dyDescent="0.3">
      <c r="A252" t="s">
        <v>3706</v>
      </c>
      <c r="B252" t="s">
        <v>1048</v>
      </c>
      <c r="C252" t="s">
        <v>3308</v>
      </c>
      <c r="D252" t="s">
        <v>1132</v>
      </c>
      <c r="G252">
        <v>12.584963720864078</v>
      </c>
      <c r="H252">
        <v>11.434779412915333</v>
      </c>
      <c r="I252">
        <v>11.10118424490622</v>
      </c>
      <c r="J252">
        <v>11.300646396482101</v>
      </c>
      <c r="K252">
        <v>11.171902791450988</v>
      </c>
      <c r="L252">
        <v>10.463196390586583</v>
      </c>
      <c r="M252">
        <v>9.6675251581884964</v>
      </c>
      <c r="N252">
        <v>7.8977847675594539</v>
      </c>
      <c r="O252">
        <v>7.7143133566894093</v>
      </c>
      <c r="P252">
        <v>6.3015817091341191</v>
      </c>
      <c r="Q252">
        <v>5.849027983732431</v>
      </c>
      <c r="R252">
        <v>5.9315778886446777</v>
      </c>
      <c r="S252">
        <v>6.1489134689681553</v>
      </c>
      <c r="T252">
        <v>5.1457570287583128</v>
      </c>
      <c r="U252">
        <v>5.0961914060808775</v>
      </c>
      <c r="V252">
        <v>4.5263803219476388</v>
      </c>
      <c r="W252">
        <v>4.6647763086935381</v>
      </c>
      <c r="X252">
        <v>4.6866494473216891</v>
      </c>
      <c r="Y252">
        <v>4.7253087609228013</v>
      </c>
      <c r="Z252">
        <v>4.2315617300158808</v>
      </c>
      <c r="AA252">
        <v>3.3487094495121736</v>
      </c>
      <c r="AB252">
        <v>3.8408291622342028</v>
      </c>
      <c r="AC252">
        <v>3.4393603920983709</v>
      </c>
      <c r="AD252">
        <v>2.8114155719745106</v>
      </c>
      <c r="AE252">
        <v>2.8525487711024944</v>
      </c>
      <c r="AF252">
        <v>2.6260784661712528</v>
      </c>
      <c r="AG252">
        <v>3.0900250469113284</v>
      </c>
      <c r="AH252">
        <v>3.149024483219959</v>
      </c>
      <c r="AI252">
        <v>2.8176550971573859</v>
      </c>
      <c r="AJ252">
        <v>2.4885135168432</v>
      </c>
      <c r="AK252">
        <v>2.2937749961460137</v>
      </c>
      <c r="AL252">
        <v>2.1304049534558196</v>
      </c>
      <c r="AM252">
        <v>2.3492204431641008</v>
      </c>
      <c r="AN252">
        <v>2.5822673978397948</v>
      </c>
      <c r="AO252">
        <v>2.3237397380862115</v>
      </c>
      <c r="AP252">
        <v>2.3297720523110832</v>
      </c>
      <c r="AQ252">
        <v>2.3178766877360615</v>
      </c>
      <c r="AR252">
        <v>2.128850359108684</v>
      </c>
      <c r="AS252">
        <v>2.169505446709334</v>
      </c>
      <c r="AT252">
        <v>2.0858950261521216</v>
      </c>
      <c r="AU252">
        <v>1.7957728451572026</v>
      </c>
      <c r="AV252">
        <v>1.6798328062801486</v>
      </c>
      <c r="AW252">
        <v>2.004410990415737</v>
      </c>
      <c r="AX252">
        <v>2.1658150960221048</v>
      </c>
      <c r="AY252">
        <v>2.7609889242539385</v>
      </c>
      <c r="AZ252">
        <v>2.8036584340602126</v>
      </c>
      <c r="BA252">
        <v>2.5946092006052237</v>
      </c>
      <c r="BB252">
        <v>2.0209525086283433</v>
      </c>
      <c r="BC252">
        <v>2.3200842149698073</v>
      </c>
      <c r="BD252">
        <v>2.6061200544665684</v>
      </c>
      <c r="BE252">
        <v>2.2728881383998925</v>
      </c>
      <c r="BF252">
        <v>2.1801463086922164</v>
      </c>
      <c r="BG252">
        <v>2.1493599169327964</v>
      </c>
      <c r="BH252">
        <v>1.970047338578635</v>
      </c>
      <c r="BI252">
        <v>1.9213858817435727</v>
      </c>
      <c r="BJ252">
        <v>2.1648652793840952</v>
      </c>
      <c r="BK252">
        <v>2.169898467893205</v>
      </c>
      <c r="BL252">
        <v>2.0806628385460568</v>
      </c>
      <c r="BN252">
        <f t="shared" si="3"/>
        <v>58</v>
      </c>
    </row>
    <row r="253" spans="1:66" x14ac:dyDescent="0.3">
      <c r="A253" t="s">
        <v>3706</v>
      </c>
      <c r="B253" t="s">
        <v>1048</v>
      </c>
      <c r="C253" t="s">
        <v>1569</v>
      </c>
      <c r="D253" t="s">
        <v>1239</v>
      </c>
      <c r="AH253">
        <v>4.5599999999999996</v>
      </c>
      <c r="AI253">
        <v>4.66</v>
      </c>
      <c r="AJ253">
        <v>4.7300000000000004</v>
      </c>
      <c r="AK253">
        <v>4.8</v>
      </c>
      <c r="AL253">
        <v>4.71</v>
      </c>
      <c r="AN253">
        <v>4.2699999999999996</v>
      </c>
      <c r="AO253">
        <v>4.1100000000000003</v>
      </c>
      <c r="AP253">
        <v>3.67</v>
      </c>
      <c r="AQ253">
        <v>3.6</v>
      </c>
      <c r="AR253">
        <v>3.89</v>
      </c>
      <c r="AS253">
        <v>3.4</v>
      </c>
      <c r="AT253">
        <v>3.46</v>
      </c>
      <c r="AU253">
        <v>3.33</v>
      </c>
      <c r="AV253">
        <v>3.2</v>
      </c>
      <c r="AW253">
        <v>2.99</v>
      </c>
      <c r="AX253">
        <v>2.96</v>
      </c>
      <c r="AY253">
        <v>2.91</v>
      </c>
      <c r="AZ253">
        <v>2.42</v>
      </c>
      <c r="BA253">
        <v>2.76</v>
      </c>
      <c r="BB253">
        <v>2.82</v>
      </c>
      <c r="BC253">
        <v>2.81</v>
      </c>
      <c r="BD253">
        <v>2.81</v>
      </c>
      <c r="BE253">
        <v>2.79</v>
      </c>
      <c r="BF253">
        <v>2.81</v>
      </c>
      <c r="BG253">
        <v>2.78</v>
      </c>
      <c r="BH253">
        <v>2.79</v>
      </c>
      <c r="BI253">
        <v>2.79</v>
      </c>
      <c r="BJ253">
        <v>3.07</v>
      </c>
      <c r="BK253">
        <v>3.19</v>
      </c>
      <c r="BN253">
        <f t="shared" si="3"/>
        <v>29</v>
      </c>
    </row>
    <row r="254" spans="1:66" x14ac:dyDescent="0.3">
      <c r="A254" t="s">
        <v>3706</v>
      </c>
      <c r="B254" t="s">
        <v>1048</v>
      </c>
      <c r="C254" t="s">
        <v>1647</v>
      </c>
      <c r="D254" t="s">
        <v>3960</v>
      </c>
      <c r="Y254">
        <v>23.345140440000002</v>
      </c>
      <c r="Z254">
        <v>25.086353419999998</v>
      </c>
      <c r="AA254">
        <v>23.920434610000001</v>
      </c>
      <c r="AB254">
        <v>25.284685119999999</v>
      </c>
      <c r="AC254">
        <v>32.790647270000001</v>
      </c>
      <c r="AD254">
        <v>33.876567289999997</v>
      </c>
      <c r="AE254">
        <v>35.748437350000003</v>
      </c>
      <c r="AF254">
        <v>35.80774443</v>
      </c>
      <c r="AG254">
        <v>37.669928370000001</v>
      </c>
      <c r="AH254">
        <v>39.937875890000001</v>
      </c>
      <c r="AI254">
        <v>38.347852760000002</v>
      </c>
      <c r="AJ254">
        <v>38.619265949999999</v>
      </c>
      <c r="AK254">
        <v>40.920664240000001</v>
      </c>
      <c r="AL254">
        <v>47.465128069999999</v>
      </c>
      <c r="AM254">
        <v>52.460648599999999</v>
      </c>
      <c r="AN254">
        <v>53.352843489999998</v>
      </c>
      <c r="AO254">
        <v>57.142275480000002</v>
      </c>
      <c r="AP254">
        <v>67.710125520000005</v>
      </c>
      <c r="AQ254">
        <v>74.258496550000004</v>
      </c>
      <c r="AR254">
        <v>84.234110639999997</v>
      </c>
      <c r="AS254">
        <v>100</v>
      </c>
      <c r="AT254">
        <v>97.033922540000006</v>
      </c>
      <c r="AU254">
        <v>101.285121</v>
      </c>
      <c r="AV254">
        <v>106.7844709</v>
      </c>
      <c r="AW254">
        <v>118.429151</v>
      </c>
      <c r="AX254">
        <v>125.08435420000001</v>
      </c>
      <c r="AY254">
        <v>131.98695979999999</v>
      </c>
      <c r="AZ254">
        <v>133.47635360000001</v>
      </c>
      <c r="BA254">
        <v>128.4692211</v>
      </c>
      <c r="BB254">
        <v>107.48333909999999</v>
      </c>
      <c r="BC254">
        <v>123.32122200000001</v>
      </c>
      <c r="BD254">
        <v>127.9823208</v>
      </c>
      <c r="BE254">
        <v>131.58971009999999</v>
      </c>
      <c r="BF254">
        <v>132.5797714</v>
      </c>
      <c r="BG254">
        <v>138.82493959999999</v>
      </c>
      <c r="BH254">
        <v>148.39080369999999</v>
      </c>
      <c r="BI254">
        <v>149.15101100000001</v>
      </c>
      <c r="BJ254">
        <v>155.11363979999999</v>
      </c>
      <c r="BK254">
        <v>163.21552389999999</v>
      </c>
      <c r="BN254">
        <f t="shared" si="3"/>
        <v>39</v>
      </c>
    </row>
    <row r="255" spans="1:66" x14ac:dyDescent="0.3">
      <c r="A255" t="s">
        <v>3706</v>
      </c>
      <c r="B255" t="s">
        <v>1048</v>
      </c>
      <c r="C255" t="s">
        <v>1908</v>
      </c>
      <c r="D255" t="s">
        <v>682</v>
      </c>
      <c r="E255">
        <v>30.004000000000005</v>
      </c>
      <c r="F255">
        <v>29.623000000000005</v>
      </c>
      <c r="G255">
        <v>29.242999999999995</v>
      </c>
      <c r="H255">
        <v>28.866</v>
      </c>
      <c r="I255">
        <v>28.492000000000004</v>
      </c>
      <c r="J255">
        <v>28.120999999999995</v>
      </c>
      <c r="K255">
        <v>27.753</v>
      </c>
      <c r="L255">
        <v>27.388000000000005</v>
      </c>
      <c r="M255">
        <v>27.025999999999996</v>
      </c>
      <c r="N255">
        <v>26.667000000000002</v>
      </c>
      <c r="O255">
        <v>26.397999999999996</v>
      </c>
      <c r="P255">
        <v>26.387</v>
      </c>
      <c r="Q255">
        <v>26.376999999999995</v>
      </c>
      <c r="R255">
        <v>26.367000000000004</v>
      </c>
      <c r="S255">
        <v>26.356999999999999</v>
      </c>
      <c r="T255">
        <v>26.346999999999994</v>
      </c>
      <c r="U255">
        <v>26.337000000000003</v>
      </c>
      <c r="V255">
        <v>26.326999999999998</v>
      </c>
      <c r="W255">
        <v>26.317999999999998</v>
      </c>
      <c r="X255">
        <v>26.308000000000007</v>
      </c>
      <c r="Y255">
        <v>26.262</v>
      </c>
      <c r="Z255">
        <v>26.11</v>
      </c>
      <c r="AA255">
        <v>25.957999999999998</v>
      </c>
      <c r="AB255">
        <v>25.805999999999997</v>
      </c>
      <c r="AC255">
        <v>25.656000000000006</v>
      </c>
      <c r="AD255">
        <v>25.506</v>
      </c>
      <c r="AE255">
        <v>25.355999999999995</v>
      </c>
      <c r="AF255">
        <v>25.206999999999994</v>
      </c>
      <c r="AG255">
        <v>25.058000000000007</v>
      </c>
      <c r="AH255">
        <v>24.911000000000001</v>
      </c>
      <c r="AI255">
        <v>24.7</v>
      </c>
      <c r="AJ255">
        <v>24.299000000000007</v>
      </c>
      <c r="AK255">
        <v>23.903000000000006</v>
      </c>
      <c r="AL255">
        <v>23.512</v>
      </c>
      <c r="AM255">
        <v>23.125</v>
      </c>
      <c r="AN255">
        <v>22.742999999999995</v>
      </c>
      <c r="AO255">
        <v>22.364000000000004</v>
      </c>
      <c r="AP255">
        <v>21.992000000000004</v>
      </c>
      <c r="AQ255">
        <v>21.623000000000005</v>
      </c>
      <c r="AR255">
        <v>21.257999999999996</v>
      </c>
      <c r="AS255">
        <v>20.942999999999998</v>
      </c>
      <c r="AT255">
        <v>20.766000000000005</v>
      </c>
      <c r="AU255">
        <v>20.590999999999994</v>
      </c>
      <c r="AV255">
        <v>20.417000000000002</v>
      </c>
      <c r="AW255">
        <v>20.242999999999995</v>
      </c>
      <c r="AX255">
        <v>20.072000000000003</v>
      </c>
      <c r="AY255">
        <v>19.900999999999996</v>
      </c>
      <c r="AZ255">
        <v>19.730999999999995</v>
      </c>
      <c r="BA255">
        <v>19.561999999999998</v>
      </c>
      <c r="BB255">
        <v>19.394000000000005</v>
      </c>
      <c r="BC255">
        <v>19.227999999999994</v>
      </c>
      <c r="BD255">
        <v>19.055999999999997</v>
      </c>
      <c r="BE255">
        <v>18.881</v>
      </c>
      <c r="BF255">
        <v>18.700999999999993</v>
      </c>
      <c r="BG255">
        <v>18.516999999999996</v>
      </c>
      <c r="BH255">
        <v>18.328999999999994</v>
      </c>
      <c r="BI255">
        <v>18.138000000000005</v>
      </c>
      <c r="BJ255">
        <v>17.941999999999993</v>
      </c>
      <c r="BK255">
        <v>17.744</v>
      </c>
      <c r="BL255">
        <v>17.540999999999997</v>
      </c>
      <c r="BN255">
        <f t="shared" si="3"/>
        <v>60</v>
      </c>
    </row>
    <row r="256" spans="1:66" x14ac:dyDescent="0.3">
      <c r="A256" t="s">
        <v>3706</v>
      </c>
      <c r="B256" t="s">
        <v>1048</v>
      </c>
      <c r="C256" t="s">
        <v>428</v>
      </c>
      <c r="D256" t="s">
        <v>1105</v>
      </c>
      <c r="F256">
        <v>1.6577300373895301</v>
      </c>
      <c r="G256">
        <v>1.53799735825387</v>
      </c>
      <c r="H256">
        <v>1.4391647617068299</v>
      </c>
      <c r="I256">
        <v>1.3890460551836901</v>
      </c>
      <c r="J256">
        <v>1.25017164562845</v>
      </c>
      <c r="K256">
        <v>1.1548931907552</v>
      </c>
      <c r="L256">
        <v>1.0888812072876199</v>
      </c>
      <c r="M256">
        <v>0.99846104358533505</v>
      </c>
      <c r="N256">
        <v>0.97724281187246897</v>
      </c>
      <c r="O256">
        <v>1.1650026668728599</v>
      </c>
      <c r="P256">
        <v>1.26433369185094</v>
      </c>
      <c r="Q256">
        <v>1.0705227523726899</v>
      </c>
      <c r="R256">
        <v>0.95447672855229704</v>
      </c>
      <c r="S256">
        <v>0.91366019606771398</v>
      </c>
      <c r="T256">
        <v>0.98598606734712502</v>
      </c>
      <c r="U256">
        <v>0.95022004899452195</v>
      </c>
      <c r="V256">
        <v>1.0057719961813401</v>
      </c>
      <c r="W256">
        <v>1.0595730803426999</v>
      </c>
      <c r="X256">
        <v>1.1035765650989899</v>
      </c>
      <c r="Y256">
        <v>0.95958992276448396</v>
      </c>
      <c r="Z256">
        <v>0.98141543725967795</v>
      </c>
      <c r="AA256">
        <v>0.95331756616351404</v>
      </c>
      <c r="AB256">
        <v>0.91437851337514897</v>
      </c>
      <c r="AC256">
        <v>0.86581733630996105</v>
      </c>
      <c r="AD256">
        <v>0.88612904085088096</v>
      </c>
      <c r="AE256">
        <v>0.92416415705897903</v>
      </c>
      <c r="AF256">
        <v>0.89382920103204599</v>
      </c>
      <c r="AG256">
        <v>0.90799904016767896</v>
      </c>
      <c r="AH256">
        <v>0.944405555428529</v>
      </c>
      <c r="AI256">
        <v>1.1296505204557901</v>
      </c>
      <c r="AJ256">
        <v>1.33626074073779</v>
      </c>
      <c r="AK256">
        <v>1.38688569247935</v>
      </c>
      <c r="AL256">
        <v>1.3186799997774099</v>
      </c>
      <c r="AM256">
        <v>1.2262960888682</v>
      </c>
      <c r="AN256">
        <v>1.1907870909020899</v>
      </c>
      <c r="AO256">
        <v>1.16341161998189</v>
      </c>
      <c r="AP256">
        <v>1.2039602970127199</v>
      </c>
      <c r="AQ256">
        <v>1.1657145264258899</v>
      </c>
      <c r="AR256">
        <v>1.1483400472905501</v>
      </c>
      <c r="AS256">
        <v>1.11276899679534</v>
      </c>
      <c r="AT256">
        <v>0.98974138222366903</v>
      </c>
      <c r="AU256">
        <v>0.92779748571031395</v>
      </c>
      <c r="AV256">
        <v>0.85948171284094599</v>
      </c>
      <c r="AW256">
        <v>0.92548396894348195</v>
      </c>
      <c r="AX256">
        <v>0.92171316716120699</v>
      </c>
      <c r="AY256">
        <v>0.964253917136075</v>
      </c>
      <c r="AZ256">
        <v>0.95105524277242803</v>
      </c>
      <c r="BA256">
        <v>0.945865287282592</v>
      </c>
      <c r="BB256">
        <v>0.87665129880291204</v>
      </c>
      <c r="BC256">
        <v>0.82784604170430398</v>
      </c>
      <c r="BD256">
        <v>0.72001768866569105</v>
      </c>
      <c r="BE256">
        <v>0.72726899719311699</v>
      </c>
      <c r="BF256">
        <v>0.68677315556763396</v>
      </c>
      <c r="BG256">
        <v>0.72751769581715497</v>
      </c>
      <c r="BH256">
        <v>0.73064117817830698</v>
      </c>
      <c r="BI256">
        <v>0.71666941342985302</v>
      </c>
      <c r="BJ256">
        <v>0.63100789323075801</v>
      </c>
      <c r="BK256">
        <v>0.52233735789967595</v>
      </c>
      <c r="BL256">
        <v>0.47395353937329199</v>
      </c>
      <c r="BN256">
        <f t="shared" si="3"/>
        <v>59</v>
      </c>
    </row>
    <row r="257" spans="1:66" x14ac:dyDescent="0.3">
      <c r="A257" t="s">
        <v>3706</v>
      </c>
      <c r="B257" t="s">
        <v>1048</v>
      </c>
      <c r="C257" t="s">
        <v>4082</v>
      </c>
      <c r="D257" t="s">
        <v>3894</v>
      </c>
      <c r="E257">
        <v>9129501</v>
      </c>
      <c r="F257">
        <v>9398987</v>
      </c>
      <c r="G257">
        <v>9662954</v>
      </c>
      <c r="H257">
        <v>9927724</v>
      </c>
      <c r="I257">
        <v>10201093</v>
      </c>
      <c r="J257">
        <v>10474283</v>
      </c>
      <c r="K257">
        <v>10762508</v>
      </c>
      <c r="L257">
        <v>11058270</v>
      </c>
      <c r="M257">
        <v>11359771</v>
      </c>
      <c r="N257">
        <v>11670580</v>
      </c>
      <c r="O257">
        <v>12008828</v>
      </c>
      <c r="P257">
        <v>12371956</v>
      </c>
      <c r="Q257">
        <v>12711772</v>
      </c>
      <c r="R257">
        <v>13050694</v>
      </c>
      <c r="S257">
        <v>13400084</v>
      </c>
      <c r="T257">
        <v>13766651</v>
      </c>
      <c r="U257">
        <v>14097934</v>
      </c>
      <c r="V257">
        <v>14440704</v>
      </c>
      <c r="W257">
        <v>14802843</v>
      </c>
      <c r="X257">
        <v>15183725</v>
      </c>
      <c r="Y257">
        <v>15550510</v>
      </c>
      <c r="Z257">
        <v>15879451</v>
      </c>
      <c r="AA257">
        <v>16192634</v>
      </c>
      <c r="AB257">
        <v>16502703</v>
      </c>
      <c r="AC257">
        <v>16821112</v>
      </c>
      <c r="AD257">
        <v>17161905</v>
      </c>
      <c r="AE257">
        <v>17467078</v>
      </c>
      <c r="AF257">
        <v>17772719</v>
      </c>
      <c r="AG257">
        <v>18084844</v>
      </c>
      <c r="AH257">
        <v>18398154</v>
      </c>
      <c r="AI257">
        <v>18733129</v>
      </c>
      <c r="AJ257">
        <v>19018981</v>
      </c>
      <c r="AK257">
        <v>19290873</v>
      </c>
      <c r="AL257">
        <v>19531693</v>
      </c>
      <c r="AM257">
        <v>19736688</v>
      </c>
      <c r="AN257">
        <v>19914954</v>
      </c>
      <c r="AO257">
        <v>20024127</v>
      </c>
      <c r="AP257">
        <v>20126831</v>
      </c>
      <c r="AQ257">
        <v>20214380</v>
      </c>
      <c r="AR257">
        <v>20298836</v>
      </c>
      <c r="AS257">
        <v>20387123</v>
      </c>
      <c r="AT257">
        <v>20469861</v>
      </c>
      <c r="AU257">
        <v>20534403</v>
      </c>
      <c r="AV257">
        <v>20601784</v>
      </c>
      <c r="AW257">
        <v>20724462</v>
      </c>
      <c r="AX257">
        <v>20902768</v>
      </c>
      <c r="AY257">
        <v>21152004</v>
      </c>
      <c r="AZ257">
        <v>21452009</v>
      </c>
      <c r="BA257">
        <v>21818559</v>
      </c>
      <c r="BB257">
        <v>22251373</v>
      </c>
      <c r="BC257">
        <v>22763564</v>
      </c>
      <c r="BD257">
        <v>23320072</v>
      </c>
      <c r="BE257">
        <v>23957268</v>
      </c>
      <c r="BF257">
        <v>24649583</v>
      </c>
      <c r="BG257">
        <v>25398693</v>
      </c>
      <c r="BH257">
        <v>26188371</v>
      </c>
      <c r="BI257">
        <v>26999911</v>
      </c>
      <c r="BJ257">
        <v>27796212</v>
      </c>
      <c r="BK257">
        <v>28582660</v>
      </c>
      <c r="BL257">
        <v>29393819</v>
      </c>
      <c r="BN257">
        <f t="shared" si="3"/>
        <v>60</v>
      </c>
    </row>
    <row r="258" spans="1:66" x14ac:dyDescent="0.3">
      <c r="A258" t="s">
        <v>3706</v>
      </c>
      <c r="B258" t="s">
        <v>1048</v>
      </c>
      <c r="C258" t="s">
        <v>1390</v>
      </c>
      <c r="D258" t="s">
        <v>491</v>
      </c>
      <c r="E258">
        <v>6.58522461232553</v>
      </c>
      <c r="F258">
        <v>6.3659102261111098</v>
      </c>
      <c r="G258">
        <v>6.1484414534648799</v>
      </c>
      <c r="H258">
        <v>5.9449409978949301</v>
      </c>
      <c r="I258">
        <v>5.7700842131850001</v>
      </c>
      <c r="J258">
        <v>5.6332757765505903</v>
      </c>
      <c r="K258">
        <v>5.54149232863716</v>
      </c>
      <c r="L258">
        <v>5.4902400419586597</v>
      </c>
      <c r="M258">
        <v>5.48118016977417</v>
      </c>
      <c r="N258">
        <v>5.5110155489587997</v>
      </c>
      <c r="O258">
        <v>5.5734450550753296</v>
      </c>
      <c r="P258">
        <v>5.6628830613405796</v>
      </c>
      <c r="Q258">
        <v>5.79027688225578</v>
      </c>
      <c r="R258">
        <v>5.9608493711627899</v>
      </c>
      <c r="S258">
        <v>6.1723696369096004</v>
      </c>
      <c r="T258">
        <v>6.4131861262141001</v>
      </c>
      <c r="U258">
        <v>6.6341255952923603</v>
      </c>
      <c r="V258">
        <v>6.8870416487421098</v>
      </c>
      <c r="W258">
        <v>7.1614025815550102</v>
      </c>
      <c r="X258">
        <v>7.4280368780277302</v>
      </c>
      <c r="Y258">
        <v>7.6592837605724204</v>
      </c>
      <c r="Z258">
        <v>7.8197545722843804</v>
      </c>
      <c r="AA258">
        <v>7.9427040775127002</v>
      </c>
      <c r="AB258">
        <v>8.0495173526649193</v>
      </c>
      <c r="AC258">
        <v>8.1604050837270208</v>
      </c>
      <c r="AD258">
        <v>8.2760903614653003</v>
      </c>
      <c r="AE258">
        <v>8.3515858855351492</v>
      </c>
      <c r="AF258">
        <v>8.4292083329130101</v>
      </c>
      <c r="AG258">
        <v>8.5072194092937394</v>
      </c>
      <c r="AH258">
        <v>8.5627072970981306</v>
      </c>
      <c r="AI258">
        <v>8.5691693853470294</v>
      </c>
      <c r="AJ258">
        <v>8.5111880199222103</v>
      </c>
      <c r="AK258">
        <v>8.4218786934465104</v>
      </c>
      <c r="AL258">
        <v>8.3159101877696102</v>
      </c>
      <c r="AM258">
        <v>8.2002063639433604</v>
      </c>
      <c r="AN258">
        <v>8.0679642743485207</v>
      </c>
      <c r="AO258">
        <v>7.8673078294659602</v>
      </c>
      <c r="AP258">
        <v>7.6500310703679304</v>
      </c>
      <c r="AQ258">
        <v>7.4306185799286801</v>
      </c>
      <c r="AR258">
        <v>7.2301915818232496</v>
      </c>
      <c r="AS258">
        <v>7.0628818494744099</v>
      </c>
      <c r="AT258">
        <v>6.92095792352732</v>
      </c>
      <c r="AU258">
        <v>6.8043355340669001</v>
      </c>
      <c r="AV258">
        <v>6.7095417479748196</v>
      </c>
      <c r="AW258">
        <v>6.6295612435124598</v>
      </c>
      <c r="AX258">
        <v>6.5597864641886803</v>
      </c>
      <c r="AY258">
        <v>6.4866160111092102</v>
      </c>
      <c r="AZ258">
        <v>6.4282020862373699</v>
      </c>
      <c r="BA258">
        <v>6.38415550757919</v>
      </c>
      <c r="BB258">
        <v>6.3563891987357799</v>
      </c>
      <c r="BC258">
        <v>6.3459242495418398</v>
      </c>
      <c r="BD258">
        <v>6.3521117117795098</v>
      </c>
      <c r="BE258">
        <v>6.3812244305450401</v>
      </c>
      <c r="BF258">
        <v>6.4266930939824203</v>
      </c>
      <c r="BG258">
        <v>6.4797807751083898</v>
      </c>
      <c r="BH258">
        <v>6.5349379760667903</v>
      </c>
      <c r="BI258">
        <v>6.5861570053028702</v>
      </c>
      <c r="BJ258">
        <v>6.6341627537085603</v>
      </c>
      <c r="BK258">
        <v>6.68134188704712</v>
      </c>
      <c r="BL258">
        <v>6.7321018032043503</v>
      </c>
      <c r="BN258">
        <f t="shared" si="3"/>
        <v>60</v>
      </c>
    </row>
    <row r="259" spans="1:66" x14ac:dyDescent="0.3">
      <c r="A259" t="s">
        <v>3706</v>
      </c>
      <c r="B259" t="s">
        <v>1048</v>
      </c>
      <c r="C259" t="s">
        <v>132</v>
      </c>
      <c r="D259" t="s">
        <v>3905</v>
      </c>
      <c r="E259">
        <v>10.0245825367439</v>
      </c>
      <c r="F259">
        <v>10.045331710287099</v>
      </c>
      <c r="G259">
        <v>10.078251617889601</v>
      </c>
      <c r="H259">
        <v>10.1166664701194</v>
      </c>
      <c r="I259">
        <v>10.135844677852401</v>
      </c>
      <c r="J259">
        <v>10.1024206749473</v>
      </c>
      <c r="K259">
        <v>10.0267612852819</v>
      </c>
      <c r="L259">
        <v>9.8977380607382592</v>
      </c>
      <c r="M259">
        <v>9.7187958523349707</v>
      </c>
      <c r="N259">
        <v>9.5065711581497503</v>
      </c>
      <c r="O259">
        <v>9.2866530207447209</v>
      </c>
      <c r="P259">
        <v>9.0452257420232396</v>
      </c>
      <c r="Q259">
        <v>8.7612473257101904</v>
      </c>
      <c r="R259">
        <v>8.4462165662086992</v>
      </c>
      <c r="S259">
        <v>8.1262543603772492</v>
      </c>
      <c r="T259">
        <v>7.8355404764117402</v>
      </c>
      <c r="U259">
        <v>7.5889959536878298</v>
      </c>
      <c r="V259">
        <v>7.3872592535597699</v>
      </c>
      <c r="W259">
        <v>7.2292321322865902</v>
      </c>
      <c r="X259">
        <v>7.0983319647755199</v>
      </c>
      <c r="Y259">
        <v>6.9688986437110696</v>
      </c>
      <c r="Z259">
        <v>6.8770604235633304</v>
      </c>
      <c r="AA259">
        <v>6.7997347193750599</v>
      </c>
      <c r="AB259">
        <v>6.7358902577505999</v>
      </c>
      <c r="AC259">
        <v>6.6863071686827302</v>
      </c>
      <c r="AD259">
        <v>6.6519093409321002</v>
      </c>
      <c r="AE259">
        <v>6.6724542899881403</v>
      </c>
      <c r="AF259">
        <v>6.7098769079365903</v>
      </c>
      <c r="AG259">
        <v>6.7580007511537898</v>
      </c>
      <c r="AH259">
        <v>6.8066796282588804</v>
      </c>
      <c r="AI259">
        <v>6.8434460423550103</v>
      </c>
      <c r="AJ259">
        <v>6.9180772387617901</v>
      </c>
      <c r="AK259">
        <v>6.9832886636886098</v>
      </c>
      <c r="AL259">
        <v>7.0324501242701496</v>
      </c>
      <c r="AM259">
        <v>7.0620281166658598</v>
      </c>
      <c r="AN259">
        <v>7.0696563967411601</v>
      </c>
      <c r="AO259">
        <v>7.1104213608602702</v>
      </c>
      <c r="AP259">
        <v>7.1449316254540296</v>
      </c>
      <c r="AQ259">
        <v>7.1643628912246102</v>
      </c>
      <c r="AR259">
        <v>7.1586336736348404</v>
      </c>
      <c r="AS259">
        <v>7.1189562656629803</v>
      </c>
      <c r="AT259">
        <v>7.0578072490692003</v>
      </c>
      <c r="AU259">
        <v>6.9458358815392298</v>
      </c>
      <c r="AV259">
        <v>6.7890306428024996</v>
      </c>
      <c r="AW259">
        <v>6.6147854405839004</v>
      </c>
      <c r="AX259">
        <v>6.4621377560986497</v>
      </c>
      <c r="AY259">
        <v>6.4071401592824797</v>
      </c>
      <c r="AZ259">
        <v>6.3974298619968097</v>
      </c>
      <c r="BA259">
        <v>6.4216884230713998</v>
      </c>
      <c r="BB259">
        <v>6.4527841222361397</v>
      </c>
      <c r="BC259">
        <v>6.4533458604837897</v>
      </c>
      <c r="BD259">
        <v>6.4191419051901599</v>
      </c>
      <c r="BE259">
        <v>6.3945700107564099</v>
      </c>
      <c r="BF259">
        <v>6.3782050548841704</v>
      </c>
      <c r="BG259">
        <v>6.3612283203339297</v>
      </c>
      <c r="BH259">
        <v>6.3303287428142196</v>
      </c>
      <c r="BI259">
        <v>6.2833921609793402</v>
      </c>
      <c r="BJ259">
        <v>6.20068707001235</v>
      </c>
      <c r="BK259">
        <v>6.0881948631726104</v>
      </c>
      <c r="BL259">
        <v>5.9652932148413296</v>
      </c>
      <c r="BN259">
        <f t="shared" si="3"/>
        <v>60</v>
      </c>
    </row>
    <row r="260" spans="1:66" x14ac:dyDescent="0.3">
      <c r="A260" t="s">
        <v>3706</v>
      </c>
      <c r="B260" t="s">
        <v>1048</v>
      </c>
      <c r="C260" t="s">
        <v>3474</v>
      </c>
      <c r="D260" t="s">
        <v>2642</v>
      </c>
      <c r="E260">
        <v>3.6539999999999999</v>
      </c>
      <c r="F260">
        <v>3.62</v>
      </c>
      <c r="G260">
        <v>3.4609999999999999</v>
      </c>
      <c r="H260">
        <v>3.319</v>
      </c>
      <c r="I260">
        <v>3.19</v>
      </c>
      <c r="J260">
        <v>2.9129999999999998</v>
      </c>
      <c r="K260">
        <v>2.7210000000000001</v>
      </c>
      <c r="L260">
        <v>2.5579999999999998</v>
      </c>
      <c r="M260">
        <v>2.464</v>
      </c>
      <c r="N260">
        <v>2.456</v>
      </c>
      <c r="O260">
        <v>2.48</v>
      </c>
      <c r="P260">
        <v>2.266</v>
      </c>
      <c r="Q260">
        <v>2.0099999999999998</v>
      </c>
      <c r="R260">
        <v>1.879</v>
      </c>
      <c r="S260">
        <v>1.835</v>
      </c>
      <c r="T260">
        <v>1.774</v>
      </c>
      <c r="U260">
        <v>1.738</v>
      </c>
      <c r="V260">
        <v>1.79</v>
      </c>
      <c r="W260">
        <v>1.76</v>
      </c>
      <c r="X260">
        <v>1.8080000000000001</v>
      </c>
      <c r="Y260">
        <v>1.8394999999999999</v>
      </c>
      <c r="Z260">
        <v>1.8120000000000001</v>
      </c>
      <c r="AA260">
        <v>1.8274999999999999</v>
      </c>
      <c r="AB260">
        <v>1.7989999999999999</v>
      </c>
      <c r="AC260">
        <v>1.8065</v>
      </c>
      <c r="AD260">
        <v>1.8440000000000001</v>
      </c>
      <c r="AE260">
        <v>1.8374999999999999</v>
      </c>
      <c r="AF260">
        <v>1.8720000000000001</v>
      </c>
      <c r="AG260">
        <v>1.9339999999999999</v>
      </c>
      <c r="AH260">
        <v>2.0139999999999998</v>
      </c>
      <c r="AI260">
        <v>2.081</v>
      </c>
      <c r="AJ260">
        <v>2.0625</v>
      </c>
      <c r="AK260">
        <v>2.0459999999999998</v>
      </c>
      <c r="AL260">
        <v>2.0194999999999999</v>
      </c>
      <c r="AM260">
        <v>2.0015000000000001</v>
      </c>
      <c r="AN260">
        <v>1.978</v>
      </c>
      <c r="AO260">
        <v>1.976</v>
      </c>
      <c r="AP260">
        <v>1.9710000000000001</v>
      </c>
      <c r="AQ260">
        <v>1.9990000000000001</v>
      </c>
      <c r="AR260">
        <v>2.0074999999999998</v>
      </c>
      <c r="AS260">
        <v>2.056</v>
      </c>
      <c r="AT260">
        <v>2.0305</v>
      </c>
      <c r="AU260">
        <v>2.0205000000000002</v>
      </c>
      <c r="AV260">
        <v>2.0474999999999999</v>
      </c>
      <c r="AW260">
        <v>2.0514999999999999</v>
      </c>
      <c r="AX260">
        <v>2.0569999999999999</v>
      </c>
      <c r="AY260">
        <v>2.1080000000000001</v>
      </c>
      <c r="AZ260">
        <v>2.12</v>
      </c>
      <c r="BA260">
        <v>2.0720000000000001</v>
      </c>
      <c r="BB260">
        <v>2.0019999999999998</v>
      </c>
      <c r="BC260">
        <v>1.931</v>
      </c>
      <c r="BD260">
        <v>1.8945000000000001</v>
      </c>
      <c r="BE260">
        <v>1.8805000000000001</v>
      </c>
      <c r="BF260">
        <v>1.8574999999999999</v>
      </c>
      <c r="BG260">
        <v>1.8625</v>
      </c>
      <c r="BH260">
        <v>1.8434999999999999</v>
      </c>
      <c r="BI260">
        <v>1.8205</v>
      </c>
      <c r="BJ260">
        <v>1.7655000000000001</v>
      </c>
      <c r="BK260">
        <v>1.7295</v>
      </c>
      <c r="BN260">
        <f t="shared" si="3"/>
        <v>59</v>
      </c>
    </row>
    <row r="261" spans="1:66" x14ac:dyDescent="0.3">
      <c r="A261" t="s">
        <v>3706</v>
      </c>
      <c r="B261" t="s">
        <v>1048</v>
      </c>
      <c r="C261" t="s">
        <v>505</v>
      </c>
      <c r="D261" t="s">
        <v>3350</v>
      </c>
      <c r="BN261">
        <f t="shared" si="3"/>
        <v>0</v>
      </c>
    </row>
    <row r="262" spans="1:66" x14ac:dyDescent="0.3">
      <c r="A262" t="s">
        <v>3706</v>
      </c>
      <c r="B262" t="s">
        <v>1048</v>
      </c>
      <c r="C262" t="s">
        <v>868</v>
      </c>
      <c r="D262" t="s">
        <v>4035</v>
      </c>
      <c r="E262">
        <v>5.9000000953674299</v>
      </c>
      <c r="F262">
        <v>7.1999998092651403</v>
      </c>
      <c r="G262">
        <v>6.1999998092651403</v>
      </c>
      <c r="H262">
        <v>6.5</v>
      </c>
      <c r="I262">
        <v>6.1999998092651403</v>
      </c>
      <c r="J262">
        <v>5.5</v>
      </c>
      <c r="K262">
        <v>4.8000001907348597</v>
      </c>
      <c r="L262">
        <v>5.1999998092651403</v>
      </c>
      <c r="M262">
        <v>4.8000001907348597</v>
      </c>
      <c r="N262">
        <v>4.6999998092651403</v>
      </c>
      <c r="O262">
        <v>5.9000000953674299</v>
      </c>
      <c r="P262">
        <v>6.9000000953674299</v>
      </c>
      <c r="Q262">
        <v>6.5999999046325701</v>
      </c>
      <c r="R262">
        <v>6</v>
      </c>
      <c r="S262">
        <v>6.6999998092651403</v>
      </c>
      <c r="T262">
        <v>9.3000001907348597</v>
      </c>
      <c r="U262">
        <v>8.6000003814697301</v>
      </c>
      <c r="V262">
        <v>8.1999998092651403</v>
      </c>
      <c r="W262">
        <v>7.1999998092651403</v>
      </c>
      <c r="X262">
        <v>6.8000001907348597</v>
      </c>
      <c r="Y262">
        <v>7.4000000953674299</v>
      </c>
      <c r="Z262">
        <v>7.9000000953674299</v>
      </c>
      <c r="AA262">
        <v>9.3999996185302699</v>
      </c>
      <c r="AB262">
        <v>9.1999998092651403</v>
      </c>
      <c r="AC262">
        <v>7.5999999046325701</v>
      </c>
      <c r="AD262">
        <v>7.4000000953674299</v>
      </c>
      <c r="AE262">
        <v>7.0999999046325701</v>
      </c>
      <c r="AF262">
        <v>6.1999998092651403</v>
      </c>
      <c r="AG262">
        <v>5.5999999046325701</v>
      </c>
      <c r="AH262">
        <v>5.4000000953674299</v>
      </c>
      <c r="AI262">
        <v>5.5</v>
      </c>
      <c r="AJ262">
        <v>6.4000000953674299</v>
      </c>
      <c r="AK262">
        <v>7</v>
      </c>
      <c r="AL262">
        <v>6.5999999046325701</v>
      </c>
      <c r="AM262">
        <v>6.0528001785278303</v>
      </c>
      <c r="AN262">
        <v>5.6712999343872097</v>
      </c>
      <c r="AO262">
        <v>5.4696002006530797</v>
      </c>
      <c r="AP262">
        <v>5.0735998153686497</v>
      </c>
      <c r="AQ262">
        <v>4.6201000213623002</v>
      </c>
      <c r="AR262">
        <v>4.3383002281189</v>
      </c>
      <c r="AS262">
        <v>4.0984001159668004</v>
      </c>
      <c r="AT262">
        <v>4.6538000106811497</v>
      </c>
      <c r="AU262">
        <v>5.6128997802734402</v>
      </c>
      <c r="AV262">
        <v>5.6652998924255398</v>
      </c>
      <c r="AW262">
        <v>5.3982000350952104</v>
      </c>
      <c r="AX262">
        <v>5.0964999198913601</v>
      </c>
      <c r="AY262">
        <v>4.6273999214172399</v>
      </c>
      <c r="AZ262">
        <v>4.5016999244689897</v>
      </c>
      <c r="BA262">
        <v>5.4215998649597203</v>
      </c>
      <c r="BB262">
        <v>8.0690002441406303</v>
      </c>
      <c r="BC262">
        <v>8.6212997436523402</v>
      </c>
      <c r="BD262">
        <v>8.4631004333496094</v>
      </c>
      <c r="BE262">
        <v>7.8930001258850098</v>
      </c>
      <c r="BF262">
        <v>7.0756998062133798</v>
      </c>
      <c r="BG262">
        <v>6.0602998733520499</v>
      </c>
      <c r="BH262">
        <v>5.1785001754760698</v>
      </c>
      <c r="BI262">
        <v>4.7887997627258301</v>
      </c>
      <c r="BJ262">
        <v>4.3085999488830602</v>
      </c>
      <c r="BK262">
        <v>3.8376998901367201</v>
      </c>
      <c r="BL262">
        <v>3.6094999313354501</v>
      </c>
      <c r="BN262">
        <f t="shared" ref="BN262:BN325" si="4">COUNT(E262:BM262)</f>
        <v>60</v>
      </c>
    </row>
    <row r="263" spans="1:66" x14ac:dyDescent="0.3">
      <c r="A263" t="s">
        <v>3706</v>
      </c>
      <c r="B263" t="s">
        <v>1048</v>
      </c>
      <c r="C263" t="s">
        <v>1664</v>
      </c>
      <c r="D263" t="s">
        <v>2503</v>
      </c>
      <c r="E263">
        <v>11.5</v>
      </c>
      <c r="F263">
        <v>13.300000190734901</v>
      </c>
      <c r="G263">
        <v>11.199999809265099</v>
      </c>
      <c r="H263">
        <v>12.1000003814697</v>
      </c>
      <c r="I263">
        <v>11.1000003814697</v>
      </c>
      <c r="J263">
        <v>9.5</v>
      </c>
      <c r="K263">
        <v>7.6999998092651403</v>
      </c>
      <c r="L263">
        <v>7.9000000953674299</v>
      </c>
      <c r="M263">
        <v>7.8000001907348597</v>
      </c>
      <c r="N263">
        <v>7.8000001907348597</v>
      </c>
      <c r="O263">
        <v>11.1000003814697</v>
      </c>
      <c r="P263">
        <v>12.800000190734901</v>
      </c>
      <c r="Q263">
        <v>11.8999996185303</v>
      </c>
      <c r="R263">
        <v>9.8999996185302699</v>
      </c>
      <c r="S263">
        <v>11.5</v>
      </c>
      <c r="T263">
        <v>16.600000381469702</v>
      </c>
      <c r="U263">
        <v>14.800000190734901</v>
      </c>
      <c r="V263">
        <v>13.300000190734901</v>
      </c>
      <c r="W263">
        <v>11.699999809265099</v>
      </c>
      <c r="X263">
        <v>11.3999996185303</v>
      </c>
      <c r="Y263">
        <v>14.6000003814697</v>
      </c>
      <c r="Z263">
        <v>15.699999809265099</v>
      </c>
      <c r="AA263">
        <v>19.100000381469702</v>
      </c>
      <c r="AB263">
        <v>18.399999618530298</v>
      </c>
      <c r="AC263">
        <v>14.3999996185303</v>
      </c>
      <c r="AD263">
        <v>14.1000003814697</v>
      </c>
      <c r="AE263">
        <v>13.699999809265099</v>
      </c>
      <c r="AF263">
        <v>12.6000003814697</v>
      </c>
      <c r="AG263">
        <v>11.3999996185303</v>
      </c>
      <c r="AH263">
        <v>11.3999996185303</v>
      </c>
      <c r="AI263">
        <v>11.6000003814697</v>
      </c>
      <c r="AJ263">
        <v>14.300000190734901</v>
      </c>
      <c r="AK263">
        <v>15.300000190734901</v>
      </c>
      <c r="AL263">
        <v>14.300000190734901</v>
      </c>
      <c r="AM263">
        <v>13.1991996765137</v>
      </c>
      <c r="AN263">
        <v>12.557600021362299</v>
      </c>
      <c r="AO263">
        <v>12.7221002578735</v>
      </c>
      <c r="AP263">
        <v>11.9053001403809</v>
      </c>
      <c r="AQ263">
        <v>11.0633001327515</v>
      </c>
      <c r="AR263">
        <v>10.297599792480501</v>
      </c>
      <c r="AS263">
        <v>9.7164001464843803</v>
      </c>
      <c r="AT263">
        <v>11.427300453186</v>
      </c>
      <c r="AU263">
        <v>12.820099830627401</v>
      </c>
      <c r="AV263">
        <v>13.354700088501</v>
      </c>
      <c r="AW263">
        <v>12.638699531555201</v>
      </c>
      <c r="AX263">
        <v>12.385999679565399</v>
      </c>
      <c r="AY263">
        <v>11.2358999252319</v>
      </c>
      <c r="AZ263">
        <v>11.5537004470825</v>
      </c>
      <c r="BA263">
        <v>14.358699798584</v>
      </c>
      <c r="BB263">
        <v>20.127099990844702</v>
      </c>
      <c r="BC263">
        <v>20.8267002105713</v>
      </c>
      <c r="BD263">
        <v>18.7451992034912</v>
      </c>
      <c r="BE263">
        <v>17.329999923706101</v>
      </c>
      <c r="BF263">
        <v>17.053199768066399</v>
      </c>
      <c r="BG263">
        <v>14.540599822998001</v>
      </c>
      <c r="BH263">
        <v>12.7760000228882</v>
      </c>
      <c r="BI263">
        <v>11.444899559021</v>
      </c>
      <c r="BJ263">
        <v>10.3212995529175</v>
      </c>
      <c r="BK263">
        <v>9.5186996459960902</v>
      </c>
      <c r="BL263">
        <v>9.4046001434326207</v>
      </c>
      <c r="BN263">
        <f t="shared" si="4"/>
        <v>60</v>
      </c>
    </row>
    <row r="264" spans="1:66" x14ac:dyDescent="0.3">
      <c r="A264" t="s">
        <v>3706</v>
      </c>
      <c r="B264" t="s">
        <v>1048</v>
      </c>
      <c r="C264" t="s">
        <v>4055</v>
      </c>
      <c r="D264" t="s">
        <v>3442</v>
      </c>
      <c r="E264">
        <v>45.258102499125847</v>
      </c>
      <c r="F264">
        <v>45.958984044442289</v>
      </c>
      <c r="G264">
        <v>46.21951405594988</v>
      </c>
      <c r="H264">
        <v>47.051595232322029</v>
      </c>
      <c r="I264">
        <v>47.777778719678402</v>
      </c>
      <c r="J264">
        <v>48.698885654563249</v>
      </c>
      <c r="K264">
        <v>50.124376209232857</v>
      </c>
      <c r="L264">
        <v>51.119400117040989</v>
      </c>
      <c r="M264">
        <v>51.935080232943243</v>
      </c>
      <c r="N264">
        <v>53.508770839575718</v>
      </c>
      <c r="O264">
        <v>54.328733870817899</v>
      </c>
      <c r="P264">
        <v>54.8672596246357</v>
      </c>
      <c r="Q264">
        <v>55.640051554979827</v>
      </c>
      <c r="R264">
        <v>56.725887096196473</v>
      </c>
      <c r="S264">
        <v>58.068618214806975</v>
      </c>
      <c r="T264">
        <v>59.435171155522148</v>
      </c>
      <c r="U264">
        <v>61.032257080078054</v>
      </c>
      <c r="V264">
        <v>62.290866701216572</v>
      </c>
      <c r="W264">
        <v>64.184851117608346</v>
      </c>
      <c r="X264">
        <v>65.424163919398296</v>
      </c>
      <c r="Y264">
        <v>66.53746638852563</v>
      </c>
      <c r="Z264">
        <v>67.662335680676762</v>
      </c>
      <c r="AA264">
        <v>68.668406686576816</v>
      </c>
      <c r="AB264">
        <v>69.24083831066433</v>
      </c>
      <c r="AC264">
        <v>70.157064664410015</v>
      </c>
      <c r="AD264">
        <v>71.428568571655433</v>
      </c>
      <c r="AE264">
        <v>72.47706032141042</v>
      </c>
      <c r="AF264">
        <v>73.490816591550825</v>
      </c>
      <c r="AG264">
        <v>74.278216195423042</v>
      </c>
      <c r="AH264">
        <v>75.130890549047763</v>
      </c>
      <c r="AI264">
        <v>75.261778601565965</v>
      </c>
      <c r="AJ264">
        <v>75.725592631816923</v>
      </c>
      <c r="AK264">
        <v>76.253294076510088</v>
      </c>
      <c r="AL264">
        <v>76.790451398076385</v>
      </c>
      <c r="AM264">
        <v>78.353486197331165</v>
      </c>
      <c r="AN264">
        <v>78.677630450687587</v>
      </c>
      <c r="AO264">
        <v>79.090095449923098</v>
      </c>
      <c r="AP264">
        <v>79.771806978298031</v>
      </c>
      <c r="AQ264">
        <v>79.913659268550248</v>
      </c>
      <c r="AR264">
        <v>80.345873723830096</v>
      </c>
      <c r="AS264">
        <v>80.124793789956954</v>
      </c>
      <c r="AT264">
        <v>80.313025886153412</v>
      </c>
      <c r="AU264">
        <v>80.458965208118755</v>
      </c>
      <c r="AV264">
        <v>80.950597489479293</v>
      </c>
      <c r="AW264">
        <v>80.685946720843376</v>
      </c>
      <c r="AX264">
        <v>80.814616097535591</v>
      </c>
      <c r="AY264">
        <v>80.804825948142835</v>
      </c>
      <c r="AZ264">
        <v>80.995750142380913</v>
      </c>
      <c r="BA264">
        <v>81.51943475461789</v>
      </c>
      <c r="BB264">
        <v>82.269425599463347</v>
      </c>
      <c r="BC264">
        <v>82.35394140968603</v>
      </c>
      <c r="BD264">
        <v>82.445977985556141</v>
      </c>
      <c r="BE264">
        <v>82.219340367952782</v>
      </c>
      <c r="BF264">
        <v>82.041029642841423</v>
      </c>
      <c r="BG264">
        <v>82.315013032913981</v>
      </c>
      <c r="BH264">
        <v>82.080427616095747</v>
      </c>
      <c r="BI264">
        <v>82.095296663687094</v>
      </c>
      <c r="BJ264">
        <v>82.577011551387528</v>
      </c>
      <c r="BK264">
        <v>82.656551135301413</v>
      </c>
      <c r="BL264">
        <v>83.044367190183124</v>
      </c>
      <c r="BN264">
        <f t="shared" si="4"/>
        <v>60</v>
      </c>
    </row>
    <row r="265" spans="1:66" x14ac:dyDescent="0.3">
      <c r="A265" t="s">
        <v>3706</v>
      </c>
      <c r="B265" t="s">
        <v>1048</v>
      </c>
      <c r="C265" t="s">
        <v>3290</v>
      </c>
      <c r="D265" t="s">
        <v>790</v>
      </c>
      <c r="AI265">
        <v>60.103000640869098</v>
      </c>
      <c r="AJ265">
        <v>58.623001098632798</v>
      </c>
      <c r="AK265">
        <v>58.541000366210902</v>
      </c>
      <c r="AL265">
        <v>58.648998260497997</v>
      </c>
      <c r="AM265">
        <v>59.900001525878899</v>
      </c>
      <c r="AN265">
        <v>59.803001403808601</v>
      </c>
      <c r="AO265">
        <v>59.923999786377003</v>
      </c>
      <c r="AP265">
        <v>60.235000610351598</v>
      </c>
      <c r="AQ265">
        <v>60.634998321533203</v>
      </c>
      <c r="AR265">
        <v>60.117000579833999</v>
      </c>
      <c r="AS265">
        <v>59.984001159667997</v>
      </c>
      <c r="AT265">
        <v>58.712001800537102</v>
      </c>
      <c r="AU265">
        <v>57.450000762939503</v>
      </c>
      <c r="AV265">
        <v>55.636001586914098</v>
      </c>
      <c r="AW265">
        <v>54.950000762939503</v>
      </c>
      <c r="AX265">
        <v>55.033000946044901</v>
      </c>
      <c r="AY265">
        <v>54.499000549316399</v>
      </c>
      <c r="AZ265">
        <v>53.738998413085902</v>
      </c>
      <c r="BA265">
        <v>52.966999053955099</v>
      </c>
      <c r="BB265">
        <v>51.411998748779297</v>
      </c>
      <c r="BC265">
        <v>49.501998901367202</v>
      </c>
      <c r="BD265">
        <v>49.162998199462898</v>
      </c>
      <c r="BE265">
        <v>49.939998626708999</v>
      </c>
      <c r="BF265">
        <v>49.6119995117188</v>
      </c>
      <c r="BG265">
        <v>49.790000915527301</v>
      </c>
      <c r="BH265">
        <v>50.109001159667997</v>
      </c>
      <c r="BI265">
        <v>50.451999664306598</v>
      </c>
      <c r="BJ265">
        <v>51.174999237060497</v>
      </c>
      <c r="BK265">
        <v>51.305999755859403</v>
      </c>
      <c r="BL265">
        <v>50.956001281738303</v>
      </c>
      <c r="BM265">
        <v>50.619998931884801</v>
      </c>
      <c r="BN265">
        <f t="shared" si="4"/>
        <v>31</v>
      </c>
    </row>
    <row r="266" spans="1:66" x14ac:dyDescent="0.3">
      <c r="A266" t="s">
        <v>3706</v>
      </c>
      <c r="B266" t="s">
        <v>1048</v>
      </c>
      <c r="C266" t="s">
        <v>1712</v>
      </c>
      <c r="D266" t="s">
        <v>3395</v>
      </c>
      <c r="BN266">
        <f t="shared" si="4"/>
        <v>0</v>
      </c>
    </row>
    <row r="267" spans="1:66" x14ac:dyDescent="0.3">
      <c r="A267" t="s">
        <v>3706</v>
      </c>
      <c r="B267" t="s">
        <v>1048</v>
      </c>
      <c r="C267" t="s">
        <v>2425</v>
      </c>
      <c r="D267" t="s">
        <v>3275</v>
      </c>
      <c r="AJ267">
        <v>26.0230007171631</v>
      </c>
      <c r="AK267">
        <v>25.8840007781982</v>
      </c>
      <c r="AL267">
        <v>25.7439994812012</v>
      </c>
      <c r="AM267">
        <v>25.658000946044901</v>
      </c>
      <c r="AN267">
        <v>25.4939994812012</v>
      </c>
      <c r="AO267">
        <v>25.3090000152588</v>
      </c>
      <c r="AP267">
        <v>25.110000610351602</v>
      </c>
      <c r="AQ267">
        <v>24.863000869751001</v>
      </c>
      <c r="AR267">
        <v>24.649000167846701</v>
      </c>
      <c r="AS267">
        <v>24.434999465942401</v>
      </c>
      <c r="AT267">
        <v>23.736000061035199</v>
      </c>
      <c r="AU267">
        <v>22.753999710083001</v>
      </c>
      <c r="AV267">
        <v>22.451000213623001</v>
      </c>
      <c r="AW267">
        <v>22.386999130248999</v>
      </c>
      <c r="AX267">
        <v>22.2630004882813</v>
      </c>
      <c r="AY267">
        <v>22.347000122070298</v>
      </c>
      <c r="AZ267">
        <v>22.1380004882813</v>
      </c>
      <c r="BA267">
        <v>21.4640007019043</v>
      </c>
      <c r="BB267">
        <v>20.0030002593994</v>
      </c>
      <c r="BC267">
        <v>19.638999938964801</v>
      </c>
      <c r="BD267">
        <v>19.712999343872099</v>
      </c>
      <c r="BE267">
        <v>19.7439994812012</v>
      </c>
      <c r="BF267">
        <v>19.952999114990199</v>
      </c>
      <c r="BG267">
        <v>19.982000350952099</v>
      </c>
      <c r="BH267">
        <v>19.8619995117188</v>
      </c>
      <c r="BI267">
        <v>19.783000946044901</v>
      </c>
      <c r="BJ267">
        <v>19.725999832153299</v>
      </c>
      <c r="BK267">
        <v>19.8719997406006</v>
      </c>
      <c r="BL267">
        <v>19.806999206543001</v>
      </c>
      <c r="BM267">
        <v>19.704999923706101</v>
      </c>
      <c r="BN267">
        <f t="shared" si="4"/>
        <v>30</v>
      </c>
    </row>
    <row r="268" spans="1:66" x14ac:dyDescent="0.3">
      <c r="A268" t="s">
        <v>3706</v>
      </c>
      <c r="B268" t="s">
        <v>1048</v>
      </c>
      <c r="C268" t="s">
        <v>4211</v>
      </c>
      <c r="D268" t="s">
        <v>1477</v>
      </c>
      <c r="AJ268">
        <v>60.639999389648402</v>
      </c>
      <c r="AK268">
        <v>60.432998657226598</v>
      </c>
      <c r="AL268">
        <v>60.7299995422363</v>
      </c>
      <c r="AM268">
        <v>61.662998199462898</v>
      </c>
      <c r="AN268">
        <v>62.106998443603501</v>
      </c>
      <c r="AO268">
        <v>62.403999328613303</v>
      </c>
      <c r="AP268">
        <v>63.009998321533203</v>
      </c>
      <c r="AQ268">
        <v>63.306999206542997</v>
      </c>
      <c r="AR268">
        <v>63.560001373291001</v>
      </c>
      <c r="AS268">
        <v>63.764999389648402</v>
      </c>
      <c r="AT268">
        <v>62.923999786377003</v>
      </c>
      <c r="AU268">
        <v>61.8950004577637</v>
      </c>
      <c r="AV268">
        <v>61.386001586914098</v>
      </c>
      <c r="AW268">
        <v>61.424999237060497</v>
      </c>
      <c r="AX268">
        <v>61.735000610351598</v>
      </c>
      <c r="AY268">
        <v>62.139999389648402</v>
      </c>
      <c r="AZ268">
        <v>61.970001220703097</v>
      </c>
      <c r="BA268">
        <v>61.208000183105497</v>
      </c>
      <c r="BB268">
        <v>58.3549995422363</v>
      </c>
      <c r="BC268">
        <v>57.444999694824197</v>
      </c>
      <c r="BD268">
        <v>57.3619995117188</v>
      </c>
      <c r="BE268">
        <v>57.958999633789098</v>
      </c>
      <c r="BF268">
        <v>57.891998291015597</v>
      </c>
      <c r="BG268">
        <v>58.360000610351598</v>
      </c>
      <c r="BH268">
        <v>58.733001708984403</v>
      </c>
      <c r="BI268">
        <v>59.1310005187988</v>
      </c>
      <c r="BJ268">
        <v>59.581001281738303</v>
      </c>
      <c r="BK268">
        <v>59.884998321533203</v>
      </c>
      <c r="BL268">
        <v>59.764999389648402</v>
      </c>
      <c r="BM268">
        <v>59.397998809814503</v>
      </c>
      <c r="BN268">
        <f t="shared" si="4"/>
        <v>30</v>
      </c>
    </row>
    <row r="269" spans="1:66" x14ac:dyDescent="0.3">
      <c r="A269" t="s">
        <v>3706</v>
      </c>
      <c r="B269" t="s">
        <v>1048</v>
      </c>
      <c r="C269" t="s">
        <v>4135</v>
      </c>
      <c r="D269" t="s">
        <v>267</v>
      </c>
      <c r="E269">
        <v>63.400001525878899</v>
      </c>
      <c r="F269">
        <v>61.400001525878899</v>
      </c>
      <c r="G269">
        <v>62.099998474121101</v>
      </c>
      <c r="H269">
        <v>60.799999237060497</v>
      </c>
      <c r="I269">
        <v>61.099998474121101</v>
      </c>
      <c r="J269">
        <v>62.400001525878899</v>
      </c>
      <c r="K269">
        <v>63.700000762939503</v>
      </c>
      <c r="L269">
        <v>63.900001525878899</v>
      </c>
      <c r="M269">
        <v>63</v>
      </c>
      <c r="N269">
        <v>63.400001525878899</v>
      </c>
      <c r="O269">
        <v>61.700000762939503</v>
      </c>
      <c r="P269">
        <v>60.700000762939503</v>
      </c>
      <c r="Q269">
        <v>62.799999237060497</v>
      </c>
      <c r="R269">
        <v>65.699996948242202</v>
      </c>
      <c r="S269">
        <v>65.300003051757798</v>
      </c>
      <c r="T269">
        <v>60.400001525878899</v>
      </c>
      <c r="U269">
        <v>62.099998474121101</v>
      </c>
      <c r="V269">
        <v>64.199996948242202</v>
      </c>
      <c r="W269">
        <v>66.099998474121094</v>
      </c>
      <c r="X269">
        <v>66.5</v>
      </c>
      <c r="Y269">
        <v>63.5</v>
      </c>
      <c r="Z269">
        <v>62.200000762939503</v>
      </c>
      <c r="AA269">
        <v>58.700000762939503</v>
      </c>
      <c r="AB269">
        <v>59.200000762939503</v>
      </c>
      <c r="AC269">
        <v>62.299999237060497</v>
      </c>
      <c r="AD269">
        <v>62.700000762939503</v>
      </c>
      <c r="AE269">
        <v>63</v>
      </c>
      <c r="AF269">
        <v>63.200000762939503</v>
      </c>
      <c r="AG269">
        <v>64.099998474121094</v>
      </c>
      <c r="AH269">
        <v>64.699996948242202</v>
      </c>
      <c r="AI269">
        <v>63.5</v>
      </c>
      <c r="AJ269">
        <v>60.299999237060497</v>
      </c>
      <c r="AK269">
        <v>59.700000762939503</v>
      </c>
      <c r="AL269">
        <v>60.099998474121101</v>
      </c>
      <c r="AM269">
        <v>61.064701080322301</v>
      </c>
      <c r="AN269">
        <v>61.542598724365199</v>
      </c>
      <c r="AO269">
        <v>60.220001220703097</v>
      </c>
      <c r="AP269">
        <v>60.297000885009801</v>
      </c>
      <c r="AQ269">
        <v>60.793998718261697</v>
      </c>
      <c r="AR269">
        <v>61.021999359130902</v>
      </c>
      <c r="AS269">
        <v>61.921901702880902</v>
      </c>
      <c r="AT269">
        <v>59.372898101806598</v>
      </c>
      <c r="AU269">
        <v>57.0932006835938</v>
      </c>
      <c r="AV269">
        <v>55.333301544189503</v>
      </c>
      <c r="AW269">
        <v>55.549098968505902</v>
      </c>
      <c r="AX269">
        <v>55.150299072265597</v>
      </c>
      <c r="AY269">
        <v>56.206001281738303</v>
      </c>
      <c r="AZ269">
        <v>54.425201416015597</v>
      </c>
      <c r="BA269">
        <v>52.254398345947301</v>
      </c>
      <c r="BB269">
        <v>46.6981010437012</v>
      </c>
      <c r="BC269">
        <v>44.931999206542997</v>
      </c>
      <c r="BD269">
        <v>45.994300842285199</v>
      </c>
      <c r="BE269">
        <v>47.6697998046875</v>
      </c>
      <c r="BF269">
        <v>46.943199157714801</v>
      </c>
      <c r="BG269">
        <v>48.208698272705099</v>
      </c>
      <c r="BH269">
        <v>49.003200531005902</v>
      </c>
      <c r="BI269">
        <v>50.051998138427699</v>
      </c>
      <c r="BJ269">
        <v>50.802200317382798</v>
      </c>
      <c r="BK269">
        <v>50.579700469970703</v>
      </c>
      <c r="BL269">
        <v>51.2760009765625</v>
      </c>
      <c r="BN269">
        <f t="shared" si="4"/>
        <v>60</v>
      </c>
    </row>
    <row r="270" spans="1:66" x14ac:dyDescent="0.3">
      <c r="A270" t="s">
        <v>3706</v>
      </c>
      <c r="B270" t="s">
        <v>1048</v>
      </c>
      <c r="C270" t="s">
        <v>360</v>
      </c>
      <c r="D270" t="s">
        <v>588</v>
      </c>
      <c r="S270">
        <v>1.7</v>
      </c>
      <c r="X270">
        <v>1.2</v>
      </c>
      <c r="AE270">
        <v>1.2</v>
      </c>
      <c r="AJ270">
        <v>1.2</v>
      </c>
      <c r="AM270">
        <v>1.5</v>
      </c>
      <c r="AP270">
        <v>1.2</v>
      </c>
      <c r="AS270">
        <v>1.2</v>
      </c>
      <c r="AW270">
        <v>1.7</v>
      </c>
      <c r="AZ270">
        <v>1.5</v>
      </c>
      <c r="BC270">
        <v>1.7</v>
      </c>
      <c r="BF270">
        <v>1.7</v>
      </c>
      <c r="BI270">
        <v>1.7</v>
      </c>
      <c r="BN270">
        <f t="shared" si="4"/>
        <v>12</v>
      </c>
    </row>
    <row r="271" spans="1:66" x14ac:dyDescent="0.3">
      <c r="A271" t="s">
        <v>3706</v>
      </c>
      <c r="B271" t="s">
        <v>1048</v>
      </c>
      <c r="C271" t="s">
        <v>2200</v>
      </c>
      <c r="D271" t="s">
        <v>415</v>
      </c>
      <c r="S271">
        <v>2.1</v>
      </c>
      <c r="X271">
        <v>2.2999999999999998</v>
      </c>
      <c r="AE271">
        <v>2</v>
      </c>
      <c r="AJ271">
        <v>2</v>
      </c>
      <c r="AM271">
        <v>1.9</v>
      </c>
      <c r="AP271">
        <v>1.9</v>
      </c>
      <c r="AS271">
        <v>1.9</v>
      </c>
      <c r="AW271">
        <v>1.8</v>
      </c>
      <c r="AZ271">
        <v>1.7</v>
      </c>
      <c r="BC271">
        <v>1.8</v>
      </c>
      <c r="BF271">
        <v>1.8</v>
      </c>
      <c r="BI271">
        <v>1.8</v>
      </c>
      <c r="BN271">
        <f t="shared" si="4"/>
        <v>12</v>
      </c>
    </row>
    <row r="272" spans="1:66" x14ac:dyDescent="0.3">
      <c r="A272" t="s">
        <v>3706</v>
      </c>
      <c r="B272" t="s">
        <v>1048</v>
      </c>
      <c r="C272" t="s">
        <v>2659</v>
      </c>
      <c r="D272" t="s">
        <v>3345</v>
      </c>
      <c r="AS272">
        <v>5.5248763412237203</v>
      </c>
      <c r="AT272">
        <v>5.9460356831550598</v>
      </c>
      <c r="AU272">
        <v>6.2980860471725499</v>
      </c>
      <c r="AV272">
        <v>6.4925916492939004</v>
      </c>
      <c r="AW272">
        <v>6.5769836306571996</v>
      </c>
      <c r="AX272">
        <v>6.5998598933219901</v>
      </c>
      <c r="AY272">
        <v>6.7889228463172904</v>
      </c>
      <c r="AZ272">
        <v>6.9109447300434104</v>
      </c>
      <c r="BA272">
        <v>7.2486057877540597</v>
      </c>
      <c r="BB272">
        <v>7.8937560319900504</v>
      </c>
      <c r="BC272">
        <v>7.9650133848190299</v>
      </c>
      <c r="BD272">
        <v>7.9483218491077396</v>
      </c>
      <c r="BE272">
        <v>7.9273141920566603</v>
      </c>
      <c r="BF272">
        <v>7.9867869615554801</v>
      </c>
      <c r="BG272">
        <v>8.2800544798374194</v>
      </c>
      <c r="BH272">
        <v>8.5051961243152601</v>
      </c>
      <c r="BI272">
        <v>8.6182236671447807</v>
      </c>
      <c r="BJ272">
        <v>8.5576146841049194</v>
      </c>
      <c r="BN272">
        <f t="shared" si="4"/>
        <v>18</v>
      </c>
    </row>
    <row r="273" spans="1:66" x14ac:dyDescent="0.3">
      <c r="A273" t="s">
        <v>3706</v>
      </c>
      <c r="B273" t="s">
        <v>1048</v>
      </c>
      <c r="C273" t="s">
        <v>2999</v>
      </c>
      <c r="D273" t="s">
        <v>3358</v>
      </c>
      <c r="BN273">
        <f t="shared" si="4"/>
        <v>0</v>
      </c>
    </row>
    <row r="274" spans="1:66" x14ac:dyDescent="0.3">
      <c r="A274" t="s">
        <v>3706</v>
      </c>
      <c r="B274" t="s">
        <v>1048</v>
      </c>
      <c r="C274" t="s">
        <v>1565</v>
      </c>
      <c r="D274" t="s">
        <v>3037</v>
      </c>
      <c r="BF274">
        <v>10.6</v>
      </c>
      <c r="BI274">
        <v>12.4</v>
      </c>
      <c r="BN274">
        <f t="shared" si="4"/>
        <v>2</v>
      </c>
    </row>
    <row r="275" spans="1:66" x14ac:dyDescent="0.3">
      <c r="A275" t="s">
        <v>3706</v>
      </c>
      <c r="B275" t="s">
        <v>1048</v>
      </c>
      <c r="C275" t="s">
        <v>3629</v>
      </c>
      <c r="D275" t="s">
        <v>259</v>
      </c>
      <c r="BN275">
        <f t="shared" si="4"/>
        <v>0</v>
      </c>
    </row>
    <row r="276" spans="1:66" x14ac:dyDescent="0.3">
      <c r="A276" t="s">
        <v>3706</v>
      </c>
      <c r="B276" t="s">
        <v>1048</v>
      </c>
      <c r="C276" t="s">
        <v>477</v>
      </c>
      <c r="D276" t="s">
        <v>2323</v>
      </c>
      <c r="AH276">
        <v>99</v>
      </c>
      <c r="AI276">
        <v>99.2</v>
      </c>
      <c r="AJ276">
        <v>99.2</v>
      </c>
      <c r="AK276">
        <v>99.3</v>
      </c>
      <c r="AL276">
        <v>99.4</v>
      </c>
      <c r="AM276">
        <v>99.4</v>
      </c>
      <c r="AN276">
        <v>99.4</v>
      </c>
      <c r="AO276">
        <v>99.4</v>
      </c>
      <c r="AP276">
        <v>99.4</v>
      </c>
      <c r="AQ276">
        <v>99.4</v>
      </c>
      <c r="AR276">
        <v>99.4</v>
      </c>
      <c r="AS276">
        <v>99.4</v>
      </c>
      <c r="AT276">
        <v>99.4</v>
      </c>
      <c r="AU276">
        <v>99.5</v>
      </c>
      <c r="AV276">
        <v>99.3</v>
      </c>
      <c r="AW276">
        <v>99.3</v>
      </c>
      <c r="AX276">
        <v>99.4</v>
      </c>
      <c r="AY276">
        <v>99.4</v>
      </c>
      <c r="AZ276">
        <v>99.3</v>
      </c>
      <c r="BA276">
        <v>99.3</v>
      </c>
      <c r="BB276">
        <v>99.3</v>
      </c>
      <c r="BC276">
        <v>99.2</v>
      </c>
      <c r="BD276">
        <v>99.3</v>
      </c>
      <c r="BE276">
        <v>99.3</v>
      </c>
      <c r="BF276">
        <v>99.2</v>
      </c>
      <c r="BG276">
        <v>98.5</v>
      </c>
      <c r="BH276">
        <v>99.1</v>
      </c>
      <c r="BN276">
        <f t="shared" si="4"/>
        <v>27</v>
      </c>
    </row>
    <row r="277" spans="1:66" x14ac:dyDescent="0.3">
      <c r="A277" t="s">
        <v>3706</v>
      </c>
      <c r="B277" t="s">
        <v>1048</v>
      </c>
      <c r="C277" t="s">
        <v>3624</v>
      </c>
      <c r="D277" t="s">
        <v>1915</v>
      </c>
      <c r="AI277">
        <v>16.100000000000001</v>
      </c>
      <c r="AJ277">
        <v>15.7</v>
      </c>
      <c r="AK277">
        <v>15.4</v>
      </c>
      <c r="AL277">
        <v>15</v>
      </c>
      <c r="AM277">
        <v>14.5</v>
      </c>
      <c r="AN277">
        <v>14.1</v>
      </c>
      <c r="AO277">
        <v>13.6</v>
      </c>
      <c r="AP277">
        <v>13.2</v>
      </c>
      <c r="AQ277">
        <v>12.7</v>
      </c>
      <c r="AR277">
        <v>12.3</v>
      </c>
      <c r="AS277">
        <v>12</v>
      </c>
      <c r="AT277">
        <v>11.8</v>
      </c>
      <c r="AU277">
        <v>11.7</v>
      </c>
      <c r="AV277">
        <v>11.7</v>
      </c>
      <c r="AW277">
        <v>11.8</v>
      </c>
      <c r="AX277">
        <v>12.1</v>
      </c>
      <c r="AY277">
        <v>12.4</v>
      </c>
      <c r="AZ277">
        <v>12.7</v>
      </c>
      <c r="BA277">
        <v>13.1</v>
      </c>
      <c r="BB277">
        <v>13.5</v>
      </c>
      <c r="BC277">
        <v>13.9</v>
      </c>
      <c r="BD277">
        <v>14.3</v>
      </c>
      <c r="BE277">
        <v>14.7</v>
      </c>
      <c r="BF277">
        <v>15</v>
      </c>
      <c r="BG277">
        <v>15.4</v>
      </c>
      <c r="BH277">
        <v>15.8</v>
      </c>
      <c r="BI277">
        <v>16.2</v>
      </c>
      <c r="BN277">
        <f t="shared" si="4"/>
        <v>27</v>
      </c>
    </row>
    <row r="278" spans="1:66" x14ac:dyDescent="0.3">
      <c r="A278" t="s">
        <v>3706</v>
      </c>
      <c r="B278" t="s">
        <v>1048</v>
      </c>
      <c r="C278" t="s">
        <v>4099</v>
      </c>
      <c r="D278" t="s">
        <v>2837</v>
      </c>
      <c r="AI278">
        <v>0.28999999999999998</v>
      </c>
      <c r="AJ278">
        <v>0.27</v>
      </c>
      <c r="AK278">
        <v>0.26</v>
      </c>
      <c r="AL278">
        <v>0.25</v>
      </c>
      <c r="AM278">
        <v>0.25</v>
      </c>
      <c r="AN278">
        <v>0.25</v>
      </c>
      <c r="AO278">
        <v>0.25</v>
      </c>
      <c r="AP278">
        <v>0.25</v>
      </c>
      <c r="AQ278">
        <v>0.25</v>
      </c>
      <c r="AR278">
        <v>0.25</v>
      </c>
      <c r="AS278">
        <v>0.25</v>
      </c>
      <c r="AT278">
        <v>0.25</v>
      </c>
      <c r="AU278">
        <v>0.25</v>
      </c>
      <c r="AV278">
        <v>0.25</v>
      </c>
      <c r="AW278">
        <v>0.25</v>
      </c>
      <c r="AX278">
        <v>0.26</v>
      </c>
      <c r="AY278">
        <v>0.26</v>
      </c>
      <c r="AZ278">
        <v>0.26</v>
      </c>
      <c r="BA278">
        <v>0.27</v>
      </c>
      <c r="BB278">
        <v>0.26</v>
      </c>
      <c r="BC278">
        <v>0.25</v>
      </c>
      <c r="BD278">
        <v>0.25</v>
      </c>
      <c r="BE278">
        <v>0.25</v>
      </c>
      <c r="BF278">
        <v>0.24</v>
      </c>
      <c r="BG278">
        <v>0.24</v>
      </c>
      <c r="BH278">
        <v>0.24</v>
      </c>
      <c r="BI278">
        <v>0.24</v>
      </c>
      <c r="BJ278">
        <v>0.22</v>
      </c>
      <c r="BK278">
        <v>0.22</v>
      </c>
      <c r="BN278">
        <f t="shared" si="4"/>
        <v>29</v>
      </c>
    </row>
    <row r="279" spans="1:66" x14ac:dyDescent="0.3">
      <c r="A279" t="s">
        <v>3706</v>
      </c>
      <c r="B279" t="s">
        <v>1048</v>
      </c>
      <c r="C279" t="s">
        <v>2333</v>
      </c>
      <c r="D279" t="s">
        <v>3578</v>
      </c>
      <c r="AX279">
        <v>96.972770710204301</v>
      </c>
      <c r="AY279">
        <v>96.972770710204301</v>
      </c>
      <c r="AZ279">
        <v>96.972770710204301</v>
      </c>
      <c r="BA279">
        <v>96.972770710204301</v>
      </c>
      <c r="BB279">
        <v>96.972770710204301</v>
      </c>
      <c r="BC279">
        <v>96.972770710204301</v>
      </c>
      <c r="BD279">
        <v>96.972770710204301</v>
      </c>
      <c r="BE279">
        <v>96.972770710204301</v>
      </c>
      <c r="BF279">
        <v>96.972770710204301</v>
      </c>
      <c r="BG279">
        <v>96.972770710204301</v>
      </c>
      <c r="BH279">
        <v>96.972770710204301</v>
      </c>
      <c r="BI279">
        <v>96.972770710204301</v>
      </c>
      <c r="BJ279">
        <v>96.972770710204301</v>
      </c>
      <c r="BN279">
        <f t="shared" si="4"/>
        <v>13</v>
      </c>
    </row>
    <row r="280" spans="1:66" x14ac:dyDescent="0.3">
      <c r="A280" t="s">
        <v>3706</v>
      </c>
      <c r="B280" t="s">
        <v>1048</v>
      </c>
      <c r="C280" t="s">
        <v>458</v>
      </c>
      <c r="D280" t="s">
        <v>908</v>
      </c>
      <c r="AS280">
        <v>88</v>
      </c>
      <c r="BC280">
        <v>88.4</v>
      </c>
      <c r="BH280">
        <v>88.2</v>
      </c>
      <c r="BI280">
        <v>88.3</v>
      </c>
      <c r="BN280">
        <f t="shared" si="4"/>
        <v>4</v>
      </c>
    </row>
    <row r="281" spans="1:66" x14ac:dyDescent="0.3">
      <c r="A281" t="s">
        <v>3706</v>
      </c>
      <c r="B281" t="s">
        <v>1048</v>
      </c>
      <c r="C281" t="s">
        <v>1615</v>
      </c>
      <c r="D281" t="s">
        <v>898</v>
      </c>
      <c r="BC281">
        <v>3.9</v>
      </c>
      <c r="BI281">
        <v>4.0999999999999996</v>
      </c>
      <c r="BN281">
        <f t="shared" si="4"/>
        <v>2</v>
      </c>
    </row>
    <row r="282" spans="1:66" x14ac:dyDescent="0.3">
      <c r="A282" t="s">
        <v>3706</v>
      </c>
      <c r="B282" t="s">
        <v>1048</v>
      </c>
      <c r="C282" t="s">
        <v>1775</v>
      </c>
      <c r="D282" t="s">
        <v>1425</v>
      </c>
      <c r="BF282">
        <v>27.227160000000001</v>
      </c>
      <c r="BG282">
        <v>27.502279999999999</v>
      </c>
      <c r="BN282">
        <f t="shared" si="4"/>
        <v>2</v>
      </c>
    </row>
    <row r="283" spans="1:66" x14ac:dyDescent="0.3">
      <c r="A283" t="s">
        <v>3706</v>
      </c>
      <c r="B283" t="s">
        <v>1048</v>
      </c>
      <c r="C283" t="s">
        <v>3131</v>
      </c>
      <c r="D283" t="s">
        <v>2152</v>
      </c>
      <c r="AW283">
        <v>36.944679260253899</v>
      </c>
      <c r="AX283">
        <v>36.4735717773438</v>
      </c>
      <c r="AY283">
        <v>37.200691223144503</v>
      </c>
      <c r="BA283">
        <v>38.062881469726598</v>
      </c>
      <c r="BB283">
        <v>38.048069000244098</v>
      </c>
      <c r="BC283">
        <v>38.318080902099602</v>
      </c>
      <c r="BD283">
        <v>39.315830230712898</v>
      </c>
      <c r="BE283">
        <v>40.165149688720703</v>
      </c>
      <c r="BF283">
        <v>40.7895698547363</v>
      </c>
      <c r="BG283">
        <v>40.826419830322301</v>
      </c>
      <c r="BH283">
        <v>41.152271270752003</v>
      </c>
      <c r="BI283">
        <v>42.312980651855497</v>
      </c>
      <c r="BK283">
        <v>43.793411254882798</v>
      </c>
      <c r="BN283">
        <f t="shared" si="4"/>
        <v>13</v>
      </c>
    </row>
    <row r="284" spans="1:66" x14ac:dyDescent="0.3">
      <c r="A284" t="s">
        <v>3706</v>
      </c>
      <c r="B284" t="s">
        <v>1048</v>
      </c>
      <c r="C284" t="s">
        <v>2778</v>
      </c>
      <c r="D284" t="s">
        <v>3677</v>
      </c>
      <c r="Q284">
        <v>1003000</v>
      </c>
      <c r="AL284">
        <v>1320775</v>
      </c>
      <c r="AM284">
        <v>1341314</v>
      </c>
      <c r="AN284">
        <v>1369314</v>
      </c>
      <c r="AO284">
        <v>1394080</v>
      </c>
      <c r="AQ284">
        <v>1464242</v>
      </c>
      <c r="BG284">
        <v>1638605.75</v>
      </c>
      <c r="BH284">
        <v>1661375</v>
      </c>
      <c r="BJ284">
        <v>1694959</v>
      </c>
      <c r="BN284">
        <f t="shared" si="4"/>
        <v>9</v>
      </c>
    </row>
    <row r="285" spans="1:66" x14ac:dyDescent="0.3">
      <c r="A285" t="s">
        <v>3706</v>
      </c>
      <c r="B285" t="s">
        <v>1048</v>
      </c>
      <c r="C285" t="s">
        <v>1074</v>
      </c>
      <c r="D285" t="s">
        <v>2025</v>
      </c>
      <c r="AX285">
        <v>89.343770000000006</v>
      </c>
      <c r="BC285">
        <v>88.384659999999997</v>
      </c>
      <c r="BD285">
        <v>89.752840000000006</v>
      </c>
      <c r="BE285">
        <v>89.299030000000002</v>
      </c>
      <c r="BF285">
        <v>89.46575</v>
      </c>
      <c r="BG285">
        <v>89.868740000000003</v>
      </c>
      <c r="BH285">
        <v>91.271559999999994</v>
      </c>
      <c r="BI285">
        <v>92.183170000000004</v>
      </c>
      <c r="BJ285">
        <v>92.450220000000002</v>
      </c>
      <c r="BN285">
        <f t="shared" si="4"/>
        <v>9</v>
      </c>
    </row>
    <row r="286" spans="1:66" x14ac:dyDescent="0.3">
      <c r="A286" t="s">
        <v>3706</v>
      </c>
      <c r="B286" t="s">
        <v>1048</v>
      </c>
      <c r="C286" t="s">
        <v>2274</v>
      </c>
      <c r="D286" t="s">
        <v>1020</v>
      </c>
      <c r="O286">
        <v>66.800003051757798</v>
      </c>
      <c r="Y286">
        <v>77.179138183593807</v>
      </c>
      <c r="AW286">
        <v>85.433731079101605</v>
      </c>
      <c r="AX286">
        <v>85.436462402343807</v>
      </c>
      <c r="AY286">
        <v>86.381126403808594</v>
      </c>
      <c r="BA286">
        <v>87.226402282714801</v>
      </c>
      <c r="BB286">
        <v>87.132667541503906</v>
      </c>
      <c r="BC286">
        <v>87.660148620605497</v>
      </c>
      <c r="BD286">
        <v>88.046371459960895</v>
      </c>
      <c r="BE286">
        <v>88.036727905273395</v>
      </c>
      <c r="BF286">
        <v>88.623992919921903</v>
      </c>
      <c r="BG286">
        <v>88.858833312988295</v>
      </c>
      <c r="BH286">
        <v>88.758941650390597</v>
      </c>
      <c r="BI286">
        <v>89.598388671875</v>
      </c>
      <c r="BK286">
        <v>90.159202575683594</v>
      </c>
      <c r="BN286">
        <f t="shared" si="4"/>
        <v>15</v>
      </c>
    </row>
    <row r="287" spans="1:66" x14ac:dyDescent="0.3">
      <c r="A287" t="s">
        <v>3706</v>
      </c>
      <c r="B287" t="s">
        <v>1048</v>
      </c>
      <c r="C287" t="s">
        <v>3543</v>
      </c>
      <c r="D287" t="s">
        <v>2347</v>
      </c>
      <c r="AX287">
        <v>135557</v>
      </c>
      <c r="BC287">
        <v>575132</v>
      </c>
      <c r="BD287">
        <v>887458</v>
      </c>
      <c r="BE287">
        <v>672416</v>
      </c>
      <c r="BF287">
        <v>611514</v>
      </c>
      <c r="BH287">
        <v>446256</v>
      </c>
      <c r="BI287">
        <v>88850</v>
      </c>
      <c r="BJ287">
        <v>104711</v>
      </c>
      <c r="BK287">
        <v>141533</v>
      </c>
      <c r="BN287">
        <f t="shared" si="4"/>
        <v>9</v>
      </c>
    </row>
    <row r="288" spans="1:66" x14ac:dyDescent="0.3">
      <c r="A288" t="s">
        <v>3706</v>
      </c>
      <c r="B288" t="s">
        <v>1048</v>
      </c>
      <c r="C288" t="s">
        <v>49</v>
      </c>
      <c r="D288" t="s">
        <v>865</v>
      </c>
      <c r="BN288">
        <f t="shared" si="4"/>
        <v>0</v>
      </c>
    </row>
    <row r="289" spans="1:66" x14ac:dyDescent="0.3">
      <c r="A289" t="s">
        <v>3706</v>
      </c>
      <c r="B289" t="s">
        <v>1048</v>
      </c>
      <c r="C289" t="s">
        <v>4111</v>
      </c>
      <c r="D289" t="s">
        <v>4078</v>
      </c>
      <c r="Z289">
        <v>99.742141723632798</v>
      </c>
      <c r="AA289">
        <v>101.152801513672</v>
      </c>
      <c r="AB289">
        <v>98.785331726074205</v>
      </c>
      <c r="AC289">
        <v>98.343208312988295</v>
      </c>
      <c r="AD289">
        <v>99.041732788085895</v>
      </c>
      <c r="AE289">
        <v>100.564247131348</v>
      </c>
      <c r="AF289">
        <v>100.94344329834</v>
      </c>
      <c r="AI289">
        <v>105.724319458008</v>
      </c>
      <c r="AJ289">
        <v>104.35637664794901</v>
      </c>
      <c r="AL289">
        <v>102.85057067871099</v>
      </c>
      <c r="AM289">
        <v>102.602348327637</v>
      </c>
      <c r="AN289">
        <v>103.552131652832</v>
      </c>
      <c r="AO289">
        <v>102.901496887207</v>
      </c>
      <c r="AQ289">
        <v>103.88848876953099</v>
      </c>
      <c r="AR289">
        <v>103.35041046142599</v>
      </c>
      <c r="AS289">
        <v>99.926239013671903</v>
      </c>
      <c r="AT289">
        <v>101.23980712890599</v>
      </c>
      <c r="AU289">
        <v>100.347221374512</v>
      </c>
      <c r="AV289">
        <v>101.23317718505901</v>
      </c>
      <c r="AW289">
        <v>100.992156982422</v>
      </c>
      <c r="AX289">
        <v>101.310600280762</v>
      </c>
      <c r="AY289">
        <v>102.59487152099599</v>
      </c>
      <c r="AZ289">
        <v>102.934577941895</v>
      </c>
      <c r="BA289">
        <v>103.32269287109401</v>
      </c>
      <c r="BB289">
        <v>102.40641784668</v>
      </c>
      <c r="BC289">
        <v>99.818107604980497</v>
      </c>
      <c r="BD289">
        <v>99.594558715820298</v>
      </c>
      <c r="BE289">
        <v>98.389587402343807</v>
      </c>
      <c r="BF289">
        <v>99.033378601074205</v>
      </c>
      <c r="BG289">
        <v>99.502082824707003</v>
      </c>
      <c r="BH289">
        <v>100.28726196289099</v>
      </c>
      <c r="BI289">
        <v>101.276412963867</v>
      </c>
      <c r="BJ289">
        <v>101.421997070313</v>
      </c>
      <c r="BK289">
        <v>101.19637298584</v>
      </c>
      <c r="BN289">
        <f t="shared" si="4"/>
        <v>34</v>
      </c>
    </row>
    <row r="290" spans="1:66" x14ac:dyDescent="0.3">
      <c r="A290" t="s">
        <v>3706</v>
      </c>
      <c r="B290" t="s">
        <v>1048</v>
      </c>
      <c r="C290" t="s">
        <v>3344</v>
      </c>
      <c r="D290" t="s">
        <v>2222</v>
      </c>
      <c r="Z290">
        <v>53.637588500976598</v>
      </c>
      <c r="AA290">
        <v>53.990379333496101</v>
      </c>
      <c r="AB290">
        <v>54.017890930175803</v>
      </c>
      <c r="AE290">
        <v>60.251739501953097</v>
      </c>
      <c r="AF290">
        <v>63.034381866455099</v>
      </c>
      <c r="AG290">
        <v>64.372123718261705</v>
      </c>
      <c r="AH290">
        <v>60.970230102539098</v>
      </c>
      <c r="AI290">
        <v>61.932868957519503</v>
      </c>
      <c r="AJ290">
        <v>66.003807067871094</v>
      </c>
      <c r="AN290">
        <v>71.108642578125</v>
      </c>
      <c r="AO290">
        <v>71.611259460449205</v>
      </c>
      <c r="AX290">
        <v>71.650009155273395</v>
      </c>
      <c r="BC290">
        <v>69.392036437988295</v>
      </c>
      <c r="BD290">
        <v>69.9481201171875</v>
      </c>
      <c r="BE290">
        <v>71.920959472656307</v>
      </c>
      <c r="BF290">
        <v>71.599281311035199</v>
      </c>
      <c r="BG290">
        <v>72.359931945800795</v>
      </c>
      <c r="BH290">
        <v>72.68505859375</v>
      </c>
      <c r="BI290">
        <v>72.088958740234403</v>
      </c>
      <c r="BJ290">
        <v>72.726707458496094</v>
      </c>
      <c r="BK290">
        <v>71.614883422851605</v>
      </c>
      <c r="BN290">
        <f t="shared" si="4"/>
        <v>21</v>
      </c>
    </row>
    <row r="291" spans="1:66" x14ac:dyDescent="0.3">
      <c r="A291" t="s">
        <v>3706</v>
      </c>
      <c r="B291" t="s">
        <v>1048</v>
      </c>
      <c r="C291" t="s">
        <v>2762</v>
      </c>
      <c r="D291" t="s">
        <v>1303</v>
      </c>
      <c r="BN291">
        <f t="shared" si="4"/>
        <v>0</v>
      </c>
    </row>
    <row r="292" spans="1:66" x14ac:dyDescent="0.3">
      <c r="A292" t="s">
        <v>3706</v>
      </c>
      <c r="B292" t="s">
        <v>1048</v>
      </c>
      <c r="C292" t="s">
        <v>3845</v>
      </c>
      <c r="D292" t="s">
        <v>1741</v>
      </c>
      <c r="BN292">
        <f t="shared" si="4"/>
        <v>0</v>
      </c>
    </row>
    <row r="293" spans="1:66" x14ac:dyDescent="0.3">
      <c r="A293" t="s">
        <v>3706</v>
      </c>
      <c r="B293" t="s">
        <v>1048</v>
      </c>
      <c r="C293" t="s">
        <v>3805</v>
      </c>
      <c r="D293" t="s">
        <v>3150</v>
      </c>
      <c r="E293">
        <v>1</v>
      </c>
      <c r="F293">
        <v>1</v>
      </c>
      <c r="G293">
        <v>1</v>
      </c>
      <c r="H293">
        <v>1</v>
      </c>
      <c r="I293">
        <v>1</v>
      </c>
      <c r="J293">
        <v>1</v>
      </c>
      <c r="K293">
        <v>1</v>
      </c>
      <c r="L293">
        <v>1</v>
      </c>
      <c r="M293">
        <v>1</v>
      </c>
      <c r="N293">
        <v>1</v>
      </c>
      <c r="O293">
        <v>1</v>
      </c>
      <c r="P293">
        <v>1</v>
      </c>
      <c r="Q293">
        <v>1</v>
      </c>
      <c r="R293">
        <v>1</v>
      </c>
      <c r="S293">
        <v>1</v>
      </c>
      <c r="T293">
        <v>1</v>
      </c>
      <c r="U293">
        <v>1</v>
      </c>
      <c r="V293">
        <v>1</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1</v>
      </c>
      <c r="AR293">
        <v>1</v>
      </c>
      <c r="AS293">
        <v>1</v>
      </c>
      <c r="AT293">
        <v>1</v>
      </c>
      <c r="AU293">
        <v>1</v>
      </c>
      <c r="AV293">
        <v>1</v>
      </c>
      <c r="AW293">
        <v>1</v>
      </c>
      <c r="AX293">
        <v>1</v>
      </c>
      <c r="AY293">
        <v>1</v>
      </c>
      <c r="AZ293">
        <v>1</v>
      </c>
      <c r="BA293">
        <v>1</v>
      </c>
      <c r="BB293">
        <v>1</v>
      </c>
      <c r="BC293">
        <v>1</v>
      </c>
      <c r="BD293">
        <v>1</v>
      </c>
      <c r="BE293">
        <v>1</v>
      </c>
      <c r="BF293">
        <v>1</v>
      </c>
      <c r="BG293">
        <v>1</v>
      </c>
      <c r="BH293">
        <v>1</v>
      </c>
      <c r="BI293">
        <v>1</v>
      </c>
      <c r="BJ293">
        <v>1</v>
      </c>
      <c r="BK293">
        <v>1</v>
      </c>
      <c r="BL293">
        <v>1</v>
      </c>
      <c r="BN293">
        <f t="shared" si="4"/>
        <v>60</v>
      </c>
    </row>
    <row r="294" spans="1:66" x14ac:dyDescent="0.3">
      <c r="A294" t="s">
        <v>3706</v>
      </c>
      <c r="B294" t="s">
        <v>1048</v>
      </c>
      <c r="C294" t="s">
        <v>221</v>
      </c>
      <c r="D294" t="s">
        <v>3611</v>
      </c>
      <c r="AI294">
        <v>40941.566193615203</v>
      </c>
      <c r="AJ294">
        <v>40327.886727189376</v>
      </c>
      <c r="AK294">
        <v>41158.388493694867</v>
      </c>
      <c r="AL294">
        <v>41728.248649178793</v>
      </c>
      <c r="AM294">
        <v>42821.140965159844</v>
      </c>
      <c r="AN294">
        <v>43471.793341250574</v>
      </c>
      <c r="AO294">
        <v>44597.192185619308</v>
      </c>
      <c r="AP294">
        <v>45972.870259975229</v>
      </c>
      <c r="AQ294">
        <v>47439.353578433598</v>
      </c>
      <c r="AR294">
        <v>49162.320899077575</v>
      </c>
      <c r="AS294">
        <v>50662.833287784662</v>
      </c>
      <c r="AT294">
        <v>50725.322692912458</v>
      </c>
      <c r="AU294">
        <v>51108.749566562481</v>
      </c>
      <c r="AV294">
        <v>52170.213086128148</v>
      </c>
      <c r="AW294">
        <v>53721.997046933364</v>
      </c>
      <c r="AX294">
        <v>55075.01374629452</v>
      </c>
      <c r="AY294">
        <v>55975.078561113602</v>
      </c>
      <c r="AZ294">
        <v>56702.223923664351</v>
      </c>
      <c r="BA294">
        <v>56249.934966373417</v>
      </c>
      <c r="BB294">
        <v>54314.648585769522</v>
      </c>
      <c r="BC294">
        <v>55421.197261573892</v>
      </c>
      <c r="BD294">
        <v>55991.688560978051</v>
      </c>
      <c r="BE294">
        <v>56789.661677846678</v>
      </c>
      <c r="BF294">
        <v>57408.948943556694</v>
      </c>
      <c r="BG294">
        <v>58392.761484244147</v>
      </c>
      <c r="BH294">
        <v>59559.449267002223</v>
      </c>
      <c r="BI294">
        <v>60023.94319924045</v>
      </c>
      <c r="BJ294">
        <v>61018.95198481463</v>
      </c>
      <c r="BK294">
        <v>62512.694554001428</v>
      </c>
      <c r="BN294">
        <f t="shared" si="4"/>
        <v>29</v>
      </c>
    </row>
    <row r="295" spans="1:66" x14ac:dyDescent="0.3">
      <c r="A295" t="s">
        <v>3706</v>
      </c>
      <c r="B295" t="s">
        <v>1048</v>
      </c>
      <c r="C295" t="s">
        <v>1867</v>
      </c>
      <c r="D295" t="s">
        <v>418</v>
      </c>
      <c r="O295">
        <v>5265826111195.4951</v>
      </c>
      <c r="P295">
        <v>5431627105470.4209</v>
      </c>
      <c r="Q295">
        <v>5712032894447.1924</v>
      </c>
      <c r="R295">
        <v>6031908960681.3027</v>
      </c>
      <c r="S295">
        <v>5957046428631.0283</v>
      </c>
      <c r="T295">
        <v>5949894967623.0371</v>
      </c>
      <c r="U295">
        <v>6270962082734.125</v>
      </c>
      <c r="V295">
        <v>6546005001499.7197</v>
      </c>
      <c r="W295">
        <v>6906414231943.9268</v>
      </c>
      <c r="X295">
        <v>7110535242678.2656</v>
      </c>
      <c r="Y295">
        <v>7047464233550.1738</v>
      </c>
      <c r="Z295">
        <v>7233542949300.8457</v>
      </c>
      <c r="AA295">
        <v>7118050918916.335</v>
      </c>
      <c r="AB295">
        <v>7459896825304.625</v>
      </c>
      <c r="AC295">
        <v>8006667087146.7207</v>
      </c>
      <c r="AD295">
        <v>8341723715333.249</v>
      </c>
      <c r="AE295">
        <v>8623714860667.5752</v>
      </c>
      <c r="AF295">
        <v>8905294766071.25</v>
      </c>
      <c r="AG295">
        <v>9277367750317.2227</v>
      </c>
      <c r="AH295">
        <v>9613943825580.3789</v>
      </c>
      <c r="AI295">
        <v>9779635299060.0352</v>
      </c>
      <c r="AJ295">
        <v>9779858067359.498</v>
      </c>
      <c r="AK295">
        <v>10119425567604.143</v>
      </c>
      <c r="AL295">
        <v>10404784894260.764</v>
      </c>
      <c r="AM295">
        <v>10824669819224.514</v>
      </c>
      <c r="AN295">
        <v>11108988401301.432</v>
      </c>
      <c r="AO295">
        <v>11530867017706.637</v>
      </c>
      <c r="AP295">
        <v>12061011044592.48</v>
      </c>
      <c r="AQ295">
        <v>12638266972414.652</v>
      </c>
      <c r="AR295">
        <v>13222781585274.967</v>
      </c>
      <c r="AS295">
        <v>13737597275214.578</v>
      </c>
      <c r="AT295">
        <v>13899125663615.932</v>
      </c>
      <c r="AU295">
        <v>14147527414067.508</v>
      </c>
      <c r="AV295">
        <v>14534161771280.244</v>
      </c>
      <c r="AW295">
        <v>15070915017497.301</v>
      </c>
      <c r="AX295">
        <v>15566762152984.389</v>
      </c>
      <c r="AY295">
        <v>15997768655907.93</v>
      </c>
      <c r="AZ295">
        <v>16297410441777.334</v>
      </c>
      <c r="BA295">
        <v>16185102325904.205</v>
      </c>
      <c r="BB295">
        <v>15872001435429.629</v>
      </c>
      <c r="BC295">
        <v>16248982425372.057</v>
      </c>
      <c r="BD295">
        <v>16472822582991.949</v>
      </c>
      <c r="BE295">
        <v>16853453092252.949</v>
      </c>
      <c r="BF295">
        <v>17193551889022.324</v>
      </c>
      <c r="BG295">
        <v>17633030564013.723</v>
      </c>
      <c r="BH295">
        <v>18219297584000</v>
      </c>
      <c r="BI295">
        <v>18542216382392.547</v>
      </c>
      <c r="BJ295">
        <v>18961740896296.188</v>
      </c>
      <c r="BK295">
        <v>19529002920606.926</v>
      </c>
      <c r="BN295">
        <f t="shared" si="4"/>
        <v>49</v>
      </c>
    </row>
    <row r="296" spans="1:66" x14ac:dyDescent="0.3">
      <c r="A296" t="s">
        <v>3706</v>
      </c>
      <c r="B296" t="s">
        <v>1048</v>
      </c>
      <c r="C296" t="s">
        <v>3970</v>
      </c>
      <c r="D296" t="s">
        <v>3044</v>
      </c>
      <c r="E296">
        <v>3457188037625.6899</v>
      </c>
      <c r="F296">
        <v>3536703362491.0698</v>
      </c>
      <c r="G296">
        <v>3752442267603.0298</v>
      </c>
      <c r="H296">
        <v>3917549727377.5601</v>
      </c>
      <c r="I296">
        <v>4144767611565.4702</v>
      </c>
      <c r="J296">
        <v>4410032738705.6504</v>
      </c>
      <c r="K296">
        <v>4696684866721.5303</v>
      </c>
      <c r="L296">
        <v>4814101988389.5703</v>
      </c>
      <c r="M296">
        <v>5045178883832.25</v>
      </c>
      <c r="N296">
        <v>5201579429231.0498</v>
      </c>
      <c r="O296">
        <v>5188363277400</v>
      </c>
      <c r="P296">
        <v>5359234881600</v>
      </c>
      <c r="Q296">
        <v>5641071436000</v>
      </c>
      <c r="R296">
        <v>5959550504400</v>
      </c>
      <c r="S296">
        <v>5927336361000</v>
      </c>
      <c r="T296">
        <v>5915157817900</v>
      </c>
      <c r="U296">
        <v>6233874756600</v>
      </c>
      <c r="V296">
        <v>6522139050100</v>
      </c>
      <c r="W296">
        <v>6883159188600</v>
      </c>
      <c r="X296">
        <v>7101090351900</v>
      </c>
      <c r="Y296">
        <v>7082858165300</v>
      </c>
      <c r="Z296">
        <v>7262601181300</v>
      </c>
      <c r="AA296">
        <v>7131665600000</v>
      </c>
      <c r="AB296">
        <v>7458575967500</v>
      </c>
      <c r="AC296">
        <v>7998324767200</v>
      </c>
      <c r="AD296">
        <v>8331827392100</v>
      </c>
      <c r="AE296">
        <v>8620329556000</v>
      </c>
      <c r="AF296">
        <v>8918556111500</v>
      </c>
      <c r="AG296">
        <v>9291088337100</v>
      </c>
      <c r="AH296">
        <v>9632318080900</v>
      </c>
      <c r="AI296">
        <v>9813979778100</v>
      </c>
      <c r="AJ296">
        <v>9803355251400</v>
      </c>
      <c r="AK296">
        <v>10148672802600</v>
      </c>
      <c r="AL296">
        <v>10428049966100</v>
      </c>
      <c r="AM296">
        <v>10848179316700</v>
      </c>
      <c r="AN296">
        <v>11139375598200</v>
      </c>
      <c r="AO296">
        <v>11559608689600</v>
      </c>
      <c r="AP296">
        <v>12073689496400</v>
      </c>
      <c r="AQ296">
        <v>12614760729600</v>
      </c>
      <c r="AR296">
        <v>13214370076500</v>
      </c>
      <c r="AS296">
        <v>13759791088900</v>
      </c>
      <c r="AT296">
        <v>13897160696600</v>
      </c>
      <c r="AU296">
        <v>14139206884300</v>
      </c>
      <c r="AV296">
        <v>14543759394100</v>
      </c>
      <c r="AW296">
        <v>15096260979200</v>
      </c>
      <c r="AX296">
        <v>15626624902700</v>
      </c>
      <c r="AY296">
        <v>16072760713800</v>
      </c>
      <c r="AZ296">
        <v>16374313262900</v>
      </c>
      <c r="BA296">
        <v>16351949257700</v>
      </c>
      <c r="BB296">
        <v>15937140029500</v>
      </c>
      <c r="BC296">
        <v>16345731096000</v>
      </c>
      <c r="BD296">
        <v>16599226497500</v>
      </c>
      <c r="BE296">
        <v>16972633708700.002</v>
      </c>
      <c r="BF296">
        <v>17285283381499.998</v>
      </c>
      <c r="BG296">
        <v>17709113869100</v>
      </c>
      <c r="BH296">
        <v>18219297584000</v>
      </c>
      <c r="BI296">
        <v>18504833179600</v>
      </c>
      <c r="BJ296">
        <v>18915087242800</v>
      </c>
      <c r="BK296">
        <v>19468792890719.398</v>
      </c>
      <c r="BL296">
        <v>19923112259570.199</v>
      </c>
      <c r="BN296">
        <f t="shared" si="4"/>
        <v>60</v>
      </c>
    </row>
    <row r="297" spans="1:66" x14ac:dyDescent="0.3">
      <c r="A297" t="s">
        <v>3706</v>
      </c>
      <c r="B297" t="s">
        <v>1048</v>
      </c>
      <c r="C297" t="s">
        <v>3305</v>
      </c>
      <c r="D297" t="s">
        <v>1571</v>
      </c>
      <c r="AI297">
        <v>3.7433344575589702</v>
      </c>
      <c r="AJ297">
        <v>3.3817556733035401</v>
      </c>
      <c r="AK297">
        <v>2.2789083791696201</v>
      </c>
      <c r="AL297">
        <v>2.3692802744934598</v>
      </c>
      <c r="AM297">
        <v>2.1353787403584499</v>
      </c>
      <c r="AN297">
        <v>2.0968312678125498</v>
      </c>
      <c r="AO297">
        <v>1.83103084826823</v>
      </c>
      <c r="AP297">
        <v>1.7243910667862401</v>
      </c>
      <c r="AQ297">
        <v>1.12552043240342</v>
      </c>
      <c r="AR297">
        <v>1.4438034187667499</v>
      </c>
      <c r="AS297">
        <v>2.2354744091384302</v>
      </c>
      <c r="AT297">
        <v>2.1934253421126</v>
      </c>
      <c r="AU297">
        <v>1.5817630074847699</v>
      </c>
      <c r="AV297">
        <v>1.8570952025646399</v>
      </c>
      <c r="AW297">
        <v>2.6922121244405401</v>
      </c>
      <c r="AX297">
        <v>3.1149423426919198</v>
      </c>
      <c r="AY297">
        <v>3.0262046511732899</v>
      </c>
      <c r="AZ297">
        <v>2.6862788620527001</v>
      </c>
      <c r="BA297">
        <v>1.94513174792792</v>
      </c>
      <c r="BB297">
        <v>0.76234998709490798</v>
      </c>
      <c r="BC297">
        <v>1.1652505452601101</v>
      </c>
      <c r="BD297">
        <v>2.0889037766901302</v>
      </c>
      <c r="BE297">
        <v>1.9178490067214999</v>
      </c>
      <c r="BF297">
        <v>1.7549157482686899</v>
      </c>
      <c r="BG297">
        <v>1.89189129365117</v>
      </c>
      <c r="BH297">
        <v>1.06934165915722</v>
      </c>
      <c r="BI297">
        <v>1.0935254235259899</v>
      </c>
      <c r="BJ297">
        <v>1.90077753786528</v>
      </c>
      <c r="BK297">
        <v>2.3596919352368002</v>
      </c>
      <c r="BL297">
        <v>1.7436524489338401</v>
      </c>
      <c r="BN297">
        <f t="shared" si="4"/>
        <v>30</v>
      </c>
    </row>
    <row r="298" spans="1:66" x14ac:dyDescent="0.3">
      <c r="A298" t="s">
        <v>3706</v>
      </c>
      <c r="B298" t="s">
        <v>1048</v>
      </c>
      <c r="C298" t="s">
        <v>1851</v>
      </c>
      <c r="D298" t="s">
        <v>280</v>
      </c>
      <c r="O298">
        <v>21.5383312282021</v>
      </c>
      <c r="P298">
        <v>21.513750659973201</v>
      </c>
      <c r="Q298">
        <v>22.084689892362899</v>
      </c>
      <c r="R298">
        <v>23.678351333381801</v>
      </c>
      <c r="S298">
        <v>22.565763213802899</v>
      </c>
      <c r="T298">
        <v>20.9196024585736</v>
      </c>
      <c r="U298">
        <v>21.508309518116899</v>
      </c>
      <c r="V298">
        <v>22.199196224077699</v>
      </c>
      <c r="W298">
        <v>23.445862214535701</v>
      </c>
      <c r="X298">
        <v>23.638073874933902</v>
      </c>
      <c r="Y298">
        <v>22.276984462892401</v>
      </c>
      <c r="Z298">
        <v>23.392275677522601</v>
      </c>
      <c r="AA298">
        <v>21.6053161727543</v>
      </c>
      <c r="AB298">
        <v>19.901399160194</v>
      </c>
      <c r="AC298">
        <v>21.935266592796399</v>
      </c>
      <c r="AD298">
        <v>20.497652708515002</v>
      </c>
      <c r="AE298">
        <v>19.221372135940499</v>
      </c>
      <c r="AF298">
        <v>19.723857177588702</v>
      </c>
      <c r="AG298">
        <v>20.554297650365001</v>
      </c>
      <c r="AH298">
        <v>19.898877907738001</v>
      </c>
      <c r="AI298">
        <v>18.9494247148141</v>
      </c>
      <c r="AJ298">
        <v>18.999384918194099</v>
      </c>
      <c r="AK298">
        <v>17.9146702439247</v>
      </c>
      <c r="AL298">
        <v>17.359273440961999</v>
      </c>
      <c r="AM298">
        <v>18.143292333838801</v>
      </c>
      <c r="AN298">
        <v>18.908820174974799</v>
      </c>
      <c r="AO298">
        <v>19.704504414480599</v>
      </c>
      <c r="AP298">
        <v>20.803736709577599</v>
      </c>
      <c r="AQ298">
        <v>21.207690162207399</v>
      </c>
      <c r="AR298">
        <v>20.821966046446398</v>
      </c>
      <c r="AS298">
        <v>20.558041090503998</v>
      </c>
      <c r="AT298">
        <v>19.406454512124299</v>
      </c>
      <c r="AU298">
        <v>18.201853120837299</v>
      </c>
      <c r="AV298">
        <v>17.3508542906375</v>
      </c>
      <c r="AW298">
        <v>17.646809465787999</v>
      </c>
      <c r="AX298">
        <v>18.033741386099699</v>
      </c>
      <c r="AY298">
        <v>18.959265587652201</v>
      </c>
      <c r="AZ298">
        <v>17.515383117461798</v>
      </c>
      <c r="BA298">
        <v>15.3464492943016</v>
      </c>
      <c r="BB298">
        <v>14.0428571785746</v>
      </c>
      <c r="BC298">
        <v>15.380026464400499</v>
      </c>
      <c r="BD298">
        <v>16.2472420932849</v>
      </c>
      <c r="BE298">
        <v>18.301378872366801</v>
      </c>
      <c r="BF298">
        <v>18.8231089867907</v>
      </c>
      <c r="BG298">
        <v>19.799596721338201</v>
      </c>
      <c r="BH298">
        <v>19.733112949272599</v>
      </c>
      <c r="BI298">
        <v>18.383853244844701</v>
      </c>
      <c r="BJ298">
        <v>18.384417928201401</v>
      </c>
      <c r="BK298">
        <v>18.3184644379152</v>
      </c>
      <c r="BN298">
        <f t="shared" si="4"/>
        <v>49</v>
      </c>
    </row>
    <row r="299" spans="1:66" x14ac:dyDescent="0.3">
      <c r="A299" t="s">
        <v>3706</v>
      </c>
      <c r="B299" t="s">
        <v>1048</v>
      </c>
      <c r="C299" t="s">
        <v>4102</v>
      </c>
      <c r="D299" t="s">
        <v>451</v>
      </c>
      <c r="AP299">
        <v>71.80902858232308</v>
      </c>
      <c r="AQ299">
        <v>72.419819786673202</v>
      </c>
      <c r="AR299">
        <v>72.698313471941361</v>
      </c>
      <c r="AS299">
        <v>72.816234492037395</v>
      </c>
      <c r="AT299">
        <v>74.012378745497671</v>
      </c>
      <c r="AU299">
        <v>74.880531841039684</v>
      </c>
      <c r="AV299">
        <v>74.610614864065994</v>
      </c>
      <c r="AW299">
        <v>74.159275050116676</v>
      </c>
      <c r="AX299">
        <v>74.016002478425065</v>
      </c>
      <c r="AY299">
        <v>73.703024340457219</v>
      </c>
      <c r="AZ299">
        <v>73.902576704208215</v>
      </c>
      <c r="BA299">
        <v>74.525828938295717</v>
      </c>
      <c r="BB299">
        <v>76.443954843509971</v>
      </c>
      <c r="BC299">
        <v>76.206298557263608</v>
      </c>
      <c r="BD299">
        <v>75.863335491718715</v>
      </c>
      <c r="BE299">
        <v>76.148532208707593</v>
      </c>
      <c r="BF299">
        <v>75.77446191519816</v>
      </c>
      <c r="BG299">
        <v>75.838136793127504</v>
      </c>
      <c r="BH299">
        <v>76.817068097568878</v>
      </c>
      <c r="BI299">
        <v>77.551373973224997</v>
      </c>
      <c r="BJ299">
        <v>77.374531747936743</v>
      </c>
      <c r="BN299">
        <f t="shared" si="4"/>
        <v>21</v>
      </c>
    </row>
    <row r="300" spans="1:66" x14ac:dyDescent="0.3">
      <c r="A300" t="s">
        <v>3706</v>
      </c>
      <c r="B300" t="s">
        <v>1048</v>
      </c>
      <c r="C300" t="s">
        <v>986</v>
      </c>
      <c r="D300" t="s">
        <v>1123</v>
      </c>
      <c r="AP300">
        <v>2449380078022.1201</v>
      </c>
      <c r="AQ300">
        <v>2540956330713.2427</v>
      </c>
      <c r="AR300">
        <v>2683287875827.4048</v>
      </c>
      <c r="AS300">
        <v>2818669572383.1558</v>
      </c>
      <c r="AT300">
        <v>2720085557175.1108</v>
      </c>
      <c r="AU300">
        <v>2721958367780.7759</v>
      </c>
      <c r="AV300">
        <v>2800921023795.6191</v>
      </c>
      <c r="AW300">
        <v>2956540810978.478</v>
      </c>
      <c r="AX300">
        <v>3002878371725.8252</v>
      </c>
      <c r="AY300">
        <v>3128871495632.9814</v>
      </c>
      <c r="AZ300">
        <v>3189498673690.3872</v>
      </c>
      <c r="BA300">
        <v>3075408237028.876</v>
      </c>
      <c r="BB300">
        <v>2842827190966.7075</v>
      </c>
      <c r="BC300">
        <v>2901755514000</v>
      </c>
      <c r="BD300">
        <v>2914380035033.4912</v>
      </c>
      <c r="BE300">
        <v>2959954091555.9561</v>
      </c>
      <c r="BF300">
        <v>3034473421966.3799</v>
      </c>
      <c r="BG300">
        <v>3084647317889.8027</v>
      </c>
      <c r="BH300">
        <v>3145446733772.2637</v>
      </c>
      <c r="BI300">
        <v>3150149982934.4785</v>
      </c>
      <c r="BJ300">
        <v>3205573889978.2646</v>
      </c>
      <c r="BN300">
        <f t="shared" si="4"/>
        <v>21</v>
      </c>
    </row>
    <row r="301" spans="1:66" x14ac:dyDescent="0.3">
      <c r="A301" t="s">
        <v>3706</v>
      </c>
      <c r="B301" t="s">
        <v>1048</v>
      </c>
      <c r="C301" t="s">
        <v>240</v>
      </c>
      <c r="D301" t="s">
        <v>1369</v>
      </c>
      <c r="AP301">
        <v>114674330000</v>
      </c>
      <c r="AQ301">
        <v>110022333000</v>
      </c>
      <c r="AR301">
        <v>110866523000</v>
      </c>
      <c r="AS301">
        <v>117948761000</v>
      </c>
      <c r="AT301">
        <v>119503208000</v>
      </c>
      <c r="AU301">
        <v>106130395000</v>
      </c>
      <c r="AV301">
        <v>127788915000</v>
      </c>
      <c r="AW301">
        <v>153729333000</v>
      </c>
      <c r="AX301">
        <v>148911711000</v>
      </c>
      <c r="AY301">
        <v>138239746000</v>
      </c>
      <c r="AZ301">
        <v>154175628000</v>
      </c>
      <c r="BA301">
        <v>156807011000</v>
      </c>
      <c r="BB301">
        <v>139948397000</v>
      </c>
      <c r="BC301">
        <v>156289352000</v>
      </c>
      <c r="BD301">
        <v>189073562000</v>
      </c>
      <c r="BE301">
        <v>187695610000</v>
      </c>
      <c r="BF301">
        <v>223828260000</v>
      </c>
      <c r="BG301">
        <v>208273224000</v>
      </c>
      <c r="BH301">
        <v>189947276000</v>
      </c>
      <c r="BI301">
        <v>175923170000</v>
      </c>
      <c r="BJ301">
        <v>178579605000</v>
      </c>
      <c r="BN301">
        <f t="shared" si="4"/>
        <v>21</v>
      </c>
    </row>
    <row r="302" spans="1:66" x14ac:dyDescent="0.3">
      <c r="A302" t="s">
        <v>3706</v>
      </c>
      <c r="B302" t="s">
        <v>1048</v>
      </c>
      <c r="C302" t="s">
        <v>2905</v>
      </c>
      <c r="D302" t="s">
        <v>3462</v>
      </c>
      <c r="P302">
        <v>5.4499689148855168</v>
      </c>
      <c r="Q302">
        <v>7.8170063335253133</v>
      </c>
      <c r="R302">
        <v>8.987419678216412</v>
      </c>
      <c r="S302">
        <v>-4.8286662603086086</v>
      </c>
      <c r="T302">
        <v>-12.416638068659225</v>
      </c>
      <c r="U302">
        <v>14.971776411517638</v>
      </c>
      <c r="V302">
        <v>11.020803676949129</v>
      </c>
      <c r="W302">
        <v>10.680327078164282</v>
      </c>
      <c r="X302">
        <v>3.8531162828098218</v>
      </c>
      <c r="Y302">
        <v>-7.7041010061661126</v>
      </c>
      <c r="Z302">
        <v>6.7710448600856665</v>
      </c>
      <c r="AA302">
        <v>-10.176039466618974</v>
      </c>
      <c r="AB302">
        <v>8.6704214830523654</v>
      </c>
      <c r="AC302">
        <v>23.742503345024616</v>
      </c>
      <c r="AD302">
        <v>2.4029647345896734</v>
      </c>
      <c r="AE302">
        <v>1.8112575506923321</v>
      </c>
      <c r="AF302">
        <v>3.499409840028207</v>
      </c>
      <c r="AG302">
        <v>1.6888862156959163</v>
      </c>
      <c r="AH302">
        <v>3.6226412771734715</v>
      </c>
      <c r="AI302">
        <v>-1.027051859792806</v>
      </c>
      <c r="AJ302">
        <v>-5.2538218274724215</v>
      </c>
      <c r="AK302">
        <v>5.5055424909428581</v>
      </c>
      <c r="AL302">
        <v>5.3794219563173158</v>
      </c>
      <c r="AM302">
        <v>9.0348626465679871</v>
      </c>
      <c r="AN302">
        <v>2.8645608691133475</v>
      </c>
      <c r="AO302">
        <v>7.5917276159892282</v>
      </c>
      <c r="AP302">
        <v>9.4817934697617687</v>
      </c>
      <c r="AQ302">
        <v>8.6603963778659363</v>
      </c>
      <c r="AR302">
        <v>7.951287948763877</v>
      </c>
      <c r="AS302">
        <v>6.0979633581886645</v>
      </c>
      <c r="AT302">
        <v>-3.9924446725983245</v>
      </c>
      <c r="AU302">
        <v>0.4724523749588343</v>
      </c>
      <c r="AV302">
        <v>4.13158266406613</v>
      </c>
      <c r="AW302">
        <v>7.8248599881256951</v>
      </c>
      <c r="AX302">
        <v>5.6090391994240179</v>
      </c>
      <c r="AY302">
        <v>3.0572045640990382</v>
      </c>
      <c r="AZ302">
        <v>-1.6193007874494043</v>
      </c>
      <c r="BA302">
        <v>-6.2137922147946654</v>
      </c>
      <c r="BB302">
        <v>-16.595894977817878</v>
      </c>
      <c r="BC302">
        <v>10.457542570264081</v>
      </c>
      <c r="BD302">
        <v>4.218059544232915</v>
      </c>
      <c r="BE302">
        <v>7.6629709783266406</v>
      </c>
      <c r="BF302">
        <v>4.6657425639862709</v>
      </c>
      <c r="BG302">
        <v>4.3948810929410769</v>
      </c>
      <c r="BH302">
        <v>4.4833685226810758</v>
      </c>
      <c r="BI302">
        <v>-0.7897122394610534</v>
      </c>
      <c r="BJ302">
        <v>3.8672733495573937</v>
      </c>
      <c r="BK302">
        <v>4.5473132802258363</v>
      </c>
      <c r="BN302">
        <f t="shared" si="4"/>
        <v>48</v>
      </c>
    </row>
    <row r="303" spans="1:66" x14ac:dyDescent="0.3">
      <c r="A303" t="s">
        <v>3706</v>
      </c>
      <c r="B303" t="s">
        <v>1048</v>
      </c>
      <c r="C303" t="s">
        <v>3674</v>
      </c>
      <c r="D303" t="s">
        <v>368</v>
      </c>
      <c r="O303">
        <v>191693202800</v>
      </c>
      <c r="P303">
        <v>195015476800</v>
      </c>
      <c r="Q303">
        <v>210216096200</v>
      </c>
      <c r="R303">
        <v>249776242300</v>
      </c>
      <c r="S303">
        <v>269615454400</v>
      </c>
      <c r="T303">
        <v>267888978400</v>
      </c>
      <c r="U303">
        <v>279586091600</v>
      </c>
      <c r="V303">
        <v>286305993900</v>
      </c>
      <c r="W303">
        <v>316526954300</v>
      </c>
      <c r="X303">
        <v>347871554900</v>
      </c>
      <c r="Y303">
        <v>385328452700</v>
      </c>
      <c r="Z303">
        <v>390024276600</v>
      </c>
      <c r="AA303">
        <v>360161011500</v>
      </c>
      <c r="AB303">
        <v>350828502700</v>
      </c>
      <c r="AC303">
        <v>379430772600</v>
      </c>
      <c r="AD303">
        <v>392144694300</v>
      </c>
      <c r="AE303">
        <v>422192053200</v>
      </c>
      <c r="AF303">
        <v>468331885200</v>
      </c>
      <c r="AG303">
        <v>544259627700</v>
      </c>
      <c r="AH303">
        <v>607267416100</v>
      </c>
      <c r="AI303">
        <v>660839679500</v>
      </c>
      <c r="AJ303">
        <v>704549091100</v>
      </c>
      <c r="AK303">
        <v>753355899200</v>
      </c>
      <c r="AL303">
        <v>778031151700</v>
      </c>
      <c r="AM303">
        <v>846777326500</v>
      </c>
      <c r="AN303">
        <v>933818423500</v>
      </c>
      <c r="AO303">
        <v>1010163954200</v>
      </c>
      <c r="AP303">
        <v>1130473575500</v>
      </c>
      <c r="AQ303">
        <v>1156879119400</v>
      </c>
      <c r="AR303">
        <v>1214508124300</v>
      </c>
      <c r="AS303">
        <v>1315849402500</v>
      </c>
      <c r="AT303">
        <v>1239737566100</v>
      </c>
      <c r="AU303">
        <v>1218204309100</v>
      </c>
      <c r="AV303">
        <v>1244792039100</v>
      </c>
      <c r="AW303">
        <v>1365141722300</v>
      </c>
      <c r="AX303">
        <v>1462447243600</v>
      </c>
      <c r="AY303">
        <v>1599081124600</v>
      </c>
      <c r="AZ303">
        <v>1738230318800</v>
      </c>
      <c r="BA303">
        <v>1836582218100</v>
      </c>
      <c r="BB303">
        <v>1682372621000</v>
      </c>
      <c r="BC303">
        <v>1886583251600</v>
      </c>
      <c r="BD303">
        <v>2021263639300</v>
      </c>
      <c r="BE303">
        <v>2090161476900</v>
      </c>
      <c r="BF303">
        <v>2164887363200</v>
      </c>
      <c r="BG303">
        <v>2256126372300</v>
      </c>
      <c r="BH303">
        <v>2266800000000</v>
      </c>
      <c r="BI303">
        <v>2266489043600</v>
      </c>
      <c r="BJ303">
        <v>2345308871800</v>
      </c>
      <c r="BK303">
        <v>2416053371100</v>
      </c>
      <c r="BN303">
        <f t="shared" si="4"/>
        <v>49</v>
      </c>
    </row>
    <row r="304" spans="1:66" x14ac:dyDescent="0.3">
      <c r="A304" t="s">
        <v>3706</v>
      </c>
      <c r="B304" t="s">
        <v>1048</v>
      </c>
      <c r="C304" t="s">
        <v>2862</v>
      </c>
      <c r="D304" t="s">
        <v>2964</v>
      </c>
      <c r="O304">
        <v>839510000000</v>
      </c>
      <c r="P304">
        <v>908897000000</v>
      </c>
      <c r="Q304">
        <v>993651000000</v>
      </c>
      <c r="R304">
        <v>1088700000000</v>
      </c>
      <c r="S304">
        <v>1195366000000</v>
      </c>
      <c r="T304">
        <v>1327272000000</v>
      </c>
      <c r="U304">
        <v>1462173000000</v>
      </c>
      <c r="V304">
        <v>1615144000000</v>
      </c>
      <c r="W304">
        <v>1793022000000</v>
      </c>
      <c r="X304">
        <v>1990125000000</v>
      </c>
      <c r="Y304">
        <v>2204317000000</v>
      </c>
      <c r="Z304">
        <v>2440992000000</v>
      </c>
      <c r="AA304">
        <v>2625786000000</v>
      </c>
      <c r="AB304">
        <v>2876998000000</v>
      </c>
      <c r="AC304">
        <v>3127068000000</v>
      </c>
      <c r="AD304">
        <v>3403470000000</v>
      </c>
      <c r="AE304">
        <v>3624267000000</v>
      </c>
      <c r="AF304">
        <v>3853172000000</v>
      </c>
      <c r="AG304">
        <v>4150467000000</v>
      </c>
      <c r="AH304">
        <v>4458186000000</v>
      </c>
      <c r="AI304">
        <v>4757180000000</v>
      </c>
      <c r="AJ304">
        <v>4948306000000</v>
      </c>
      <c r="AK304">
        <v>5245942000000</v>
      </c>
      <c r="AL304">
        <v>5525024000000</v>
      </c>
      <c r="AM304">
        <v>5829066000000</v>
      </c>
      <c r="AN304">
        <v>6104333000000</v>
      </c>
      <c r="AO304">
        <v>6417484000000</v>
      </c>
      <c r="AP304">
        <v>6757318000000</v>
      </c>
      <c r="AQ304">
        <v>7144856000000</v>
      </c>
      <c r="AR304">
        <v>7630960000000</v>
      </c>
      <c r="AS304">
        <v>8200138000000</v>
      </c>
      <c r="AT304">
        <v>8603027000000</v>
      </c>
      <c r="AU304">
        <v>8987727000000</v>
      </c>
      <c r="AV304">
        <v>9470095000000</v>
      </c>
      <c r="AW304">
        <v>10065348000000</v>
      </c>
      <c r="AX304">
        <v>10709823000000</v>
      </c>
      <c r="AY304">
        <v>11333686000000</v>
      </c>
      <c r="AZ304">
        <v>11905251000000</v>
      </c>
      <c r="BA304">
        <v>12328725000000</v>
      </c>
      <c r="BB304">
        <v>12272811000000</v>
      </c>
      <c r="BC304">
        <v>12695979000000</v>
      </c>
      <c r="BD304">
        <v>13152863000000</v>
      </c>
      <c r="BE304">
        <v>13522794000000</v>
      </c>
      <c r="BF304">
        <v>13849216000000</v>
      </c>
      <c r="BG304">
        <v>14388171000000</v>
      </c>
      <c r="BH304">
        <v>14900526000000</v>
      </c>
      <c r="BI304">
        <v>15419906000000</v>
      </c>
      <c r="BJ304">
        <v>16069274000000</v>
      </c>
      <c r="BK304">
        <v>16902980000000</v>
      </c>
      <c r="BN304">
        <f t="shared" si="4"/>
        <v>49</v>
      </c>
    </row>
    <row r="305" spans="1:66" x14ac:dyDescent="0.3">
      <c r="A305" t="s">
        <v>3706</v>
      </c>
      <c r="B305" t="s">
        <v>1048</v>
      </c>
      <c r="C305" t="s">
        <v>80</v>
      </c>
      <c r="D305" t="s">
        <v>1780</v>
      </c>
      <c r="O305">
        <v>192785000000</v>
      </c>
      <c r="P305">
        <v>208960000000</v>
      </c>
      <c r="Q305">
        <v>225498000000</v>
      </c>
      <c r="R305">
        <v>239125000000</v>
      </c>
      <c r="S305">
        <v>265205000000</v>
      </c>
      <c r="T305">
        <v>296725000000</v>
      </c>
      <c r="U305">
        <v>314508000000</v>
      </c>
      <c r="V305">
        <v>341169000000</v>
      </c>
      <c r="W305">
        <v>370770000000</v>
      </c>
      <c r="X305">
        <v>404705000000</v>
      </c>
      <c r="Y305">
        <v>453650000000</v>
      </c>
      <c r="Z305">
        <v>507041000000</v>
      </c>
      <c r="AA305">
        <v>554529000000</v>
      </c>
      <c r="AB305">
        <v>595393000000</v>
      </c>
      <c r="AC305">
        <v>634728000000</v>
      </c>
      <c r="AD305">
        <v>690640000000</v>
      </c>
      <c r="AE305">
        <v>737989000000</v>
      </c>
      <c r="AF305">
        <v>776893000000</v>
      </c>
      <c r="AG305">
        <v>820454000000</v>
      </c>
      <c r="AH305">
        <v>881429000000</v>
      </c>
      <c r="AI305">
        <v>948186000000</v>
      </c>
      <c r="AJ305">
        <v>1004857000000</v>
      </c>
      <c r="AK305">
        <v>1048383000000</v>
      </c>
      <c r="AL305">
        <v>1073040000000</v>
      </c>
      <c r="AM305">
        <v>1108101000000</v>
      </c>
      <c r="AN305">
        <v>1141743000000</v>
      </c>
      <c r="AO305">
        <v>1172889000000</v>
      </c>
      <c r="AP305">
        <v>1220528000000</v>
      </c>
      <c r="AQ305">
        <v>1267607000000</v>
      </c>
      <c r="AR305">
        <v>1351881000000</v>
      </c>
      <c r="AS305">
        <v>1437995000000</v>
      </c>
      <c r="AT305">
        <v>1537392000000</v>
      </c>
      <c r="AU305">
        <v>1645041000000</v>
      </c>
      <c r="AV305">
        <v>1746986000000</v>
      </c>
      <c r="AW305">
        <v>1852686000000</v>
      </c>
      <c r="AX305">
        <v>1962705000000</v>
      </c>
      <c r="AY305">
        <v>2073341000000</v>
      </c>
      <c r="AZ305">
        <v>2198821000000</v>
      </c>
      <c r="BA305">
        <v>2352394000000</v>
      </c>
      <c r="BB305">
        <v>2430603000000</v>
      </c>
      <c r="BC305">
        <v>2510143000000</v>
      </c>
      <c r="BD305">
        <v>2511754000000</v>
      </c>
      <c r="BE305">
        <v>2515979000000</v>
      </c>
      <c r="BF305">
        <v>2532006000000</v>
      </c>
      <c r="BG305">
        <v>2565418000000</v>
      </c>
      <c r="BH305">
        <v>2616245000000</v>
      </c>
      <c r="BI305">
        <v>2671423000000</v>
      </c>
      <c r="BJ305">
        <v>2757214000000</v>
      </c>
      <c r="BK305">
        <v>2904314000000</v>
      </c>
      <c r="BN305">
        <f t="shared" si="4"/>
        <v>49</v>
      </c>
    </row>
    <row r="306" spans="1:66" x14ac:dyDescent="0.3">
      <c r="A306" t="s">
        <v>3706</v>
      </c>
      <c r="B306" t="s">
        <v>1048</v>
      </c>
      <c r="C306" t="s">
        <v>909</v>
      </c>
      <c r="D306" t="s">
        <v>1544</v>
      </c>
      <c r="AZ306">
        <v>3.52</v>
      </c>
      <c r="BC306">
        <v>3.68</v>
      </c>
      <c r="BE306">
        <v>3.67</v>
      </c>
      <c r="BG306">
        <v>3.728529</v>
      </c>
      <c r="BI306">
        <v>3.7524860000000002</v>
      </c>
      <c r="BK306">
        <v>3.78</v>
      </c>
      <c r="BN306">
        <f t="shared" si="4"/>
        <v>6</v>
      </c>
    </row>
    <row r="307" spans="1:66" x14ac:dyDescent="0.3">
      <c r="A307" t="s">
        <v>3706</v>
      </c>
      <c r="B307" t="s">
        <v>1048</v>
      </c>
      <c r="C307" t="s">
        <v>515</v>
      </c>
      <c r="D307" t="s">
        <v>774</v>
      </c>
      <c r="AN307">
        <v>1906206</v>
      </c>
      <c r="AO307">
        <v>1979622</v>
      </c>
      <c r="AP307">
        <v>1969331</v>
      </c>
      <c r="AQ307">
        <v>2010027</v>
      </c>
      <c r="AR307">
        <v>2092745</v>
      </c>
      <c r="AS307">
        <v>2140191</v>
      </c>
      <c r="AT307">
        <v>2183277</v>
      </c>
      <c r="AU307">
        <v>2200123</v>
      </c>
      <c r="AV307">
        <v>2264983</v>
      </c>
      <c r="AW307">
        <v>2427268</v>
      </c>
      <c r="AX307">
        <v>2476653</v>
      </c>
      <c r="AY307">
        <v>2586836</v>
      </c>
      <c r="AZ307">
        <v>2584940</v>
      </c>
      <c r="BA307">
        <v>2594631</v>
      </c>
      <c r="BB307">
        <v>2236917</v>
      </c>
      <c r="BC307">
        <v>2468738</v>
      </c>
      <c r="BD307">
        <v>2524585</v>
      </c>
      <c r="BE307">
        <v>2500300</v>
      </c>
      <c r="BF307">
        <v>2541354</v>
      </c>
      <c r="BG307">
        <v>2702736</v>
      </c>
      <c r="BH307">
        <v>2547253</v>
      </c>
      <c r="BI307">
        <v>2314693</v>
      </c>
      <c r="BJ307">
        <v>2445132</v>
      </c>
      <c r="BK307">
        <v>2525217.324</v>
      </c>
      <c r="BN307">
        <f t="shared" si="4"/>
        <v>24</v>
      </c>
    </row>
    <row r="308" spans="1:66" x14ac:dyDescent="0.3">
      <c r="A308" t="s">
        <v>3706</v>
      </c>
      <c r="B308" t="s">
        <v>1048</v>
      </c>
      <c r="C308" t="s">
        <v>4042</v>
      </c>
      <c r="D308" t="s">
        <v>1696</v>
      </c>
      <c r="BN308">
        <f t="shared" si="4"/>
        <v>0</v>
      </c>
    </row>
    <row r="309" spans="1:66" x14ac:dyDescent="0.3">
      <c r="A309" t="s">
        <v>3706</v>
      </c>
      <c r="B309" t="s">
        <v>1048</v>
      </c>
      <c r="C309" t="s">
        <v>1311</v>
      </c>
      <c r="D309" t="s">
        <v>2812</v>
      </c>
      <c r="AW309">
        <v>249850</v>
      </c>
      <c r="AX309">
        <v>274053</v>
      </c>
      <c r="AY309">
        <v>290460</v>
      </c>
      <c r="AZ309">
        <v>324606</v>
      </c>
      <c r="BA309">
        <v>308837</v>
      </c>
      <c r="BB309">
        <v>279978</v>
      </c>
      <c r="BC309">
        <v>295186</v>
      </c>
      <c r="BD309">
        <v>319502</v>
      </c>
      <c r="BE309">
        <v>330032</v>
      </c>
      <c r="BF309">
        <v>339482</v>
      </c>
      <c r="BG309">
        <v>361547</v>
      </c>
      <c r="BH309">
        <v>388136</v>
      </c>
      <c r="BI309">
        <v>388502</v>
      </c>
      <c r="BJ309">
        <v>428224</v>
      </c>
      <c r="BK309">
        <v>445872</v>
      </c>
      <c r="BN309">
        <f t="shared" si="4"/>
        <v>15</v>
      </c>
    </row>
    <row r="310" spans="1:66" x14ac:dyDescent="0.3">
      <c r="A310" t="s">
        <v>3706</v>
      </c>
      <c r="B310" t="s">
        <v>1048</v>
      </c>
      <c r="C310" t="s">
        <v>3376</v>
      </c>
      <c r="D310" t="s">
        <v>1636</v>
      </c>
      <c r="BN310">
        <f t="shared" si="4"/>
        <v>0</v>
      </c>
    </row>
    <row r="311" spans="1:66" x14ac:dyDescent="0.3">
      <c r="A311" t="s">
        <v>3706</v>
      </c>
      <c r="B311" t="s">
        <v>1048</v>
      </c>
      <c r="C311" t="s">
        <v>3420</v>
      </c>
      <c r="D311" t="s">
        <v>2139</v>
      </c>
      <c r="BF311">
        <v>6.2</v>
      </c>
      <c r="BG311">
        <v>5.6</v>
      </c>
      <c r="BH311">
        <v>5.6</v>
      </c>
      <c r="BI311">
        <v>5.6</v>
      </c>
      <c r="BJ311">
        <v>5.6</v>
      </c>
      <c r="BK311">
        <v>5.6</v>
      </c>
      <c r="BL311">
        <v>4.2</v>
      </c>
      <c r="BN311">
        <f t="shared" si="4"/>
        <v>7</v>
      </c>
    </row>
    <row r="312" spans="1:66" x14ac:dyDescent="0.3">
      <c r="A312" t="s">
        <v>3706</v>
      </c>
      <c r="B312" t="s">
        <v>1048</v>
      </c>
      <c r="C312" t="s">
        <v>247</v>
      </c>
      <c r="D312" t="s">
        <v>3318</v>
      </c>
      <c r="BN312">
        <f t="shared" si="4"/>
        <v>0</v>
      </c>
    </row>
    <row r="313" spans="1:66" x14ac:dyDescent="0.3">
      <c r="A313" t="s">
        <v>3706</v>
      </c>
      <c r="B313" t="s">
        <v>1048</v>
      </c>
      <c r="C313" t="s">
        <v>1438</v>
      </c>
      <c r="D313" t="s">
        <v>2570</v>
      </c>
      <c r="BG313">
        <v>60</v>
      </c>
      <c r="BH313">
        <v>60</v>
      </c>
      <c r="BI313">
        <v>60</v>
      </c>
      <c r="BJ313">
        <v>60</v>
      </c>
      <c r="BK313">
        <v>60</v>
      </c>
      <c r="BL313">
        <v>60</v>
      </c>
      <c r="BN313">
        <f t="shared" si="4"/>
        <v>6</v>
      </c>
    </row>
    <row r="314" spans="1:66" x14ac:dyDescent="0.3">
      <c r="A314" t="s">
        <v>3706</v>
      </c>
      <c r="B314" t="s">
        <v>1048</v>
      </c>
      <c r="C314" t="s">
        <v>3573</v>
      </c>
      <c r="D314" t="s">
        <v>2346</v>
      </c>
      <c r="BC314">
        <v>0.71332943439483598</v>
      </c>
      <c r="BJ314">
        <v>0.76600000000000001</v>
      </c>
      <c r="BK314">
        <v>0.74041146039962802</v>
      </c>
      <c r="BM314">
        <v>0.73008388280868497</v>
      </c>
      <c r="BN314">
        <f t="shared" si="4"/>
        <v>4</v>
      </c>
    </row>
    <row r="315" spans="1:66" x14ac:dyDescent="0.3">
      <c r="A315" t="s">
        <v>3706</v>
      </c>
      <c r="B315" t="s">
        <v>1048</v>
      </c>
      <c r="C315" t="s">
        <v>2927</v>
      </c>
      <c r="D315" t="s">
        <v>1047</v>
      </c>
      <c r="Q315">
        <v>6.9287951750899994</v>
      </c>
      <c r="R315">
        <v>6.4278101172419442</v>
      </c>
      <c r="S315">
        <v>8.2847057128448967</v>
      </c>
      <c r="T315">
        <v>8.4182011452868348</v>
      </c>
      <c r="U315">
        <v>9.2265157847360637</v>
      </c>
      <c r="V315">
        <v>9.0059519000296255</v>
      </c>
      <c r="W315">
        <v>8.2291091533235718</v>
      </c>
      <c r="X315">
        <v>9.6332528345135273</v>
      </c>
      <c r="Y315">
        <v>11.233238074302045</v>
      </c>
      <c r="Z315">
        <v>12.264961940636772</v>
      </c>
      <c r="AA315">
        <v>14.684434741741331</v>
      </c>
      <c r="AB315">
        <v>16.374823975999512</v>
      </c>
      <c r="AC315">
        <v>17.204031629357388</v>
      </c>
      <c r="AD315">
        <v>19.22926274559353</v>
      </c>
      <c r="AE315">
        <v>18.795485195669869</v>
      </c>
      <c r="AF315">
        <v>17.172627552702732</v>
      </c>
      <c r="AG315">
        <v>17.477170491496722</v>
      </c>
      <c r="AH315">
        <v>17.275810998041184</v>
      </c>
      <c r="AI315">
        <v>18.08518477580045</v>
      </c>
      <c r="AJ315">
        <v>18.8798827282918</v>
      </c>
      <c r="AK315">
        <v>18.739399813090582</v>
      </c>
      <c r="AL315">
        <v>17.04680417868483</v>
      </c>
      <c r="AM315">
        <v>16.108835356458343</v>
      </c>
      <c r="AN315">
        <v>16.32096906842861</v>
      </c>
      <c r="AO315">
        <v>16.491179911505004</v>
      </c>
      <c r="AP315">
        <v>15.277919551341713</v>
      </c>
      <c r="AQ315">
        <v>14.089836620219916</v>
      </c>
      <c r="AR315">
        <v>12.652407820495998</v>
      </c>
      <c r="AS315">
        <v>11.205825739832926</v>
      </c>
      <c r="AT315">
        <v>16.035373144791201</v>
      </c>
      <c r="AU315">
        <v>15.842937725591428</v>
      </c>
      <c r="AV315">
        <v>15.165064309753964</v>
      </c>
      <c r="AW315">
        <v>14.864433089791273</v>
      </c>
      <c r="AX315">
        <v>14.724090243360688</v>
      </c>
      <c r="AY315">
        <v>14.454080062890728</v>
      </c>
      <c r="AZ315">
        <v>15.099405151284397</v>
      </c>
      <c r="BA315">
        <v>14.834747106164142</v>
      </c>
      <c r="BB315">
        <v>15.617924952615326</v>
      </c>
      <c r="BC315">
        <v>15.443232788697495</v>
      </c>
      <c r="BD315">
        <v>16.389804234324615</v>
      </c>
      <c r="BE315">
        <v>15.516678119324306</v>
      </c>
      <c r="BF315">
        <v>13.139495488017625</v>
      </c>
      <c r="BG315">
        <v>13.220640675473074</v>
      </c>
      <c r="BH315">
        <v>12.349556429070695</v>
      </c>
      <c r="BI315">
        <v>13.005321923971852</v>
      </c>
      <c r="BJ315">
        <v>12.487071697336196</v>
      </c>
      <c r="BK315">
        <v>15.308548237341279</v>
      </c>
      <c r="BL315">
        <v>15.8848585581015</v>
      </c>
      <c r="BN315">
        <f t="shared" si="4"/>
        <v>48</v>
      </c>
    </row>
    <row r="316" spans="1:66" x14ac:dyDescent="0.3">
      <c r="A316" t="s">
        <v>3706</v>
      </c>
      <c r="B316" t="s">
        <v>1048</v>
      </c>
      <c r="C316" t="s">
        <v>2106</v>
      </c>
      <c r="D316" t="s">
        <v>450</v>
      </c>
      <c r="Q316">
        <v>3370000000</v>
      </c>
      <c r="R316">
        <v>3270000000</v>
      </c>
      <c r="S316">
        <v>3450000000</v>
      </c>
      <c r="T316">
        <v>4290000000</v>
      </c>
      <c r="U316">
        <v>6170000000</v>
      </c>
      <c r="V316">
        <v>5380000000</v>
      </c>
      <c r="W316">
        <v>6820000000</v>
      </c>
      <c r="X316">
        <v>7690000000</v>
      </c>
      <c r="Y316">
        <v>7430000000</v>
      </c>
      <c r="Z316">
        <v>8160000000</v>
      </c>
      <c r="AA316">
        <v>8910000000</v>
      </c>
      <c r="AB316">
        <v>8720000000</v>
      </c>
      <c r="AC316">
        <v>11460000000</v>
      </c>
      <c r="AD316">
        <v>12180000000</v>
      </c>
      <c r="AE316">
        <v>13420000000</v>
      </c>
      <c r="AF316">
        <v>15140000000</v>
      </c>
      <c r="AG316">
        <v>16320000000</v>
      </c>
      <c r="AH316">
        <v>16450000000</v>
      </c>
      <c r="AI316">
        <v>16810000000</v>
      </c>
      <c r="AJ316">
        <v>16030000000</v>
      </c>
      <c r="AK316">
        <v>17480000000</v>
      </c>
      <c r="AL316">
        <v>18930000000</v>
      </c>
      <c r="AM316">
        <v>20260000000</v>
      </c>
      <c r="AN316">
        <v>19440000000</v>
      </c>
      <c r="AO316">
        <v>18780000000</v>
      </c>
      <c r="AP316">
        <v>18030000000</v>
      </c>
      <c r="AQ316">
        <v>18410000000</v>
      </c>
      <c r="AR316">
        <v>18440000000</v>
      </c>
      <c r="AS316">
        <v>20000000000</v>
      </c>
      <c r="AT316">
        <v>20636000000</v>
      </c>
      <c r="AU316">
        <v>19938000000</v>
      </c>
      <c r="AV316">
        <v>21458100000</v>
      </c>
      <c r="AW316">
        <v>23282900000</v>
      </c>
      <c r="AX316">
        <v>25334900000</v>
      </c>
      <c r="AY316">
        <v>26687000000</v>
      </c>
      <c r="AZ316">
        <v>28793000000</v>
      </c>
      <c r="BA316">
        <v>29243100000</v>
      </c>
      <c r="BB316">
        <v>23081000000</v>
      </c>
      <c r="BC316">
        <v>28603000000</v>
      </c>
      <c r="BD316">
        <v>31891000000</v>
      </c>
      <c r="BE316">
        <v>33503000000</v>
      </c>
      <c r="BF316">
        <v>35468000000</v>
      </c>
      <c r="BG316">
        <v>37363100000</v>
      </c>
      <c r="BH316">
        <v>38123000000</v>
      </c>
      <c r="BI316">
        <v>37533900000</v>
      </c>
      <c r="BJ316">
        <v>38512900000</v>
      </c>
      <c r="BK316">
        <v>53284000000</v>
      </c>
      <c r="BL316">
        <v>78161900000</v>
      </c>
      <c r="BN316">
        <f t="shared" si="4"/>
        <v>48</v>
      </c>
    </row>
    <row r="317" spans="1:66" x14ac:dyDescent="0.3">
      <c r="A317" t="s">
        <v>3706</v>
      </c>
      <c r="B317" t="s">
        <v>1048</v>
      </c>
      <c r="C317" t="s">
        <v>1094</v>
      </c>
      <c r="D317" t="s">
        <v>1629</v>
      </c>
      <c r="Q317">
        <v>1.6144037651179337</v>
      </c>
      <c r="R317">
        <v>1.2628246862582224</v>
      </c>
      <c r="S317">
        <v>0.13137092353759247</v>
      </c>
      <c r="T317">
        <v>3.1509213581307898</v>
      </c>
      <c r="U317">
        <v>4.4192094424504589</v>
      </c>
      <c r="V317">
        <v>2.6817803216983549</v>
      </c>
      <c r="W317">
        <v>2.6360786851839961</v>
      </c>
      <c r="X317">
        <v>1.5156047917775206</v>
      </c>
      <c r="Y317">
        <v>2.6811959652917938</v>
      </c>
      <c r="Z317">
        <v>2.6441811488592917</v>
      </c>
      <c r="AA317">
        <v>4.1497833744892398</v>
      </c>
      <c r="AB317">
        <v>5.9325191426176618</v>
      </c>
      <c r="AC317">
        <v>4.3114582799292558</v>
      </c>
      <c r="AD317">
        <v>4.6218246274065855</v>
      </c>
      <c r="AE317">
        <v>5.0888379434937008</v>
      </c>
      <c r="AF317">
        <v>3.059596742883683</v>
      </c>
      <c r="AG317">
        <v>3.0826298334860454</v>
      </c>
      <c r="AH317">
        <v>2.4727115453472255</v>
      </c>
      <c r="AI317">
        <v>3.6842980816830853</v>
      </c>
      <c r="AJ317">
        <v>4.4885386454229845</v>
      </c>
      <c r="AK317">
        <v>4.7497617834197579</v>
      </c>
      <c r="AL317">
        <v>3.614899281321339</v>
      </c>
      <c r="AM317">
        <v>2.5566620869696002</v>
      </c>
      <c r="AN317">
        <v>2.2558332741036389</v>
      </c>
      <c r="AO317">
        <v>1.5905866404595397</v>
      </c>
      <c r="AP317">
        <v>0.4360217141299193</v>
      </c>
      <c r="AQ317">
        <v>-0.57995204997276972</v>
      </c>
      <c r="AR317">
        <v>-0.92548133888304784</v>
      </c>
      <c r="AS317">
        <v>-2.1889625236296077</v>
      </c>
      <c r="AT317">
        <v>0.63918580223241961</v>
      </c>
      <c r="AU317">
        <v>2.9445497507908498</v>
      </c>
      <c r="AV317">
        <v>4.8355804423383564</v>
      </c>
      <c r="AW317">
        <v>3.9209474373977615</v>
      </c>
      <c r="AX317">
        <v>3.4817582753437506</v>
      </c>
      <c r="AY317">
        <v>2.1388592928539394</v>
      </c>
      <c r="AZ317">
        <v>2.5692459979879474</v>
      </c>
      <c r="BA317">
        <v>9.2935131521373364</v>
      </c>
      <c r="BB317">
        <v>10.64701523177003</v>
      </c>
      <c r="BC317">
        <v>11.317985141181794</v>
      </c>
      <c r="BD317">
        <v>7.7181826620243452</v>
      </c>
      <c r="BE317">
        <v>7.6873361428515583</v>
      </c>
      <c r="BF317">
        <v>5.2000842552699744</v>
      </c>
      <c r="BG317">
        <v>4.3662953262990047</v>
      </c>
      <c r="BH317">
        <v>4.1604507336532679</v>
      </c>
      <c r="BI317">
        <v>4.7319265133807002</v>
      </c>
      <c r="BJ317">
        <v>3.2683501539895716</v>
      </c>
      <c r="BK317">
        <v>6.238521273476664</v>
      </c>
      <c r="BL317">
        <v>5.5659262916421497</v>
      </c>
      <c r="BN317">
        <f t="shared" si="4"/>
        <v>48</v>
      </c>
    </row>
    <row r="318" spans="1:66" x14ac:dyDescent="0.3">
      <c r="A318" t="s">
        <v>3706</v>
      </c>
      <c r="B318" t="s">
        <v>1048</v>
      </c>
      <c r="C318" t="s">
        <v>2052</v>
      </c>
      <c r="D318" t="s">
        <v>7</v>
      </c>
      <c r="E318">
        <v>70.874831121800668</v>
      </c>
      <c r="F318">
        <v>75.080116960577143</v>
      </c>
      <c r="G318">
        <v>75.550938286402413</v>
      </c>
      <c r="H318">
        <v>80.294379554041029</v>
      </c>
      <c r="I318">
        <v>83.142709488853171</v>
      </c>
      <c r="J318">
        <v>86.137021544528309</v>
      </c>
      <c r="K318">
        <v>83.506168019551168</v>
      </c>
      <c r="L318">
        <v>87.018332945883145</v>
      </c>
      <c r="M318">
        <v>87.850587242917982</v>
      </c>
      <c r="N318">
        <v>86.759509430562701</v>
      </c>
      <c r="O318">
        <v>87.67668434013413</v>
      </c>
      <c r="P318">
        <v>91.117078847950367</v>
      </c>
      <c r="Q318">
        <v>95.791303384013105</v>
      </c>
      <c r="R318">
        <v>94.838869968985719</v>
      </c>
      <c r="S318">
        <v>92.286678561248934</v>
      </c>
      <c r="T318">
        <v>90.474706724916672</v>
      </c>
      <c r="U318">
        <v>89.884685863799305</v>
      </c>
      <c r="V318">
        <v>90.1764515225629</v>
      </c>
      <c r="W318">
        <v>91.631243739290582</v>
      </c>
      <c r="X318">
        <v>92.945496911928586</v>
      </c>
      <c r="Y318">
        <v>94.354865987656567</v>
      </c>
      <c r="Z318">
        <v>89.23797984492407</v>
      </c>
      <c r="AA318">
        <v>92.610926323637955</v>
      </c>
      <c r="AB318">
        <v>96.109272798397001</v>
      </c>
      <c r="AC318">
        <v>96.796067867392949</v>
      </c>
      <c r="AD318">
        <v>103.6846130196295</v>
      </c>
      <c r="AE318">
        <v>110.16171052443941</v>
      </c>
      <c r="AF318">
        <v>112.6190550404872</v>
      </c>
      <c r="AG318">
        <v>113.69086212605535</v>
      </c>
      <c r="AH318">
        <v>117.539952502031</v>
      </c>
      <c r="AI318">
        <v>114.79142571122634</v>
      </c>
      <c r="AJ318">
        <v>119.17767292260166</v>
      </c>
      <c r="AK318">
        <v>118.24316376341355</v>
      </c>
      <c r="AL318">
        <v>120.99453219154461</v>
      </c>
      <c r="AM318">
        <v>120.18303527097612</v>
      </c>
      <c r="AN318">
        <v>130.16859950042732</v>
      </c>
      <c r="AO318">
        <v>137.66571109974308</v>
      </c>
      <c r="AP318">
        <v>146.57982012498704</v>
      </c>
      <c r="AQ318">
        <v>157.80463586776784</v>
      </c>
      <c r="AR318">
        <v>171.62331341158102</v>
      </c>
      <c r="AS318">
        <v>162.59813919557558</v>
      </c>
      <c r="AT318">
        <v>170.85117198948959</v>
      </c>
      <c r="AU318">
        <v>162.29577630998025</v>
      </c>
      <c r="AV318">
        <v>177.3723458810282</v>
      </c>
      <c r="AW318">
        <v>184.85796086853898</v>
      </c>
      <c r="AX318">
        <v>188.67006890493673</v>
      </c>
      <c r="AY318">
        <v>198.29784814334772</v>
      </c>
      <c r="AZ318">
        <v>206.67073881888959</v>
      </c>
      <c r="BA318">
        <v>185.84302595937916</v>
      </c>
      <c r="BB318">
        <v>187.86189438155415</v>
      </c>
      <c r="BC318">
        <v>182.61398736175417</v>
      </c>
      <c r="BD318">
        <v>175.11817012000196</v>
      </c>
      <c r="BE318">
        <v>175.67736796786954</v>
      </c>
      <c r="BF318">
        <v>184.67097733508081</v>
      </c>
      <c r="BG318">
        <v>184.8949829423066</v>
      </c>
      <c r="BH318">
        <v>179.71662631938929</v>
      </c>
      <c r="BI318">
        <v>182.73097570958771</v>
      </c>
      <c r="BJ318">
        <v>190.94882355907902</v>
      </c>
      <c r="BK318">
        <v>180.0004713206597</v>
      </c>
      <c r="BL318">
        <v>192.33414634130162</v>
      </c>
      <c r="BN318">
        <f t="shared" si="4"/>
        <v>60</v>
      </c>
    </row>
    <row r="319" spans="1:66" x14ac:dyDescent="0.3">
      <c r="A319" t="s">
        <v>3706</v>
      </c>
      <c r="B319" t="s">
        <v>1048</v>
      </c>
      <c r="C319" t="s">
        <v>2232</v>
      </c>
      <c r="D319" t="s">
        <v>2732</v>
      </c>
      <c r="F319">
        <v>5.4867750330279339</v>
      </c>
      <c r="G319">
        <v>7.6260790485391237</v>
      </c>
      <c r="H319">
        <v>8.6965906992590511</v>
      </c>
      <c r="I319">
        <v>8.0155686457371793</v>
      </c>
      <c r="J319">
        <v>9.0380650018001507</v>
      </c>
      <c r="K319">
        <v>5.6648460146201236</v>
      </c>
      <c r="L319">
        <v>5.4170031632275277</v>
      </c>
      <c r="M319">
        <v>7.3150918452546616</v>
      </c>
      <c r="N319">
        <v>6.8113965161853622</v>
      </c>
      <c r="O319">
        <v>4.2488857069543924</v>
      </c>
      <c r="P319">
        <v>8.3064798748643085</v>
      </c>
      <c r="Q319">
        <v>12.281008803402349</v>
      </c>
      <c r="R319">
        <v>12.745451944135677</v>
      </c>
      <c r="S319">
        <v>8.1111426322455884</v>
      </c>
      <c r="T319">
        <v>2.375970769252143</v>
      </c>
      <c r="U319">
        <v>7.999798248121186</v>
      </c>
      <c r="V319">
        <v>11.565305076368253</v>
      </c>
      <c r="W319">
        <v>11.780200776827263</v>
      </c>
      <c r="X319">
        <v>9.5315977123529141</v>
      </c>
      <c r="Y319">
        <v>4.7945728420298233</v>
      </c>
      <c r="Z319">
        <v>5.1565172599748941</v>
      </c>
      <c r="AA319">
        <v>1.8188704949470078</v>
      </c>
      <c r="AB319">
        <v>6.5261812494640425</v>
      </c>
      <c r="AC319">
        <v>10.733057156779475</v>
      </c>
      <c r="AD319">
        <v>7.632857624512444</v>
      </c>
      <c r="AE319">
        <v>6.4686414104463843</v>
      </c>
      <c r="AF319">
        <v>4.610338458195252</v>
      </c>
      <c r="AG319">
        <v>6.5733225659975147</v>
      </c>
      <c r="AH319">
        <v>4.1702354751616024</v>
      </c>
      <c r="AI319">
        <v>-0.54100314525467863</v>
      </c>
      <c r="AJ319">
        <v>-2.8477611279628912</v>
      </c>
      <c r="AK319">
        <v>-1.085135552055376</v>
      </c>
      <c r="AL319">
        <v>1.5524754738705853</v>
      </c>
      <c r="AM319">
        <v>4.574200356169654</v>
      </c>
      <c r="AN319">
        <v>5.9988761307985019</v>
      </c>
      <c r="AO319">
        <v>5.029832425729948</v>
      </c>
      <c r="AP319">
        <v>5.1894031378259742</v>
      </c>
      <c r="AQ319">
        <v>5.3000382991058554</v>
      </c>
      <c r="AR319">
        <v>4.6142043905840779</v>
      </c>
      <c r="AS319">
        <v>7.1471396956403481</v>
      </c>
      <c r="AT319">
        <v>4.0823319657280397</v>
      </c>
      <c r="AU319">
        <v>2.527185039173387</v>
      </c>
      <c r="AV319">
        <v>5.0158961047574966</v>
      </c>
      <c r="AW319">
        <v>7.500779788103916</v>
      </c>
      <c r="AX319">
        <v>7.8858704600648917</v>
      </c>
      <c r="AY319">
        <v>7.310897688804884</v>
      </c>
      <c r="AZ319">
        <v>6.7834376879484903</v>
      </c>
      <c r="BA319">
        <v>1.7436190690427587</v>
      </c>
      <c r="BB319">
        <v>-7.9615570682455123</v>
      </c>
      <c r="BC319">
        <v>0.47591860428901184</v>
      </c>
      <c r="BD319">
        <v>0.24340491470736672</v>
      </c>
      <c r="BE319">
        <v>1.5627735109862582</v>
      </c>
      <c r="BF319">
        <v>1.222832569821318</v>
      </c>
      <c r="BG319">
        <v>2.9618737299168276</v>
      </c>
      <c r="BH319">
        <v>3.6474399493742928</v>
      </c>
      <c r="BI319">
        <v>3.0463372663321149</v>
      </c>
      <c r="BJ319">
        <v>2.5936183637301271</v>
      </c>
      <c r="BK319">
        <v>2.6953662133881386</v>
      </c>
      <c r="BL319">
        <v>2.3296723953279872</v>
      </c>
      <c r="BN319">
        <f t="shared" si="4"/>
        <v>59</v>
      </c>
    </row>
    <row r="320" spans="1:66" x14ac:dyDescent="0.3">
      <c r="A320" t="s">
        <v>3706</v>
      </c>
      <c r="B320" t="s">
        <v>1048</v>
      </c>
      <c r="C320" t="s">
        <v>2047</v>
      </c>
      <c r="D320" t="s">
        <v>2757</v>
      </c>
      <c r="AW320">
        <v>165.78389053522599</v>
      </c>
      <c r="AX320">
        <v>169.368738887342</v>
      </c>
      <c r="AY320">
        <v>167.185440973737</v>
      </c>
      <c r="AZ320">
        <v>173.84230603649601</v>
      </c>
      <c r="BA320">
        <v>168.05130606850099</v>
      </c>
      <c r="BB320">
        <v>173.959779988051</v>
      </c>
      <c r="BN320">
        <f t="shared" si="4"/>
        <v>6</v>
      </c>
    </row>
    <row r="321" spans="1:66" x14ac:dyDescent="0.3">
      <c r="A321" t="s">
        <v>3706</v>
      </c>
      <c r="B321" t="s">
        <v>1048</v>
      </c>
      <c r="C321" t="s">
        <v>1388</v>
      </c>
      <c r="D321" t="s">
        <v>2804</v>
      </c>
      <c r="E321">
        <v>104421</v>
      </c>
      <c r="F321">
        <v>102547</v>
      </c>
      <c r="G321">
        <v>109961</v>
      </c>
      <c r="H321">
        <v>122697</v>
      </c>
      <c r="I321">
        <v>123884</v>
      </c>
      <c r="J321">
        <v>132578</v>
      </c>
      <c r="K321">
        <v>114236</v>
      </c>
      <c r="L321">
        <v>127299</v>
      </c>
      <c r="M321">
        <v>131115</v>
      </c>
      <c r="N321">
        <v>116768</v>
      </c>
      <c r="O321">
        <v>168681</v>
      </c>
      <c r="P321">
        <v>165590</v>
      </c>
      <c r="Q321">
        <v>173630</v>
      </c>
      <c r="R321">
        <v>170320</v>
      </c>
      <c r="S321">
        <v>167039</v>
      </c>
      <c r="T321">
        <v>218459</v>
      </c>
      <c r="U321">
        <v>183907</v>
      </c>
      <c r="V321">
        <v>174310</v>
      </c>
      <c r="W321">
        <v>158795</v>
      </c>
      <c r="X321">
        <v>138990</v>
      </c>
      <c r="Y321">
        <v>168365</v>
      </c>
      <c r="Z321">
        <v>230111</v>
      </c>
      <c r="AA321">
        <v>261725</v>
      </c>
      <c r="AB321">
        <v>268483</v>
      </c>
      <c r="AC321">
        <v>326453</v>
      </c>
      <c r="AD321">
        <v>323573</v>
      </c>
      <c r="AE321">
        <v>372191</v>
      </c>
      <c r="AF321">
        <v>383259</v>
      </c>
      <c r="AG321">
        <v>357657</v>
      </c>
      <c r="AH321">
        <v>369252</v>
      </c>
      <c r="AI321">
        <v>315727</v>
      </c>
      <c r="AJ321">
        <v>363083</v>
      </c>
      <c r="AK321">
        <v>413844</v>
      </c>
      <c r="AL321">
        <v>416913</v>
      </c>
      <c r="AM321">
        <v>391412</v>
      </c>
      <c r="AN321">
        <v>413454</v>
      </c>
      <c r="AO321">
        <v>393346</v>
      </c>
      <c r="AP321">
        <v>438356</v>
      </c>
      <c r="AQ321">
        <v>445119</v>
      </c>
      <c r="AR321">
        <v>479212</v>
      </c>
      <c r="AS321">
        <v>456830</v>
      </c>
      <c r="AT321">
        <v>480362</v>
      </c>
      <c r="AU321">
        <v>498899</v>
      </c>
      <c r="AV321">
        <v>545971</v>
      </c>
      <c r="AW321">
        <v>607570</v>
      </c>
      <c r="AX321">
        <v>513920</v>
      </c>
      <c r="AY321">
        <v>519967</v>
      </c>
      <c r="AZ321">
        <v>526045</v>
      </c>
      <c r="BA321">
        <v>501326</v>
      </c>
      <c r="BB321">
        <v>481224</v>
      </c>
      <c r="BC321">
        <v>496699</v>
      </c>
      <c r="BD321">
        <v>397292</v>
      </c>
      <c r="BE321">
        <v>420386</v>
      </c>
      <c r="BF321">
        <v>429011</v>
      </c>
      <c r="BG321">
        <v>421189</v>
      </c>
      <c r="BH321">
        <v>426002</v>
      </c>
      <c r="BI321">
        <v>444369</v>
      </c>
      <c r="BN321">
        <f t="shared" si="4"/>
        <v>57</v>
      </c>
    </row>
    <row r="322" spans="1:66" x14ac:dyDescent="0.3">
      <c r="A322" t="s">
        <v>3706</v>
      </c>
      <c r="B322" t="s">
        <v>1048</v>
      </c>
      <c r="C322" t="s">
        <v>1930</v>
      </c>
      <c r="D322" t="s">
        <v>3599</v>
      </c>
      <c r="E322">
        <v>1.9081812203401882</v>
      </c>
      <c r="F322">
        <v>1.8919701635916695</v>
      </c>
      <c r="G322">
        <v>1.8296134356940699</v>
      </c>
      <c r="H322">
        <v>1.7053062256645355</v>
      </c>
      <c r="I322">
        <v>1.545385125746404</v>
      </c>
      <c r="J322">
        <v>1.4923061803692195</v>
      </c>
      <c r="K322">
        <v>1.3687505287200756</v>
      </c>
      <c r="L322">
        <v>1.2161223071577503</v>
      </c>
      <c r="M322">
        <v>1.2215961573988556</v>
      </c>
      <c r="N322">
        <v>1.1522694903709203</v>
      </c>
      <c r="O322">
        <v>1.0992595183678691</v>
      </c>
      <c r="P322">
        <v>1.8157268154353108</v>
      </c>
      <c r="Q322">
        <v>1.6713091922005578</v>
      </c>
      <c r="R322">
        <v>1.5807933817336712</v>
      </c>
      <c r="S322">
        <v>1.8074505561810013</v>
      </c>
      <c r="T322">
        <v>1.9722294298238561</v>
      </c>
      <c r="U322">
        <v>1.7821241637491751</v>
      </c>
      <c r="V322">
        <v>1.4861933578347806</v>
      </c>
      <c r="W322">
        <v>1.4875842478748058</v>
      </c>
      <c r="X322">
        <v>1.7994103368164427</v>
      </c>
      <c r="Y322">
        <v>1.2935996848700637</v>
      </c>
      <c r="Z322">
        <v>1.3119028658029463</v>
      </c>
      <c r="AA322">
        <v>1.263077492824739</v>
      </c>
      <c r="AB322">
        <v>1.4567278469073344</v>
      </c>
      <c r="AC322">
        <v>1.4140783518027149</v>
      </c>
      <c r="AD322">
        <v>1.54664185304576</v>
      </c>
      <c r="AE322">
        <v>1.5015310122101304</v>
      </c>
      <c r="AF322">
        <v>1.4051153191893551</v>
      </c>
      <c r="AG322">
        <v>1.388461435184134</v>
      </c>
      <c r="AH322">
        <v>1.3389479694525728</v>
      </c>
      <c r="AI322">
        <v>1.3809618007475357</v>
      </c>
      <c r="AJ322">
        <v>1.3439241157151396</v>
      </c>
      <c r="AK322">
        <v>0.97889231150896228</v>
      </c>
      <c r="AL322">
        <v>0.90830703120109346</v>
      </c>
      <c r="AM322">
        <v>0.91073412137547549</v>
      </c>
      <c r="AN322">
        <v>0.90258969719189863</v>
      </c>
      <c r="AO322">
        <v>0.89736088324939067</v>
      </c>
      <c r="AP322">
        <v>0.87815526244593733</v>
      </c>
      <c r="AQ322">
        <v>0.80406575832228466</v>
      </c>
      <c r="AR322">
        <v>0.75868460344662869</v>
      </c>
      <c r="AS322">
        <v>0.78562516836090879</v>
      </c>
      <c r="AT322">
        <v>0.84868531383694334</v>
      </c>
      <c r="AU322">
        <v>0.90898416683978056</v>
      </c>
      <c r="AV322">
        <v>0.80347990408870928</v>
      </c>
      <c r="AW322">
        <v>0.98473926650022947</v>
      </c>
      <c r="AX322">
        <v>0.96347594905186917</v>
      </c>
      <c r="AY322">
        <v>1.0721821745696807</v>
      </c>
      <c r="AZ322">
        <v>0.98103013440359133</v>
      </c>
      <c r="BA322">
        <v>0.97176510717357201</v>
      </c>
      <c r="BB322">
        <v>0.97756388345797873</v>
      </c>
      <c r="BC322">
        <v>0.9599685808062397</v>
      </c>
      <c r="BD322">
        <v>0.89482410555969205</v>
      </c>
      <c r="BE322">
        <v>0.93177639751552788</v>
      </c>
      <c r="BF322">
        <v>0.97174893252625383</v>
      </c>
      <c r="BG322">
        <v>0.94393388212611129</v>
      </c>
      <c r="BN322">
        <f t="shared" si="4"/>
        <v>55</v>
      </c>
    </row>
    <row r="323" spans="1:66" x14ac:dyDescent="0.3">
      <c r="A323" t="s">
        <v>3706</v>
      </c>
      <c r="B323" t="s">
        <v>1048</v>
      </c>
      <c r="C323" t="s">
        <v>2279</v>
      </c>
      <c r="D323" t="s">
        <v>3444</v>
      </c>
      <c r="O323">
        <v>310995.09999999998</v>
      </c>
      <c r="P323">
        <v>318714.09999999998</v>
      </c>
      <c r="Q323">
        <v>329145.59999999998</v>
      </c>
      <c r="R323">
        <v>345609.7</v>
      </c>
      <c r="S323">
        <v>342959.2</v>
      </c>
      <c r="T323">
        <v>347215.5</v>
      </c>
      <c r="U323">
        <v>360561</v>
      </c>
      <c r="V323">
        <v>367229.1</v>
      </c>
      <c r="W323">
        <v>373776.3</v>
      </c>
      <c r="X323">
        <v>390503.9</v>
      </c>
      <c r="Y323">
        <v>376718.2</v>
      </c>
      <c r="Z323">
        <v>373103.6</v>
      </c>
      <c r="AA323">
        <v>343160.7</v>
      </c>
      <c r="AB323">
        <v>348340.8</v>
      </c>
      <c r="AC323">
        <v>362969.7</v>
      </c>
      <c r="AD323">
        <v>356602.3</v>
      </c>
      <c r="AE323">
        <v>352590.9</v>
      </c>
      <c r="AF323">
        <v>356534.1</v>
      </c>
      <c r="AG323">
        <v>364104.3</v>
      </c>
      <c r="AH323">
        <v>370815.8</v>
      </c>
      <c r="AI323">
        <v>331851.90000000002</v>
      </c>
      <c r="AJ323">
        <v>330323.59999999998</v>
      </c>
      <c r="AK323">
        <v>339112.1</v>
      </c>
      <c r="AL323">
        <v>343693.9</v>
      </c>
      <c r="AM323">
        <v>356292.3</v>
      </c>
      <c r="AN323">
        <v>354844.6</v>
      </c>
      <c r="AO323">
        <v>366029.4</v>
      </c>
      <c r="AP323">
        <v>364436</v>
      </c>
      <c r="AQ323">
        <v>348182.7</v>
      </c>
      <c r="AR323">
        <v>339347.7</v>
      </c>
      <c r="AS323">
        <v>325500</v>
      </c>
      <c r="AT323">
        <v>319346.5</v>
      </c>
      <c r="AU323">
        <v>317486.5</v>
      </c>
      <c r="AV323">
        <v>318013.5</v>
      </c>
      <c r="AW323">
        <v>321857.5</v>
      </c>
      <c r="AX323">
        <v>320397.40000000002</v>
      </c>
      <c r="AY323">
        <v>311987.09999999998</v>
      </c>
      <c r="AZ323">
        <v>311664.7</v>
      </c>
      <c r="BA323">
        <v>302405</v>
      </c>
      <c r="BB323">
        <v>304609.09999999998</v>
      </c>
      <c r="BC323">
        <v>304082.09999999998</v>
      </c>
      <c r="BD323">
        <v>296743.54749999999</v>
      </c>
      <c r="BE323">
        <v>288877.995</v>
      </c>
      <c r="BN323">
        <f t="shared" si="4"/>
        <v>43</v>
      </c>
    </row>
    <row r="324" spans="1:66" x14ac:dyDescent="0.3">
      <c r="A324" t="s">
        <v>3706</v>
      </c>
      <c r="B324" t="s">
        <v>1048</v>
      </c>
      <c r="C324" t="s">
        <v>4008</v>
      </c>
      <c r="D324" t="s">
        <v>1637</v>
      </c>
      <c r="E324">
        <v>31.781808955981223</v>
      </c>
      <c r="F324">
        <v>30.833803297429345</v>
      </c>
      <c r="G324">
        <v>30.850618510002835</v>
      </c>
      <c r="H324">
        <v>31.668590748887286</v>
      </c>
      <c r="I324">
        <v>32.24926175615316</v>
      </c>
      <c r="J324">
        <v>32.189230604522699</v>
      </c>
      <c r="K324">
        <v>31.827190057374761</v>
      </c>
      <c r="L324">
        <v>31.496017677602055</v>
      </c>
      <c r="M324">
        <v>29.768476866828735</v>
      </c>
      <c r="N324">
        <v>28.795536276409745</v>
      </c>
      <c r="O324">
        <v>27.005606931960358</v>
      </c>
      <c r="P324">
        <v>25.438893293673441</v>
      </c>
      <c r="Q324">
        <v>24.660969704564479</v>
      </c>
      <c r="R324">
        <v>25.398203012813219</v>
      </c>
      <c r="S324">
        <v>26.035969151982542</v>
      </c>
      <c r="T324">
        <v>26.148098770240434</v>
      </c>
      <c r="U324">
        <v>27.64879920890554</v>
      </c>
      <c r="V324">
        <v>27.210677100449647</v>
      </c>
      <c r="W324">
        <v>27.979081537019685</v>
      </c>
      <c r="X324">
        <v>28.885520807461784</v>
      </c>
      <c r="Y324">
        <v>30.937143593593632</v>
      </c>
      <c r="Z324">
        <v>32.842114794441699</v>
      </c>
      <c r="AA324">
        <v>33.399831922899104</v>
      </c>
      <c r="AB324">
        <v>34.963823043289885</v>
      </c>
      <c r="AC324">
        <v>35.470863555763863</v>
      </c>
      <c r="AD324">
        <v>36.238002303427145</v>
      </c>
      <c r="AE324">
        <v>35.363693018490544</v>
      </c>
      <c r="AF324">
        <v>35.880006038179751</v>
      </c>
      <c r="AG324">
        <v>35.980329844611468</v>
      </c>
      <c r="AH324">
        <v>36.290566677249359</v>
      </c>
      <c r="AI324">
        <v>36.941310095989373</v>
      </c>
      <c r="AJ324">
        <v>36.63061924136867</v>
      </c>
      <c r="AK324">
        <v>36.417217266861961</v>
      </c>
      <c r="AL324">
        <v>36.401323676542226</v>
      </c>
      <c r="AM324">
        <v>36.16595512808054</v>
      </c>
      <c r="AN324">
        <v>35.850860147453851</v>
      </c>
      <c r="AO324">
        <v>36.371088011707336</v>
      </c>
      <c r="AP324">
        <v>36.566210993796709</v>
      </c>
      <c r="AQ324">
        <v>36.553827937175676</v>
      </c>
      <c r="AR324">
        <v>36.091575918786894</v>
      </c>
      <c r="AS324">
        <v>36.372998463304143</v>
      </c>
      <c r="AT324">
        <v>36.422983944162041</v>
      </c>
      <c r="AU324">
        <v>36.52277465078955</v>
      </c>
      <c r="AV324">
        <v>36.240727029328497</v>
      </c>
      <c r="AW324">
        <v>36.563449228385622</v>
      </c>
      <c r="AX324">
        <v>36.678314215266198</v>
      </c>
      <c r="AY324">
        <v>36.758205120283407</v>
      </c>
      <c r="AZ324">
        <v>36.466599057568871</v>
      </c>
      <c r="BA324">
        <v>37.022642983392359</v>
      </c>
      <c r="BB324">
        <v>34.996039351498673</v>
      </c>
      <c r="BC324">
        <v>35.431484155976555</v>
      </c>
      <c r="BD324">
        <v>34.701893671872554</v>
      </c>
      <c r="BE324">
        <v>31.996270945266307</v>
      </c>
      <c r="BF324">
        <v>31.961034631942525</v>
      </c>
      <c r="BG324">
        <v>31.582622389179377</v>
      </c>
      <c r="BH324">
        <v>28.337369700212143</v>
      </c>
      <c r="BI324">
        <v>26.435160057162488</v>
      </c>
      <c r="BN324">
        <f t="shared" si="4"/>
        <v>57</v>
      </c>
    </row>
    <row r="325" spans="1:66" x14ac:dyDescent="0.3">
      <c r="A325" t="s">
        <v>3706</v>
      </c>
      <c r="B325" t="s">
        <v>1048</v>
      </c>
      <c r="C325" t="s">
        <v>666</v>
      </c>
      <c r="D325" t="s">
        <v>2688</v>
      </c>
      <c r="E325">
        <v>95.525669552739188</v>
      </c>
      <c r="F325">
        <v>95.566799302026553</v>
      </c>
      <c r="G325">
        <v>95.605513973525376</v>
      </c>
      <c r="H325">
        <v>95.769315591626452</v>
      </c>
      <c r="I325">
        <v>95.801621119450544</v>
      </c>
      <c r="J325">
        <v>95.860161579483744</v>
      </c>
      <c r="K325">
        <v>95.964490261956314</v>
      </c>
      <c r="L325">
        <v>95.982168244186838</v>
      </c>
      <c r="M325">
        <v>95.922613273427899</v>
      </c>
      <c r="N325">
        <v>95.85867464346974</v>
      </c>
      <c r="O325">
        <v>95.918771254016448</v>
      </c>
      <c r="P325">
        <v>95.643807152686605</v>
      </c>
      <c r="Q325">
        <v>95.36675779344877</v>
      </c>
      <c r="R325">
        <v>94.97718869177973</v>
      </c>
      <c r="S325">
        <v>94.156454246056072</v>
      </c>
      <c r="T325">
        <v>93.09795311230414</v>
      </c>
      <c r="U325">
        <v>93.005615476070332</v>
      </c>
      <c r="V325">
        <v>92.422302730135556</v>
      </c>
      <c r="W325">
        <v>91.743806124456611</v>
      </c>
      <c r="X325">
        <v>91.802926156998822</v>
      </c>
      <c r="Y325">
        <v>91.426071958363877</v>
      </c>
      <c r="Z325">
        <v>90.83194654668732</v>
      </c>
      <c r="AA325">
        <v>90.043120504265943</v>
      </c>
      <c r="AB325">
        <v>89.455067075424424</v>
      </c>
      <c r="AC325">
        <v>88.90104144333678</v>
      </c>
      <c r="AD325">
        <v>88.301668676227166</v>
      </c>
      <c r="AE325">
        <v>87.656632658469064</v>
      </c>
      <c r="AF325">
        <v>87.377814461720035</v>
      </c>
      <c r="AG325">
        <v>87.077238717018588</v>
      </c>
      <c r="AH325">
        <v>87.093287239380118</v>
      </c>
      <c r="AI325">
        <v>86.4378383178815</v>
      </c>
      <c r="AJ325">
        <v>85.694737848944882</v>
      </c>
      <c r="AK325">
        <v>85.574822329560135</v>
      </c>
      <c r="AL325">
        <v>86.117964791685722</v>
      </c>
      <c r="AM325">
        <v>85.912129064352484</v>
      </c>
      <c r="AN325">
        <v>85.469335977298527</v>
      </c>
      <c r="AO325">
        <v>85.510061323078403</v>
      </c>
      <c r="AP325">
        <v>86.456494422376778</v>
      </c>
      <c r="AQ325">
        <v>86.086594329939132</v>
      </c>
      <c r="AR325">
        <v>85.784601046400454</v>
      </c>
      <c r="AS325">
        <v>85.880830539228938</v>
      </c>
      <c r="AT325">
        <v>86.345980910625158</v>
      </c>
      <c r="AU325">
        <v>86.249084360964531</v>
      </c>
      <c r="AV325">
        <v>86.278385414970117</v>
      </c>
      <c r="AW325">
        <v>86.124312870320281</v>
      </c>
      <c r="AX325">
        <v>86.01853539216097</v>
      </c>
      <c r="AY325">
        <v>85.626472526821971</v>
      </c>
      <c r="AZ325">
        <v>85.614705182944974</v>
      </c>
      <c r="BA325">
        <v>84.968221692611024</v>
      </c>
      <c r="BB325">
        <v>84.154253715332942</v>
      </c>
      <c r="BC325">
        <v>84.150588066026913</v>
      </c>
      <c r="BD325">
        <v>83.714052768763977</v>
      </c>
      <c r="BE325">
        <v>83.437177618812825</v>
      </c>
      <c r="BF325">
        <v>82.940509687012892</v>
      </c>
      <c r="BG325">
        <v>83.089042422138078</v>
      </c>
      <c r="BH325">
        <v>82.427828245269183</v>
      </c>
      <c r="BN325">
        <f t="shared" si="4"/>
        <v>56</v>
      </c>
    </row>
    <row r="326" spans="1:66" x14ac:dyDescent="0.3">
      <c r="A326" t="s">
        <v>3706</v>
      </c>
      <c r="B326" t="s">
        <v>1048</v>
      </c>
      <c r="C326" t="s">
        <v>705</v>
      </c>
      <c r="D326" t="s">
        <v>2584</v>
      </c>
      <c r="AI326">
        <v>100</v>
      </c>
      <c r="AJ326">
        <v>100</v>
      </c>
      <c r="AK326">
        <v>100</v>
      </c>
      <c r="AL326">
        <v>100</v>
      </c>
      <c r="AM326">
        <v>100</v>
      </c>
      <c r="AN326">
        <v>100</v>
      </c>
      <c r="AO326">
        <v>100</v>
      </c>
      <c r="AP326">
        <v>100</v>
      </c>
      <c r="AQ326">
        <v>100</v>
      </c>
      <c r="AR326">
        <v>100</v>
      </c>
      <c r="AS326">
        <v>100</v>
      </c>
      <c r="AT326">
        <v>100</v>
      </c>
      <c r="AU326">
        <v>100</v>
      </c>
      <c r="AV326">
        <v>100</v>
      </c>
      <c r="AW326">
        <v>100</v>
      </c>
      <c r="AX326">
        <v>100</v>
      </c>
      <c r="AY326">
        <v>100</v>
      </c>
      <c r="AZ326">
        <v>100</v>
      </c>
      <c r="BA326">
        <v>100</v>
      </c>
      <c r="BB326">
        <v>100</v>
      </c>
      <c r="BC326">
        <v>100</v>
      </c>
      <c r="BD326">
        <v>100</v>
      </c>
      <c r="BE326">
        <v>100</v>
      </c>
      <c r="BF326">
        <v>100</v>
      </c>
      <c r="BG326">
        <v>100</v>
      </c>
      <c r="BH326">
        <v>100</v>
      </c>
      <c r="BI326">
        <v>100</v>
      </c>
      <c r="BJ326">
        <v>100</v>
      </c>
      <c r="BK326">
        <v>100</v>
      </c>
      <c r="BN326">
        <f t="shared" ref="BN326:BN389" si="5">COUNT(E326:BM326)</f>
        <v>29</v>
      </c>
    </row>
    <row r="327" spans="1:66" x14ac:dyDescent="0.3">
      <c r="A327" t="s">
        <v>3706</v>
      </c>
      <c r="B327" t="s">
        <v>1048</v>
      </c>
      <c r="C327" t="s">
        <v>3160</v>
      </c>
      <c r="D327" t="s">
        <v>2822</v>
      </c>
      <c r="BN327">
        <f t="shared" si="5"/>
        <v>0</v>
      </c>
    </row>
    <row r="328" spans="1:66" x14ac:dyDescent="0.3">
      <c r="A328" t="s">
        <v>3706</v>
      </c>
      <c r="B328" t="s">
        <v>1048</v>
      </c>
      <c r="C328" t="s">
        <v>573</v>
      </c>
      <c r="D328" t="s">
        <v>475</v>
      </c>
      <c r="BN328">
        <f t="shared" si="5"/>
        <v>0</v>
      </c>
    </row>
    <row r="329" spans="1:66" x14ac:dyDescent="0.3">
      <c r="A329" t="s">
        <v>3706</v>
      </c>
      <c r="B329" t="s">
        <v>1048</v>
      </c>
      <c r="C329" t="s">
        <v>1368</v>
      </c>
      <c r="D329" t="s">
        <v>3574</v>
      </c>
      <c r="BN329">
        <f t="shared" si="5"/>
        <v>0</v>
      </c>
    </row>
    <row r="330" spans="1:66" x14ac:dyDescent="0.3">
      <c r="A330" t="s">
        <v>3706</v>
      </c>
      <c r="B330" t="s">
        <v>1048</v>
      </c>
      <c r="C330" t="s">
        <v>29</v>
      </c>
      <c r="D330" t="s">
        <v>2257</v>
      </c>
      <c r="BN330">
        <f t="shared" si="5"/>
        <v>0</v>
      </c>
    </row>
    <row r="331" spans="1:66" x14ac:dyDescent="0.3">
      <c r="A331" t="s">
        <v>3706</v>
      </c>
      <c r="B331" t="s">
        <v>1048</v>
      </c>
      <c r="C331" t="s">
        <v>527</v>
      </c>
      <c r="D331" t="s">
        <v>2243</v>
      </c>
      <c r="E331">
        <v>0.54</v>
      </c>
      <c r="F331">
        <v>0.57199999999999995</v>
      </c>
      <c r="G331">
        <v>0.58299999999999996</v>
      </c>
      <c r="H331">
        <v>0.59699999999999998</v>
      </c>
      <c r="I331">
        <v>0.56000000000000005</v>
      </c>
      <c r="J331">
        <v>0.57799999999999996</v>
      </c>
      <c r="K331">
        <v>0.501</v>
      </c>
      <c r="L331">
        <v>0.40799999999999997</v>
      </c>
      <c r="M331">
        <v>0.436</v>
      </c>
      <c r="N331">
        <v>0.35699999999999998</v>
      </c>
      <c r="O331">
        <v>0.316</v>
      </c>
      <c r="P331">
        <v>0.28699999999999998</v>
      </c>
      <c r="Q331">
        <v>0.33200000000000002</v>
      </c>
      <c r="R331">
        <v>0.19900000000000001</v>
      </c>
      <c r="S331">
        <v>0.255</v>
      </c>
      <c r="T331">
        <v>0.26700000000000002</v>
      </c>
      <c r="U331">
        <v>0.252</v>
      </c>
      <c r="V331">
        <v>0.24199999999999999</v>
      </c>
      <c r="W331">
        <v>0.26</v>
      </c>
      <c r="X331">
        <v>0.193</v>
      </c>
      <c r="Y331">
        <v>0.26900000000000002</v>
      </c>
      <c r="Z331">
        <v>0.19400000000000001</v>
      </c>
      <c r="AA331">
        <v>0.26500000000000001</v>
      </c>
      <c r="AB331">
        <v>0.24299999999999999</v>
      </c>
      <c r="AC331">
        <v>0.23699999999999999</v>
      </c>
      <c r="AD331">
        <v>0.23599999999999999</v>
      </c>
      <c r="AE331">
        <v>0.22700000000000001</v>
      </c>
      <c r="AF331">
        <v>0.20200000000000001</v>
      </c>
      <c r="AG331">
        <v>0.20899999999999999</v>
      </c>
      <c r="AH331">
        <v>0.15</v>
      </c>
      <c r="AI331">
        <v>0.20899999999999999</v>
      </c>
      <c r="AJ331">
        <v>0.2</v>
      </c>
      <c r="AK331">
        <v>0.19600000000000001</v>
      </c>
      <c r="AL331">
        <v>0.154</v>
      </c>
      <c r="AM331">
        <v>0.14299999999999999</v>
      </c>
      <c r="AN331">
        <v>0.10199999999999999</v>
      </c>
      <c r="AO331">
        <v>0.123</v>
      </c>
      <c r="AP331">
        <v>8.5000000000000006E-2</v>
      </c>
      <c r="AQ331">
        <v>0.1</v>
      </c>
      <c r="AR331">
        <v>9.8000000000000004E-2</v>
      </c>
      <c r="AS331">
        <v>0.1</v>
      </c>
      <c r="AT331">
        <v>0.113</v>
      </c>
      <c r="AU331">
        <v>0.127</v>
      </c>
      <c r="AV331">
        <v>0.14899999999999999</v>
      </c>
      <c r="AW331">
        <v>0.16900000000000001</v>
      </c>
      <c r="AX331">
        <v>0.22600000000000001</v>
      </c>
      <c r="AY331">
        <v>0.17699999999999999</v>
      </c>
      <c r="AZ331">
        <v>0.156</v>
      </c>
      <c r="BA331">
        <v>0.183</v>
      </c>
      <c r="BB331">
        <v>0.20599999999999999</v>
      </c>
      <c r="BC331">
        <v>0.20300000000000001</v>
      </c>
      <c r="BD331">
        <v>0.20399999999999999</v>
      </c>
      <c r="BE331">
        <v>0.186</v>
      </c>
      <c r="BF331">
        <v>0.182</v>
      </c>
      <c r="BG331">
        <v>0.186</v>
      </c>
      <c r="BH331">
        <v>0.16800000000000001</v>
      </c>
      <c r="BI331">
        <v>0.186</v>
      </c>
      <c r="BN331">
        <f t="shared" si="5"/>
        <v>57</v>
      </c>
    </row>
    <row r="332" spans="1:66" x14ac:dyDescent="0.3">
      <c r="A332" t="s">
        <v>3706</v>
      </c>
      <c r="B332" t="s">
        <v>1048</v>
      </c>
      <c r="C332" t="s">
        <v>1106</v>
      </c>
      <c r="D332" t="s">
        <v>2677</v>
      </c>
      <c r="BN332">
        <f t="shared" si="5"/>
        <v>0</v>
      </c>
    </row>
    <row r="333" spans="1:66" x14ac:dyDescent="0.3">
      <c r="A333" t="s">
        <v>3706</v>
      </c>
      <c r="B333" t="s">
        <v>1048</v>
      </c>
      <c r="C333" t="s">
        <v>3820</v>
      </c>
      <c r="D333" t="s">
        <v>3511</v>
      </c>
      <c r="BN333">
        <f t="shared" si="5"/>
        <v>0</v>
      </c>
    </row>
    <row r="334" spans="1:66" x14ac:dyDescent="0.3">
      <c r="A334" t="s">
        <v>3706</v>
      </c>
      <c r="B334" t="s">
        <v>1048</v>
      </c>
      <c r="C334" t="s">
        <v>3115</v>
      </c>
      <c r="D334" t="s">
        <v>2744</v>
      </c>
      <c r="O334">
        <v>1220000000</v>
      </c>
      <c r="P334">
        <v>770000000</v>
      </c>
      <c r="Q334">
        <v>1270000000</v>
      </c>
      <c r="R334">
        <v>1930000000</v>
      </c>
      <c r="S334">
        <v>3540000000</v>
      </c>
      <c r="T334">
        <v>2310000000</v>
      </c>
      <c r="U334">
        <v>2910000000</v>
      </c>
      <c r="V334">
        <v>2920000000</v>
      </c>
      <c r="W334">
        <v>5500000000</v>
      </c>
      <c r="X334">
        <v>8050000000</v>
      </c>
      <c r="Y334">
        <v>16740000000</v>
      </c>
      <c r="Z334">
        <v>25680000000</v>
      </c>
      <c r="AA334">
        <v>21230000000</v>
      </c>
      <c r="AB334">
        <v>11500000000</v>
      </c>
      <c r="AC334">
        <v>25230000000</v>
      </c>
      <c r="AD334">
        <v>9630000000</v>
      </c>
      <c r="AE334">
        <v>30946000000</v>
      </c>
      <c r="AF334">
        <v>63235000000</v>
      </c>
      <c r="AG334">
        <v>56910000000</v>
      </c>
      <c r="AH334">
        <v>75780000000</v>
      </c>
      <c r="AI334">
        <v>71230000000</v>
      </c>
      <c r="AJ334">
        <v>34550000000</v>
      </c>
      <c r="AK334">
        <v>30310000000</v>
      </c>
      <c r="AL334">
        <v>50230000000</v>
      </c>
      <c r="AM334">
        <v>55940000000</v>
      </c>
      <c r="AN334">
        <v>69080000000</v>
      </c>
      <c r="AO334">
        <v>97660000000</v>
      </c>
      <c r="AP334">
        <v>122150000000</v>
      </c>
      <c r="AQ334">
        <v>211150000000</v>
      </c>
      <c r="AR334">
        <v>312449000000</v>
      </c>
      <c r="AS334">
        <v>349125000000</v>
      </c>
      <c r="AT334">
        <v>172496000000</v>
      </c>
      <c r="AU334">
        <v>111055000000</v>
      </c>
      <c r="AV334">
        <v>117106000000</v>
      </c>
      <c r="AW334">
        <v>213641000000</v>
      </c>
      <c r="AX334">
        <v>142344000000</v>
      </c>
      <c r="AY334">
        <v>298463000000</v>
      </c>
      <c r="AZ334">
        <v>346613000000</v>
      </c>
      <c r="BA334">
        <v>341092000000</v>
      </c>
      <c r="BB334">
        <v>161083000000</v>
      </c>
      <c r="BC334">
        <v>264039000000</v>
      </c>
      <c r="BD334">
        <v>263497000000</v>
      </c>
      <c r="BE334">
        <v>250345000000</v>
      </c>
      <c r="BF334">
        <v>288131000000</v>
      </c>
      <c r="BG334">
        <v>251856000000</v>
      </c>
      <c r="BH334">
        <v>511434000000</v>
      </c>
      <c r="BI334">
        <v>474388000000</v>
      </c>
      <c r="BJ334">
        <v>366995000000</v>
      </c>
      <c r="BK334">
        <v>261482000000</v>
      </c>
      <c r="BL334">
        <v>351631000000</v>
      </c>
      <c r="BN334">
        <f t="shared" si="5"/>
        <v>50</v>
      </c>
    </row>
    <row r="335" spans="1:66" x14ac:dyDescent="0.3">
      <c r="A335" t="s">
        <v>3706</v>
      </c>
      <c r="B335" t="s">
        <v>1048</v>
      </c>
      <c r="C335" t="s">
        <v>2799</v>
      </c>
      <c r="D335" t="s">
        <v>440</v>
      </c>
      <c r="O335">
        <v>-3450000000</v>
      </c>
      <c r="P335">
        <v>-3840000000</v>
      </c>
      <c r="Q335">
        <v>-4060000000</v>
      </c>
      <c r="R335">
        <v>-4110000000</v>
      </c>
      <c r="S335">
        <v>-7420000000</v>
      </c>
      <c r="T335">
        <v>-4880000000</v>
      </c>
      <c r="U335">
        <v>-5310000000</v>
      </c>
      <c r="V335">
        <v>-5190000000</v>
      </c>
      <c r="W335">
        <v>-5890000000</v>
      </c>
      <c r="X335">
        <v>-6130000000</v>
      </c>
      <c r="Y335">
        <v>-8500000000</v>
      </c>
      <c r="Z335">
        <v>-11900000000</v>
      </c>
      <c r="AA335">
        <v>-17250000000</v>
      </c>
      <c r="AB335">
        <v>-17900000000</v>
      </c>
      <c r="AC335">
        <v>-20730000000</v>
      </c>
      <c r="AD335">
        <v>-23140000000</v>
      </c>
      <c r="AE335">
        <v>-24128000000</v>
      </c>
      <c r="AF335">
        <v>-23265000000</v>
      </c>
      <c r="AG335">
        <v>-25273000000</v>
      </c>
      <c r="AH335">
        <v>-26180000000</v>
      </c>
      <c r="AI335">
        <v>-26660000000</v>
      </c>
      <c r="AJ335">
        <v>9901000000</v>
      </c>
      <c r="AK335">
        <v>-36633950000</v>
      </c>
      <c r="AL335">
        <v>-39810800000</v>
      </c>
      <c r="AM335">
        <v>-40265400000</v>
      </c>
      <c r="AN335">
        <v>-38073300000</v>
      </c>
      <c r="AO335">
        <v>-43016900000</v>
      </c>
      <c r="AP335">
        <v>-45061300000</v>
      </c>
      <c r="AQ335">
        <v>-53187100000</v>
      </c>
      <c r="AR335">
        <v>-40778000000</v>
      </c>
      <c r="AS335">
        <v>-46865000000</v>
      </c>
      <c r="AT335">
        <v>-56952000000</v>
      </c>
      <c r="AU335">
        <v>-52948000000</v>
      </c>
      <c r="AV335">
        <v>-55300000000</v>
      </c>
      <c r="AW335">
        <v>-71634000000</v>
      </c>
      <c r="AX335">
        <v>-76877000000</v>
      </c>
      <c r="AY335">
        <v>-69088000000</v>
      </c>
      <c r="AZ335">
        <v>-89910000000</v>
      </c>
      <c r="BA335">
        <v>-96193000000</v>
      </c>
      <c r="BB335">
        <v>-100497000000</v>
      </c>
      <c r="BC335">
        <v>-98835000000</v>
      </c>
      <c r="BD335">
        <v>-103211000000</v>
      </c>
      <c r="BE335">
        <v>-90133000000</v>
      </c>
      <c r="BF335">
        <v>-85546000000</v>
      </c>
      <c r="BG335">
        <v>-83978000000</v>
      </c>
      <c r="BH335">
        <v>-101471000000</v>
      </c>
      <c r="BI335">
        <v>-110716000000</v>
      </c>
      <c r="BJ335">
        <v>-109270000000</v>
      </c>
      <c r="BK335">
        <v>-120933000000</v>
      </c>
      <c r="BL335">
        <v>-139707000000</v>
      </c>
      <c r="BN335">
        <f t="shared" si="5"/>
        <v>50</v>
      </c>
    </row>
    <row r="336" spans="1:66" x14ac:dyDescent="0.3">
      <c r="A336" t="s">
        <v>3706</v>
      </c>
      <c r="B336" t="s">
        <v>1048</v>
      </c>
      <c r="C336" t="s">
        <v>3232</v>
      </c>
      <c r="D336" t="s">
        <v>1156</v>
      </c>
      <c r="O336">
        <v>27.508532423208194</v>
      </c>
      <c r="P336">
        <v>28.45215157353886</v>
      </c>
      <c r="Q336">
        <v>29.912023460410559</v>
      </c>
      <c r="R336">
        <v>34.049240440020952</v>
      </c>
      <c r="S336">
        <v>37.165281625115419</v>
      </c>
      <c r="T336">
        <v>35.788055680287385</v>
      </c>
      <c r="U336">
        <v>37.816138097149739</v>
      </c>
      <c r="V336">
        <v>38.798407528049225</v>
      </c>
      <c r="W336">
        <v>37.898390659514043</v>
      </c>
      <c r="X336">
        <v>38.807617996135804</v>
      </c>
      <c r="Y336">
        <v>37.539663168171835</v>
      </c>
      <c r="Z336">
        <v>37.811942959001783</v>
      </c>
      <c r="AA336">
        <v>32.307993730407524</v>
      </c>
      <c r="AB336">
        <v>33.615923332104678</v>
      </c>
      <c r="AC336">
        <v>30.727843371693318</v>
      </c>
      <c r="AD336">
        <v>30.667777315007637</v>
      </c>
      <c r="AE336">
        <v>30.56338731006263</v>
      </c>
      <c r="AF336">
        <v>29.274337452911244</v>
      </c>
      <c r="AG336">
        <v>29.363687065862194</v>
      </c>
      <c r="AH336">
        <v>29.958052872890452</v>
      </c>
      <c r="AI336">
        <v>30.475057363814056</v>
      </c>
      <c r="AJ336">
        <v>29.890295358649787</v>
      </c>
      <c r="AK336">
        <v>29.069358940042829</v>
      </c>
      <c r="AL336">
        <v>29.319469019398731</v>
      </c>
      <c r="AM336">
        <v>29.734360323126058</v>
      </c>
      <c r="AN336">
        <v>29.837352379605402</v>
      </c>
      <c r="AO336">
        <v>28.656178302196</v>
      </c>
      <c r="AP336">
        <v>28.688845637017714</v>
      </c>
      <c r="AQ336">
        <v>28.145409462241805</v>
      </c>
      <c r="AR336">
        <v>25.359987394723067</v>
      </c>
      <c r="AS336">
        <v>26.490863580607343</v>
      </c>
      <c r="AT336">
        <v>25.478071321125213</v>
      </c>
      <c r="AU336">
        <v>23.727615759875619</v>
      </c>
      <c r="AV336">
        <v>24.206830412693883</v>
      </c>
      <c r="AW336">
        <v>24.760069510159838</v>
      </c>
      <c r="AX336">
        <v>25.237170987310307</v>
      </c>
      <c r="AY336">
        <v>23.572771955537871</v>
      </c>
      <c r="AZ336">
        <v>22.335880040989451</v>
      </c>
      <c r="BA336">
        <v>22.069891834066325</v>
      </c>
      <c r="BB336">
        <v>18.595920410461769</v>
      </c>
      <c r="BC336">
        <v>20.252949936991637</v>
      </c>
      <c r="BD336">
        <v>20.739694754784598</v>
      </c>
      <c r="BE336">
        <v>21.150058239692001</v>
      </c>
      <c r="BF336">
        <v>20.27319741443528</v>
      </c>
      <c r="BG336">
        <v>20.330393335098691</v>
      </c>
      <c r="BH336">
        <v>20.001366117474049</v>
      </c>
      <c r="BI336">
        <v>18.048677571161498</v>
      </c>
      <c r="BJ336">
        <v>17.714051828725498</v>
      </c>
      <c r="BK336">
        <v>18.912802520686959</v>
      </c>
      <c r="BL336">
        <v>18.264404797718413</v>
      </c>
      <c r="BN336">
        <f t="shared" si="5"/>
        <v>50</v>
      </c>
    </row>
    <row r="337" spans="1:66" x14ac:dyDescent="0.3">
      <c r="A337" t="s">
        <v>3706</v>
      </c>
      <c r="B337" t="s">
        <v>1048</v>
      </c>
      <c r="C337" t="s">
        <v>2298</v>
      </c>
      <c r="D337" t="s">
        <v>4024</v>
      </c>
      <c r="F337">
        <v>259.64679178431049</v>
      </c>
      <c r="G337">
        <v>267.08828594821989</v>
      </c>
      <c r="H337">
        <v>264.7933442480537</v>
      </c>
      <c r="I337">
        <v>268.75920119573402</v>
      </c>
      <c r="J337">
        <v>271.18644067796606</v>
      </c>
      <c r="K337">
        <v>311.31726473350216</v>
      </c>
      <c r="L337">
        <v>312.34418609982401</v>
      </c>
      <c r="M337">
        <v>297.79005524861878</v>
      </c>
      <c r="N337">
        <v>280.32592843102026</v>
      </c>
      <c r="O337">
        <v>279.22748827721409</v>
      </c>
      <c r="P337">
        <v>278.2502391835867</v>
      </c>
      <c r="Q337">
        <v>277.5333919859234</v>
      </c>
      <c r="R337">
        <v>276.93130179096499</v>
      </c>
      <c r="S337">
        <v>276.44901111158782</v>
      </c>
      <c r="T337">
        <v>274.57205371315803</v>
      </c>
      <c r="U337">
        <v>272.96323308593247</v>
      </c>
      <c r="V337">
        <v>270.70200265877611</v>
      </c>
      <c r="W337">
        <v>264.31087918200842</v>
      </c>
      <c r="X337">
        <v>258.53619771661675</v>
      </c>
      <c r="Y337">
        <v>250.37747344441206</v>
      </c>
      <c r="Z337">
        <v>248.84109030224363</v>
      </c>
      <c r="AA337">
        <v>248.66189119377947</v>
      </c>
      <c r="AB337">
        <v>248.7684073176577</v>
      </c>
      <c r="AC337">
        <v>249.03469762735332</v>
      </c>
      <c r="AD337">
        <v>248.71514925571861</v>
      </c>
      <c r="AE337">
        <v>251.91063297206614</v>
      </c>
      <c r="AF337">
        <v>257.83075448740726</v>
      </c>
      <c r="AG337">
        <v>244.88225603256129</v>
      </c>
      <c r="AH337">
        <v>241.62448983987167</v>
      </c>
      <c r="AI337">
        <v>238.40986449514205</v>
      </c>
      <c r="AJ337">
        <v>235.13011913225185</v>
      </c>
      <c r="AK337">
        <v>233.86060408518037</v>
      </c>
      <c r="AL337">
        <v>236.28023288900565</v>
      </c>
      <c r="AM337">
        <v>238.04912635553674</v>
      </c>
      <c r="AN337">
        <v>238.89864110559341</v>
      </c>
      <c r="AO337">
        <v>243.40955051785974</v>
      </c>
      <c r="AP337">
        <v>246.08343844317312</v>
      </c>
      <c r="AQ337">
        <v>249.72593363577741</v>
      </c>
      <c r="AR337">
        <v>254.2747251494001</v>
      </c>
      <c r="AS337">
        <v>256.80996533004878</v>
      </c>
      <c r="AT337">
        <v>259.29789053591793</v>
      </c>
      <c r="AU337">
        <v>265.50032663302056</v>
      </c>
      <c r="AV337">
        <v>265.2154002120792</v>
      </c>
      <c r="AW337">
        <v>270.05626855665167</v>
      </c>
      <c r="AX337">
        <v>270.77521727280987</v>
      </c>
      <c r="AY337">
        <v>276.13582576882919</v>
      </c>
      <c r="AZ337">
        <v>271.17692117617992</v>
      </c>
      <c r="BN337">
        <f t="shared" si="5"/>
        <v>47</v>
      </c>
    </row>
    <row r="338" spans="1:66" x14ac:dyDescent="0.3">
      <c r="A338" t="s">
        <v>3706</v>
      </c>
      <c r="B338" t="s">
        <v>1048</v>
      </c>
      <c r="C338" t="s">
        <v>2871</v>
      </c>
      <c r="D338" t="s">
        <v>2265</v>
      </c>
      <c r="F338">
        <v>0.98333614602784025</v>
      </c>
      <c r="G338">
        <v>0.9493776067074805</v>
      </c>
      <c r="H338">
        <v>0.94891197514293868</v>
      </c>
      <c r="I338">
        <v>0.92744242765348717</v>
      </c>
      <c r="J338">
        <v>0.91094836415289526</v>
      </c>
      <c r="K338">
        <v>0.89390008140008137</v>
      </c>
      <c r="L338">
        <v>0.87808989894923306</v>
      </c>
      <c r="M338">
        <v>0.90181658744631454</v>
      </c>
      <c r="N338">
        <v>0.93372212929932852</v>
      </c>
      <c r="O338">
        <v>0.92042506291087134</v>
      </c>
      <c r="P338">
        <v>0.90599582974174253</v>
      </c>
      <c r="Q338">
        <v>0.89351393070854135</v>
      </c>
      <c r="R338">
        <v>0.88269021136431203</v>
      </c>
      <c r="S338">
        <v>0.87195937415245917</v>
      </c>
      <c r="T338">
        <v>0.86340422182402432</v>
      </c>
      <c r="U338">
        <v>0.85523883780127041</v>
      </c>
      <c r="V338">
        <v>0.84704343917289848</v>
      </c>
      <c r="W338">
        <v>0.84801311858391182</v>
      </c>
      <c r="X338">
        <v>0.83870609406589502</v>
      </c>
      <c r="Y338">
        <v>0.83069644625371331</v>
      </c>
      <c r="Z338">
        <v>0.8225837378958103</v>
      </c>
      <c r="AA338">
        <v>0.81050573244008561</v>
      </c>
      <c r="AB338">
        <v>0.80312842184505884</v>
      </c>
      <c r="AC338">
        <v>0.79620481289091483</v>
      </c>
      <c r="AD338">
        <v>0.78918057867218105</v>
      </c>
      <c r="AE338">
        <v>0.78192085219440888</v>
      </c>
      <c r="AF338">
        <v>0.76661342446417291</v>
      </c>
      <c r="AG338">
        <v>0.75968408868747928</v>
      </c>
      <c r="AH338">
        <v>0.75247853690356092</v>
      </c>
      <c r="AI338">
        <v>0.74382568913922198</v>
      </c>
      <c r="AJ338">
        <v>0.73395235215292853</v>
      </c>
      <c r="AK338">
        <v>0.71762165028029656</v>
      </c>
      <c r="AL338">
        <v>0.70309596451202105</v>
      </c>
      <c r="AM338">
        <v>0.69145200398288276</v>
      </c>
      <c r="AN338">
        <v>0.68289156445519339</v>
      </c>
      <c r="AO338">
        <v>0.66447656592203241</v>
      </c>
      <c r="AP338">
        <v>0.65133849488551554</v>
      </c>
      <c r="AQ338">
        <v>0.64085349496472777</v>
      </c>
      <c r="AR338">
        <v>0.62846903669724774</v>
      </c>
      <c r="AS338">
        <v>0.62151439441733436</v>
      </c>
      <c r="AT338">
        <v>0.61550564341298164</v>
      </c>
      <c r="AU338">
        <v>0.60139724964912933</v>
      </c>
      <c r="AV338">
        <v>0.5916211881044976</v>
      </c>
      <c r="AW338">
        <v>0.57053612465714332</v>
      </c>
      <c r="AX338">
        <v>0.55873341991188796</v>
      </c>
      <c r="AY338">
        <v>0.53770810440818151</v>
      </c>
      <c r="AZ338">
        <v>0.53739452034928104</v>
      </c>
      <c r="BA338">
        <v>0.53211379324113262</v>
      </c>
      <c r="BB338">
        <v>0.51491317867702124</v>
      </c>
      <c r="BC338">
        <v>0.5040907904750519</v>
      </c>
      <c r="BD338">
        <v>0.48681094699582844</v>
      </c>
      <c r="BE338">
        <v>0.4942389532658964</v>
      </c>
      <c r="BF338">
        <v>0.4817871239147905</v>
      </c>
      <c r="BG338">
        <v>0.48465287926452311</v>
      </c>
      <c r="BH338">
        <v>0.47487773510355757</v>
      </c>
      <c r="BI338">
        <v>0.47148659776141183</v>
      </c>
      <c r="BN338">
        <f t="shared" si="5"/>
        <v>56</v>
      </c>
    </row>
    <row r="339" spans="1:66" x14ac:dyDescent="0.3">
      <c r="A339" t="s">
        <v>3706</v>
      </c>
      <c r="B339" t="s">
        <v>1048</v>
      </c>
      <c r="C339" t="s">
        <v>4147</v>
      </c>
      <c r="D339" t="s">
        <v>3158</v>
      </c>
      <c r="BN339">
        <f t="shared" si="5"/>
        <v>0</v>
      </c>
    </row>
    <row r="340" spans="1:66" x14ac:dyDescent="0.3">
      <c r="A340" t="s">
        <v>3706</v>
      </c>
      <c r="B340" t="s">
        <v>1048</v>
      </c>
      <c r="C340" t="s">
        <v>2293</v>
      </c>
      <c r="D340" t="s">
        <v>1302</v>
      </c>
      <c r="BF340">
        <v>6.2</v>
      </c>
      <c r="BG340">
        <v>5.6</v>
      </c>
      <c r="BH340">
        <v>5.6</v>
      </c>
      <c r="BI340">
        <v>5.6</v>
      </c>
      <c r="BJ340">
        <v>5.6</v>
      </c>
      <c r="BK340">
        <v>5.6</v>
      </c>
      <c r="BL340">
        <v>4.2</v>
      </c>
      <c r="BN340">
        <f t="shared" si="5"/>
        <v>7</v>
      </c>
    </row>
    <row r="341" spans="1:66" x14ac:dyDescent="0.3">
      <c r="A341" t="s">
        <v>3706</v>
      </c>
      <c r="B341" t="s">
        <v>1048</v>
      </c>
      <c r="C341" t="s">
        <v>2354</v>
      </c>
      <c r="D341" t="s">
        <v>3169</v>
      </c>
      <c r="BN341">
        <f t="shared" si="5"/>
        <v>0</v>
      </c>
    </row>
    <row r="342" spans="1:66" x14ac:dyDescent="0.3">
      <c r="A342" t="s">
        <v>3706</v>
      </c>
      <c r="B342" t="s">
        <v>1048</v>
      </c>
      <c r="C342" t="s">
        <v>1162</v>
      </c>
      <c r="D342" t="s">
        <v>353</v>
      </c>
      <c r="BG342">
        <v>1.5</v>
      </c>
      <c r="BH342">
        <v>1.5</v>
      </c>
      <c r="BI342">
        <v>1.5</v>
      </c>
      <c r="BJ342">
        <v>1.5</v>
      </c>
      <c r="BK342">
        <v>1.5</v>
      </c>
      <c r="BL342">
        <v>1.5</v>
      </c>
      <c r="BN342">
        <f t="shared" si="5"/>
        <v>6</v>
      </c>
    </row>
    <row r="343" spans="1:66" x14ac:dyDescent="0.3">
      <c r="A343" t="s">
        <v>3706</v>
      </c>
      <c r="B343" t="s">
        <v>1048</v>
      </c>
      <c r="C343" t="s">
        <v>2448</v>
      </c>
      <c r="D343" t="s">
        <v>1067</v>
      </c>
      <c r="BH343">
        <v>83.592470000000006</v>
      </c>
      <c r="BI343">
        <v>83.589910000000003</v>
      </c>
      <c r="BJ343">
        <v>83.59008</v>
      </c>
      <c r="BK343">
        <v>83.573949999999996</v>
      </c>
      <c r="BL343">
        <v>83.996679999999998</v>
      </c>
      <c r="BN343">
        <f t="shared" si="5"/>
        <v>5</v>
      </c>
    </row>
    <row r="344" spans="1:66" x14ac:dyDescent="0.3">
      <c r="A344" t="s">
        <v>3706</v>
      </c>
      <c r="B344" t="s">
        <v>1048</v>
      </c>
      <c r="C344" t="s">
        <v>3587</v>
      </c>
      <c r="D344" t="s">
        <v>2885</v>
      </c>
      <c r="AI344">
        <v>68040000000</v>
      </c>
      <c r="AJ344">
        <v>78270000000</v>
      </c>
      <c r="AK344">
        <v>16730000000</v>
      </c>
      <c r="AL344">
        <v>19920000000</v>
      </c>
      <c r="AM344">
        <v>14900000000</v>
      </c>
      <c r="AN344">
        <v>12450000000</v>
      </c>
      <c r="AO344">
        <v>9150000000</v>
      </c>
      <c r="AP344">
        <v>8260000000</v>
      </c>
      <c r="AQ344">
        <v>8900000000</v>
      </c>
      <c r="AR344">
        <v>11170000000</v>
      </c>
      <c r="AS344">
        <v>14730000000</v>
      </c>
      <c r="AT344">
        <v>157991600000</v>
      </c>
      <c r="AU344">
        <v>164011200000</v>
      </c>
      <c r="AV344">
        <v>180745000000</v>
      </c>
      <c r="AW344">
        <v>190094500000</v>
      </c>
      <c r="AX344">
        <v>216816400000</v>
      </c>
      <c r="AY344">
        <v>210289200000</v>
      </c>
      <c r="AZ344">
        <v>229838900000</v>
      </c>
      <c r="BA344">
        <v>305303200000</v>
      </c>
      <c r="BB344">
        <v>368328700000</v>
      </c>
      <c r="BC344">
        <v>304007600000</v>
      </c>
      <c r="BD344">
        <v>298955700000</v>
      </c>
      <c r="BE344">
        <v>283942500000</v>
      </c>
      <c r="BF344">
        <v>268396500000</v>
      </c>
      <c r="BG344">
        <v>271682200000</v>
      </c>
      <c r="BH344">
        <v>268796300000</v>
      </c>
      <c r="BI344">
        <v>267837900000</v>
      </c>
      <c r="BJ344">
        <v>284425700000</v>
      </c>
      <c r="BK344">
        <v>283350700000</v>
      </c>
      <c r="BL344">
        <v>289498800000</v>
      </c>
      <c r="BN344">
        <f t="shared" si="5"/>
        <v>30</v>
      </c>
    </row>
    <row r="345" spans="1:66" x14ac:dyDescent="0.3">
      <c r="A345" t="s">
        <v>3706</v>
      </c>
      <c r="B345" t="s">
        <v>1048</v>
      </c>
      <c r="C345" t="s">
        <v>2302</v>
      </c>
      <c r="D345" t="s">
        <v>363</v>
      </c>
      <c r="Q345">
        <v>3500000000</v>
      </c>
      <c r="R345">
        <v>3400000000</v>
      </c>
      <c r="S345">
        <v>3590000000</v>
      </c>
      <c r="T345">
        <v>4360000000</v>
      </c>
      <c r="U345">
        <v>6240000000</v>
      </c>
      <c r="V345">
        <v>5480000000</v>
      </c>
      <c r="W345">
        <v>6950000000</v>
      </c>
      <c r="X345">
        <v>7830000000</v>
      </c>
      <c r="Y345">
        <v>7600000000</v>
      </c>
      <c r="Z345">
        <v>8240000000</v>
      </c>
      <c r="AA345">
        <v>8980000000</v>
      </c>
      <c r="AB345">
        <v>8740000000</v>
      </c>
      <c r="AC345">
        <v>11600000000</v>
      </c>
      <c r="AD345">
        <v>12360000000</v>
      </c>
      <c r="AE345">
        <v>13650000000</v>
      </c>
      <c r="AF345">
        <v>15350000000</v>
      </c>
      <c r="AG345">
        <v>16570000000</v>
      </c>
      <c r="AH345">
        <v>16630000000</v>
      </c>
      <c r="AI345">
        <v>17090000000</v>
      </c>
      <c r="AJ345">
        <v>16350000000</v>
      </c>
      <c r="AK345">
        <v>17800000000</v>
      </c>
      <c r="AL345">
        <v>19250000000</v>
      </c>
      <c r="AM345">
        <v>20620000000</v>
      </c>
      <c r="AN345">
        <v>19810000000</v>
      </c>
      <c r="AO345">
        <v>19060000000</v>
      </c>
      <c r="AP345">
        <v>18410000000</v>
      </c>
      <c r="AQ345">
        <v>19650000000</v>
      </c>
      <c r="AR345">
        <v>19830000000</v>
      </c>
      <c r="AS345">
        <v>21460000000</v>
      </c>
      <c r="AT345">
        <v>20636000000</v>
      </c>
      <c r="AU345">
        <v>19938000000</v>
      </c>
      <c r="AV345">
        <v>21458100000</v>
      </c>
      <c r="AW345">
        <v>23282900000</v>
      </c>
      <c r="AX345">
        <v>25334900000</v>
      </c>
      <c r="AY345">
        <v>26687000000</v>
      </c>
      <c r="AZ345">
        <v>28793000000</v>
      </c>
      <c r="BA345">
        <v>29243100000</v>
      </c>
      <c r="BB345">
        <v>23081000000</v>
      </c>
      <c r="BC345">
        <v>28603000000</v>
      </c>
      <c r="BD345">
        <v>31891000000</v>
      </c>
      <c r="BE345">
        <v>33503000000</v>
      </c>
      <c r="BF345">
        <v>35468000000</v>
      </c>
      <c r="BG345">
        <v>37363100000</v>
      </c>
      <c r="BH345">
        <v>38123000000</v>
      </c>
      <c r="BI345">
        <v>37533900000</v>
      </c>
      <c r="BJ345">
        <v>38512900000</v>
      </c>
      <c r="BK345">
        <v>53284000000</v>
      </c>
      <c r="BL345">
        <v>78161900000</v>
      </c>
      <c r="BN345">
        <f t="shared" si="5"/>
        <v>48</v>
      </c>
    </row>
    <row r="346" spans="1:66" x14ac:dyDescent="0.3">
      <c r="A346" t="s">
        <v>3706</v>
      </c>
      <c r="B346" t="s">
        <v>1048</v>
      </c>
      <c r="C346" t="s">
        <v>1325</v>
      </c>
      <c r="D346" t="s">
        <v>4090</v>
      </c>
      <c r="Q346">
        <v>0.27519134398136202</v>
      </c>
      <c r="R346">
        <v>0.2280100127966235</v>
      </c>
      <c r="S346">
        <v>0.18443701087790076</v>
      </c>
      <c r="T346">
        <v>0.23680874399965812</v>
      </c>
      <c r="U346">
        <v>0.27596705903453167</v>
      </c>
      <c r="V346">
        <v>0.28676748200858282</v>
      </c>
      <c r="W346">
        <v>0.33424065922804014</v>
      </c>
      <c r="X346">
        <v>0.34255256469105183</v>
      </c>
      <c r="Y346">
        <v>0.33003103971676828</v>
      </c>
      <c r="Z346">
        <v>0.43373301628104649</v>
      </c>
      <c r="AA346">
        <v>0.4025373610595645</v>
      </c>
      <c r="AB346">
        <v>0.38029321652662962</v>
      </c>
      <c r="AC346">
        <v>0.36704855071548459</v>
      </c>
      <c r="AD346">
        <v>0.34339875809493431</v>
      </c>
      <c r="AE346">
        <v>0.31268894808337178</v>
      </c>
      <c r="AF346">
        <v>0.33345588197433074</v>
      </c>
      <c r="AG346">
        <v>0.33324179528144893</v>
      </c>
      <c r="AH346">
        <v>0.30913325699538075</v>
      </c>
      <c r="AI346">
        <v>0.31342526693972173</v>
      </c>
      <c r="AJ346">
        <v>0.3179537161368331</v>
      </c>
      <c r="AK346">
        <v>0.32881786450280792</v>
      </c>
      <c r="AL346">
        <v>0.32528698812680623</v>
      </c>
      <c r="AM346">
        <v>0.31685538934103413</v>
      </c>
      <c r="AN346">
        <v>0.22618544143269628</v>
      </c>
      <c r="AO346">
        <v>0.32763037645163789</v>
      </c>
      <c r="AP346">
        <v>0.25729944467506205</v>
      </c>
      <c r="AQ346">
        <v>0.30674784987144216</v>
      </c>
      <c r="AR346">
        <v>0.39093876819193035</v>
      </c>
      <c r="AS346">
        <v>0.41600236891900344</v>
      </c>
      <c r="AT346">
        <v>1.4838844285808759</v>
      </c>
      <c r="AU346">
        <v>1.5996095169379561</v>
      </c>
      <c r="AV346">
        <v>1.6579416708414383</v>
      </c>
      <c r="AW346">
        <v>1.6693427334605686</v>
      </c>
      <c r="AX346">
        <v>1.638397595147749</v>
      </c>
      <c r="AY346">
        <v>1.5669713284922659</v>
      </c>
      <c r="AZ346">
        <v>1.6672803535896747</v>
      </c>
      <c r="BA346">
        <v>1.6838144860748596</v>
      </c>
      <c r="BB346">
        <v>1.8568014644112452</v>
      </c>
      <c r="BC346">
        <v>1.9375532176248329</v>
      </c>
      <c r="BD346">
        <v>1.8312724128346294</v>
      </c>
      <c r="BE346">
        <v>1.6891083278843551</v>
      </c>
      <c r="BF346">
        <v>1.5302848246800362</v>
      </c>
      <c r="BG346">
        <v>1.432825201031412</v>
      </c>
      <c r="BH346">
        <v>1.2278245029405082</v>
      </c>
      <c r="BI346">
        <v>1.3287352266811678</v>
      </c>
      <c r="BN346">
        <f t="shared" si="5"/>
        <v>45</v>
      </c>
    </row>
    <row r="347" spans="1:66" x14ac:dyDescent="0.3">
      <c r="A347" t="s">
        <v>3706</v>
      </c>
      <c r="B347" t="s">
        <v>1048</v>
      </c>
      <c r="C347" t="s">
        <v>2857</v>
      </c>
      <c r="D347" t="s">
        <v>2432</v>
      </c>
      <c r="BD347">
        <v>94.197357177734403</v>
      </c>
      <c r="BG347">
        <v>97.366729736328097</v>
      </c>
      <c r="BJ347">
        <v>98.367218017578097</v>
      </c>
      <c r="BN347">
        <f t="shared" si="5"/>
        <v>3</v>
      </c>
    </row>
    <row r="348" spans="1:66" x14ac:dyDescent="0.3">
      <c r="A348" t="s">
        <v>3706</v>
      </c>
      <c r="B348" t="s">
        <v>1048</v>
      </c>
      <c r="C348" t="s">
        <v>3208</v>
      </c>
      <c r="D348" t="s">
        <v>243</v>
      </c>
      <c r="E348">
        <v>60.047671636296705</v>
      </c>
      <c r="F348">
        <v>62.661636783241612</v>
      </c>
      <c r="G348">
        <v>63.544372830937036</v>
      </c>
      <c r="H348">
        <v>65.820858127153144</v>
      </c>
      <c r="I348">
        <v>66.826334208223969</v>
      </c>
      <c r="J348">
        <v>66.936533548473847</v>
      </c>
      <c r="K348">
        <v>63.963558282208588</v>
      </c>
      <c r="L348">
        <v>66.7146338632935</v>
      </c>
      <c r="M348">
        <v>66.350026525198942</v>
      </c>
      <c r="N348">
        <v>61.90234336699676</v>
      </c>
      <c r="O348">
        <v>65.401661972434624</v>
      </c>
      <c r="P348">
        <v>68.671331072670299</v>
      </c>
      <c r="Q348">
        <v>71.036111045961647</v>
      </c>
      <c r="R348">
        <v>70.233538378645349</v>
      </c>
      <c r="S348">
        <v>69.871534768317986</v>
      </c>
      <c r="T348">
        <v>70.602242026845445</v>
      </c>
      <c r="U348">
        <v>69.980121831182885</v>
      </c>
      <c r="V348">
        <v>70.553206656079809</v>
      </c>
      <c r="W348">
        <v>69.499221593477458</v>
      </c>
      <c r="X348">
        <v>68.296722076447082</v>
      </c>
      <c r="Y348">
        <v>69.506391857787776</v>
      </c>
      <c r="Z348">
        <v>69.397656781545109</v>
      </c>
      <c r="AA348">
        <v>73.236977572448509</v>
      </c>
      <c r="AB348">
        <v>72.961372445747671</v>
      </c>
      <c r="AC348">
        <v>73.899058676500189</v>
      </c>
      <c r="AD348">
        <v>74.469224211502294</v>
      </c>
      <c r="AE348">
        <v>77.170933640723462</v>
      </c>
      <c r="AF348">
        <v>75.749271659442471</v>
      </c>
      <c r="AG348">
        <v>75.00419178074867</v>
      </c>
      <c r="AH348">
        <v>73.319708308665298</v>
      </c>
      <c r="AI348">
        <v>71.223519002727414</v>
      </c>
      <c r="AJ348">
        <v>70.003242868085422</v>
      </c>
      <c r="AK348">
        <v>66.013360986343173</v>
      </c>
      <c r="AL348">
        <v>63.13219730266956</v>
      </c>
      <c r="AM348">
        <v>59.658847332514</v>
      </c>
      <c r="AN348">
        <v>60.815073898370223</v>
      </c>
      <c r="AO348">
        <v>62.077087401875005</v>
      </c>
      <c r="AP348">
        <v>63.102589710714838</v>
      </c>
      <c r="AQ348">
        <v>65.458413286935127</v>
      </c>
      <c r="AR348">
        <v>67.45598085177636</v>
      </c>
      <c r="AS348">
        <v>68.504831647175166</v>
      </c>
      <c r="AT348">
        <v>71.63700758451111</v>
      </c>
      <c r="AU348">
        <v>72.400286432372013</v>
      </c>
      <c r="AV348">
        <v>72.146161458597987</v>
      </c>
      <c r="AW348">
        <v>71.569950083788527</v>
      </c>
      <c r="AX348">
        <v>72.465711339676957</v>
      </c>
      <c r="AY348">
        <v>74.541360698476893</v>
      </c>
      <c r="AZ348">
        <v>79.600885983493882</v>
      </c>
      <c r="BA348">
        <v>84.58089912662463</v>
      </c>
      <c r="BB348">
        <v>90.873547411664333</v>
      </c>
      <c r="BC348">
        <v>85.170916240922452</v>
      </c>
      <c r="BD348">
        <v>87.644757521155938</v>
      </c>
      <c r="BE348">
        <v>88.226043916324826</v>
      </c>
      <c r="BF348">
        <v>88.968252353243201</v>
      </c>
      <c r="BG348">
        <v>89.639962786942561</v>
      </c>
      <c r="BH348">
        <v>88.91752347833544</v>
      </c>
      <c r="BI348">
        <v>89.932071274528454</v>
      </c>
      <c r="BJ348">
        <v>90.486398629219437</v>
      </c>
      <c r="BK348">
        <v>89.347829959922393</v>
      </c>
      <c r="BL348">
        <v>93.014308822796863</v>
      </c>
      <c r="BN348">
        <f t="shared" si="5"/>
        <v>60</v>
      </c>
    </row>
    <row r="349" spans="1:66" x14ac:dyDescent="0.3">
      <c r="A349" t="s">
        <v>3706</v>
      </c>
      <c r="B349" t="s">
        <v>1048</v>
      </c>
      <c r="C349" t="s">
        <v>1584</v>
      </c>
      <c r="D349" t="s">
        <v>490</v>
      </c>
      <c r="AW349">
        <v>32.694054924324099</v>
      </c>
      <c r="AX349">
        <v>33.280957191362702</v>
      </c>
      <c r="AY349">
        <v>33.943723569039904</v>
      </c>
      <c r="AZ349">
        <v>34.772981799576499</v>
      </c>
      <c r="BA349">
        <v>35.159836220721203</v>
      </c>
      <c r="BB349">
        <v>35.909774776338601</v>
      </c>
      <c r="BC349">
        <v>35.418782885802301</v>
      </c>
      <c r="BD349">
        <v>35.154306729664</v>
      </c>
      <c r="BE349">
        <v>34.903461866704099</v>
      </c>
      <c r="BF349">
        <v>33.650508887078402</v>
      </c>
      <c r="BG349">
        <v>32.4274278698405</v>
      </c>
      <c r="BH349">
        <v>32.709628109555602</v>
      </c>
      <c r="BI349">
        <v>32.113853407387097</v>
      </c>
      <c r="BJ349">
        <v>31.2247284346623</v>
      </c>
      <c r="BK349">
        <v>30.896863902040799</v>
      </c>
      <c r="BL349">
        <v>30.464179775159199</v>
      </c>
      <c r="BN349">
        <f t="shared" si="5"/>
        <v>16</v>
      </c>
    </row>
    <row r="350" spans="1:66" x14ac:dyDescent="0.3">
      <c r="A350" t="s">
        <v>3706</v>
      </c>
      <c r="B350" t="s">
        <v>1048</v>
      </c>
      <c r="C350" t="s">
        <v>2455</v>
      </c>
      <c r="D350" t="s">
        <v>2728</v>
      </c>
      <c r="E350">
        <v>2819044</v>
      </c>
      <c r="F350">
        <v>2954551</v>
      </c>
      <c r="G350">
        <v>3007924</v>
      </c>
      <c r="H350">
        <v>2777749</v>
      </c>
      <c r="I350">
        <v>2643835</v>
      </c>
      <c r="J350">
        <v>2782558</v>
      </c>
      <c r="K350">
        <v>2556493</v>
      </c>
      <c r="L350">
        <v>2439025</v>
      </c>
      <c r="M350">
        <v>2542058</v>
      </c>
      <c r="N350">
        <v>2555898</v>
      </c>
      <c r="O350">
        <v>2962979</v>
      </c>
      <c r="P350">
        <v>3050820</v>
      </c>
      <c r="Q350">
        <v>2946225</v>
      </c>
      <c r="R350">
        <v>2978682</v>
      </c>
      <c r="S350">
        <v>3053006</v>
      </c>
      <c r="T350">
        <v>3065741</v>
      </c>
      <c r="U350">
        <v>3272174</v>
      </c>
      <c r="V350">
        <v>3211927</v>
      </c>
      <c r="W350">
        <v>3636483</v>
      </c>
      <c r="X350">
        <v>3722375</v>
      </c>
      <c r="Y350">
        <v>3871666</v>
      </c>
      <c r="Z350">
        <v>3931248</v>
      </c>
      <c r="AA350">
        <v>4214408</v>
      </c>
      <c r="AB350">
        <v>4421466</v>
      </c>
      <c r="AC350">
        <v>5048228</v>
      </c>
      <c r="AD350">
        <v>5043441</v>
      </c>
      <c r="AE350">
        <v>5253141</v>
      </c>
      <c r="AF350">
        <v>6077501</v>
      </c>
      <c r="AG350">
        <v>6028323</v>
      </c>
      <c r="AH350">
        <v>5860605</v>
      </c>
      <c r="AI350">
        <v>5936132</v>
      </c>
      <c r="AJ350">
        <v>5607652</v>
      </c>
      <c r="AK350">
        <v>5688778</v>
      </c>
      <c r="AL350">
        <v>6025071</v>
      </c>
      <c r="AM350">
        <v>6043960</v>
      </c>
      <c r="AN350">
        <v>5712653</v>
      </c>
      <c r="AO350">
        <v>5454047</v>
      </c>
      <c r="AP350">
        <v>5493228</v>
      </c>
      <c r="AQ350">
        <v>5180987</v>
      </c>
      <c r="AR350">
        <v>5310497</v>
      </c>
      <c r="AS350">
        <v>5216830</v>
      </c>
      <c r="AT350">
        <v>5462163</v>
      </c>
      <c r="AU350">
        <v>5483648</v>
      </c>
      <c r="AV350">
        <v>5534652</v>
      </c>
      <c r="AW350">
        <v>5602988</v>
      </c>
      <c r="AX350">
        <v>5475187</v>
      </c>
      <c r="AY350">
        <v>5378772</v>
      </c>
      <c r="AZ350">
        <v>5296214</v>
      </c>
      <c r="BA350">
        <v>4861785</v>
      </c>
      <c r="BB350">
        <v>4715028</v>
      </c>
      <c r="BC350">
        <v>4893331</v>
      </c>
      <c r="BD350">
        <v>5520449</v>
      </c>
      <c r="BE350">
        <v>5521244</v>
      </c>
      <c r="BF350">
        <v>5582390</v>
      </c>
      <c r="BG350">
        <v>5405670</v>
      </c>
      <c r="BH350">
        <v>5471445</v>
      </c>
      <c r="BI350">
        <v>5375386</v>
      </c>
      <c r="BN350">
        <f t="shared" si="5"/>
        <v>57</v>
      </c>
    </row>
    <row r="351" spans="1:66" x14ac:dyDescent="0.3">
      <c r="A351" t="s">
        <v>3706</v>
      </c>
      <c r="B351" t="s">
        <v>1048</v>
      </c>
      <c r="C351" t="s">
        <v>2006</v>
      </c>
      <c r="D351" t="s">
        <v>752</v>
      </c>
      <c r="BK351">
        <v>251</v>
      </c>
      <c r="BN351">
        <f t="shared" si="5"/>
        <v>1</v>
      </c>
    </row>
    <row r="352" spans="1:66" x14ac:dyDescent="0.3">
      <c r="A352" t="s">
        <v>3706</v>
      </c>
      <c r="B352" t="s">
        <v>1048</v>
      </c>
      <c r="C352" t="s">
        <v>1846</v>
      </c>
      <c r="D352" t="s">
        <v>155</v>
      </c>
      <c r="AI352">
        <v>20841.3</v>
      </c>
      <c r="AS352">
        <v>14739</v>
      </c>
      <c r="AX352">
        <v>9008.7000000000007</v>
      </c>
      <c r="BA352">
        <v>8264</v>
      </c>
      <c r="BC352">
        <v>6362</v>
      </c>
      <c r="BN352">
        <f t="shared" si="5"/>
        <v>5</v>
      </c>
    </row>
    <row r="353" spans="1:66" x14ac:dyDescent="0.3">
      <c r="A353" t="s">
        <v>3706</v>
      </c>
      <c r="B353" t="s">
        <v>1048</v>
      </c>
      <c r="C353" t="s">
        <v>1986</v>
      </c>
      <c r="D353" t="s">
        <v>2620</v>
      </c>
      <c r="AJ353">
        <v>-9.7351520884153899</v>
      </c>
      <c r="AK353">
        <v>-24.412725100358902</v>
      </c>
      <c r="AL353">
        <v>-20.827129260444298</v>
      </c>
      <c r="AM353">
        <v>-17.7148155523473</v>
      </c>
      <c r="AN353">
        <v>-16.037396416497302</v>
      </c>
      <c r="AO353">
        <v>-2.3612625986051499</v>
      </c>
      <c r="AP353">
        <v>9.3348479568422693</v>
      </c>
      <c r="AQ353">
        <v>-1.1768126830107299</v>
      </c>
      <c r="AR353">
        <v>17.296068918386801</v>
      </c>
      <c r="AS353">
        <v>23.980457736120599</v>
      </c>
      <c r="AT353">
        <v>11.038629688129401</v>
      </c>
      <c r="AU353">
        <v>62.918180913028301</v>
      </c>
      <c r="AV353">
        <v>40.191134474128503</v>
      </c>
      <c r="AW353">
        <v>150.17933353548401</v>
      </c>
      <c r="AX353">
        <v>119.55912236317501</v>
      </c>
      <c r="AY353">
        <v>71.029204777400096</v>
      </c>
      <c r="AZ353">
        <v>103.348954774006</v>
      </c>
      <c r="BA353">
        <v>90.2905316419032</v>
      </c>
      <c r="BB353">
        <v>156.39321225396799</v>
      </c>
      <c r="BC353">
        <v>120.230689681703</v>
      </c>
      <c r="BD353">
        <v>120.230689681703</v>
      </c>
      <c r="BE353">
        <v>120.230689681703</v>
      </c>
      <c r="BN353">
        <f t="shared" si="5"/>
        <v>22</v>
      </c>
    </row>
    <row r="354" spans="1:66" x14ac:dyDescent="0.3">
      <c r="A354" t="s">
        <v>3706</v>
      </c>
      <c r="B354" t="s">
        <v>1048</v>
      </c>
      <c r="C354" t="s">
        <v>3263</v>
      </c>
      <c r="D354" t="s">
        <v>1164</v>
      </c>
      <c r="E354">
        <v>3.1748062911757517</v>
      </c>
      <c r="F354">
        <v>3.0796393715892236</v>
      </c>
      <c r="G354">
        <v>2.9601446789873007</v>
      </c>
      <c r="H354">
        <v>2.8645500015455654</v>
      </c>
      <c r="I354">
        <v>2.7835069195264102</v>
      </c>
      <c r="J354">
        <v>2.6686135320804407</v>
      </c>
      <c r="K354">
        <v>2.588774846809637</v>
      </c>
      <c r="L354">
        <v>2.426013645911075</v>
      </c>
      <c r="M354">
        <v>2.4487329049840389</v>
      </c>
      <c r="N354">
        <v>2.3745110414526871</v>
      </c>
      <c r="O354">
        <v>2.2596844153958444</v>
      </c>
      <c r="P354">
        <v>2.2121560981135344</v>
      </c>
      <c r="Q354">
        <v>2.2111064813094963</v>
      </c>
      <c r="R354">
        <v>2.1674846995196804</v>
      </c>
      <c r="S354">
        <v>2.2327864927968792</v>
      </c>
      <c r="T354">
        <v>2.2233500151813721</v>
      </c>
      <c r="U354">
        <v>2.379648297033043</v>
      </c>
      <c r="V354">
        <v>2.4711166957685484</v>
      </c>
      <c r="W354">
        <v>2.6611094914961728</v>
      </c>
      <c r="X354">
        <v>2.8166995483582902</v>
      </c>
      <c r="Y354">
        <v>3.0193099076206509</v>
      </c>
      <c r="Z354">
        <v>3.129385704344946</v>
      </c>
      <c r="AA354">
        <v>3.3125884367134142</v>
      </c>
      <c r="AB354">
        <v>3.5166444900788565</v>
      </c>
      <c r="AC354">
        <v>3.7752301802280721</v>
      </c>
      <c r="AD354">
        <v>3.6695985428088043</v>
      </c>
      <c r="AE354">
        <v>3.7551092660848009</v>
      </c>
      <c r="AF354">
        <v>3.9616955751726262</v>
      </c>
      <c r="AG354">
        <v>3.7726169111747248</v>
      </c>
      <c r="AH354">
        <v>3.541547286629442</v>
      </c>
      <c r="AI354">
        <v>1.4328283620318067</v>
      </c>
      <c r="AJ354">
        <v>1.5246987762882607</v>
      </c>
      <c r="AK354">
        <v>1.7854999823666149</v>
      </c>
      <c r="AL354">
        <v>1.4106827130856159</v>
      </c>
      <c r="AM354">
        <v>1.376093650541377</v>
      </c>
      <c r="AN354">
        <v>1.5827292398520778</v>
      </c>
      <c r="AO354">
        <v>1.5158225782714776</v>
      </c>
      <c r="AP354">
        <v>1.4334425849121992</v>
      </c>
      <c r="AQ354">
        <v>1.5624788368860558</v>
      </c>
      <c r="AR354">
        <v>2.1893105294063315</v>
      </c>
      <c r="AS354">
        <v>2.1793445197315306</v>
      </c>
      <c r="AT354">
        <v>1.9197865723130763</v>
      </c>
      <c r="AU354">
        <v>1.7185564379115483</v>
      </c>
      <c r="AV354">
        <v>2.0083113629073939</v>
      </c>
      <c r="AW354">
        <v>2.1172211407701114</v>
      </c>
      <c r="AX354">
        <v>2.3044470362686997</v>
      </c>
      <c r="AY354">
        <v>2.5413873184583737</v>
      </c>
      <c r="AZ354">
        <v>2.5751109807492036</v>
      </c>
      <c r="BA354">
        <v>2.8316918347335269</v>
      </c>
      <c r="BB354">
        <v>2.9309785554760528</v>
      </c>
      <c r="BC354">
        <v>3.2046166589823031</v>
      </c>
      <c r="BD354">
        <v>3.2984451395916077</v>
      </c>
      <c r="BE354">
        <v>3.5606466456615511</v>
      </c>
      <c r="BF354">
        <v>3.672007535687285</v>
      </c>
      <c r="BG354">
        <v>3.6900665601661595</v>
      </c>
      <c r="BH354">
        <v>3.6210347459051646</v>
      </c>
      <c r="BN354">
        <f t="shared" si="5"/>
        <v>56</v>
      </c>
    </row>
    <row r="355" spans="1:66" x14ac:dyDescent="0.3">
      <c r="A355" t="s">
        <v>3706</v>
      </c>
      <c r="B355" t="s">
        <v>1048</v>
      </c>
      <c r="C355" t="s">
        <v>2869</v>
      </c>
      <c r="D355" t="s">
        <v>1727</v>
      </c>
      <c r="E355">
        <v>81.475567071287358</v>
      </c>
      <c r="F355">
        <v>81.492047396659004</v>
      </c>
      <c r="G355">
        <v>80.82764403187484</v>
      </c>
      <c r="H355">
        <v>82.361416866587007</v>
      </c>
      <c r="I355">
        <v>82.465870716681351</v>
      </c>
      <c r="J355">
        <v>82.095043890834134</v>
      </c>
      <c r="K355">
        <v>83.231963883214476</v>
      </c>
      <c r="L355">
        <v>81.920248014915757</v>
      </c>
      <c r="M355">
        <v>83.07374254049445</v>
      </c>
      <c r="N355">
        <v>82.441204333232292</v>
      </c>
      <c r="O355">
        <v>83.088704845337531</v>
      </c>
      <c r="P355">
        <v>82.100881776233138</v>
      </c>
      <c r="Q355">
        <v>82.138328969282739</v>
      </c>
      <c r="R355">
        <v>81.821553602654589</v>
      </c>
      <c r="S355">
        <v>78.123928709188775</v>
      </c>
      <c r="T355">
        <v>75.625261043377961</v>
      </c>
      <c r="U355">
        <v>76.930780179395569</v>
      </c>
      <c r="V355">
        <v>77.922904570486111</v>
      </c>
      <c r="W355">
        <v>74.974206131644991</v>
      </c>
      <c r="X355">
        <v>76.36641333953196</v>
      </c>
      <c r="Y355">
        <v>77.309419442018353</v>
      </c>
      <c r="Z355">
        <v>77.072609871712388</v>
      </c>
      <c r="AA355">
        <v>74.031940117014187</v>
      </c>
      <c r="AB355">
        <v>73.329345376147387</v>
      </c>
      <c r="AC355">
        <v>73.471157999557519</v>
      </c>
      <c r="AD355">
        <v>73.223760063678313</v>
      </c>
      <c r="AE355">
        <v>71.783603134267068</v>
      </c>
      <c r="AF355">
        <v>73.043850128828083</v>
      </c>
      <c r="AG355">
        <v>72.718280557108685</v>
      </c>
      <c r="AH355">
        <v>71.595224378382071</v>
      </c>
      <c r="AI355">
        <v>69.063226607360463</v>
      </c>
      <c r="AJ355">
        <v>68.863064496803275</v>
      </c>
      <c r="AK355">
        <v>69.54947368936007</v>
      </c>
      <c r="AL355">
        <v>70.144802330518473</v>
      </c>
      <c r="AM355">
        <v>70.263715188754944</v>
      </c>
      <c r="AN355">
        <v>68.811485245789228</v>
      </c>
      <c r="AO355">
        <v>68.483946841131399</v>
      </c>
      <c r="AP355">
        <v>70.528753723905439</v>
      </c>
      <c r="AQ355">
        <v>71.28019841745467</v>
      </c>
      <c r="AR355">
        <v>70.643359033549331</v>
      </c>
      <c r="AS355">
        <v>71.593450880986424</v>
      </c>
      <c r="AT355">
        <v>72.198828237033624</v>
      </c>
      <c r="AU355">
        <v>70.987376064816232</v>
      </c>
      <c r="AV355">
        <v>71.289352049955497</v>
      </c>
      <c r="AW355">
        <v>71.385701336521961</v>
      </c>
      <c r="AX355">
        <v>72.104860119276992</v>
      </c>
      <c r="AY355">
        <v>71.325921734470384</v>
      </c>
      <c r="AZ355">
        <v>71.966886490599379</v>
      </c>
      <c r="BA355">
        <v>71.392177721288149</v>
      </c>
      <c r="BB355">
        <v>69.450364251169461</v>
      </c>
      <c r="BC355">
        <v>70.277765082975392</v>
      </c>
      <c r="BD355">
        <v>68.417858220071707</v>
      </c>
      <c r="BE355">
        <v>68.862839636946362</v>
      </c>
      <c r="BF355">
        <v>67.824648469809759</v>
      </c>
      <c r="BG355">
        <v>67.461953214933658</v>
      </c>
      <c r="BH355">
        <v>67.078701471335663</v>
      </c>
      <c r="BN355">
        <f t="shared" si="5"/>
        <v>56</v>
      </c>
    </row>
    <row r="356" spans="1:66" x14ac:dyDescent="0.3">
      <c r="A356" t="s">
        <v>3706</v>
      </c>
      <c r="B356" t="s">
        <v>1048</v>
      </c>
      <c r="C356" t="s">
        <v>23</v>
      </c>
      <c r="D356" t="s">
        <v>4163</v>
      </c>
      <c r="BN356">
        <f t="shared" si="5"/>
        <v>0</v>
      </c>
    </row>
    <row r="357" spans="1:66" x14ac:dyDescent="0.3">
      <c r="A357" t="s">
        <v>3706</v>
      </c>
      <c r="B357" t="s">
        <v>1048</v>
      </c>
      <c r="C357" t="s">
        <v>2527</v>
      </c>
      <c r="D357" t="s">
        <v>2755</v>
      </c>
      <c r="BN357">
        <f t="shared" si="5"/>
        <v>0</v>
      </c>
    </row>
    <row r="358" spans="1:66" x14ac:dyDescent="0.3">
      <c r="A358" t="s">
        <v>3706</v>
      </c>
      <c r="B358" t="s">
        <v>1048</v>
      </c>
      <c r="C358" t="s">
        <v>2263</v>
      </c>
      <c r="D358" t="s">
        <v>3129</v>
      </c>
      <c r="BN358">
        <f t="shared" si="5"/>
        <v>0</v>
      </c>
    </row>
    <row r="359" spans="1:66" x14ac:dyDescent="0.3">
      <c r="A359" t="s">
        <v>3706</v>
      </c>
      <c r="B359" t="s">
        <v>1048</v>
      </c>
      <c r="C359" t="s">
        <v>4069</v>
      </c>
      <c r="D359" t="s">
        <v>3222</v>
      </c>
      <c r="BN359">
        <f t="shared" si="5"/>
        <v>0</v>
      </c>
    </row>
    <row r="360" spans="1:66" x14ac:dyDescent="0.3">
      <c r="A360" t="s">
        <v>3706</v>
      </c>
      <c r="B360" t="s">
        <v>1048</v>
      </c>
      <c r="C360" t="s">
        <v>3885</v>
      </c>
      <c r="D360" t="s">
        <v>1060</v>
      </c>
      <c r="BN360">
        <f t="shared" si="5"/>
        <v>0</v>
      </c>
    </row>
    <row r="361" spans="1:66" x14ac:dyDescent="0.3">
      <c r="A361" t="s">
        <v>3706</v>
      </c>
      <c r="B361" t="s">
        <v>1048</v>
      </c>
      <c r="C361" t="s">
        <v>371</v>
      </c>
      <c r="D361" t="s">
        <v>102</v>
      </c>
      <c r="BN361">
        <f t="shared" si="5"/>
        <v>0</v>
      </c>
    </row>
    <row r="362" spans="1:66" x14ac:dyDescent="0.3">
      <c r="A362" t="s">
        <v>3706</v>
      </c>
      <c r="B362" t="s">
        <v>1048</v>
      </c>
      <c r="C362" t="s">
        <v>3032</v>
      </c>
      <c r="D362" t="s">
        <v>996</v>
      </c>
      <c r="BN362">
        <f t="shared" si="5"/>
        <v>0</v>
      </c>
    </row>
    <row r="363" spans="1:66" x14ac:dyDescent="0.3">
      <c r="A363" t="s">
        <v>3706</v>
      </c>
      <c r="B363" t="s">
        <v>1048</v>
      </c>
      <c r="C363" t="s">
        <v>1230</v>
      </c>
      <c r="D363" t="s">
        <v>2641</v>
      </c>
      <c r="O363">
        <v>700000000</v>
      </c>
      <c r="P363">
        <v>840000000</v>
      </c>
      <c r="Q363">
        <v>2430000000</v>
      </c>
      <c r="R363">
        <v>2760000000</v>
      </c>
      <c r="S363">
        <v>250000000</v>
      </c>
      <c r="T363">
        <v>3050000000</v>
      </c>
      <c r="U363">
        <v>860000000</v>
      </c>
      <c r="V363">
        <v>1320000000</v>
      </c>
      <c r="W363">
        <v>1310000000</v>
      </c>
      <c r="X363">
        <v>1050000000</v>
      </c>
      <c r="Y363">
        <v>4240000000</v>
      </c>
      <c r="Z363">
        <v>4820000000</v>
      </c>
      <c r="AA363">
        <v>3310000000</v>
      </c>
      <c r="AB363">
        <v>5985000000</v>
      </c>
      <c r="AC363">
        <v>-1280000000</v>
      </c>
      <c r="AD363">
        <v>4330000000</v>
      </c>
      <c r="AE363">
        <v>17898000000</v>
      </c>
      <c r="AF363">
        <v>15025000000</v>
      </c>
      <c r="AG363">
        <v>-2877000000</v>
      </c>
      <c r="AH363">
        <v>8990000000</v>
      </c>
      <c r="AI363">
        <v>-15960000000</v>
      </c>
      <c r="AJ363">
        <v>10420000000</v>
      </c>
      <c r="AK363">
        <v>-5610000000</v>
      </c>
      <c r="AL363">
        <v>20940000000</v>
      </c>
      <c r="AM363">
        <v>890000000</v>
      </c>
      <c r="AN363">
        <v>16523000000</v>
      </c>
      <c r="AO363">
        <v>11057000000</v>
      </c>
      <c r="AP363">
        <v>67033000000</v>
      </c>
      <c r="AQ363">
        <v>41958000000</v>
      </c>
      <c r="AR363">
        <v>112289000000</v>
      </c>
      <c r="AS363">
        <v>193600000000</v>
      </c>
      <c r="AT363">
        <v>121464000000</v>
      </c>
      <c r="AU363">
        <v>54067000000</v>
      </c>
      <c r="AV363">
        <v>33982000000</v>
      </c>
      <c r="AW363">
        <v>61787000000</v>
      </c>
      <c r="AX363">
        <v>89258000000</v>
      </c>
      <c r="AY363">
        <v>145481000000</v>
      </c>
      <c r="AZ363">
        <v>275617000000</v>
      </c>
      <c r="BA363">
        <v>126805000000</v>
      </c>
      <c r="BB363">
        <v>219303000000</v>
      </c>
      <c r="BC363">
        <v>178953000000</v>
      </c>
      <c r="BD363">
        <v>123357000000</v>
      </c>
      <c r="BE363">
        <v>239066000000</v>
      </c>
      <c r="BF363">
        <v>-62642000000</v>
      </c>
      <c r="BG363">
        <v>154312000000</v>
      </c>
      <c r="BH363">
        <v>-187306000000</v>
      </c>
      <c r="BI363">
        <v>-139701000000</v>
      </c>
      <c r="BJ363">
        <v>149634000000</v>
      </c>
      <c r="BK363">
        <v>156916000000</v>
      </c>
      <c r="BL363">
        <v>-244072000000</v>
      </c>
      <c r="BN363">
        <f t="shared" si="5"/>
        <v>50</v>
      </c>
    </row>
    <row r="364" spans="1:66" x14ac:dyDescent="0.3">
      <c r="A364" t="s">
        <v>3706</v>
      </c>
      <c r="B364" t="s">
        <v>1048</v>
      </c>
      <c r="C364" t="s">
        <v>4112</v>
      </c>
      <c r="D364" t="s">
        <v>3887</v>
      </c>
      <c r="BN364">
        <f t="shared" si="5"/>
        <v>0</v>
      </c>
    </row>
    <row r="365" spans="1:66" x14ac:dyDescent="0.3">
      <c r="A365" t="s">
        <v>3706</v>
      </c>
      <c r="B365" t="s">
        <v>1048</v>
      </c>
      <c r="C365" t="s">
        <v>3053</v>
      </c>
      <c r="D365" t="s">
        <v>2727</v>
      </c>
      <c r="O365">
        <v>6490000000</v>
      </c>
      <c r="P365">
        <v>5620000000</v>
      </c>
      <c r="Q365">
        <v>7330000000</v>
      </c>
      <c r="R365">
        <v>9340000000</v>
      </c>
      <c r="S365">
        <v>5160000000</v>
      </c>
      <c r="T365">
        <v>13730000000</v>
      </c>
      <c r="U365">
        <v>11320000000</v>
      </c>
      <c r="V365">
        <v>11280000000</v>
      </c>
      <c r="W365">
        <v>14370000000</v>
      </c>
      <c r="X365">
        <v>24720000000</v>
      </c>
      <c r="Y365">
        <v>19040000000</v>
      </c>
      <c r="Z365">
        <v>10110000000</v>
      </c>
      <c r="AA365">
        <v>7774000000</v>
      </c>
      <c r="AB365">
        <v>8770000000</v>
      </c>
      <c r="AC365">
        <v>12820000000</v>
      </c>
      <c r="AD365">
        <v>3680000000</v>
      </c>
      <c r="AE365">
        <v>19524000000</v>
      </c>
      <c r="AF365">
        <v>39797000000</v>
      </c>
      <c r="AG365">
        <v>21701000000</v>
      </c>
      <c r="AH365">
        <v>50980000000</v>
      </c>
      <c r="AI365">
        <v>59940000000</v>
      </c>
      <c r="AJ365">
        <v>49270000000</v>
      </c>
      <c r="AK365">
        <v>58770000000</v>
      </c>
      <c r="AL365">
        <v>82800000000</v>
      </c>
      <c r="AM365">
        <v>89990000000</v>
      </c>
      <c r="AN365">
        <v>110060000000</v>
      </c>
      <c r="AO365">
        <v>103020000000</v>
      </c>
      <c r="AP365">
        <v>121380000000</v>
      </c>
      <c r="AQ365">
        <v>174760000000</v>
      </c>
      <c r="AR365">
        <v>247485000000</v>
      </c>
      <c r="AS365">
        <v>186370000000</v>
      </c>
      <c r="AT365">
        <v>146041000000</v>
      </c>
      <c r="AU365">
        <v>178985000000</v>
      </c>
      <c r="AV365">
        <v>195218000000</v>
      </c>
      <c r="AW365">
        <v>374004000000</v>
      </c>
      <c r="AX365">
        <v>52591000000</v>
      </c>
      <c r="AY365">
        <v>283801000000</v>
      </c>
      <c r="AZ365">
        <v>523890000000</v>
      </c>
      <c r="BA365">
        <v>343583000000</v>
      </c>
      <c r="BB365">
        <v>312597000000</v>
      </c>
      <c r="BC365">
        <v>349828000000</v>
      </c>
      <c r="BD365">
        <v>436616000000</v>
      </c>
      <c r="BE365">
        <v>377240000000</v>
      </c>
      <c r="BF365">
        <v>392796000000</v>
      </c>
      <c r="BG365">
        <v>387529000000</v>
      </c>
      <c r="BH365">
        <v>302071000000</v>
      </c>
      <c r="BI365">
        <v>299815000000</v>
      </c>
      <c r="BJ365">
        <v>405376000000</v>
      </c>
      <c r="BK365">
        <v>-151298000000</v>
      </c>
      <c r="BL365">
        <v>188470000000</v>
      </c>
      <c r="BN365">
        <f t="shared" si="5"/>
        <v>50</v>
      </c>
    </row>
    <row r="366" spans="1:66" x14ac:dyDescent="0.3">
      <c r="A366" t="s">
        <v>3706</v>
      </c>
      <c r="B366" t="s">
        <v>1048</v>
      </c>
      <c r="C366" t="s">
        <v>4158</v>
      </c>
      <c r="D366" t="s">
        <v>3073</v>
      </c>
      <c r="F366">
        <v>43.54</v>
      </c>
      <c r="G366">
        <v>43.93</v>
      </c>
      <c r="H366">
        <v>45.81</v>
      </c>
      <c r="I366">
        <v>44.06</v>
      </c>
      <c r="J366">
        <v>48.1</v>
      </c>
      <c r="K366">
        <v>47</v>
      </c>
      <c r="L366">
        <v>49.54</v>
      </c>
      <c r="M366">
        <v>51.56</v>
      </c>
      <c r="N366">
        <v>52.17</v>
      </c>
      <c r="O366">
        <v>49.53</v>
      </c>
      <c r="P366">
        <v>56.71</v>
      </c>
      <c r="Q366">
        <v>56.47</v>
      </c>
      <c r="R366">
        <v>60.43</v>
      </c>
      <c r="S366">
        <v>55.1</v>
      </c>
      <c r="T366">
        <v>62.52</v>
      </c>
      <c r="U366">
        <v>62.37</v>
      </c>
      <c r="V366">
        <v>67.92</v>
      </c>
      <c r="W366">
        <v>68.650000000000006</v>
      </c>
      <c r="X366">
        <v>76.260000000000005</v>
      </c>
      <c r="Y366">
        <v>68.56</v>
      </c>
      <c r="Z366">
        <v>79.03</v>
      </c>
      <c r="AA366">
        <v>79.709999999999994</v>
      </c>
      <c r="AB366">
        <v>58.05</v>
      </c>
      <c r="AC366">
        <v>75.48</v>
      </c>
      <c r="AD366">
        <v>80.69</v>
      </c>
      <c r="AE366">
        <v>73.64</v>
      </c>
      <c r="AF366">
        <v>73.97</v>
      </c>
      <c r="AG366">
        <v>62.73</v>
      </c>
      <c r="AH366">
        <v>74.099999999999994</v>
      </c>
      <c r="AI366">
        <v>79.41</v>
      </c>
      <c r="AJ366">
        <v>77.28</v>
      </c>
      <c r="AK366">
        <v>87.07</v>
      </c>
      <c r="AL366">
        <v>74.25</v>
      </c>
      <c r="AM366">
        <v>93.38</v>
      </c>
      <c r="AN366">
        <v>79.650000000000006</v>
      </c>
      <c r="AO366">
        <v>88.34</v>
      </c>
      <c r="AP366">
        <v>92.46</v>
      </c>
      <c r="AQ366">
        <v>91.53</v>
      </c>
      <c r="AR366">
        <v>92.18</v>
      </c>
      <c r="AS366">
        <v>94.63</v>
      </c>
      <c r="AT366">
        <v>92.22</v>
      </c>
      <c r="AU366">
        <v>88.45</v>
      </c>
      <c r="AV366">
        <v>92.33</v>
      </c>
      <c r="AW366">
        <v>103.82</v>
      </c>
      <c r="AX366">
        <v>100</v>
      </c>
      <c r="AY366">
        <v>96.18</v>
      </c>
      <c r="AZ366">
        <v>102.83</v>
      </c>
      <c r="BA366">
        <v>101.34</v>
      </c>
      <c r="BB366">
        <v>105.96</v>
      </c>
      <c r="BC366">
        <v>105.92</v>
      </c>
      <c r="BD366">
        <v>101.81</v>
      </c>
      <c r="BE366">
        <v>100.78</v>
      </c>
      <c r="BF366">
        <v>108.95</v>
      </c>
      <c r="BG366">
        <v>114.95</v>
      </c>
      <c r="BH366">
        <v>114.12</v>
      </c>
      <c r="BI366">
        <v>122.19</v>
      </c>
      <c r="BN366">
        <f t="shared" si="5"/>
        <v>56</v>
      </c>
    </row>
    <row r="367" spans="1:66" x14ac:dyDescent="0.3">
      <c r="A367" t="s">
        <v>3706</v>
      </c>
      <c r="B367" t="s">
        <v>1048</v>
      </c>
      <c r="C367" t="s">
        <v>379</v>
      </c>
      <c r="D367" t="s">
        <v>3865</v>
      </c>
      <c r="F367">
        <v>64869558</v>
      </c>
      <c r="G367">
        <v>60548008</v>
      </c>
      <c r="H367">
        <v>62420208</v>
      </c>
      <c r="I367">
        <v>60977008</v>
      </c>
      <c r="J367">
        <v>60379266</v>
      </c>
      <c r="K367">
        <v>61141626</v>
      </c>
      <c r="L367">
        <v>65847777</v>
      </c>
      <c r="M367">
        <v>63042026</v>
      </c>
      <c r="N367">
        <v>59258754</v>
      </c>
      <c r="O367">
        <v>59229150</v>
      </c>
      <c r="P367">
        <v>63782293</v>
      </c>
      <c r="Q367">
        <v>58369291</v>
      </c>
      <c r="R367">
        <v>64531443</v>
      </c>
      <c r="S367">
        <v>68262068</v>
      </c>
      <c r="T367">
        <v>72020441</v>
      </c>
      <c r="U367">
        <v>73082438</v>
      </c>
      <c r="V367">
        <v>72223053</v>
      </c>
      <c r="W367">
        <v>67303432</v>
      </c>
      <c r="X367">
        <v>68371362</v>
      </c>
      <c r="Y367">
        <v>71550444</v>
      </c>
      <c r="Z367">
        <v>77733138</v>
      </c>
      <c r="AA367">
        <v>76214787</v>
      </c>
      <c r="AB367">
        <v>58729146</v>
      </c>
      <c r="AC367">
        <v>71957016</v>
      </c>
      <c r="AD367">
        <v>72873500</v>
      </c>
      <c r="AE367">
        <v>67107716</v>
      </c>
      <c r="AF367">
        <v>59233504</v>
      </c>
      <c r="AG367">
        <v>55714416</v>
      </c>
      <c r="AH367">
        <v>63533008</v>
      </c>
      <c r="AI367">
        <v>65700000</v>
      </c>
      <c r="AJ367">
        <v>62131075</v>
      </c>
      <c r="AK367">
        <v>65890404</v>
      </c>
      <c r="AL367">
        <v>60273827</v>
      </c>
      <c r="AM367">
        <v>64017419</v>
      </c>
      <c r="AN367">
        <v>59766550</v>
      </c>
      <c r="AO367">
        <v>64881026</v>
      </c>
      <c r="AP367">
        <v>63803406</v>
      </c>
      <c r="AQ367">
        <v>61556513</v>
      </c>
      <c r="AR367">
        <v>58461970</v>
      </c>
      <c r="AS367">
        <v>58526104</v>
      </c>
      <c r="AT367">
        <v>55166824</v>
      </c>
      <c r="AU367">
        <v>53570702</v>
      </c>
      <c r="AV367">
        <v>57813092</v>
      </c>
      <c r="AW367">
        <v>56782664</v>
      </c>
      <c r="AX367">
        <v>56805877</v>
      </c>
      <c r="AY367">
        <v>52861862</v>
      </c>
      <c r="AZ367">
        <v>61919594</v>
      </c>
      <c r="BA367">
        <v>60985598</v>
      </c>
      <c r="BB367">
        <v>57937341</v>
      </c>
      <c r="BC367">
        <v>57483702</v>
      </c>
      <c r="BD367">
        <v>56668632</v>
      </c>
      <c r="BE367">
        <v>60253274</v>
      </c>
      <c r="BF367">
        <v>59486800</v>
      </c>
      <c r="BG367">
        <v>57979030</v>
      </c>
      <c r="BH367">
        <v>58121068</v>
      </c>
      <c r="BI367">
        <v>58438795</v>
      </c>
      <c r="BJ367">
        <v>53149164</v>
      </c>
      <c r="BN367">
        <f t="shared" si="5"/>
        <v>57</v>
      </c>
    </row>
    <row r="368" spans="1:66" x14ac:dyDescent="0.3">
      <c r="A368" t="s">
        <v>3706</v>
      </c>
      <c r="B368" t="s">
        <v>1048</v>
      </c>
      <c r="C368" t="s">
        <v>3000</v>
      </c>
      <c r="D368" t="s">
        <v>4093</v>
      </c>
      <c r="BN368">
        <f t="shared" si="5"/>
        <v>0</v>
      </c>
    </row>
    <row r="369" spans="1:66" x14ac:dyDescent="0.3">
      <c r="A369" t="s">
        <v>3706</v>
      </c>
      <c r="B369" t="s">
        <v>1048</v>
      </c>
      <c r="C369" t="s">
        <v>2617</v>
      </c>
      <c r="D369" t="s">
        <v>2012</v>
      </c>
      <c r="E369">
        <v>2.8098368638909181</v>
      </c>
      <c r="F369">
        <v>2.8865881005773177</v>
      </c>
      <c r="G369">
        <v>3.1828275351591411</v>
      </c>
      <c r="H369">
        <v>2.7755102040816326</v>
      </c>
      <c r="I369">
        <v>2.9753813623319738</v>
      </c>
      <c r="J369">
        <v>2.5680552917281587</v>
      </c>
      <c r="K369">
        <v>2.7989369959611108</v>
      </c>
      <c r="L369">
        <v>2.0911619890118942</v>
      </c>
      <c r="M369">
        <v>2.1495981437655867</v>
      </c>
      <c r="N369">
        <v>2.3971339760813444</v>
      </c>
      <c r="O369">
        <v>2.0176404712763887</v>
      </c>
      <c r="P369">
        <v>2.4375546524219236</v>
      </c>
      <c r="Q369">
        <v>2.3528230865746549</v>
      </c>
      <c r="R369">
        <v>2.4569955774079606</v>
      </c>
      <c r="S369">
        <v>3.6846701292220811</v>
      </c>
      <c r="T369">
        <v>5.6511444356748219</v>
      </c>
      <c r="U369">
        <v>4.9294122757482306</v>
      </c>
      <c r="V369">
        <v>4.7871411148102974</v>
      </c>
      <c r="W369">
        <v>4.8317966261977281</v>
      </c>
      <c r="X369">
        <v>2.7835663087358911</v>
      </c>
      <c r="Y369">
        <v>2.3321850683300664</v>
      </c>
      <c r="Z369">
        <v>2.8760645757088623</v>
      </c>
      <c r="AA369">
        <v>3.1642667846602115</v>
      </c>
      <c r="AB369">
        <v>2.9881900166007789</v>
      </c>
      <c r="AC369">
        <v>2.7096120147891267</v>
      </c>
      <c r="AD369">
        <v>2.2180638020466934</v>
      </c>
      <c r="AE369">
        <v>1.929162105727926</v>
      </c>
      <c r="AF369">
        <v>1.7541021858550225</v>
      </c>
      <c r="AG369">
        <v>1.7148999244772163</v>
      </c>
      <c r="AH369">
        <v>1.5757505240052154</v>
      </c>
      <c r="AI369">
        <v>1.353225900907209</v>
      </c>
      <c r="AJ369">
        <v>1.2672561837623462</v>
      </c>
      <c r="AK369">
        <v>1.4083159106917253</v>
      </c>
      <c r="AL369">
        <v>1.3680486489853696</v>
      </c>
      <c r="AM369">
        <v>1.2127128289929658</v>
      </c>
      <c r="AN369">
        <v>1.0422952174964539</v>
      </c>
      <c r="AO369">
        <v>0.94887756118086541</v>
      </c>
      <c r="AP369">
        <v>0.96009806444858381</v>
      </c>
      <c r="AQ369">
        <v>0.85174322064532815</v>
      </c>
      <c r="AR369">
        <v>0.77707793796405</v>
      </c>
      <c r="AS369">
        <v>0.80567560322063014</v>
      </c>
      <c r="AT369">
        <v>0.90920158790521821</v>
      </c>
      <c r="AU369">
        <v>0.88087356023396868</v>
      </c>
      <c r="AV369">
        <v>0.75270243384839841</v>
      </c>
      <c r="AW369">
        <v>0.89903079557061094</v>
      </c>
      <c r="AX369">
        <v>0.90710244739624113</v>
      </c>
      <c r="AY369">
        <v>1.0194119518992468</v>
      </c>
      <c r="AZ369">
        <v>1.1817165366520741</v>
      </c>
      <c r="BA369">
        <v>1.2443236008983787</v>
      </c>
      <c r="BB369">
        <v>1.3921620573180309</v>
      </c>
      <c r="BC369">
        <v>1.3403157754659529</v>
      </c>
      <c r="BD369">
        <v>1.2272397146673142</v>
      </c>
      <c r="BE369">
        <v>1.0296576233665415</v>
      </c>
      <c r="BF369">
        <v>1.102116748477918</v>
      </c>
      <c r="BG369">
        <v>1.1511864504344391</v>
      </c>
      <c r="BH369">
        <v>0.94398906990037013</v>
      </c>
      <c r="BI369">
        <v>0.87456444981770654</v>
      </c>
      <c r="BJ369">
        <v>0.82623735858334246</v>
      </c>
      <c r="BK369">
        <v>0.90895108986684614</v>
      </c>
      <c r="BN369">
        <f t="shared" si="5"/>
        <v>59</v>
      </c>
    </row>
    <row r="370" spans="1:66" x14ac:dyDescent="0.3">
      <c r="A370" t="s">
        <v>3706</v>
      </c>
      <c r="B370" t="s">
        <v>1048</v>
      </c>
      <c r="C370" t="s">
        <v>2658</v>
      </c>
      <c r="D370" t="s">
        <v>1995</v>
      </c>
      <c r="Y370">
        <v>35.653980369999999</v>
      </c>
      <c r="Z370">
        <v>35.872375150000003</v>
      </c>
      <c r="AA370">
        <v>35.242893449999997</v>
      </c>
      <c r="AB370">
        <v>35.767149889999999</v>
      </c>
      <c r="AC370">
        <v>39.02608008</v>
      </c>
      <c r="AD370">
        <v>40.803276859999997</v>
      </c>
      <c r="AE370">
        <v>41.324973999999997</v>
      </c>
      <c r="AF370">
        <v>43.286965019999997</v>
      </c>
      <c r="AG370">
        <v>46.536236479999999</v>
      </c>
      <c r="AH370">
        <v>49.576000229999998</v>
      </c>
      <c r="AI370">
        <v>52.200478879999999</v>
      </c>
      <c r="AJ370">
        <v>53.454821269999997</v>
      </c>
      <c r="AK370">
        <v>55.790539330000001</v>
      </c>
      <c r="AL370">
        <v>58.45691231</v>
      </c>
      <c r="AM370">
        <v>63.617635960000001</v>
      </c>
      <c r="AN370">
        <v>69.33152518</v>
      </c>
      <c r="AO370">
        <v>73.153758679999996</v>
      </c>
      <c r="AP370">
        <v>80.10629007</v>
      </c>
      <c r="AQ370">
        <v>84.165066319999994</v>
      </c>
      <c r="AR370">
        <v>87.531198140000001</v>
      </c>
      <c r="AS370">
        <v>100</v>
      </c>
      <c r="AT370">
        <v>93.997048120000002</v>
      </c>
      <c r="AU370">
        <v>90.266183359999999</v>
      </c>
      <c r="AV370">
        <v>92.970344150000003</v>
      </c>
      <c r="AW370">
        <v>100.5935252</v>
      </c>
      <c r="AX370">
        <v>107.8016475</v>
      </c>
      <c r="AY370">
        <v>118.5289836</v>
      </c>
      <c r="AZ370">
        <v>126.4805466</v>
      </c>
      <c r="BA370">
        <v>133.7545021</v>
      </c>
      <c r="BB370">
        <v>115.0409063</v>
      </c>
      <c r="BC370">
        <v>132.82498330000001</v>
      </c>
      <c r="BD370">
        <v>142.55557089999999</v>
      </c>
      <c r="BE370">
        <v>148.0756246</v>
      </c>
      <c r="BF370">
        <v>151.89109790000001</v>
      </c>
      <c r="BG370">
        <v>156.65221120000001</v>
      </c>
      <c r="BH370">
        <v>155.0967981</v>
      </c>
      <c r="BI370">
        <v>154.77122539999999</v>
      </c>
      <c r="BJ370">
        <v>161.03734249999999</v>
      </c>
      <c r="BK370">
        <v>167.89976129999999</v>
      </c>
      <c r="BN370">
        <f t="shared" si="5"/>
        <v>39</v>
      </c>
    </row>
    <row r="371" spans="1:66" x14ac:dyDescent="0.3">
      <c r="A371" t="s">
        <v>3706</v>
      </c>
      <c r="B371" t="s">
        <v>1048</v>
      </c>
      <c r="C371" t="s">
        <v>3561</v>
      </c>
      <c r="D371" t="s">
        <v>3879</v>
      </c>
      <c r="E371">
        <v>3.976327555393397</v>
      </c>
      <c r="F371">
        <v>3.6216690175746256</v>
      </c>
      <c r="G371">
        <v>3.1387498644630738</v>
      </c>
      <c r="H371">
        <v>3.0802888723203936</v>
      </c>
      <c r="I371">
        <v>3.2223522673506486</v>
      </c>
      <c r="J371">
        <v>2.7844576635868878</v>
      </c>
      <c r="K371">
        <v>3.2960335805959549</v>
      </c>
      <c r="L371">
        <v>3.2280169610029117</v>
      </c>
      <c r="M371">
        <v>2.847907056983594</v>
      </c>
      <c r="N371">
        <v>2.8671203018679248</v>
      </c>
      <c r="O371">
        <v>2.5983486560871345</v>
      </c>
      <c r="P371">
        <v>2.3843374754580648</v>
      </c>
      <c r="Q371">
        <v>2.2119419586430054</v>
      </c>
      <c r="R371">
        <v>2.6461664373807015</v>
      </c>
      <c r="S371">
        <v>3.8169235380130235</v>
      </c>
      <c r="T371">
        <v>4.3953523636225791</v>
      </c>
      <c r="U371">
        <v>4.456755203291384</v>
      </c>
      <c r="V371">
        <v>4.3997481940401766</v>
      </c>
      <c r="W371">
        <v>4.1756239654319929</v>
      </c>
      <c r="X371">
        <v>4.148624768996263</v>
      </c>
      <c r="Y371">
        <v>4.7617084176131943</v>
      </c>
      <c r="Z371">
        <v>5.1184664275030807</v>
      </c>
      <c r="AA371">
        <v>4.6782045196897961</v>
      </c>
      <c r="AB371">
        <v>5.0328431862892202</v>
      </c>
      <c r="AC371">
        <v>4.7408277919588775</v>
      </c>
      <c r="AD371">
        <v>4.2892730846966511</v>
      </c>
      <c r="AE371">
        <v>4.0141094294489781</v>
      </c>
      <c r="AF371">
        <v>4.3836459450856493</v>
      </c>
      <c r="AG371">
        <v>5.0008482243836232</v>
      </c>
      <c r="AH371">
        <v>6.0301329933331038</v>
      </c>
      <c r="AI371">
        <v>6.7255625573001891</v>
      </c>
      <c r="AJ371">
        <v>7.9521987288859393</v>
      </c>
      <c r="AK371">
        <v>9.6688973015229607</v>
      </c>
      <c r="AL371">
        <v>10.741940298507464</v>
      </c>
      <c r="AM371">
        <v>11.608661341936457</v>
      </c>
      <c r="AN371">
        <v>12.212327061643089</v>
      </c>
      <c r="AO371">
        <v>12.529901717438246</v>
      </c>
      <c r="AP371">
        <v>13.223876810505688</v>
      </c>
      <c r="AQ371">
        <v>14.017188652821606</v>
      </c>
      <c r="AR371">
        <v>14.117818174881732</v>
      </c>
      <c r="AS371">
        <v>14.314088431253785</v>
      </c>
      <c r="AT371">
        <v>14.725920841912608</v>
      </c>
      <c r="AU371">
        <v>16.658203108756581</v>
      </c>
      <c r="AV371">
        <v>17.876213313312547</v>
      </c>
      <c r="AW371">
        <v>18.837787698217596</v>
      </c>
      <c r="AX371">
        <v>20.069408770036191</v>
      </c>
      <c r="AY371">
        <v>21.023244060025011</v>
      </c>
      <c r="AZ371">
        <v>21.666128016893111</v>
      </c>
      <c r="BA371">
        <v>21.01277014205975</v>
      </c>
      <c r="BB371">
        <v>24.284284440342486</v>
      </c>
      <c r="BC371">
        <v>24.267260126415056</v>
      </c>
      <c r="BD371">
        <v>22.590517670690009</v>
      </c>
      <c r="BE371">
        <v>23.219843277115633</v>
      </c>
      <c r="BF371">
        <v>24.240496352314658</v>
      </c>
      <c r="BG371">
        <v>25.032741141382132</v>
      </c>
      <c r="BH371">
        <v>27.462500269755445</v>
      </c>
      <c r="BI371">
        <v>27.579249349847888</v>
      </c>
      <c r="BJ371">
        <v>28.021522045742682</v>
      </c>
      <c r="BK371">
        <v>27.462871355944202</v>
      </c>
      <c r="BN371">
        <f t="shared" si="5"/>
        <v>59</v>
      </c>
    </row>
    <row r="372" spans="1:66" x14ac:dyDescent="0.3">
      <c r="A372" t="s">
        <v>3706</v>
      </c>
      <c r="B372" t="s">
        <v>1048</v>
      </c>
      <c r="C372" t="s">
        <v>848</v>
      </c>
      <c r="D372" t="s">
        <v>1685</v>
      </c>
      <c r="AH372">
        <v>3.6</v>
      </c>
      <c r="AI372">
        <v>3.54</v>
      </c>
      <c r="AJ372">
        <v>3.57</v>
      </c>
      <c r="AK372">
        <v>3.58</v>
      </c>
      <c r="AL372">
        <v>3.62</v>
      </c>
      <c r="AN372">
        <v>4.0199999999999996</v>
      </c>
      <c r="AO372">
        <v>4.0199999999999996</v>
      </c>
      <c r="AP372">
        <v>4.34</v>
      </c>
      <c r="AQ372">
        <v>3.86</v>
      </c>
      <c r="AR372">
        <v>3.72</v>
      </c>
      <c r="AS372">
        <v>3.66</v>
      </c>
      <c r="AT372">
        <v>3.76</v>
      </c>
      <c r="AU372">
        <v>3.74</v>
      </c>
      <c r="AV372">
        <v>3.61</v>
      </c>
      <c r="AW372">
        <v>3.48</v>
      </c>
      <c r="AX372">
        <v>3.39</v>
      </c>
      <c r="AY372">
        <v>3.34</v>
      </c>
      <c r="AZ372">
        <v>3.63</v>
      </c>
      <c r="BA372">
        <v>3.21</v>
      </c>
      <c r="BB372">
        <v>3.17</v>
      </c>
      <c r="BC372">
        <v>3.17</v>
      </c>
      <c r="BD372">
        <v>3.21</v>
      </c>
      <c r="BE372">
        <v>2.97</v>
      </c>
      <c r="BF372">
        <v>2.95</v>
      </c>
      <c r="BG372">
        <v>2.94</v>
      </c>
      <c r="BH372">
        <v>2.99</v>
      </c>
      <c r="BI372">
        <v>3.02</v>
      </c>
      <c r="BJ372">
        <v>5.29</v>
      </c>
      <c r="BK372">
        <v>5.54</v>
      </c>
      <c r="BN372">
        <f t="shared" si="5"/>
        <v>29</v>
      </c>
    </row>
    <row r="373" spans="1:66" x14ac:dyDescent="0.3">
      <c r="A373" t="s">
        <v>3706</v>
      </c>
      <c r="B373" t="s">
        <v>1048</v>
      </c>
      <c r="C373" t="s">
        <v>976</v>
      </c>
      <c r="D373" t="s">
        <v>1530</v>
      </c>
      <c r="AH373">
        <v>6.39</v>
      </c>
      <c r="AI373">
        <v>6.39</v>
      </c>
      <c r="AJ373">
        <v>6.37</v>
      </c>
      <c r="AK373">
        <v>6.39</v>
      </c>
      <c r="AL373">
        <v>6.4</v>
      </c>
      <c r="AN373">
        <v>5.73</v>
      </c>
      <c r="AO373">
        <v>5.42</v>
      </c>
      <c r="AP373">
        <v>5.19</v>
      </c>
      <c r="AQ373">
        <v>4.71</v>
      </c>
      <c r="AR373">
        <v>4.34</v>
      </c>
      <c r="AS373">
        <v>4.3099999999999996</v>
      </c>
      <c r="AT373">
        <v>4.1900000000000004</v>
      </c>
      <c r="AU373">
        <v>4.0999999999999996</v>
      </c>
      <c r="AV373">
        <v>3.96</v>
      </c>
      <c r="AW373">
        <v>3.82</v>
      </c>
      <c r="AX373">
        <v>3.8</v>
      </c>
      <c r="AY373">
        <v>3.79</v>
      </c>
      <c r="AZ373">
        <v>3.65</v>
      </c>
      <c r="BA373">
        <v>3.84</v>
      </c>
      <c r="BB373">
        <v>3.88</v>
      </c>
      <c r="BC373">
        <v>3.9</v>
      </c>
      <c r="BD373">
        <v>3.89</v>
      </c>
      <c r="BE373">
        <v>3.79</v>
      </c>
      <c r="BF373">
        <v>3.78</v>
      </c>
      <c r="BG373">
        <v>3.77</v>
      </c>
      <c r="BH373">
        <v>3.78</v>
      </c>
      <c r="BI373">
        <v>3.78</v>
      </c>
      <c r="BJ373">
        <v>3.53</v>
      </c>
      <c r="BK373">
        <v>3.76</v>
      </c>
      <c r="BN373">
        <f t="shared" si="5"/>
        <v>29</v>
      </c>
    </row>
    <row r="374" spans="1:66" x14ac:dyDescent="0.3">
      <c r="A374" t="s">
        <v>3706</v>
      </c>
      <c r="B374" t="s">
        <v>1048</v>
      </c>
      <c r="C374" t="s">
        <v>1953</v>
      </c>
      <c r="D374" t="s">
        <v>3064</v>
      </c>
      <c r="AN374">
        <v>43318000</v>
      </c>
      <c r="AO374">
        <v>46489000</v>
      </c>
      <c r="AP374">
        <v>47767000</v>
      </c>
      <c r="AQ374">
        <v>46377000</v>
      </c>
      <c r="AR374">
        <v>48689000</v>
      </c>
      <c r="AS374">
        <v>51238000</v>
      </c>
      <c r="AT374">
        <v>46927000</v>
      </c>
      <c r="AU374">
        <v>43581000</v>
      </c>
      <c r="AV374">
        <v>41218000</v>
      </c>
      <c r="AW374">
        <v>46086000</v>
      </c>
      <c r="AX374">
        <v>49206000</v>
      </c>
      <c r="AY374">
        <v>50977000</v>
      </c>
      <c r="AZ374">
        <v>56135000</v>
      </c>
      <c r="BA374">
        <v>58007000</v>
      </c>
      <c r="BB374">
        <v>55103000</v>
      </c>
      <c r="BC374">
        <v>60010000</v>
      </c>
      <c r="BD374">
        <v>63477410</v>
      </c>
      <c r="BE374">
        <v>66966899.999999993</v>
      </c>
      <c r="BF374">
        <v>71642910</v>
      </c>
      <c r="BG374">
        <v>75379350</v>
      </c>
      <c r="BH374">
        <v>77773520</v>
      </c>
      <c r="BI374">
        <v>76407480</v>
      </c>
      <c r="BJ374">
        <v>77186740</v>
      </c>
      <c r="BK374">
        <v>79745920</v>
      </c>
      <c r="BN374">
        <f t="shared" si="5"/>
        <v>24</v>
      </c>
    </row>
    <row r="375" spans="1:66" x14ac:dyDescent="0.3">
      <c r="A375" t="s">
        <v>3706</v>
      </c>
      <c r="B375" t="s">
        <v>1048</v>
      </c>
      <c r="C375" t="s">
        <v>457</v>
      </c>
      <c r="D375" t="s">
        <v>856</v>
      </c>
      <c r="E375">
        <v>50.455055915906897</v>
      </c>
      <c r="F375">
        <v>50.473114791196998</v>
      </c>
      <c r="G375">
        <v>50.488535798743499</v>
      </c>
      <c r="H375">
        <v>50.504494378564097</v>
      </c>
      <c r="I375">
        <v>50.525016661263599</v>
      </c>
      <c r="J375">
        <v>50.552533005713101</v>
      </c>
      <c r="K375">
        <v>50.588655254572998</v>
      </c>
      <c r="L375">
        <v>50.631724571885499</v>
      </c>
      <c r="M375">
        <v>50.676949482404197</v>
      </c>
      <c r="N375">
        <v>50.7177786820154</v>
      </c>
      <c r="O375">
        <v>50.7498649012039</v>
      </c>
      <c r="P375">
        <v>50.771078175665302</v>
      </c>
      <c r="Q375">
        <v>50.783493237591699</v>
      </c>
      <c r="R375">
        <v>50.791931883511701</v>
      </c>
      <c r="S375">
        <v>50.803163217293402</v>
      </c>
      <c r="T375">
        <v>50.821573731207003</v>
      </c>
      <c r="U375">
        <v>50.849069988362501</v>
      </c>
      <c r="V375">
        <v>50.883120837266098</v>
      </c>
      <c r="W375">
        <v>50.9184002879418</v>
      </c>
      <c r="X375">
        <v>50.947575848526398</v>
      </c>
      <c r="Y375">
        <v>50.965850251415901</v>
      </c>
      <c r="Z375">
        <v>50.971056687567199</v>
      </c>
      <c r="AA375">
        <v>50.965681133026401</v>
      </c>
      <c r="AB375">
        <v>50.955164913701999</v>
      </c>
      <c r="AC375">
        <v>50.947068892025797</v>
      </c>
      <c r="AD375">
        <v>50.946321698317099</v>
      </c>
      <c r="AE375">
        <v>50.954851518498899</v>
      </c>
      <c r="AF375">
        <v>50.969942067174301</v>
      </c>
      <c r="AG375">
        <v>50.986303403512601</v>
      </c>
      <c r="AH375">
        <v>50.9965864201085</v>
      </c>
      <c r="AI375">
        <v>50.9958743545725</v>
      </c>
      <c r="AJ375">
        <v>50.982909830479599</v>
      </c>
      <c r="AK375">
        <v>50.960047925175502</v>
      </c>
      <c r="AL375">
        <v>50.930485177307297</v>
      </c>
      <c r="AM375">
        <v>50.898856840208801</v>
      </c>
      <c r="AN375">
        <v>50.868584630505701</v>
      </c>
      <c r="AO375">
        <v>50.840541089592001</v>
      </c>
      <c r="AP375">
        <v>50.814104896922501</v>
      </c>
      <c r="AQ375">
        <v>50.789310824395201</v>
      </c>
      <c r="AR375">
        <v>50.765784305268497</v>
      </c>
      <c r="AS375">
        <v>50.743268682874003</v>
      </c>
      <c r="AT375">
        <v>50.721708826785203</v>
      </c>
      <c r="AU375">
        <v>50.701446263558303</v>
      </c>
      <c r="AV375">
        <v>50.682986604373802</v>
      </c>
      <c r="AW375">
        <v>50.666992097882201</v>
      </c>
      <c r="AX375">
        <v>50.653802012979199</v>
      </c>
      <c r="AY375">
        <v>50.643896455890903</v>
      </c>
      <c r="AZ375">
        <v>50.6367847142009</v>
      </c>
      <c r="BA375">
        <v>50.630710102358499</v>
      </c>
      <c r="BB375">
        <v>50.623348137026902</v>
      </c>
      <c r="BC375">
        <v>50.613189052863298</v>
      </c>
      <c r="BD375">
        <v>50.599603379570901</v>
      </c>
      <c r="BE375">
        <v>50.583404927626603</v>
      </c>
      <c r="BF375">
        <v>50.566296285607798</v>
      </c>
      <c r="BG375">
        <v>50.550673472857099</v>
      </c>
      <c r="BH375">
        <v>50.538221168403503</v>
      </c>
      <c r="BI375">
        <v>50.529312802568597</v>
      </c>
      <c r="BJ375">
        <v>50.523382274354397</v>
      </c>
      <c r="BK375">
        <v>50.520014653912398</v>
      </c>
      <c r="BL375">
        <v>50.518487207799197</v>
      </c>
      <c r="BN375">
        <f t="shared" si="5"/>
        <v>60</v>
      </c>
    </row>
    <row r="376" spans="1:66" x14ac:dyDescent="0.3">
      <c r="A376" t="s">
        <v>3706</v>
      </c>
      <c r="B376" t="s">
        <v>1048</v>
      </c>
      <c r="C376" t="s">
        <v>1796</v>
      </c>
      <c r="D376" t="s">
        <v>87</v>
      </c>
      <c r="E376">
        <v>9.1157240516364997</v>
      </c>
      <c r="F376">
        <v>9.1907028693377093</v>
      </c>
      <c r="G376">
        <v>9.2566612477092498</v>
      </c>
      <c r="H376">
        <v>9.3209367557019203</v>
      </c>
      <c r="I376">
        <v>9.3886238589365707</v>
      </c>
      <c r="J376">
        <v>9.4604662460625804</v>
      </c>
      <c r="K376">
        <v>9.5770322269274004</v>
      </c>
      <c r="L376">
        <v>9.6952631096782902</v>
      </c>
      <c r="M376">
        <v>9.8163727725513397</v>
      </c>
      <c r="N376">
        <v>9.9367337155578692</v>
      </c>
      <c r="O376">
        <v>10.050814854792501</v>
      </c>
      <c r="P376">
        <v>10.198983870439999</v>
      </c>
      <c r="Q376">
        <v>10.333096759756</v>
      </c>
      <c r="R376">
        <v>10.4651258924921</v>
      </c>
      <c r="S376">
        <v>10.599064848190601</v>
      </c>
      <c r="T376">
        <v>10.7304526940099</v>
      </c>
      <c r="U376">
        <v>10.8903418943005</v>
      </c>
      <c r="V376">
        <v>11.050316058173101</v>
      </c>
      <c r="W376">
        <v>11.2168348760963</v>
      </c>
      <c r="X376">
        <v>11.387643029702399</v>
      </c>
      <c r="Y376">
        <v>11.5565418997375</v>
      </c>
      <c r="Z376">
        <v>11.6858364944201</v>
      </c>
      <c r="AA376">
        <v>11.7987714612327</v>
      </c>
      <c r="AB376">
        <v>11.905936814756799</v>
      </c>
      <c r="AC376">
        <v>12.016448518053901</v>
      </c>
      <c r="AD376">
        <v>12.1316674554753</v>
      </c>
      <c r="AE376">
        <v>12.250240304183199</v>
      </c>
      <c r="AF376">
        <v>12.360981535288699</v>
      </c>
      <c r="AG376">
        <v>12.4633778668089</v>
      </c>
      <c r="AH376">
        <v>12.553206505831501</v>
      </c>
      <c r="AI376">
        <v>12.6277839838757</v>
      </c>
      <c r="AJ376">
        <v>12.671255923985401</v>
      </c>
      <c r="AK376">
        <v>12.695214280064</v>
      </c>
      <c r="AL376">
        <v>12.7025444314064</v>
      </c>
      <c r="AM376">
        <v>12.692073368975899</v>
      </c>
      <c r="AN376">
        <v>12.662510480080901</v>
      </c>
      <c r="AO376">
        <v>12.610981654152701</v>
      </c>
      <c r="AP376">
        <v>12.545806175681999</v>
      </c>
      <c r="AQ376">
        <v>12.4730115222078</v>
      </c>
      <c r="AR376">
        <v>12.399719761197501</v>
      </c>
      <c r="AS376">
        <v>12.3337392660218</v>
      </c>
      <c r="AT376">
        <v>12.3139292858862</v>
      </c>
      <c r="AU376">
        <v>12.291565660149599</v>
      </c>
      <c r="AV376">
        <v>12.2776805891466</v>
      </c>
      <c r="AW376">
        <v>12.2825855574362</v>
      </c>
      <c r="AX376">
        <v>12.311711493884401</v>
      </c>
      <c r="AY376">
        <v>12.3809160556302</v>
      </c>
      <c r="AZ376">
        <v>12.471868179052301</v>
      </c>
      <c r="BA376">
        <v>12.5951145979011</v>
      </c>
      <c r="BB376">
        <v>12.762648465684199</v>
      </c>
      <c r="BC376">
        <v>12.9817726024576</v>
      </c>
      <c r="BD376">
        <v>13.2502621355322</v>
      </c>
      <c r="BE376">
        <v>13.5614320272468</v>
      </c>
      <c r="BF376">
        <v>13.905044308110501</v>
      </c>
      <c r="BG376">
        <v>14.267699604219599</v>
      </c>
      <c r="BH376">
        <v>14.6428847122761</v>
      </c>
      <c r="BI376">
        <v>15.033678750180799</v>
      </c>
      <c r="BJ376">
        <v>15.419365896074201</v>
      </c>
      <c r="BK376">
        <v>15.8076540556035</v>
      </c>
      <c r="BL376">
        <v>16.209606142851101</v>
      </c>
      <c r="BN376">
        <f t="shared" si="5"/>
        <v>60</v>
      </c>
    </row>
    <row r="377" spans="1:66" x14ac:dyDescent="0.3">
      <c r="A377" t="s">
        <v>3706</v>
      </c>
      <c r="B377" t="s">
        <v>1048</v>
      </c>
      <c r="C377" t="s">
        <v>708</v>
      </c>
      <c r="D377" t="s">
        <v>2253</v>
      </c>
      <c r="E377">
        <v>6.4268904011672099</v>
      </c>
      <c r="F377">
        <v>6.4116152299778504</v>
      </c>
      <c r="G377">
        <v>6.4244172637777197</v>
      </c>
      <c r="H377">
        <v>6.4459494154070596</v>
      </c>
      <c r="I377">
        <v>6.4480214010303296</v>
      </c>
      <c r="J377">
        <v>6.41483580252957</v>
      </c>
      <c r="K377">
        <v>6.3611222239586196</v>
      </c>
      <c r="L377">
        <v>6.2808754815082501</v>
      </c>
      <c r="M377">
        <v>6.1816362591716203</v>
      </c>
      <c r="N377">
        <v>6.0730315371241801</v>
      </c>
      <c r="O377">
        <v>5.95900864193234</v>
      </c>
      <c r="P377">
        <v>5.8219129013758204</v>
      </c>
      <c r="Q377">
        <v>5.6860285019004797</v>
      </c>
      <c r="R377">
        <v>5.56476997866248</v>
      </c>
      <c r="S377">
        <v>5.4686281610680103</v>
      </c>
      <c r="T377">
        <v>5.3981219782371799</v>
      </c>
      <c r="U377">
        <v>5.2742128669735697</v>
      </c>
      <c r="V377">
        <v>5.1999989561784004</v>
      </c>
      <c r="W377">
        <v>5.1861986049580899</v>
      </c>
      <c r="X377">
        <v>5.2186706903603204</v>
      </c>
      <c r="Y377">
        <v>5.2669944384634801</v>
      </c>
      <c r="Z377">
        <v>5.3248907500626403</v>
      </c>
      <c r="AA377">
        <v>5.3847571233926903</v>
      </c>
      <c r="AB377">
        <v>5.4661057506247399</v>
      </c>
      <c r="AC377">
        <v>5.5937528150462903</v>
      </c>
      <c r="AD377">
        <v>5.77409639440158</v>
      </c>
      <c r="AE377">
        <v>5.9818387225691501</v>
      </c>
      <c r="AF377">
        <v>6.2453632773564101</v>
      </c>
      <c r="AG377">
        <v>6.5447248991243301</v>
      </c>
      <c r="AH377">
        <v>6.8394677827889003</v>
      </c>
      <c r="AI377">
        <v>7.0964021964566699</v>
      </c>
      <c r="AJ377">
        <v>7.2558653017129204</v>
      </c>
      <c r="AK377">
        <v>7.3780967416378198</v>
      </c>
      <c r="AL377">
        <v>7.4843324744980499</v>
      </c>
      <c r="AM377">
        <v>7.5973838814124797</v>
      </c>
      <c r="AN377">
        <v>7.72355655777619</v>
      </c>
      <c r="AO377">
        <v>7.8294385839145297</v>
      </c>
      <c r="AP377">
        <v>7.92669549996576</v>
      </c>
      <c r="AQ377">
        <v>8.0080476065450199</v>
      </c>
      <c r="AR377">
        <v>8.0615128389471504</v>
      </c>
      <c r="AS377">
        <v>8.0809986118060309</v>
      </c>
      <c r="AT377">
        <v>8.0907205995181997</v>
      </c>
      <c r="AU377">
        <v>8.0684283358620608</v>
      </c>
      <c r="AV377">
        <v>8.0140765883713705</v>
      </c>
      <c r="AW377">
        <v>7.9274687354892697</v>
      </c>
      <c r="AX377">
        <v>7.8097436758818004</v>
      </c>
      <c r="AY377">
        <v>7.6528289455925496</v>
      </c>
      <c r="AZ377">
        <v>7.4723891068011703</v>
      </c>
      <c r="BA377">
        <v>7.28066310093699</v>
      </c>
      <c r="BB377">
        <v>7.0932177200322499</v>
      </c>
      <c r="BC377">
        <v>6.9202929200802199</v>
      </c>
      <c r="BD377">
        <v>6.7605847224740003</v>
      </c>
      <c r="BE377">
        <v>6.6217395286848602</v>
      </c>
      <c r="BF377">
        <v>6.5026252888230101</v>
      </c>
      <c r="BG377">
        <v>6.4015375475226799</v>
      </c>
      <c r="BH377">
        <v>6.3181721325493498</v>
      </c>
      <c r="BI377">
        <v>6.2528495700305999</v>
      </c>
      <c r="BJ377">
        <v>6.2044531783179098</v>
      </c>
      <c r="BK377">
        <v>6.1747321236971997</v>
      </c>
      <c r="BL377">
        <v>6.16581047512478</v>
      </c>
      <c r="BN377">
        <f t="shared" si="5"/>
        <v>60</v>
      </c>
    </row>
    <row r="378" spans="1:66" x14ac:dyDescent="0.3">
      <c r="A378" t="s">
        <v>3706</v>
      </c>
      <c r="B378" t="s">
        <v>1048</v>
      </c>
      <c r="C378" t="s">
        <v>2116</v>
      </c>
      <c r="D378" t="s">
        <v>1378</v>
      </c>
      <c r="E378">
        <v>7.5199802504798301</v>
      </c>
      <c r="F378">
        <v>7.7827291360490802</v>
      </c>
      <c r="G378">
        <v>8.0793215085418506</v>
      </c>
      <c r="H378">
        <v>8.3887707751197897</v>
      </c>
      <c r="I378">
        <v>8.6731933949872797</v>
      </c>
      <c r="J378">
        <v>8.9090875861764101</v>
      </c>
      <c r="K378">
        <v>9.0198157747725194</v>
      </c>
      <c r="L378">
        <v>9.1155045821452205</v>
      </c>
      <c r="M378">
        <v>9.2411524469731106</v>
      </c>
      <c r="N378">
        <v>9.4079347168012593</v>
      </c>
      <c r="O378">
        <v>9.5909969145598701</v>
      </c>
      <c r="P378">
        <v>9.7600218592545591</v>
      </c>
      <c r="Q378">
        <v>9.8749677365413095</v>
      </c>
      <c r="R378">
        <v>9.9525175957095993</v>
      </c>
      <c r="S378">
        <v>9.9974505133996807</v>
      </c>
      <c r="T378">
        <v>10.003669829132599</v>
      </c>
      <c r="U378">
        <v>9.9894985585882505</v>
      </c>
      <c r="V378">
        <v>9.9657927617030495</v>
      </c>
      <c r="W378">
        <v>9.9295151591501707</v>
      </c>
      <c r="X378">
        <v>9.8659407259880307</v>
      </c>
      <c r="Y378">
        <v>9.7627435370691096</v>
      </c>
      <c r="Z378">
        <v>9.5251856992482509</v>
      </c>
      <c r="AA378">
        <v>9.2462669430439099</v>
      </c>
      <c r="AB378">
        <v>8.9546706030650807</v>
      </c>
      <c r="AC378">
        <v>8.6783470609479192</v>
      </c>
      <c r="AD378">
        <v>8.4273994621984905</v>
      </c>
      <c r="AE378">
        <v>8.1809712009153195</v>
      </c>
      <c r="AF378">
        <v>7.9597013787487398</v>
      </c>
      <c r="AG378">
        <v>7.7668332411133303</v>
      </c>
      <c r="AH378">
        <v>7.6026500722934403</v>
      </c>
      <c r="AI378">
        <v>7.4643968390510302</v>
      </c>
      <c r="AJ378">
        <v>7.3177690976709</v>
      </c>
      <c r="AK378">
        <v>7.2179181414273996</v>
      </c>
      <c r="AL378">
        <v>7.1694448759503597</v>
      </c>
      <c r="AM378">
        <v>7.16487753677327</v>
      </c>
      <c r="AN378">
        <v>7.1887661389679698</v>
      </c>
      <c r="AO378">
        <v>7.1892119504665697</v>
      </c>
      <c r="AP378">
        <v>7.2081601569138698</v>
      </c>
      <c r="AQ378">
        <v>7.2489936282556897</v>
      </c>
      <c r="AR378">
        <v>7.3057621661140599</v>
      </c>
      <c r="AS378">
        <v>7.3677752952783999</v>
      </c>
      <c r="AT378">
        <v>7.4279325080710397</v>
      </c>
      <c r="AU378">
        <v>7.4823307818406004</v>
      </c>
      <c r="AV378">
        <v>7.5315692022596297</v>
      </c>
      <c r="AW378">
        <v>7.5789744981029896</v>
      </c>
      <c r="AX378">
        <v>7.6224938350324196</v>
      </c>
      <c r="AY378">
        <v>7.58923233261521</v>
      </c>
      <c r="AZ378">
        <v>7.5679858554334798</v>
      </c>
      <c r="BA378">
        <v>7.5500717505129602</v>
      </c>
      <c r="BB378">
        <v>7.5195065047689003</v>
      </c>
      <c r="BC378">
        <v>7.4682694703805899</v>
      </c>
      <c r="BD378">
        <v>7.4013772935648898</v>
      </c>
      <c r="BE378">
        <v>7.2915735213130501</v>
      </c>
      <c r="BF378">
        <v>7.1531858194028501</v>
      </c>
      <c r="BG378">
        <v>7.0129220012194198</v>
      </c>
      <c r="BH378">
        <v>6.8886887347438304</v>
      </c>
      <c r="BI378">
        <v>6.8130854339682898</v>
      </c>
      <c r="BJ378">
        <v>6.7511031690481902</v>
      </c>
      <c r="BK378">
        <v>6.6999633845959501</v>
      </c>
      <c r="BL378">
        <v>6.6556779012707299</v>
      </c>
      <c r="BN378">
        <f t="shared" si="5"/>
        <v>60</v>
      </c>
    </row>
    <row r="379" spans="1:66" x14ac:dyDescent="0.3">
      <c r="A379" t="s">
        <v>3706</v>
      </c>
      <c r="B379" t="s">
        <v>1048</v>
      </c>
      <c r="C379" t="s">
        <v>1003</v>
      </c>
      <c r="D379" t="s">
        <v>1866</v>
      </c>
      <c r="BN379">
        <f t="shared" si="5"/>
        <v>0</v>
      </c>
    </row>
    <row r="380" spans="1:66" x14ac:dyDescent="0.3">
      <c r="A380" t="s">
        <v>3706</v>
      </c>
      <c r="B380" t="s">
        <v>1048</v>
      </c>
      <c r="C380" t="s">
        <v>1382</v>
      </c>
      <c r="D380" t="s">
        <v>3322</v>
      </c>
      <c r="E380">
        <v>233.29300000000001</v>
      </c>
      <c r="F380">
        <v>226.703</v>
      </c>
      <c r="G380">
        <v>229.82300000000001</v>
      </c>
      <c r="H380">
        <v>233.559</v>
      </c>
      <c r="I380">
        <v>232.27699999999999</v>
      </c>
      <c r="J380">
        <v>233.011</v>
      </c>
      <c r="K380">
        <v>236.63900000000001</v>
      </c>
      <c r="L380">
        <v>234.85599999999999</v>
      </c>
      <c r="M380">
        <v>240.98699999999999</v>
      </c>
      <c r="N380">
        <v>239.49199999999999</v>
      </c>
      <c r="O380">
        <v>236.99199999999999</v>
      </c>
      <c r="P380">
        <v>232.15199999999999</v>
      </c>
      <c r="Q380">
        <v>232.02600000000001</v>
      </c>
      <c r="R380">
        <v>228.488</v>
      </c>
      <c r="S380">
        <v>219.81899999999999</v>
      </c>
      <c r="T380">
        <v>212.74199999999999</v>
      </c>
      <c r="U380">
        <v>206.648</v>
      </c>
      <c r="V380">
        <v>202.60300000000001</v>
      </c>
      <c r="W380">
        <v>199</v>
      </c>
      <c r="X380">
        <v>195.119</v>
      </c>
      <c r="Y380">
        <v>194.95500000000001</v>
      </c>
      <c r="Z380">
        <v>190.25</v>
      </c>
      <c r="AA380">
        <v>183.148</v>
      </c>
      <c r="AB380">
        <v>179.71100000000001</v>
      </c>
      <c r="AC380">
        <v>177.94</v>
      </c>
      <c r="AD380">
        <v>178.08799999999999</v>
      </c>
      <c r="AE380">
        <v>177.91499999999999</v>
      </c>
      <c r="AF380">
        <v>176.19499999999999</v>
      </c>
      <c r="AG380">
        <v>176.244</v>
      </c>
      <c r="AH380">
        <v>174.804</v>
      </c>
      <c r="AI380">
        <v>172.059</v>
      </c>
      <c r="AJ380">
        <v>170.60599999999999</v>
      </c>
      <c r="AK380">
        <v>168.459</v>
      </c>
      <c r="AL380">
        <v>170.25700000000001</v>
      </c>
      <c r="AM380">
        <v>169.02500000000001</v>
      </c>
      <c r="AN380">
        <v>166.964</v>
      </c>
      <c r="AO380">
        <v>158.00800000000001</v>
      </c>
      <c r="AP380">
        <v>149.441</v>
      </c>
      <c r="AQ380">
        <v>145.506</v>
      </c>
      <c r="AR380">
        <v>144.774</v>
      </c>
      <c r="AS380">
        <v>143.92599999999999</v>
      </c>
      <c r="AT380">
        <v>144.30699999999999</v>
      </c>
      <c r="AU380">
        <v>144.37799999999999</v>
      </c>
      <c r="AV380">
        <v>143.90899999999999</v>
      </c>
      <c r="AW380">
        <v>140.559</v>
      </c>
      <c r="AX380">
        <v>141.96899999999999</v>
      </c>
      <c r="AY380">
        <v>141.119</v>
      </c>
      <c r="AZ380">
        <v>138.60499999999999</v>
      </c>
      <c r="BA380">
        <v>136.81100000000001</v>
      </c>
      <c r="BB380">
        <v>134.96600000000001</v>
      </c>
      <c r="BC380">
        <v>131.88399999999999</v>
      </c>
      <c r="BD380">
        <v>132.12799999999999</v>
      </c>
      <c r="BE380">
        <v>131.33500000000001</v>
      </c>
      <c r="BF380">
        <v>131.22900000000001</v>
      </c>
      <c r="BG380">
        <v>131.83799999999999</v>
      </c>
      <c r="BH380">
        <v>134.26300000000001</v>
      </c>
      <c r="BI380">
        <v>138.45500000000001</v>
      </c>
      <c r="BJ380">
        <v>139.14099999999999</v>
      </c>
      <c r="BN380">
        <f t="shared" si="5"/>
        <v>58</v>
      </c>
    </row>
    <row r="381" spans="1:66" x14ac:dyDescent="0.3">
      <c r="A381" t="s">
        <v>3706</v>
      </c>
      <c r="B381" t="s">
        <v>1048</v>
      </c>
      <c r="C381" t="s">
        <v>2272</v>
      </c>
      <c r="D381" t="s">
        <v>189</v>
      </c>
      <c r="AJ381">
        <v>6.8000001907348597</v>
      </c>
      <c r="AK381">
        <v>7.5</v>
      </c>
      <c r="AL381">
        <v>6.9000000953674299</v>
      </c>
      <c r="AM381">
        <v>6.1189999580383301</v>
      </c>
      <c r="AN381">
        <v>5.6500000953674299</v>
      </c>
      <c r="AO381">
        <v>5.4510002136230504</v>
      </c>
      <c r="AP381">
        <v>5</v>
      </c>
      <c r="AQ381">
        <v>4.5100002288818404</v>
      </c>
      <c r="AR381">
        <v>4.2189998626709002</v>
      </c>
      <c r="AS381">
        <v>3.9920001029968302</v>
      </c>
      <c r="AT381">
        <v>4.7309999465942401</v>
      </c>
      <c r="AU381">
        <v>5.7829999923706099</v>
      </c>
      <c r="AV381">
        <v>5.9889998435974103</v>
      </c>
      <c r="AW381">
        <v>5.5289998054504403</v>
      </c>
      <c r="AX381">
        <v>5.0830001831054696</v>
      </c>
      <c r="AY381">
        <v>4.6230001449584996</v>
      </c>
      <c r="AZ381">
        <v>4.6220002174377397</v>
      </c>
      <c r="BA381">
        <v>5.7839999198913601</v>
      </c>
      <c r="BB381">
        <v>9.2539997100830096</v>
      </c>
      <c r="BC381">
        <v>9.6330003738403303</v>
      </c>
      <c r="BD381">
        <v>8.9490003585815394</v>
      </c>
      <c r="BE381">
        <v>8.0690002441406303</v>
      </c>
      <c r="BF381">
        <v>7.375</v>
      </c>
      <c r="BG381">
        <v>6.1680002212524396</v>
      </c>
      <c r="BH381">
        <v>5.2800002098083496</v>
      </c>
      <c r="BI381">
        <v>4.8689999580383301</v>
      </c>
      <c r="BJ381">
        <v>4.3550000190734899</v>
      </c>
      <c r="BK381">
        <v>3.8959999084472701</v>
      </c>
      <c r="BL381">
        <v>3.6819999217987101</v>
      </c>
      <c r="BM381">
        <v>3.86199998855591</v>
      </c>
      <c r="BN381">
        <f t="shared" si="5"/>
        <v>30</v>
      </c>
    </row>
    <row r="382" spans="1:66" x14ac:dyDescent="0.3">
      <c r="A382" t="s">
        <v>3706</v>
      </c>
      <c r="B382" t="s">
        <v>1048</v>
      </c>
      <c r="C382" t="s">
        <v>1498</v>
      </c>
      <c r="D382" t="s">
        <v>3786</v>
      </c>
      <c r="AM382">
        <v>2.85809993743896</v>
      </c>
      <c r="AN382">
        <v>2.67449998855591</v>
      </c>
      <c r="AO382">
        <v>2.4979999065399201</v>
      </c>
      <c r="AP382">
        <v>2.14680004119873</v>
      </c>
      <c r="AQ382">
        <v>1.86699998378754</v>
      </c>
      <c r="AR382">
        <v>2.08829998970032</v>
      </c>
      <c r="AS382">
        <v>1.7888000011444101</v>
      </c>
      <c r="AT382">
        <v>2.5413999557495099</v>
      </c>
      <c r="AU382">
        <v>3.4697999954223602</v>
      </c>
      <c r="AV382">
        <v>3.6484000682830802</v>
      </c>
      <c r="AW382">
        <v>3.1361000537872301</v>
      </c>
      <c r="AX382">
        <v>2.6315000057220499</v>
      </c>
      <c r="AY382">
        <v>2.3399999141693102</v>
      </c>
      <c r="AZ382">
        <v>2.3434000015258798</v>
      </c>
      <c r="BA382">
        <v>2.9307000637054399</v>
      </c>
      <c r="BB382">
        <v>5.6452999114990199</v>
      </c>
      <c r="BC382">
        <v>5.6946001052856401</v>
      </c>
      <c r="BD382">
        <v>5.1017999649047896</v>
      </c>
      <c r="BE382">
        <v>4.4924998283386204</v>
      </c>
      <c r="BF382">
        <v>4.1918997764587402</v>
      </c>
      <c r="BG382">
        <v>3.5560998916625999</v>
      </c>
      <c r="BH382">
        <v>2.9130001068115199</v>
      </c>
      <c r="BI382">
        <v>2.8554999828338601</v>
      </c>
      <c r="BJ382">
        <v>2.5750000476837198</v>
      </c>
      <c r="BK382">
        <v>2.41560006141663</v>
      </c>
      <c r="BL382">
        <v>2.3482000827789302</v>
      </c>
      <c r="BN382">
        <f t="shared" si="5"/>
        <v>26</v>
      </c>
    </row>
    <row r="383" spans="1:66" x14ac:dyDescent="0.3">
      <c r="A383" t="s">
        <v>3706</v>
      </c>
      <c r="B383" t="s">
        <v>1048</v>
      </c>
      <c r="C383" t="s">
        <v>3549</v>
      </c>
      <c r="D383" t="s">
        <v>1491</v>
      </c>
      <c r="AI383">
        <v>65.442001342773395</v>
      </c>
      <c r="AJ383">
        <v>65.064002990722699</v>
      </c>
      <c r="AK383">
        <v>65.333000183105497</v>
      </c>
      <c r="AL383">
        <v>65.231002807617202</v>
      </c>
      <c r="AM383">
        <v>65.681999206542997</v>
      </c>
      <c r="AN383">
        <v>65.827003479003906</v>
      </c>
      <c r="AO383">
        <v>66.000999450683594</v>
      </c>
      <c r="AP383">
        <v>66.327003479003906</v>
      </c>
      <c r="AQ383">
        <v>66.2969970703125</v>
      </c>
      <c r="AR383">
        <v>66.359001159667997</v>
      </c>
      <c r="AS383">
        <v>66.416000366210895</v>
      </c>
      <c r="AT383">
        <v>66.049003601074205</v>
      </c>
      <c r="AU383">
        <v>65.694999694824205</v>
      </c>
      <c r="AV383">
        <v>65.295997619628906</v>
      </c>
      <c r="AW383">
        <v>65.019996643066406</v>
      </c>
      <c r="AX383">
        <v>65.041000366210895</v>
      </c>
      <c r="AY383">
        <v>65.152000427246094</v>
      </c>
      <c r="AZ383">
        <v>64.972999572753906</v>
      </c>
      <c r="BA383">
        <v>64.964996337890597</v>
      </c>
      <c r="BB383">
        <v>64.305999755859403</v>
      </c>
      <c r="BC383">
        <v>63.569000244140597</v>
      </c>
      <c r="BD383">
        <v>63</v>
      </c>
      <c r="BE383">
        <v>63.0460014343262</v>
      </c>
      <c r="BF383">
        <v>62.500999450683601</v>
      </c>
      <c r="BG383">
        <v>62.195999145507798</v>
      </c>
      <c r="BH383">
        <v>62.006999969482401</v>
      </c>
      <c r="BI383">
        <v>62.158000946044901</v>
      </c>
      <c r="BJ383">
        <v>62.293998718261697</v>
      </c>
      <c r="BK383">
        <v>62.312999725341797</v>
      </c>
      <c r="BL383">
        <v>62.048999786377003</v>
      </c>
      <c r="BM383">
        <v>61.784000396728501</v>
      </c>
      <c r="BN383">
        <f t="shared" si="5"/>
        <v>31</v>
      </c>
    </row>
    <row r="384" spans="1:66" x14ac:dyDescent="0.3">
      <c r="A384" t="s">
        <v>3706</v>
      </c>
      <c r="B384" t="s">
        <v>1048</v>
      </c>
      <c r="C384" t="s">
        <v>1340</v>
      </c>
      <c r="D384" t="s">
        <v>349</v>
      </c>
      <c r="AI384">
        <v>67.058998107910199</v>
      </c>
      <c r="AJ384">
        <v>66.934997558593807</v>
      </c>
      <c r="AK384">
        <v>67.541999816894503</v>
      </c>
      <c r="AL384">
        <v>67.730003356933594</v>
      </c>
      <c r="AM384">
        <v>68.746002197265597</v>
      </c>
      <c r="AN384">
        <v>69.068000793457003</v>
      </c>
      <c r="AO384">
        <v>69.428001403808594</v>
      </c>
      <c r="AP384">
        <v>70.013999938964801</v>
      </c>
      <c r="AQ384">
        <v>69.956001281738295</v>
      </c>
      <c r="AR384">
        <v>69.984001159667997</v>
      </c>
      <c r="AS384">
        <v>69.916000366210895</v>
      </c>
      <c r="AT384">
        <v>69.509002685546903</v>
      </c>
      <c r="AU384">
        <v>69.093002319335895</v>
      </c>
      <c r="AV384">
        <v>68.681999206542997</v>
      </c>
      <c r="AW384">
        <v>68.152999877929702</v>
      </c>
      <c r="AX384">
        <v>68.135002136230497</v>
      </c>
      <c r="AY384">
        <v>68.232002258300795</v>
      </c>
      <c r="AZ384">
        <v>67.981002807617202</v>
      </c>
      <c r="BA384">
        <v>68.153999328613295</v>
      </c>
      <c r="BB384">
        <v>67.805999755859403</v>
      </c>
      <c r="BC384">
        <v>67.141998291015597</v>
      </c>
      <c r="BD384">
        <v>66.560997009277301</v>
      </c>
      <c r="BE384">
        <v>66.516998291015597</v>
      </c>
      <c r="BF384">
        <v>66.014999389648395</v>
      </c>
      <c r="BG384">
        <v>66</v>
      </c>
      <c r="BH384">
        <v>65.858001708984403</v>
      </c>
      <c r="BI384">
        <v>66.285003662109403</v>
      </c>
      <c r="BJ384">
        <v>66.941001892089801</v>
      </c>
      <c r="BK384">
        <v>67.233001708984403</v>
      </c>
      <c r="BL384">
        <v>67.148002624511705</v>
      </c>
      <c r="BM384">
        <v>67.070999145507798</v>
      </c>
      <c r="BN384">
        <f t="shared" si="5"/>
        <v>31</v>
      </c>
    </row>
    <row r="385" spans="1:66" x14ac:dyDescent="0.3">
      <c r="A385" t="s">
        <v>3706</v>
      </c>
      <c r="B385" t="s">
        <v>1048</v>
      </c>
      <c r="C385" t="s">
        <v>3019</v>
      </c>
      <c r="D385" t="s">
        <v>3774</v>
      </c>
      <c r="BN385">
        <f t="shared" si="5"/>
        <v>0</v>
      </c>
    </row>
    <row r="386" spans="1:66" x14ac:dyDescent="0.3">
      <c r="A386" t="s">
        <v>3706</v>
      </c>
      <c r="B386" t="s">
        <v>1048</v>
      </c>
      <c r="C386" t="s">
        <v>4037</v>
      </c>
      <c r="D386" t="s">
        <v>2068</v>
      </c>
      <c r="BN386">
        <f t="shared" si="5"/>
        <v>0</v>
      </c>
    </row>
    <row r="387" spans="1:66" x14ac:dyDescent="0.3">
      <c r="A387" t="s">
        <v>3706</v>
      </c>
      <c r="B387" t="s">
        <v>1048</v>
      </c>
      <c r="C387" t="s">
        <v>1329</v>
      </c>
      <c r="D387" t="s">
        <v>3405</v>
      </c>
      <c r="AJ387">
        <v>89.188003540039105</v>
      </c>
      <c r="AK387">
        <v>89.392997741699205</v>
      </c>
      <c r="AL387">
        <v>89.169998168945298</v>
      </c>
      <c r="AM387">
        <v>89.772003173828097</v>
      </c>
      <c r="AN387">
        <v>90.121002197265597</v>
      </c>
      <c r="AO387">
        <v>90.254997253417997</v>
      </c>
      <c r="AP387">
        <v>90.461997985839801</v>
      </c>
      <c r="AQ387">
        <v>90.775001525878906</v>
      </c>
      <c r="AR387">
        <v>91.107002258300795</v>
      </c>
      <c r="AS387">
        <v>91.358001708984403</v>
      </c>
      <c r="AT387">
        <v>91.444999694824205</v>
      </c>
      <c r="AU387">
        <v>91.517997741699205</v>
      </c>
      <c r="AV387">
        <v>91.196998596191406</v>
      </c>
      <c r="AW387">
        <v>91.157997131347699</v>
      </c>
      <c r="AX387">
        <v>91.225997924804702</v>
      </c>
      <c r="AY387">
        <v>91.369003295898395</v>
      </c>
      <c r="AZ387">
        <v>91.599998474121094</v>
      </c>
      <c r="BA387">
        <v>91.732002258300795</v>
      </c>
      <c r="BB387">
        <v>91.630996704101605</v>
      </c>
      <c r="BC387">
        <v>91.672996520996094</v>
      </c>
      <c r="BD387">
        <v>92.037002563476605</v>
      </c>
      <c r="BE387">
        <v>92.253997802734403</v>
      </c>
      <c r="BF387">
        <v>92.530998229980497</v>
      </c>
      <c r="BG387">
        <v>92.632003784179702</v>
      </c>
      <c r="BH387">
        <v>92.549003601074205</v>
      </c>
      <c r="BI387">
        <v>92.571998596191406</v>
      </c>
      <c r="BJ387">
        <v>92.916000366210895</v>
      </c>
      <c r="BK387">
        <v>92.768997192382798</v>
      </c>
      <c r="BL387">
        <v>92.847999572753906</v>
      </c>
      <c r="BM387">
        <v>92.913002014160199</v>
      </c>
      <c r="BN387">
        <f t="shared" si="5"/>
        <v>30</v>
      </c>
    </row>
    <row r="388" spans="1:66" x14ac:dyDescent="0.3">
      <c r="A388" t="s">
        <v>3706</v>
      </c>
      <c r="B388" t="s">
        <v>1048</v>
      </c>
      <c r="C388" t="s">
        <v>1938</v>
      </c>
      <c r="D388" t="s">
        <v>2048</v>
      </c>
      <c r="AJ388">
        <v>5.2170000076293901</v>
      </c>
      <c r="AK388">
        <v>5.0619997978210396</v>
      </c>
      <c r="AL388">
        <v>5.1279997825622603</v>
      </c>
      <c r="AM388">
        <v>4.8400001525878897</v>
      </c>
      <c r="AN388">
        <v>4.6560001373290998</v>
      </c>
      <c r="AO388">
        <v>4.53999996185303</v>
      </c>
      <c r="AP388">
        <v>4.4109997749328604</v>
      </c>
      <c r="AQ388">
        <v>4.2329998016357404</v>
      </c>
      <c r="AR388">
        <v>4.0489997863769496</v>
      </c>
      <c r="AS388">
        <v>3.9059998989105198</v>
      </c>
      <c r="AT388">
        <v>3.8559999465942401</v>
      </c>
      <c r="AU388">
        <v>3.79900002479553</v>
      </c>
      <c r="AV388">
        <v>3.9130001068115199</v>
      </c>
      <c r="AW388">
        <v>3.8970000743865998</v>
      </c>
      <c r="AX388">
        <v>3.8359999656677202</v>
      </c>
      <c r="AY388">
        <v>3.7609999179840101</v>
      </c>
      <c r="AZ388">
        <v>3.6389999389648402</v>
      </c>
      <c r="BA388">
        <v>3.56599998474121</v>
      </c>
      <c r="BB388">
        <v>3.6129999160766602</v>
      </c>
      <c r="BC388">
        <v>3.5520000457763699</v>
      </c>
      <c r="BD388">
        <v>3.38800001144409</v>
      </c>
      <c r="BE388">
        <v>3.2720000743865998</v>
      </c>
      <c r="BF388">
        <v>3.1459999084472701</v>
      </c>
      <c r="BG388">
        <v>3.0869998931884801</v>
      </c>
      <c r="BH388">
        <v>3.0959999561309801</v>
      </c>
      <c r="BI388">
        <v>3.0729999542236301</v>
      </c>
      <c r="BJ388">
        <v>2.92400002479553</v>
      </c>
      <c r="BK388">
        <v>2.9560000896453902</v>
      </c>
      <c r="BL388">
        <v>2.9089999198913601</v>
      </c>
      <c r="BM388">
        <v>2.8680000305175799</v>
      </c>
      <c r="BN388">
        <f t="shared" si="5"/>
        <v>30</v>
      </c>
    </row>
    <row r="389" spans="1:66" x14ac:dyDescent="0.3">
      <c r="A389" t="s">
        <v>3706</v>
      </c>
      <c r="B389" t="s">
        <v>1048</v>
      </c>
      <c r="C389" t="s">
        <v>814</v>
      </c>
      <c r="D389" t="s">
        <v>680</v>
      </c>
      <c r="BI389">
        <v>1.27</v>
      </c>
      <c r="BN389">
        <f t="shared" si="5"/>
        <v>1</v>
      </c>
    </row>
    <row r="390" spans="1:66" x14ac:dyDescent="0.3">
      <c r="A390" t="s">
        <v>3706</v>
      </c>
      <c r="B390" t="s">
        <v>1048</v>
      </c>
      <c r="C390" t="s">
        <v>1528</v>
      </c>
      <c r="D390" t="s">
        <v>1926</v>
      </c>
      <c r="S390">
        <v>1</v>
      </c>
      <c r="X390">
        <v>0.7</v>
      </c>
      <c r="AE390">
        <v>0.7</v>
      </c>
      <c r="AJ390">
        <v>0.7</v>
      </c>
      <c r="AM390">
        <v>0.7</v>
      </c>
      <c r="AP390">
        <v>0.7</v>
      </c>
      <c r="AS390">
        <v>0.7</v>
      </c>
      <c r="AW390">
        <v>1.2</v>
      </c>
      <c r="AZ390">
        <v>1.2</v>
      </c>
      <c r="BC390">
        <v>1.2</v>
      </c>
      <c r="BF390">
        <v>1.2</v>
      </c>
      <c r="BI390">
        <v>1.2</v>
      </c>
      <c r="BN390">
        <f t="shared" ref="BN390:BN453" si="6">COUNT(E390:BM390)</f>
        <v>12</v>
      </c>
    </row>
    <row r="391" spans="1:66" x14ac:dyDescent="0.3">
      <c r="A391" t="s">
        <v>3706</v>
      </c>
      <c r="B391" t="s">
        <v>1048</v>
      </c>
      <c r="C391" t="s">
        <v>215</v>
      </c>
      <c r="D391" t="s">
        <v>3202</v>
      </c>
      <c r="AS391">
        <v>705.31872558593795</v>
      </c>
      <c r="AT391">
        <v>723.88818359375</v>
      </c>
      <c r="AU391">
        <v>762.67614746093795</v>
      </c>
      <c r="AV391">
        <v>812.461181640625</v>
      </c>
      <c r="AW391">
        <v>849.44079589843795</v>
      </c>
      <c r="AX391">
        <v>893.90057373046898</v>
      </c>
      <c r="AY391">
        <v>917.45855712890602</v>
      </c>
      <c r="AZ391">
        <v>964.749267578125</v>
      </c>
      <c r="BA391">
        <v>972.99426269531295</v>
      </c>
      <c r="BB391">
        <v>959.81335449218795</v>
      </c>
      <c r="BC391">
        <v>971.34027099609398</v>
      </c>
      <c r="BD391">
        <v>996.562255859375</v>
      </c>
      <c r="BE391">
        <v>1017.42864990234</v>
      </c>
      <c r="BF391">
        <v>1032.82360839844</v>
      </c>
      <c r="BG391">
        <v>1041.59057617188</v>
      </c>
      <c r="BH391">
        <v>1065.60021972656</v>
      </c>
      <c r="BI391">
        <v>1105.23840332031</v>
      </c>
      <c r="BJ391">
        <v>1126.34997558594</v>
      </c>
      <c r="BN391">
        <f t="shared" si="6"/>
        <v>18</v>
      </c>
    </row>
    <row r="392" spans="1:66" x14ac:dyDescent="0.3">
      <c r="A392" t="s">
        <v>3706</v>
      </c>
      <c r="B392" t="s">
        <v>1048</v>
      </c>
      <c r="C392" t="s">
        <v>1346</v>
      </c>
      <c r="D392" t="s">
        <v>1072</v>
      </c>
      <c r="BN392">
        <f t="shared" si="6"/>
        <v>0</v>
      </c>
    </row>
    <row r="393" spans="1:66" x14ac:dyDescent="0.3">
      <c r="A393" t="s">
        <v>3706</v>
      </c>
      <c r="B393" t="s">
        <v>1048</v>
      </c>
      <c r="C393" t="s">
        <v>912</v>
      </c>
      <c r="D393" t="s">
        <v>648</v>
      </c>
      <c r="BN393">
        <f t="shared" si="6"/>
        <v>0</v>
      </c>
    </row>
    <row r="394" spans="1:66" x14ac:dyDescent="0.3">
      <c r="A394" t="s">
        <v>3706</v>
      </c>
      <c r="B394" t="s">
        <v>1048</v>
      </c>
      <c r="C394" t="s">
        <v>35</v>
      </c>
      <c r="D394" t="s">
        <v>2606</v>
      </c>
      <c r="AS394">
        <v>0.6</v>
      </c>
      <c r="AX394">
        <v>0.7</v>
      </c>
      <c r="BC394">
        <v>0.8</v>
      </c>
      <c r="BH394">
        <v>0.8</v>
      </c>
      <c r="BI394">
        <v>0.8</v>
      </c>
      <c r="BN394">
        <f t="shared" si="6"/>
        <v>5</v>
      </c>
    </row>
    <row r="395" spans="1:66" x14ac:dyDescent="0.3">
      <c r="A395" t="s">
        <v>3706</v>
      </c>
      <c r="B395" t="s">
        <v>1048</v>
      </c>
      <c r="C395" t="s">
        <v>710</v>
      </c>
      <c r="D395" t="s">
        <v>3253</v>
      </c>
      <c r="BN395">
        <f t="shared" si="6"/>
        <v>0</v>
      </c>
    </row>
    <row r="396" spans="1:66" x14ac:dyDescent="0.3">
      <c r="A396" t="s">
        <v>3706</v>
      </c>
      <c r="B396" t="s">
        <v>1048</v>
      </c>
      <c r="C396" t="s">
        <v>2769</v>
      </c>
      <c r="D396" t="s">
        <v>3909</v>
      </c>
      <c r="AV396">
        <v>0.3</v>
      </c>
      <c r="AW396">
        <v>0.3</v>
      </c>
      <c r="AX396">
        <v>0.2</v>
      </c>
      <c r="AY396">
        <v>0.2</v>
      </c>
      <c r="AZ396">
        <v>0.2</v>
      </c>
      <c r="BA396">
        <v>0.2</v>
      </c>
      <c r="BB396">
        <v>0.3</v>
      </c>
      <c r="BC396">
        <v>0.2</v>
      </c>
      <c r="BD396">
        <v>0.2</v>
      </c>
      <c r="BE396">
        <v>0.2</v>
      </c>
      <c r="BF396">
        <v>0.3</v>
      </c>
      <c r="BG396">
        <v>0.2</v>
      </c>
      <c r="BH396">
        <v>0.2</v>
      </c>
      <c r="BI396">
        <v>0.3</v>
      </c>
      <c r="BJ396">
        <v>0.3</v>
      </c>
      <c r="BN396">
        <f t="shared" si="6"/>
        <v>15</v>
      </c>
    </row>
    <row r="397" spans="1:66" x14ac:dyDescent="0.3">
      <c r="A397" t="s">
        <v>3706</v>
      </c>
      <c r="B397" t="s">
        <v>1048</v>
      </c>
      <c r="C397" t="s">
        <v>4164</v>
      </c>
      <c r="D397" t="s">
        <v>1631</v>
      </c>
      <c r="E397">
        <v>9.1999998092651403</v>
      </c>
      <c r="J397">
        <v>8.8000001907348597</v>
      </c>
      <c r="O397">
        <v>7.9000000953674299</v>
      </c>
      <c r="P397">
        <v>7.5</v>
      </c>
      <c r="Q397">
        <v>7.4000000953674299</v>
      </c>
      <c r="R397">
        <v>7.1999998092651403</v>
      </c>
      <c r="S397">
        <v>7.0999999046325701</v>
      </c>
      <c r="T397">
        <v>6.8000001907348597</v>
      </c>
      <c r="U397">
        <v>6.5999999046325701</v>
      </c>
      <c r="V397">
        <v>6.4000000953674299</v>
      </c>
      <c r="W397">
        <v>6.1999998092651403</v>
      </c>
      <c r="X397">
        <v>6.0999999046325701</v>
      </c>
      <c r="Y397">
        <v>6</v>
      </c>
      <c r="Z397">
        <v>5.9000000953674299</v>
      </c>
      <c r="AA397">
        <v>5.9000000953674299</v>
      </c>
      <c r="AB397">
        <v>5.8000001907348597</v>
      </c>
      <c r="AC397">
        <v>5.6999998092651403</v>
      </c>
      <c r="AD397">
        <v>5.5</v>
      </c>
      <c r="AE397">
        <v>5.4000000953674299</v>
      </c>
      <c r="AF397">
        <v>5.1999998092651403</v>
      </c>
      <c r="AG397">
        <v>5.0999999046325701</v>
      </c>
      <c r="AH397">
        <v>5</v>
      </c>
      <c r="AI397">
        <v>4.9000000954000003</v>
      </c>
      <c r="AJ397">
        <v>4.8000001906999996</v>
      </c>
      <c r="AK397">
        <v>4.5999999045999997</v>
      </c>
      <c r="AL397">
        <v>4.5</v>
      </c>
      <c r="AM397">
        <v>4.3000001906999996</v>
      </c>
      <c r="AN397">
        <v>4.0999999045999997</v>
      </c>
      <c r="AO397">
        <v>3.9000000953999998</v>
      </c>
      <c r="AP397">
        <v>3.7999999522999999</v>
      </c>
      <c r="AQ397">
        <v>3.7000000477000001</v>
      </c>
      <c r="AR397">
        <v>3.5999999046000002</v>
      </c>
      <c r="AS397">
        <v>3.5</v>
      </c>
      <c r="AT397">
        <v>3.5</v>
      </c>
      <c r="AU397">
        <v>3.4000000953999998</v>
      </c>
      <c r="AV397">
        <v>3.3</v>
      </c>
      <c r="AX397">
        <v>3.2</v>
      </c>
      <c r="AY397">
        <v>3.1</v>
      </c>
      <c r="AZ397">
        <v>3.1</v>
      </c>
      <c r="BA397">
        <v>3.1</v>
      </c>
      <c r="BB397">
        <v>3.1</v>
      </c>
      <c r="BC397">
        <v>3</v>
      </c>
      <c r="BD397">
        <v>2.9</v>
      </c>
      <c r="BE397">
        <v>2.9</v>
      </c>
      <c r="BF397">
        <v>2.9</v>
      </c>
      <c r="BN397">
        <f t="shared" si="6"/>
        <v>45</v>
      </c>
    </row>
    <row r="398" spans="1:66" x14ac:dyDescent="0.3">
      <c r="A398" t="s">
        <v>3706</v>
      </c>
      <c r="B398" t="s">
        <v>1048</v>
      </c>
      <c r="C398" t="s">
        <v>2705</v>
      </c>
      <c r="D398" t="s">
        <v>541</v>
      </c>
      <c r="AX398">
        <v>98.942332111769204</v>
      </c>
      <c r="AY398">
        <v>98.947103376353994</v>
      </c>
      <c r="AZ398">
        <v>98.951851896053398</v>
      </c>
      <c r="BA398">
        <v>98.956568840495507</v>
      </c>
      <c r="BB398">
        <v>98.961257659894798</v>
      </c>
      <c r="BC398">
        <v>98.965886955449406</v>
      </c>
      <c r="BD398">
        <v>98.970687390533996</v>
      </c>
      <c r="BE398">
        <v>98.975571715605895</v>
      </c>
      <c r="BF398">
        <v>98.980598016144199</v>
      </c>
      <c r="BG398">
        <v>98.9857309470258</v>
      </c>
      <c r="BH398">
        <v>98.9909778979207</v>
      </c>
      <c r="BI398">
        <v>98.996309976028797</v>
      </c>
      <c r="BJ398">
        <v>99.001777913784693</v>
      </c>
      <c r="BN398">
        <f t="shared" si="6"/>
        <v>13</v>
      </c>
    </row>
    <row r="399" spans="1:66" x14ac:dyDescent="0.3">
      <c r="A399" t="s">
        <v>3706</v>
      </c>
      <c r="B399" t="s">
        <v>1048</v>
      </c>
      <c r="C399" t="s">
        <v>676</v>
      </c>
      <c r="D399" t="s">
        <v>1002</v>
      </c>
      <c r="AI399">
        <v>5.5</v>
      </c>
      <c r="AJ399">
        <v>5.5</v>
      </c>
      <c r="AK399">
        <v>5.4</v>
      </c>
      <c r="AL399">
        <v>5.4</v>
      </c>
      <c r="AM399">
        <v>5.4</v>
      </c>
      <c r="AN399">
        <v>5.2</v>
      </c>
      <c r="AO399">
        <v>5.0999999999999996</v>
      </c>
      <c r="AP399">
        <v>4.9000000000000004</v>
      </c>
      <c r="AQ399">
        <v>4.8</v>
      </c>
      <c r="AR399">
        <v>4.7</v>
      </c>
      <c r="AS399">
        <v>4.7</v>
      </c>
      <c r="AT399">
        <v>4.7</v>
      </c>
      <c r="AU399">
        <v>4.7</v>
      </c>
      <c r="AV399">
        <v>4.8</v>
      </c>
      <c r="AW399">
        <v>4.8</v>
      </c>
      <c r="AX399">
        <v>4.9000000000000004</v>
      </c>
      <c r="AY399">
        <v>4.9000000000000004</v>
      </c>
      <c r="AZ399">
        <v>4.8</v>
      </c>
      <c r="BA399">
        <v>4.5999999999999996</v>
      </c>
      <c r="BB399">
        <v>4.5</v>
      </c>
      <c r="BC399">
        <v>4.3</v>
      </c>
      <c r="BD399">
        <v>4.2</v>
      </c>
      <c r="BE399">
        <v>4.2</v>
      </c>
      <c r="BF399">
        <v>4.2</v>
      </c>
      <c r="BG399">
        <v>4.3</v>
      </c>
      <c r="BH399">
        <v>4.5</v>
      </c>
      <c r="BI399">
        <v>4.7</v>
      </c>
      <c r="BJ399">
        <v>4.9000000000000004</v>
      </c>
      <c r="BK399">
        <v>5</v>
      </c>
      <c r="BL399">
        <v>5.0999999999999996</v>
      </c>
      <c r="BN399">
        <f t="shared" si="6"/>
        <v>30</v>
      </c>
    </row>
    <row r="400" spans="1:66" x14ac:dyDescent="0.3">
      <c r="A400" t="s">
        <v>3706</v>
      </c>
      <c r="B400" t="s">
        <v>1048</v>
      </c>
      <c r="C400" t="s">
        <v>3182</v>
      </c>
      <c r="D400" t="s">
        <v>3679</v>
      </c>
      <c r="AI400">
        <v>12</v>
      </c>
      <c r="AJ400">
        <v>10.9</v>
      </c>
      <c r="AK400">
        <v>10.1</v>
      </c>
      <c r="AL400">
        <v>9.4</v>
      </c>
      <c r="AM400">
        <v>8.9</v>
      </c>
      <c r="AN400">
        <v>8.5</v>
      </c>
      <c r="AO400">
        <v>8.1999999999999993</v>
      </c>
      <c r="AP400">
        <v>7.9</v>
      </c>
      <c r="AQ400">
        <v>7.7</v>
      </c>
      <c r="AR400">
        <v>7.6</v>
      </c>
      <c r="AS400">
        <v>7.5</v>
      </c>
      <c r="AT400">
        <v>7.5</v>
      </c>
      <c r="AU400">
        <v>7.6</v>
      </c>
      <c r="AV400">
        <v>7.8</v>
      </c>
      <c r="AW400">
        <v>8</v>
      </c>
      <c r="AX400">
        <v>8.3000000000000007</v>
      </c>
      <c r="AY400">
        <v>8.6</v>
      </c>
      <c r="AZ400">
        <v>9</v>
      </c>
      <c r="BA400">
        <v>9.4</v>
      </c>
      <c r="BB400">
        <v>9.6999999999999993</v>
      </c>
      <c r="BC400">
        <v>10.1</v>
      </c>
      <c r="BD400">
        <v>10.4</v>
      </c>
      <c r="BE400">
        <v>10.7</v>
      </c>
      <c r="BF400">
        <v>11.2</v>
      </c>
      <c r="BG400">
        <v>11.6</v>
      </c>
      <c r="BH400">
        <v>12.3</v>
      </c>
      <c r="BI400">
        <v>13.2</v>
      </c>
      <c r="BN400">
        <f t="shared" si="6"/>
        <v>27</v>
      </c>
    </row>
    <row r="401" spans="1:66" x14ac:dyDescent="0.3">
      <c r="A401" t="s">
        <v>3706</v>
      </c>
      <c r="B401" t="s">
        <v>1048</v>
      </c>
      <c r="C401" t="s">
        <v>173</v>
      </c>
      <c r="D401" t="s">
        <v>74</v>
      </c>
      <c r="AP401">
        <v>11.7241379310345</v>
      </c>
      <c r="AQ401">
        <v>11.7241379310345</v>
      </c>
      <c r="AR401">
        <v>13.3333333333333</v>
      </c>
      <c r="AT401">
        <v>14.022988505747101</v>
      </c>
      <c r="AU401">
        <v>13.7931034482759</v>
      </c>
      <c r="AV401">
        <v>14.252873563218399</v>
      </c>
      <c r="AW401">
        <v>14.9425287356322</v>
      </c>
      <c r="AX401">
        <v>15.1724137931034</v>
      </c>
      <c r="AY401">
        <v>16.321839080459799</v>
      </c>
      <c r="AZ401">
        <v>16.7816091954023</v>
      </c>
      <c r="BA401">
        <v>17.0114942528736</v>
      </c>
      <c r="BB401">
        <v>16.7816091954023</v>
      </c>
      <c r="BC401">
        <v>16.7816091954023</v>
      </c>
      <c r="BD401">
        <v>16.8202764976959</v>
      </c>
      <c r="BE401">
        <v>17.972350230414701</v>
      </c>
      <c r="BF401">
        <v>17.824074074074101</v>
      </c>
      <c r="BG401">
        <v>19.310344827586199</v>
      </c>
      <c r="BH401">
        <v>19.354838709677399</v>
      </c>
      <c r="BI401">
        <v>19.168591224018499</v>
      </c>
      <c r="BJ401">
        <v>19.354838709677399</v>
      </c>
      <c r="BK401">
        <v>23.502304147465399</v>
      </c>
      <c r="BL401">
        <v>23.433874709976799</v>
      </c>
      <c r="BM401">
        <v>23.433874709976799</v>
      </c>
      <c r="BN401">
        <f t="shared" si="6"/>
        <v>23</v>
      </c>
    </row>
    <row r="402" spans="1:66" x14ac:dyDescent="0.3">
      <c r="A402" t="s">
        <v>3706</v>
      </c>
      <c r="B402" t="s">
        <v>1048</v>
      </c>
      <c r="C402" t="s">
        <v>2061</v>
      </c>
      <c r="D402" t="s">
        <v>3933</v>
      </c>
      <c r="P402">
        <v>56.085811614990199</v>
      </c>
      <c r="Q402">
        <v>55.959701538085902</v>
      </c>
      <c r="R402">
        <v>54.715599060058601</v>
      </c>
      <c r="S402">
        <v>54.165969848632798</v>
      </c>
      <c r="T402">
        <v>55.4067993164063</v>
      </c>
      <c r="U402">
        <v>59.375499725341797</v>
      </c>
      <c r="V402">
        <v>55.079669952392599</v>
      </c>
      <c r="W402">
        <v>53.996700286865199</v>
      </c>
      <c r="X402">
        <v>51.926849365234403</v>
      </c>
      <c r="Y402">
        <v>51.725109100341797</v>
      </c>
      <c r="Z402">
        <v>52.911918640136697</v>
      </c>
      <c r="AA402">
        <v>53.625911712646499</v>
      </c>
      <c r="AB402">
        <v>54.286659240722699</v>
      </c>
      <c r="AC402">
        <v>54.720119476318402</v>
      </c>
      <c r="AD402">
        <v>54.0330200195313</v>
      </c>
      <c r="AE402">
        <v>54.607200622558601</v>
      </c>
      <c r="AF402">
        <v>56.436988830566399</v>
      </c>
      <c r="AG402">
        <v>58.140789031982401</v>
      </c>
      <c r="AH402">
        <v>60.027431488037102</v>
      </c>
      <c r="AI402">
        <v>63.033660888671903</v>
      </c>
      <c r="AJ402">
        <v>64.529632568359403</v>
      </c>
      <c r="AL402">
        <v>69.757301330566406</v>
      </c>
      <c r="AM402">
        <v>69.472061157226605</v>
      </c>
      <c r="AN402">
        <v>69.164306640625</v>
      </c>
      <c r="AO402">
        <v>68.574180603027301</v>
      </c>
      <c r="AQ402">
        <v>62.310211181640597</v>
      </c>
      <c r="AR402">
        <v>63.041919708252003</v>
      </c>
      <c r="AS402">
        <v>58.630699157714801</v>
      </c>
      <c r="AT402">
        <v>58.680500030517599</v>
      </c>
      <c r="AU402">
        <v>66.376487731933594</v>
      </c>
      <c r="AV402">
        <v>67.671562194824205</v>
      </c>
      <c r="AW402">
        <v>67.815628051757798</v>
      </c>
      <c r="AX402">
        <v>66.931716918945298</v>
      </c>
      <c r="AY402">
        <v>68.770820617675795</v>
      </c>
      <c r="AZ402">
        <v>69.417663574218807</v>
      </c>
      <c r="BA402">
        <v>70.934219360351605</v>
      </c>
      <c r="BB402">
        <v>73.278846740722699</v>
      </c>
      <c r="BC402">
        <v>77.705856323242202</v>
      </c>
      <c r="BD402">
        <v>79.015220642089801</v>
      </c>
      <c r="BE402">
        <v>78.178283691406307</v>
      </c>
      <c r="BF402">
        <v>75.076911926269503</v>
      </c>
      <c r="BG402">
        <v>75.397361755371094</v>
      </c>
      <c r="BH402">
        <v>75.759017944335895</v>
      </c>
      <c r="BI402">
        <v>76.062271118164105</v>
      </c>
      <c r="BJ402">
        <v>74.9971923828125</v>
      </c>
      <c r="BK402">
        <v>74.895050048828097</v>
      </c>
      <c r="BN402">
        <f t="shared" si="6"/>
        <v>46</v>
      </c>
    </row>
    <row r="403" spans="1:66" x14ac:dyDescent="0.3">
      <c r="A403" t="s">
        <v>3706</v>
      </c>
      <c r="B403" t="s">
        <v>1048</v>
      </c>
      <c r="C403" t="s">
        <v>3998</v>
      </c>
      <c r="D403" t="s">
        <v>1480</v>
      </c>
      <c r="BG403">
        <v>2.2335300445556601</v>
      </c>
      <c r="BH403">
        <v>0.84613001346588101</v>
      </c>
      <c r="BI403">
        <v>0.30428001284599299</v>
      </c>
      <c r="BJ403">
        <v>0.203749999403954</v>
      </c>
      <c r="BK403">
        <v>0.31119000911712602</v>
      </c>
      <c r="BN403">
        <f t="shared" si="6"/>
        <v>5</v>
      </c>
    </row>
    <row r="404" spans="1:66" x14ac:dyDescent="0.3">
      <c r="A404" t="s">
        <v>3706</v>
      </c>
      <c r="B404" t="s">
        <v>1048</v>
      </c>
      <c r="C404" t="s">
        <v>3918</v>
      </c>
      <c r="D404" t="s">
        <v>250</v>
      </c>
      <c r="BI404">
        <v>100</v>
      </c>
      <c r="BN404">
        <f t="shared" si="6"/>
        <v>1</v>
      </c>
    </row>
    <row r="405" spans="1:66" x14ac:dyDescent="0.3">
      <c r="A405" t="s">
        <v>3706</v>
      </c>
      <c r="B405" t="s">
        <v>1048</v>
      </c>
      <c r="C405" t="s">
        <v>2301</v>
      </c>
      <c r="D405" t="s">
        <v>1522</v>
      </c>
      <c r="AX405">
        <v>49.152439999999999</v>
      </c>
      <c r="BC405">
        <v>49.007330000000003</v>
      </c>
      <c r="BD405">
        <v>48.858350000000002</v>
      </c>
      <c r="BE405">
        <v>48.912500000000001</v>
      </c>
      <c r="BF405">
        <v>48.870040000000003</v>
      </c>
      <c r="BG405">
        <v>49.144939999999998</v>
      </c>
      <c r="BH405">
        <v>49.172370000000001</v>
      </c>
      <c r="BI405">
        <v>48.789029999999997</v>
      </c>
      <c r="BJ405">
        <v>48.818840000000002</v>
      </c>
      <c r="BN405">
        <f t="shared" si="6"/>
        <v>9</v>
      </c>
    </row>
    <row r="406" spans="1:66" x14ac:dyDescent="0.3">
      <c r="A406" t="s">
        <v>3706</v>
      </c>
      <c r="B406" t="s">
        <v>1048</v>
      </c>
      <c r="C406" t="s">
        <v>1078</v>
      </c>
      <c r="D406" t="s">
        <v>248</v>
      </c>
      <c r="AX406">
        <v>0.56519001722335804</v>
      </c>
      <c r="BC406">
        <v>2.36563992500305</v>
      </c>
      <c r="BD406">
        <v>3.6102499961853001</v>
      </c>
      <c r="BE406">
        <v>2.7348299026489302</v>
      </c>
      <c r="BF406">
        <v>2.4907600879669198</v>
      </c>
      <c r="BH406">
        <v>1.8058600425720199</v>
      </c>
      <c r="BI406">
        <v>0.35997000336647</v>
      </c>
      <c r="BJ406">
        <v>0.42438000440597501</v>
      </c>
      <c r="BK406">
        <v>0.57420998811721802</v>
      </c>
      <c r="BN406">
        <f t="shared" si="6"/>
        <v>9</v>
      </c>
    </row>
    <row r="407" spans="1:66" x14ac:dyDescent="0.3">
      <c r="A407" t="s">
        <v>3706</v>
      </c>
      <c r="B407" t="s">
        <v>1048</v>
      </c>
      <c r="C407" t="s">
        <v>193</v>
      </c>
      <c r="D407" t="s">
        <v>618</v>
      </c>
      <c r="BJ407">
        <v>1.55674</v>
      </c>
      <c r="BN407">
        <f t="shared" si="6"/>
        <v>1</v>
      </c>
    </row>
    <row r="408" spans="1:66" x14ac:dyDescent="0.3">
      <c r="A408" t="s">
        <v>3706</v>
      </c>
      <c r="B408" t="s">
        <v>1048</v>
      </c>
      <c r="C408" t="s">
        <v>2613</v>
      </c>
      <c r="D408" t="s">
        <v>1327</v>
      </c>
      <c r="AX408">
        <v>94.778260000000003</v>
      </c>
      <c r="BC408">
        <v>93.374260000000007</v>
      </c>
      <c r="BD408">
        <v>92.442549999999997</v>
      </c>
      <c r="BE408">
        <v>92.793030000000002</v>
      </c>
      <c r="BF408">
        <v>92.808509999999998</v>
      </c>
      <c r="BG408">
        <v>93.230500000000006</v>
      </c>
      <c r="BH408">
        <v>93.897300000000001</v>
      </c>
      <c r="BI408">
        <v>95.073250000000002</v>
      </c>
      <c r="BJ408">
        <v>94.626329999999996</v>
      </c>
      <c r="BN408">
        <f t="shared" si="6"/>
        <v>9</v>
      </c>
    </row>
    <row r="409" spans="1:66" x14ac:dyDescent="0.3">
      <c r="A409" t="s">
        <v>3706</v>
      </c>
      <c r="B409" t="s">
        <v>1048</v>
      </c>
      <c r="C409" t="s">
        <v>1426</v>
      </c>
      <c r="D409" t="s">
        <v>2362</v>
      </c>
      <c r="BJ409">
        <v>97.166030883789105</v>
      </c>
      <c r="BK409">
        <v>95.476341247558594</v>
      </c>
      <c r="BN409">
        <f t="shared" si="6"/>
        <v>2</v>
      </c>
    </row>
    <row r="410" spans="1:66" x14ac:dyDescent="0.3">
      <c r="A410" t="s">
        <v>3706</v>
      </c>
      <c r="B410" t="s">
        <v>1048</v>
      </c>
      <c r="C410" t="s">
        <v>4185</v>
      </c>
      <c r="D410" t="s">
        <v>3174</v>
      </c>
      <c r="BN410">
        <f t="shared" si="6"/>
        <v>0</v>
      </c>
    </row>
    <row r="411" spans="1:66" x14ac:dyDescent="0.3">
      <c r="A411" t="s">
        <v>3706</v>
      </c>
      <c r="B411" t="s">
        <v>1048</v>
      </c>
      <c r="C411" t="s">
        <v>3017</v>
      </c>
      <c r="D411" t="s">
        <v>1942</v>
      </c>
      <c r="BN411">
        <f t="shared" si="6"/>
        <v>0</v>
      </c>
    </row>
    <row r="412" spans="1:66" x14ac:dyDescent="0.3">
      <c r="A412" t="s">
        <v>3706</v>
      </c>
      <c r="B412" t="s">
        <v>1048</v>
      </c>
      <c r="C412" t="s">
        <v>1366</v>
      </c>
      <c r="D412" t="s">
        <v>1070</v>
      </c>
      <c r="BN412">
        <f t="shared" si="6"/>
        <v>0</v>
      </c>
    </row>
    <row r="413" spans="1:66" x14ac:dyDescent="0.3">
      <c r="A413" t="s">
        <v>3706</v>
      </c>
      <c r="B413" t="s">
        <v>1048</v>
      </c>
      <c r="C413" t="s">
        <v>317</v>
      </c>
      <c r="D413" t="s">
        <v>201</v>
      </c>
      <c r="O413">
        <v>6393000000</v>
      </c>
      <c r="P413">
        <v>7594000000</v>
      </c>
      <c r="Q413">
        <v>8558000000</v>
      </c>
      <c r="R413">
        <v>12619000000</v>
      </c>
      <c r="S413">
        <v>15520000000</v>
      </c>
      <c r="T413">
        <v>13004000000</v>
      </c>
      <c r="U413">
        <v>16847000000</v>
      </c>
      <c r="V413">
        <v>20292000000</v>
      </c>
      <c r="W413">
        <v>21581000000</v>
      </c>
      <c r="X413">
        <v>31931000000</v>
      </c>
      <c r="Y413">
        <v>34185000000</v>
      </c>
      <c r="Z413">
        <v>32935000000</v>
      </c>
      <c r="AA413">
        <v>36510000000</v>
      </c>
      <c r="AB413">
        <v>37085000000</v>
      </c>
      <c r="AC413">
        <v>36290000000</v>
      </c>
      <c r="AD413">
        <v>25365000000</v>
      </c>
      <c r="AE413">
        <v>16957000000</v>
      </c>
      <c r="AF413">
        <v>17488000000</v>
      </c>
      <c r="AG413">
        <v>22657000000</v>
      </c>
      <c r="AH413">
        <v>24789000000</v>
      </c>
      <c r="AI413">
        <v>34692000000</v>
      </c>
      <c r="AJ413">
        <v>31586000000</v>
      </c>
      <c r="AK413">
        <v>31077000000</v>
      </c>
      <c r="AL413">
        <v>31158000000</v>
      </c>
      <c r="AM413">
        <v>22966000000</v>
      </c>
      <c r="AN413">
        <v>27952000000</v>
      </c>
      <c r="AO413">
        <v>30869000000</v>
      </c>
      <c r="AP413">
        <v>23300000000</v>
      </c>
      <c r="AQ413">
        <v>17411000000</v>
      </c>
      <c r="AR413">
        <v>25536000000</v>
      </c>
      <c r="AS413">
        <v>35024000000</v>
      </c>
      <c r="AT413">
        <v>48749000000</v>
      </c>
      <c r="AU413">
        <v>45243000000</v>
      </c>
      <c r="AV413">
        <v>58360000000</v>
      </c>
      <c r="AW413">
        <v>78184000000</v>
      </c>
      <c r="AX413">
        <v>77955000000</v>
      </c>
      <c r="AY413">
        <v>50450000000</v>
      </c>
      <c r="AZ413">
        <v>109024000000</v>
      </c>
      <c r="BA413">
        <v>154608000000</v>
      </c>
      <c r="BB413">
        <v>141937000000</v>
      </c>
      <c r="BC413">
        <v>195720000000</v>
      </c>
      <c r="BD413">
        <v>236378000000</v>
      </c>
      <c r="BE413">
        <v>232301000000</v>
      </c>
      <c r="BF413">
        <v>230732000000</v>
      </c>
      <c r="BG413">
        <v>241062000000</v>
      </c>
      <c r="BH413">
        <v>224626000000</v>
      </c>
      <c r="BI413">
        <v>218168000000</v>
      </c>
      <c r="BJ413">
        <v>243296000000</v>
      </c>
      <c r="BK413">
        <v>267900000000</v>
      </c>
      <c r="BN413">
        <f t="shared" si="6"/>
        <v>49</v>
      </c>
    </row>
    <row r="414" spans="1:66" x14ac:dyDescent="0.3">
      <c r="A414" t="s">
        <v>3706</v>
      </c>
      <c r="B414" t="s">
        <v>1048</v>
      </c>
      <c r="C414" t="s">
        <v>3026</v>
      </c>
      <c r="D414" t="s">
        <v>2364</v>
      </c>
      <c r="O414">
        <v>4769148077361.915</v>
      </c>
      <c r="P414">
        <v>4928953232361.96</v>
      </c>
      <c r="Q414">
        <v>5188958920251.251</v>
      </c>
      <c r="R414">
        <v>5493660225663.4639</v>
      </c>
      <c r="S414">
        <v>5470061053552.2998</v>
      </c>
      <c r="T414">
        <v>5446617854679.9863</v>
      </c>
      <c r="U414">
        <v>5747178522469.8555</v>
      </c>
      <c r="V414">
        <v>6017026278448.625</v>
      </c>
      <c r="W414">
        <v>6346211450213.1445</v>
      </c>
      <c r="X414">
        <v>6565973236225.4785</v>
      </c>
      <c r="Y414">
        <v>6547357500670.7451</v>
      </c>
      <c r="Z414">
        <v>6702346049909.1875</v>
      </c>
      <c r="AA414">
        <v>6586491486880.4844</v>
      </c>
      <c r="AB414">
        <v>6883722549830.6162</v>
      </c>
      <c r="AC414">
        <v>7372528699969.915</v>
      </c>
      <c r="AD414">
        <v>7656384913081.0996</v>
      </c>
      <c r="AE414">
        <v>7904739590168.2568</v>
      </c>
      <c r="AF414">
        <v>8177283768626.8926</v>
      </c>
      <c r="AG414">
        <v>8524980190959.3711</v>
      </c>
      <c r="AH414">
        <v>8838643217377.248</v>
      </c>
      <c r="AI414">
        <v>9017954376703.6621</v>
      </c>
      <c r="AJ414">
        <v>9002276600099.457</v>
      </c>
      <c r="AK414">
        <v>9315977229732.6563</v>
      </c>
      <c r="AL414">
        <v>9570335620807.0645</v>
      </c>
      <c r="AM414">
        <v>9942165351602.4277</v>
      </c>
      <c r="AN414">
        <v>10214140466534.174</v>
      </c>
      <c r="AO414">
        <v>10601185128159.607</v>
      </c>
      <c r="AP414">
        <v>11060563524319.801</v>
      </c>
      <c r="AQ414">
        <v>11547209136783.744</v>
      </c>
      <c r="AR414">
        <v>12104805726913.799</v>
      </c>
      <c r="AS414">
        <v>12613848617807.209</v>
      </c>
      <c r="AT414">
        <v>12755026097484.387</v>
      </c>
      <c r="AU414">
        <v>12971230052971.127</v>
      </c>
      <c r="AV414">
        <v>13354917162544.291</v>
      </c>
      <c r="AW414">
        <v>13880019057463.322</v>
      </c>
      <c r="AX414">
        <v>14361356974278.092</v>
      </c>
      <c r="AY414">
        <v>14737481622145.67</v>
      </c>
      <c r="AZ414">
        <v>15071588842353.844</v>
      </c>
      <c r="BA414">
        <v>15093460085663.945</v>
      </c>
      <c r="BB414">
        <v>14702493909255.105</v>
      </c>
      <c r="BC414">
        <v>15126736000000</v>
      </c>
      <c r="BD414">
        <v>15392880073491.393</v>
      </c>
      <c r="BE414">
        <v>15726210750318.387</v>
      </c>
      <c r="BF414">
        <v>16007260908722.512</v>
      </c>
      <c r="BG414">
        <v>16400459322456.67</v>
      </c>
      <c r="BH414">
        <v>16850810892135.656</v>
      </c>
      <c r="BI414">
        <v>17104371067024.893</v>
      </c>
      <c r="BJ414">
        <v>17497973880754.834</v>
      </c>
      <c r="BK414">
        <v>18020204747453.523</v>
      </c>
      <c r="BN414">
        <f t="shared" si="6"/>
        <v>49</v>
      </c>
    </row>
    <row r="415" spans="1:66" x14ac:dyDescent="0.3">
      <c r="A415" t="s">
        <v>3706</v>
      </c>
      <c r="B415" t="s">
        <v>1048</v>
      </c>
      <c r="C415" t="s">
        <v>1285</v>
      </c>
      <c r="D415" t="s">
        <v>2165</v>
      </c>
      <c r="E415">
        <v>3007.1234453786165</v>
      </c>
      <c r="F415">
        <v>3066.5628691661541</v>
      </c>
      <c r="G415">
        <v>3243.8430775498828</v>
      </c>
      <c r="H415">
        <v>3374.5151710508239</v>
      </c>
      <c r="I415">
        <v>3573.9411847474321</v>
      </c>
      <c r="J415">
        <v>3827.5271097203854</v>
      </c>
      <c r="K415">
        <v>4146.3166463166463</v>
      </c>
      <c r="L415">
        <v>4336.4265872217075</v>
      </c>
      <c r="M415">
        <v>4695.9233904317762</v>
      </c>
      <c r="N415">
        <v>5032.1447426200311</v>
      </c>
      <c r="O415">
        <v>5234.2966662114977</v>
      </c>
      <c r="P415">
        <v>5609.3825995251873</v>
      </c>
      <c r="Q415">
        <v>6094.0179898616461</v>
      </c>
      <c r="R415">
        <v>6726.3589559669481</v>
      </c>
      <c r="S415">
        <v>7225.6913595256574</v>
      </c>
      <c r="T415">
        <v>7801.4566635644269</v>
      </c>
      <c r="U415">
        <v>8592.2535372761249</v>
      </c>
      <c r="V415">
        <v>9452.5765191451101</v>
      </c>
      <c r="W415">
        <v>10564.94822202754</v>
      </c>
      <c r="X415">
        <v>11674.186310013109</v>
      </c>
      <c r="Y415">
        <v>12574.791506216305</v>
      </c>
      <c r="Z415">
        <v>13976.10975046412</v>
      </c>
      <c r="AA415">
        <v>14433.787727052973</v>
      </c>
      <c r="AB415">
        <v>15543.893717492472</v>
      </c>
      <c r="AC415">
        <v>17121.225484999472</v>
      </c>
      <c r="AD415">
        <v>18236.827726500898</v>
      </c>
      <c r="AE415">
        <v>19071.227194929477</v>
      </c>
      <c r="AF415">
        <v>20038.941099265754</v>
      </c>
      <c r="AG415">
        <v>21417.011930519144</v>
      </c>
      <c r="AH415">
        <v>22857.154433005562</v>
      </c>
      <c r="AI415">
        <v>23888.60000881329</v>
      </c>
      <c r="AJ415">
        <v>24342.25890481894</v>
      </c>
      <c r="AK415">
        <v>25418.990776331895</v>
      </c>
      <c r="AL415">
        <v>26387.293733817074</v>
      </c>
      <c r="AM415">
        <v>27694.853416234047</v>
      </c>
      <c r="AN415">
        <v>28690.875701334695</v>
      </c>
      <c r="AO415">
        <v>29967.712718174866</v>
      </c>
      <c r="AP415">
        <v>31459.139002482974</v>
      </c>
      <c r="AQ415">
        <v>32853.676984926809</v>
      </c>
      <c r="AR415">
        <v>34513.561503727062</v>
      </c>
      <c r="AS415">
        <v>36334.908777058896</v>
      </c>
      <c r="AT415">
        <v>37133.242808852636</v>
      </c>
      <c r="AU415">
        <v>38023.161114402101</v>
      </c>
      <c r="AV415">
        <v>39496.485875138067</v>
      </c>
      <c r="AW415">
        <v>41712.801067554457</v>
      </c>
      <c r="AX415">
        <v>44114.74777767052</v>
      </c>
      <c r="AY415">
        <v>46298.731444092657</v>
      </c>
      <c r="AZ415">
        <v>47975.967675885586</v>
      </c>
      <c r="BA415">
        <v>48382.558449055185</v>
      </c>
      <c r="BB415">
        <v>47099.980471134266</v>
      </c>
      <c r="BC415">
        <v>48467.515776925888</v>
      </c>
      <c r="BD415">
        <v>49886.818109492262</v>
      </c>
      <c r="BE415">
        <v>51610.605278337869</v>
      </c>
      <c r="BF415">
        <v>53117.66783083012</v>
      </c>
      <c r="BG415">
        <v>55047.725560454404</v>
      </c>
      <c r="BH415">
        <v>56822.518820245554</v>
      </c>
      <c r="BI415">
        <v>57927.516851506189</v>
      </c>
      <c r="BJ415">
        <v>59957.725851303185</v>
      </c>
      <c r="BK415">
        <v>62840.02023879542</v>
      </c>
      <c r="BL415">
        <v>65118.358332816308</v>
      </c>
      <c r="BN415">
        <f t="shared" si="6"/>
        <v>60</v>
      </c>
    </row>
    <row r="416" spans="1:66" x14ac:dyDescent="0.3">
      <c r="A416" t="s">
        <v>3706</v>
      </c>
      <c r="B416" t="s">
        <v>1048</v>
      </c>
      <c r="C416" t="s">
        <v>3568</v>
      </c>
      <c r="D416" t="s">
        <v>1533</v>
      </c>
      <c r="O416">
        <v>986669206000</v>
      </c>
      <c r="P416">
        <v>1069033116000</v>
      </c>
      <c r="Q416">
        <v>1177819686000</v>
      </c>
      <c r="R416">
        <v>1313388687000</v>
      </c>
      <c r="S416">
        <v>1423649237000</v>
      </c>
      <c r="T416">
        <v>1554103987000</v>
      </c>
      <c r="U416">
        <v>1732147350000</v>
      </c>
      <c r="V416">
        <v>1929265257000</v>
      </c>
      <c r="W416">
        <v>2189637599000</v>
      </c>
      <c r="X416">
        <v>2455764604000</v>
      </c>
      <c r="Y416">
        <v>2666778413000</v>
      </c>
      <c r="Z416">
        <v>2982872251000</v>
      </c>
      <c r="AA416">
        <v>3117871702000</v>
      </c>
      <c r="AB416">
        <v>3392061589000</v>
      </c>
      <c r="AC416">
        <v>3768904031000</v>
      </c>
      <c r="AD416">
        <v>4052205171000</v>
      </c>
      <c r="AE416">
        <v>4281152710000</v>
      </c>
      <c r="AF416">
        <v>4537952130000</v>
      </c>
      <c r="AG416">
        <v>4891474478000</v>
      </c>
      <c r="AH416">
        <v>5270141879000</v>
      </c>
      <c r="AI416">
        <v>5565147896000</v>
      </c>
      <c r="AJ416">
        <v>5728527175000</v>
      </c>
      <c r="AK416">
        <v>6067041691000</v>
      </c>
      <c r="AL416">
        <v>6392114017000</v>
      </c>
      <c r="AM416">
        <v>6774513660000</v>
      </c>
      <c r="AN416">
        <v>7116656796000</v>
      </c>
      <c r="AO416">
        <v>7527600505000</v>
      </c>
      <c r="AP416">
        <v>8258301438000</v>
      </c>
      <c r="AQ416">
        <v>8727890386000</v>
      </c>
      <c r="AR416">
        <v>9283911154000</v>
      </c>
      <c r="AS416">
        <v>9885421922000</v>
      </c>
      <c r="AT416">
        <v>10223700386000</v>
      </c>
      <c r="AU416">
        <v>10552793923000</v>
      </c>
      <c r="AV416">
        <v>11053215533000</v>
      </c>
      <c r="AW416">
        <v>11771382054000</v>
      </c>
      <c r="AX416">
        <v>12564941861000</v>
      </c>
      <c r="AY416">
        <v>13303133157000</v>
      </c>
      <c r="AZ416">
        <v>13933835864000</v>
      </c>
      <c r="BA416">
        <v>14190883805000</v>
      </c>
      <c r="BB416">
        <v>13977396558000</v>
      </c>
      <c r="BC416">
        <v>14482933327000</v>
      </c>
      <c r="BD416">
        <v>14998081588000</v>
      </c>
      <c r="BE416">
        <v>15624175306000</v>
      </c>
      <c r="BF416">
        <v>16174917460000</v>
      </c>
      <c r="BG416">
        <v>16877539554000</v>
      </c>
      <c r="BH416">
        <v>17560445314000</v>
      </c>
      <c r="BI416">
        <v>18042462075000</v>
      </c>
      <c r="BJ416">
        <v>18803200683000</v>
      </c>
      <c r="BN416">
        <f t="shared" si="6"/>
        <v>48</v>
      </c>
    </row>
    <row r="417" spans="1:66" x14ac:dyDescent="0.3">
      <c r="A417" t="s">
        <v>3706</v>
      </c>
      <c r="B417" t="s">
        <v>1048</v>
      </c>
      <c r="C417" t="s">
        <v>1907</v>
      </c>
      <c r="D417" t="s">
        <v>1128</v>
      </c>
      <c r="P417">
        <v>2.6911308774649996</v>
      </c>
      <c r="Q417">
        <v>5.5054447072153465</v>
      </c>
      <c r="R417">
        <v>5.4239176561075624</v>
      </c>
      <c r="S417">
        <v>-4.1747469656951921</v>
      </c>
      <c r="T417">
        <v>-0.31818565139172961</v>
      </c>
      <c r="U417">
        <v>5.0085063451875271</v>
      </c>
      <c r="V417">
        <v>3.9932371887105376</v>
      </c>
      <c r="W417">
        <v>5.1076979955213488</v>
      </c>
      <c r="X417">
        <v>-0.43449884701121277</v>
      </c>
      <c r="Y417">
        <v>-2.3062547717406972</v>
      </c>
      <c r="Z417">
        <v>4.0470146697493306</v>
      </c>
      <c r="AA417">
        <v>1.1303870997158754</v>
      </c>
      <c r="AB417">
        <v>3.2282894796405515</v>
      </c>
      <c r="AC417">
        <v>8.017191629261248</v>
      </c>
      <c r="AD417">
        <v>4.2308639944257607</v>
      </c>
      <c r="AE417">
        <v>3.4734175783549261</v>
      </c>
      <c r="AF417">
        <v>3.6152954934700574</v>
      </c>
      <c r="AG417">
        <v>5.7899280141040919</v>
      </c>
      <c r="AH417">
        <v>2.3106792067086417</v>
      </c>
      <c r="AI417">
        <v>1.3182284325426821</v>
      </c>
      <c r="AJ417">
        <v>0.34428710262410789</v>
      </c>
      <c r="AK417">
        <v>3.5039270086661816</v>
      </c>
      <c r="AL417">
        <v>2.316117286381953</v>
      </c>
      <c r="AM417">
        <v>4.4958914773137764</v>
      </c>
      <c r="AN417">
        <v>3.3510906182286533</v>
      </c>
      <c r="AO417">
        <v>4.3569335191133689</v>
      </c>
      <c r="AP417">
        <v>5.4781523670310577</v>
      </c>
      <c r="AQ417">
        <v>5.8898473311078732</v>
      </c>
      <c r="AR417">
        <v>4.1185460070170166</v>
      </c>
      <c r="AS417">
        <v>3.970978450147399</v>
      </c>
      <c r="AT417">
        <v>1.4398326014730713</v>
      </c>
      <c r="AU417">
        <v>1.5580214756826649</v>
      </c>
      <c r="AV417">
        <v>2.1400447307968307</v>
      </c>
      <c r="AW417">
        <v>3.6685789437526353</v>
      </c>
      <c r="AX417">
        <v>3.0442718118477927</v>
      </c>
      <c r="AY417">
        <v>3.6016103659355849</v>
      </c>
      <c r="AZ417">
        <v>0.2416193301000078</v>
      </c>
      <c r="BA417">
        <v>-2.9389426683065949</v>
      </c>
      <c r="BB417">
        <v>-1.2590785454213176</v>
      </c>
      <c r="BC417">
        <v>4.3519438005170628</v>
      </c>
      <c r="BD417">
        <v>2.2499735889621064</v>
      </c>
      <c r="BE417">
        <v>3.8478149057781224</v>
      </c>
      <c r="BF417">
        <v>1.3368164619810443</v>
      </c>
      <c r="BG417">
        <v>3.5181140195131206</v>
      </c>
      <c r="BH417">
        <v>3.5162644612479141</v>
      </c>
      <c r="BI417">
        <v>0.89070740699837359</v>
      </c>
      <c r="BJ417">
        <v>2.1369934836893378</v>
      </c>
      <c r="BK417">
        <v>2.3677716677655809</v>
      </c>
      <c r="BN417">
        <f t="shared" si="6"/>
        <v>48</v>
      </c>
    </row>
    <row r="418" spans="1:66" x14ac:dyDescent="0.3">
      <c r="A418" t="s">
        <v>3706</v>
      </c>
      <c r="B418" t="s">
        <v>1048</v>
      </c>
      <c r="C418" t="s">
        <v>3807</v>
      </c>
      <c r="D418" t="s">
        <v>2957</v>
      </c>
      <c r="O418">
        <v>0</v>
      </c>
      <c r="P418">
        <v>0</v>
      </c>
      <c r="Q418">
        <v>0</v>
      </c>
      <c r="R418">
        <v>0</v>
      </c>
      <c r="S418">
        <v>0</v>
      </c>
      <c r="T418">
        <v>0</v>
      </c>
      <c r="U418">
        <v>0</v>
      </c>
      <c r="V418">
        <v>0</v>
      </c>
      <c r="W418">
        <v>0</v>
      </c>
      <c r="X418">
        <v>0</v>
      </c>
      <c r="Y418">
        <v>0</v>
      </c>
      <c r="Z418">
        <v>0</v>
      </c>
      <c r="AA418">
        <v>0</v>
      </c>
      <c r="AB418">
        <v>0</v>
      </c>
      <c r="AC418">
        <v>117125420.22766501</v>
      </c>
      <c r="AD418">
        <v>36317398.394803502</v>
      </c>
      <c r="AE418">
        <v>386163318.414693</v>
      </c>
      <c r="AF418">
        <v>463657792.33817297</v>
      </c>
      <c r="AG418">
        <v>485471093.99225301</v>
      </c>
      <c r="AH418">
        <v>544465952.07121897</v>
      </c>
      <c r="AI418">
        <v>775762239.215711</v>
      </c>
      <c r="AJ418">
        <v>410384980.79864699</v>
      </c>
      <c r="AK418">
        <v>302315281.11093098</v>
      </c>
      <c r="AL418">
        <v>122726990.123849</v>
      </c>
      <c r="AM418">
        <v>106012776.216768</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N418">
        <f t="shared" si="6"/>
        <v>49</v>
      </c>
    </row>
    <row r="419" spans="1:66" x14ac:dyDescent="0.3">
      <c r="A419" t="s">
        <v>3706</v>
      </c>
      <c r="B419" t="s">
        <v>1048</v>
      </c>
      <c r="C419" t="s">
        <v>821</v>
      </c>
      <c r="D419" t="s">
        <v>2601</v>
      </c>
      <c r="H419">
        <v>12.267696805178534</v>
      </c>
      <c r="I419">
        <v>12.087858569132615</v>
      </c>
      <c r="J419">
        <v>11.200637506640694</v>
      </c>
      <c r="K419">
        <v>10.722153242279809</v>
      </c>
      <c r="L419">
        <v>10.965248009797918</v>
      </c>
      <c r="M419">
        <v>10.674829357539933</v>
      </c>
      <c r="N419">
        <v>10.578000395439267</v>
      </c>
      <c r="O419">
        <v>11.619283065512979</v>
      </c>
      <c r="P419">
        <v>11.705557506304466</v>
      </c>
      <c r="Q419">
        <v>10.845286013946369</v>
      </c>
      <c r="R419">
        <v>10.543123081493217</v>
      </c>
      <c r="S419">
        <v>10.679417768705068</v>
      </c>
      <c r="T419">
        <v>11.756698504889171</v>
      </c>
      <c r="U419">
        <v>11.170452983565356</v>
      </c>
      <c r="V419">
        <v>10.364712949455077</v>
      </c>
      <c r="W419">
        <v>10.319061153387734</v>
      </c>
      <c r="X419">
        <v>9.9009900990099009</v>
      </c>
      <c r="Y419">
        <v>10.576698272502922</v>
      </c>
      <c r="Z419">
        <v>10.457923759290338</v>
      </c>
      <c r="AA419">
        <v>11.851905944209143</v>
      </c>
      <c r="AB419">
        <v>11.742699899936323</v>
      </c>
      <c r="AC419">
        <v>11.097287375076483</v>
      </c>
      <c r="AD419">
        <v>11.644454257155473</v>
      </c>
      <c r="AE419">
        <v>12.098007705860713</v>
      </c>
      <c r="AF419">
        <v>11.698730363675489</v>
      </c>
      <c r="AG419">
        <v>11.691723602111351</v>
      </c>
      <c r="AH419">
        <v>11.579116934122917</v>
      </c>
      <c r="AI419">
        <v>12.36886492046804</v>
      </c>
      <c r="AJ419">
        <v>12.967925666338365</v>
      </c>
      <c r="AK419">
        <v>13.011769517724794</v>
      </c>
      <c r="AL419">
        <v>12.670906972883008</v>
      </c>
      <c r="AM419">
        <v>12.191860709647084</v>
      </c>
      <c r="AN419">
        <v>12.078864555151243</v>
      </c>
      <c r="AO419">
        <v>12.078864555035251</v>
      </c>
      <c r="AP419">
        <v>12.068640073518267</v>
      </c>
      <c r="AQ419">
        <v>12.512763135999306</v>
      </c>
      <c r="AR419">
        <v>12.560718088236728</v>
      </c>
      <c r="AS419">
        <v>13.015854015215714</v>
      </c>
      <c r="AT419">
        <v>14.64077526759541</v>
      </c>
      <c r="AU419">
        <v>14.2388857772482</v>
      </c>
      <c r="AV419">
        <v>14.737865369818612</v>
      </c>
      <c r="AW419">
        <v>14.399443038501575</v>
      </c>
      <c r="AX419">
        <v>14.354599053126114</v>
      </c>
      <c r="AY419">
        <v>13.590279053361407</v>
      </c>
      <c r="AZ419">
        <v>13.450411461606832</v>
      </c>
      <c r="BA419">
        <v>14.229367265537821</v>
      </c>
      <c r="BB419">
        <v>17.033950017890994</v>
      </c>
      <c r="BC419">
        <v>15.825214461954385</v>
      </c>
      <c r="BD419">
        <v>15.309841565931912</v>
      </c>
      <c r="BE419">
        <v>14.928364210904885</v>
      </c>
      <c r="BF419">
        <v>14.969240960416943</v>
      </c>
      <c r="BG419">
        <v>15.144026121652864</v>
      </c>
      <c r="BH419">
        <v>15.566489652600545</v>
      </c>
      <c r="BI419">
        <v>16.1396526906878</v>
      </c>
      <c r="BJ419">
        <v>15.89403473486572</v>
      </c>
      <c r="BK419">
        <v>15.894034734521634</v>
      </c>
      <c r="BN419">
        <f t="shared" si="6"/>
        <v>56</v>
      </c>
    </row>
    <row r="420" spans="1:66" x14ac:dyDescent="0.3">
      <c r="A420" t="s">
        <v>3706</v>
      </c>
      <c r="B420" t="s">
        <v>1048</v>
      </c>
      <c r="C420" t="s">
        <v>3710</v>
      </c>
      <c r="D420" t="s">
        <v>1450</v>
      </c>
      <c r="BN420">
        <f t="shared" si="6"/>
        <v>0</v>
      </c>
    </row>
    <row r="421" spans="1:66" x14ac:dyDescent="0.3">
      <c r="A421" t="s">
        <v>3706</v>
      </c>
      <c r="B421" t="s">
        <v>1048</v>
      </c>
      <c r="C421" t="s">
        <v>4195</v>
      </c>
      <c r="D421" t="s">
        <v>2898</v>
      </c>
      <c r="O421">
        <v>259281638422.90909</v>
      </c>
      <c r="P421">
        <v>273120248094.95825</v>
      </c>
      <c r="Q421">
        <v>303854672892.05896</v>
      </c>
      <c r="R421">
        <v>317954931117.88098</v>
      </c>
      <c r="S421">
        <v>310752173724.9165</v>
      </c>
      <c r="T421">
        <v>276214566793.12537</v>
      </c>
      <c r="U421">
        <v>330223649570.44666</v>
      </c>
      <c r="V421">
        <v>366323725093.31903</v>
      </c>
      <c r="W421">
        <v>398073197754.28284</v>
      </c>
      <c r="X421">
        <v>404692349042.09729</v>
      </c>
      <c r="Y421">
        <v>377755539382.59692</v>
      </c>
      <c r="Z421">
        <v>387621173715.01556</v>
      </c>
      <c r="AA421">
        <v>382686964747.95691</v>
      </c>
      <c r="AB421">
        <v>430978748631.36676</v>
      </c>
      <c r="AC421">
        <v>535892389360.8949</v>
      </c>
      <c r="AD421">
        <v>570669376858.09851</v>
      </c>
      <c r="AE421">
        <v>619343427393.64355</v>
      </c>
      <c r="AF421">
        <v>656149582751.34058</v>
      </c>
      <c r="AG421">
        <v>681923819330.39795</v>
      </c>
      <c r="AH421">
        <v>711954019923.98633</v>
      </c>
      <c r="AI421">
        <v>737421144208.47095</v>
      </c>
      <c r="AJ421">
        <v>736317952258.39941</v>
      </c>
      <c r="AK421">
        <v>787932301514.36243</v>
      </c>
      <c r="AL421">
        <v>856062054771.40039</v>
      </c>
      <c r="AM421">
        <v>958176427235.92114</v>
      </c>
      <c r="AN421">
        <v>1034838520775.9153</v>
      </c>
      <c r="AO421">
        <v>1124833555738.916</v>
      </c>
      <c r="AP421">
        <v>1276318780417.2458</v>
      </c>
      <c r="AQ421">
        <v>1425504838082.5205</v>
      </c>
      <c r="AR421">
        <v>1586565285789.9661</v>
      </c>
      <c r="AS421">
        <v>1790995370275.176</v>
      </c>
      <c r="AT421">
        <v>1740796892260.9473</v>
      </c>
      <c r="AU421">
        <v>1804104704256.8074</v>
      </c>
      <c r="AV421">
        <v>1892824898536.6382</v>
      </c>
      <c r="AW421">
        <v>2108584735732.1921</v>
      </c>
      <c r="AX421">
        <v>2246246196098.4307</v>
      </c>
      <c r="AY421">
        <v>2395189161832.5151</v>
      </c>
      <c r="AZ421">
        <v>2455015749348.2158</v>
      </c>
      <c r="BA421">
        <v>2400348833872.2612</v>
      </c>
      <c r="BB421">
        <v>2086299146364.8506</v>
      </c>
      <c r="BC421">
        <v>2360183000000</v>
      </c>
      <c r="BD421">
        <v>2493194167838.1592</v>
      </c>
      <c r="BE421">
        <v>2560677222390.7441</v>
      </c>
      <c r="BF421">
        <v>2600198213293.0186</v>
      </c>
      <c r="BG421">
        <v>2730143825285.6938</v>
      </c>
      <c r="BH421">
        <v>2874526498312.373</v>
      </c>
      <c r="BI421">
        <v>2931762579747.6372</v>
      </c>
      <c r="BJ421">
        <v>3069750636795.1104</v>
      </c>
      <c r="BK421">
        <v>3203784275125.5356</v>
      </c>
      <c r="BN421">
        <f t="shared" si="6"/>
        <v>49</v>
      </c>
    </row>
    <row r="422" spans="1:66" x14ac:dyDescent="0.3">
      <c r="A422" t="s">
        <v>3706</v>
      </c>
      <c r="B422" t="s">
        <v>1048</v>
      </c>
      <c r="C422" t="s">
        <v>2520</v>
      </c>
      <c r="D422" t="s">
        <v>979</v>
      </c>
      <c r="O422">
        <v>9620000000</v>
      </c>
      <c r="P422">
        <v>10520000000</v>
      </c>
      <c r="Q422">
        <v>11630000000</v>
      </c>
      <c r="R422">
        <v>14080000000</v>
      </c>
      <c r="S422">
        <v>16970000000</v>
      </c>
      <c r="T422">
        <v>18830000000</v>
      </c>
      <c r="U422">
        <v>21640000000</v>
      </c>
      <c r="V422">
        <v>23190000000</v>
      </c>
      <c r="W422">
        <v>26870000000</v>
      </c>
      <c r="X422">
        <v>31801300000</v>
      </c>
      <c r="Y422">
        <v>38110000000</v>
      </c>
      <c r="Z422">
        <v>46020000000</v>
      </c>
      <c r="AA422">
        <v>50850000000</v>
      </c>
      <c r="AB422">
        <v>51040000000</v>
      </c>
      <c r="AC422">
        <v>60414000000</v>
      </c>
      <c r="AD422">
        <v>63493000000</v>
      </c>
      <c r="AE422">
        <v>74898000000</v>
      </c>
      <c r="AF422">
        <v>84322000000</v>
      </c>
      <c r="AG422">
        <v>98260000000</v>
      </c>
      <c r="AH422">
        <v>115100000000</v>
      </c>
      <c r="AI422">
        <v>134280000000</v>
      </c>
      <c r="AJ422">
        <v>149420000000</v>
      </c>
      <c r="AK422">
        <v>160905000000</v>
      </c>
      <c r="AL422">
        <v>168259000000</v>
      </c>
      <c r="AM422">
        <v>183327000000</v>
      </c>
      <c r="AN422">
        <v>200341000000</v>
      </c>
      <c r="AO422">
        <v>218553000000</v>
      </c>
      <c r="AP422">
        <v>234825000000</v>
      </c>
      <c r="AQ422">
        <v>240486000000</v>
      </c>
      <c r="AR422">
        <v>269778000000</v>
      </c>
      <c r="AS422">
        <v>288867000000</v>
      </c>
      <c r="AT422">
        <v>275842000000</v>
      </c>
      <c r="AU422">
        <v>280408000000</v>
      </c>
      <c r="AV422">
        <v>288703000000</v>
      </c>
      <c r="AW422">
        <v>332552000000</v>
      </c>
      <c r="AX422">
        <v>362907000000</v>
      </c>
      <c r="AY422">
        <v>403865000000</v>
      </c>
      <c r="AZ422">
        <v>474737000000</v>
      </c>
      <c r="BA422">
        <v>521706000000</v>
      </c>
      <c r="BB422">
        <v>501920000000</v>
      </c>
      <c r="BC422">
        <v>562835000000</v>
      </c>
      <c r="BD422">
        <v>623199000000</v>
      </c>
      <c r="BE422">
        <v>662674000000</v>
      </c>
      <c r="BF422">
        <v>697679000000</v>
      </c>
      <c r="BG422">
        <v>737008000000</v>
      </c>
      <c r="BH422">
        <v>748278000000</v>
      </c>
      <c r="BI422">
        <v>761751000000</v>
      </c>
      <c r="BJ422">
        <v>810464000000</v>
      </c>
      <c r="BK422">
        <v>840484000000</v>
      </c>
      <c r="BL422">
        <v>853275000000</v>
      </c>
      <c r="BN422">
        <f t="shared" si="6"/>
        <v>50</v>
      </c>
    </row>
    <row r="423" spans="1:66" x14ac:dyDescent="0.3">
      <c r="A423" t="s">
        <v>3706</v>
      </c>
      <c r="B423" t="s">
        <v>1048</v>
      </c>
      <c r="C423" t="s">
        <v>1033</v>
      </c>
      <c r="D423" t="s">
        <v>1152</v>
      </c>
      <c r="G423">
        <v>3.9747414858413133</v>
      </c>
      <c r="H423">
        <v>4.0676449327756963</v>
      </c>
      <c r="I423">
        <v>4.5329269228574356</v>
      </c>
      <c r="J423">
        <v>4.5328987483128564</v>
      </c>
      <c r="K423">
        <v>4.395824277268165</v>
      </c>
      <c r="L423">
        <v>4.444128112547614</v>
      </c>
      <c r="M423">
        <v>4.5009366203196279</v>
      </c>
      <c r="N423">
        <v>5.0314799095260154</v>
      </c>
      <c r="O423">
        <v>5.2107210508780417</v>
      </c>
      <c r="P423">
        <v>3.3062473483394679</v>
      </c>
      <c r="Q423">
        <v>3.0876359713538402</v>
      </c>
      <c r="R423">
        <v>3.596230238869814</v>
      </c>
      <c r="S423">
        <v>3.7465461738158354</v>
      </c>
      <c r="T423">
        <v>3.3562716433141424</v>
      </c>
      <c r="U423">
        <v>2.8784228607393829</v>
      </c>
      <c r="V423">
        <v>2.7072826123465026</v>
      </c>
      <c r="W423">
        <v>2.9221386471925888</v>
      </c>
      <c r="X423">
        <v>3.957638542596281</v>
      </c>
      <c r="Y423">
        <v>5.1041451079243521</v>
      </c>
      <c r="Z423">
        <v>3.0525547373047632</v>
      </c>
      <c r="AA423">
        <v>2.7254445504212015</v>
      </c>
      <c r="AB423">
        <v>2.8796920684023934</v>
      </c>
      <c r="AC423">
        <v>2.8797162168069437</v>
      </c>
      <c r="AD423">
        <v>2.8150600667662276</v>
      </c>
      <c r="AE423">
        <v>2.6555660309348981</v>
      </c>
      <c r="AF423">
        <v>2.5538420400135671</v>
      </c>
      <c r="AG423">
        <v>3.0103077498664987</v>
      </c>
      <c r="AH423">
        <v>3.2153333712569858</v>
      </c>
      <c r="AI423">
        <v>3.05316232480302</v>
      </c>
      <c r="AJ423">
        <v>2.7762280400745323</v>
      </c>
      <c r="AK423">
        <v>2.3262720270914872</v>
      </c>
      <c r="AL423">
        <v>2.1340280064077866</v>
      </c>
      <c r="AM423">
        <v>2.1962893653962685</v>
      </c>
      <c r="AN423">
        <v>2.6682176065754395</v>
      </c>
      <c r="AO423">
        <v>2.2218356850202388</v>
      </c>
      <c r="AP423">
        <v>2.1413097856264414</v>
      </c>
      <c r="AQ423">
        <v>1.9323788730284619</v>
      </c>
      <c r="AR423">
        <v>1.7995878841871265</v>
      </c>
      <c r="AS423">
        <v>1.9061104628208116</v>
      </c>
      <c r="AT423">
        <v>1.9622125049443842</v>
      </c>
      <c r="AU423">
        <v>1.9653391731332748</v>
      </c>
      <c r="AV423">
        <v>2.0669903033316848</v>
      </c>
      <c r="AW423">
        <v>2.4483708463262572</v>
      </c>
      <c r="AX423">
        <v>2.8519358159727117</v>
      </c>
      <c r="AY423">
        <v>3.618660072154297</v>
      </c>
      <c r="AZ423">
        <v>3.8727717500971419</v>
      </c>
      <c r="BA423">
        <v>4.1270736036767746</v>
      </c>
      <c r="BB423">
        <v>3.5313200011305419</v>
      </c>
      <c r="BC423">
        <v>4.0862289816124004</v>
      </c>
      <c r="BD423">
        <v>4.2051429598603889</v>
      </c>
      <c r="BE423">
        <v>3.6899566854694568</v>
      </c>
      <c r="BF423">
        <v>3.3639409157347111</v>
      </c>
      <c r="BG423">
        <v>3.1851431218735202</v>
      </c>
      <c r="BH423">
        <v>2.9360603608546465</v>
      </c>
      <c r="BI423">
        <v>2.7558331156524916</v>
      </c>
      <c r="BJ423">
        <v>2.7367404413412832</v>
      </c>
      <c r="BK423">
        <v>2.9478432428665764</v>
      </c>
      <c r="BL423">
        <v>2.8079952093731477</v>
      </c>
      <c r="BN423">
        <f t="shared" si="6"/>
        <v>58</v>
      </c>
    </row>
    <row r="424" spans="1:66" x14ac:dyDescent="0.3">
      <c r="A424" t="s">
        <v>3706</v>
      </c>
      <c r="B424" t="s">
        <v>1048</v>
      </c>
      <c r="C424" t="s">
        <v>1646</v>
      </c>
      <c r="D424" t="s">
        <v>3247</v>
      </c>
      <c r="BN424">
        <f t="shared" si="6"/>
        <v>0</v>
      </c>
    </row>
    <row r="425" spans="1:66" x14ac:dyDescent="0.3">
      <c r="A425" t="s">
        <v>3706</v>
      </c>
      <c r="B425" t="s">
        <v>1048</v>
      </c>
      <c r="C425" t="s">
        <v>3028</v>
      </c>
      <c r="D425" t="s">
        <v>795</v>
      </c>
      <c r="AS425">
        <v>17.655701903899999</v>
      </c>
      <c r="AT425">
        <v>15.261255030599999</v>
      </c>
      <c r="AU425">
        <v>14.8356364606</v>
      </c>
      <c r="AV425">
        <v>14.080958965500001</v>
      </c>
      <c r="AW425">
        <v>14.1697929377</v>
      </c>
      <c r="AX425">
        <v>13.644473187299999</v>
      </c>
      <c r="AY425">
        <v>13.463858011699999</v>
      </c>
      <c r="AZ425">
        <v>12.8047318752</v>
      </c>
      <c r="BA425">
        <v>11.836255102999999</v>
      </c>
      <c r="BB425">
        <v>14.3971175014</v>
      </c>
      <c r="BC425">
        <v>14.224620760200001</v>
      </c>
      <c r="BD425">
        <v>12.8381063655</v>
      </c>
      <c r="BE425">
        <v>12.813279787999999</v>
      </c>
      <c r="BF425">
        <v>12.9609184364</v>
      </c>
      <c r="BG425">
        <v>12.8642012837</v>
      </c>
      <c r="BH425">
        <v>13.781188736300001</v>
      </c>
      <c r="BI425">
        <v>14.062062538199999</v>
      </c>
      <c r="BJ425">
        <v>14.2753493832</v>
      </c>
      <c r="BK425">
        <v>13.6039431583</v>
      </c>
      <c r="BN425">
        <f t="shared" si="6"/>
        <v>19</v>
      </c>
    </row>
    <row r="426" spans="1:66" x14ac:dyDescent="0.3">
      <c r="A426" t="s">
        <v>3706</v>
      </c>
      <c r="B426" t="s">
        <v>1048</v>
      </c>
      <c r="C426" t="s">
        <v>14</v>
      </c>
      <c r="D426" t="s">
        <v>1694</v>
      </c>
      <c r="AH426">
        <v>5.75</v>
      </c>
      <c r="AI426">
        <v>5.73</v>
      </c>
      <c r="AJ426">
        <v>5.72</v>
      </c>
      <c r="AK426">
        <v>5.74</v>
      </c>
      <c r="AL426">
        <v>5.76</v>
      </c>
      <c r="AN426">
        <v>5.34</v>
      </c>
      <c r="AO426">
        <v>5.09</v>
      </c>
      <c r="AP426">
        <v>4.99</v>
      </c>
      <c r="AQ426">
        <v>4.51</v>
      </c>
      <c r="AR426">
        <v>4.1900000000000004</v>
      </c>
      <c r="AS426">
        <v>4.1500000000000004</v>
      </c>
      <c r="AT426">
        <v>4.09</v>
      </c>
      <c r="AU426">
        <v>4</v>
      </c>
      <c r="AV426">
        <v>3.86</v>
      </c>
      <c r="AW426">
        <v>3.73</v>
      </c>
      <c r="AX426">
        <v>3.69</v>
      </c>
      <c r="AY426">
        <v>3.68</v>
      </c>
      <c r="AZ426">
        <v>3.63</v>
      </c>
      <c r="BA426">
        <v>3.68</v>
      </c>
      <c r="BB426">
        <v>3.7</v>
      </c>
      <c r="BC426">
        <v>3.71</v>
      </c>
      <c r="BD426">
        <v>3.72</v>
      </c>
      <c r="BE426">
        <v>3.57</v>
      </c>
      <c r="BF426">
        <v>3.55</v>
      </c>
      <c r="BG426">
        <v>3.54</v>
      </c>
      <c r="BH426">
        <v>3.56</v>
      </c>
      <c r="BI426">
        <v>3.57</v>
      </c>
      <c r="BJ426">
        <v>3.97</v>
      </c>
      <c r="BK426">
        <v>4.2</v>
      </c>
      <c r="BN426">
        <f t="shared" si="6"/>
        <v>29</v>
      </c>
    </row>
    <row r="427" spans="1:66" x14ac:dyDescent="0.3">
      <c r="A427" t="s">
        <v>3706</v>
      </c>
      <c r="B427" t="s">
        <v>1048</v>
      </c>
      <c r="C427" t="s">
        <v>2526</v>
      </c>
      <c r="D427" t="s">
        <v>5</v>
      </c>
      <c r="AN427">
        <v>61042000000</v>
      </c>
      <c r="AO427">
        <v>65477000000</v>
      </c>
      <c r="AP427">
        <v>71948000000</v>
      </c>
      <c r="AQ427">
        <v>78423000000</v>
      </c>
      <c r="AR427">
        <v>77718000000</v>
      </c>
      <c r="AS427">
        <v>86183000000</v>
      </c>
      <c r="AT427">
        <v>79661000000</v>
      </c>
      <c r="AU427">
        <v>76380000000</v>
      </c>
      <c r="AV427">
        <v>79128000000</v>
      </c>
      <c r="AW427">
        <v>94235000000</v>
      </c>
      <c r="AX427">
        <v>101421000000</v>
      </c>
      <c r="AY427">
        <v>106848000000</v>
      </c>
      <c r="AZ427">
        <v>112788000000</v>
      </c>
      <c r="BA427">
        <v>119838000000</v>
      </c>
      <c r="BB427">
        <v>102953000000</v>
      </c>
      <c r="BC427">
        <v>110049000000</v>
      </c>
      <c r="BD427">
        <v>116448000000</v>
      </c>
      <c r="BE427">
        <v>129902000000</v>
      </c>
      <c r="BF427">
        <v>130148000000</v>
      </c>
      <c r="BG427">
        <v>140558000000</v>
      </c>
      <c r="BH427">
        <v>150044000000</v>
      </c>
      <c r="BI427">
        <v>160959000000</v>
      </c>
      <c r="BJ427">
        <v>173760000000</v>
      </c>
      <c r="BK427">
        <v>186508000000</v>
      </c>
      <c r="BN427">
        <f t="shared" si="6"/>
        <v>24</v>
      </c>
    </row>
    <row r="428" spans="1:66" x14ac:dyDescent="0.3">
      <c r="A428" t="s">
        <v>3706</v>
      </c>
      <c r="B428" t="s">
        <v>1048</v>
      </c>
      <c r="C428" t="s">
        <v>713</v>
      </c>
      <c r="D428" t="s">
        <v>2343</v>
      </c>
      <c r="AK428">
        <v>98.4</v>
      </c>
      <c r="AP428">
        <v>98</v>
      </c>
      <c r="AU428">
        <v>97.4</v>
      </c>
      <c r="BB428">
        <v>98</v>
      </c>
      <c r="BI428">
        <v>100</v>
      </c>
      <c r="BN428">
        <f t="shared" si="6"/>
        <v>5</v>
      </c>
    </row>
    <row r="429" spans="1:66" x14ac:dyDescent="0.3">
      <c r="A429" t="s">
        <v>3706</v>
      </c>
      <c r="B429" t="s">
        <v>1048</v>
      </c>
      <c r="C429" t="s">
        <v>2066</v>
      </c>
      <c r="D429" t="s">
        <v>1443</v>
      </c>
      <c r="E429">
        <v>66.131735309427214</v>
      </c>
      <c r="F429">
        <v>66.648032380909044</v>
      </c>
      <c r="G429">
        <v>66.69215837150864</v>
      </c>
      <c r="H429">
        <v>66.392931614300196</v>
      </c>
      <c r="I429">
        <v>65.924290882457242</v>
      </c>
      <c r="J429">
        <v>65.36683363437632</v>
      </c>
      <c r="K429">
        <v>64.814033448746471</v>
      </c>
      <c r="L429">
        <v>64.180046036709101</v>
      </c>
      <c r="M429">
        <v>63.458364819709956</v>
      </c>
      <c r="N429">
        <v>62.62629531358369</v>
      </c>
      <c r="O429">
        <v>61.676977990699235</v>
      </c>
      <c r="P429">
        <v>60.445363927055581</v>
      </c>
      <c r="Q429">
        <v>59.241338261184218</v>
      </c>
      <c r="R429">
        <v>58.047156076027797</v>
      </c>
      <c r="S429">
        <v>56.835560114616825</v>
      </c>
      <c r="T429">
        <v>55.607045110681966</v>
      </c>
      <c r="U429">
        <v>54.887857206146997</v>
      </c>
      <c r="V429">
        <v>54.084525106352146</v>
      </c>
      <c r="W429">
        <v>53.284913568443656</v>
      </c>
      <c r="X429">
        <v>52.590600987155526</v>
      </c>
      <c r="Y429">
        <v>52.044318076566206</v>
      </c>
      <c r="Z429">
        <v>51.600613796640246</v>
      </c>
      <c r="AA429">
        <v>51.263747086471625</v>
      </c>
      <c r="AB429">
        <v>51.047089016574922</v>
      </c>
      <c r="AC429">
        <v>50.933172781697579</v>
      </c>
      <c r="AD429">
        <v>50.902977593853279</v>
      </c>
      <c r="AE429">
        <v>51.141872874851636</v>
      </c>
      <c r="AF429">
        <v>51.406404706697074</v>
      </c>
      <c r="AG429">
        <v>51.686644510192828</v>
      </c>
      <c r="AH429">
        <v>51.962277960830619</v>
      </c>
      <c r="AI429">
        <v>52.212288040213515</v>
      </c>
      <c r="AJ429">
        <v>52.605441993029565</v>
      </c>
      <c r="AK429">
        <v>52.917593695126662</v>
      </c>
      <c r="AL429">
        <v>53.120059731662892</v>
      </c>
      <c r="AM429">
        <v>53.17880750828693</v>
      </c>
      <c r="AN429">
        <v>53.087250839041204</v>
      </c>
      <c r="AO429">
        <v>53.04141652018334</v>
      </c>
      <c r="AP429">
        <v>52.792626709104027</v>
      </c>
      <c r="AQ429">
        <v>52.414750875278123</v>
      </c>
      <c r="AR429">
        <v>52.00216053988396</v>
      </c>
      <c r="AS429">
        <v>51.599264822917789</v>
      </c>
      <c r="AT429">
        <v>51.154288967874393</v>
      </c>
      <c r="AU429">
        <v>50.801811319258981</v>
      </c>
      <c r="AV429">
        <v>50.479695506723431</v>
      </c>
      <c r="AW429">
        <v>50.110689250288189</v>
      </c>
      <c r="AX429">
        <v>49.684567749685542</v>
      </c>
      <c r="AY429">
        <v>49.697110349238876</v>
      </c>
      <c r="AZ429">
        <v>49.614986697789455</v>
      </c>
      <c r="BA429">
        <v>49.521427534022749</v>
      </c>
      <c r="BB429">
        <v>49.525813928503126</v>
      </c>
      <c r="BC429">
        <v>49.670515189152958</v>
      </c>
      <c r="BD429">
        <v>49.869752806181253</v>
      </c>
      <c r="BE429">
        <v>50.115442826748058</v>
      </c>
      <c r="BF429">
        <v>50.425915172339543</v>
      </c>
      <c r="BG429">
        <v>50.793040258568077</v>
      </c>
      <c r="BH429">
        <v>51.209550581543752</v>
      </c>
      <c r="BI429">
        <v>51.646167547720403</v>
      </c>
      <c r="BJ429">
        <v>52.155805676497494</v>
      </c>
      <c r="BK429">
        <v>52.710677090169824</v>
      </c>
      <c r="BL429">
        <v>53.277666524759468</v>
      </c>
      <c r="BN429">
        <f t="shared" si="6"/>
        <v>60</v>
      </c>
    </row>
    <row r="430" spans="1:66" x14ac:dyDescent="0.3">
      <c r="A430" t="s">
        <v>3706</v>
      </c>
      <c r="B430" t="s">
        <v>1048</v>
      </c>
      <c r="C430" t="s">
        <v>2023</v>
      </c>
      <c r="D430" t="s">
        <v>2715</v>
      </c>
      <c r="E430">
        <v>3.8623313682468501</v>
      </c>
      <c r="F430">
        <v>3.8732898487754199</v>
      </c>
      <c r="G430">
        <v>3.9131186929037902</v>
      </c>
      <c r="H430">
        <v>3.9606001390279202</v>
      </c>
      <c r="I430">
        <v>3.9975500221306199</v>
      </c>
      <c r="J430">
        <v>4.0241559499184101</v>
      </c>
      <c r="K430">
        <v>4.0539103027975001</v>
      </c>
      <c r="L430">
        <v>4.0726196192732296</v>
      </c>
      <c r="M430">
        <v>4.0764202214927696</v>
      </c>
      <c r="N430">
        <v>4.0722205665609597</v>
      </c>
      <c r="O430">
        <v>4.0722173227984104</v>
      </c>
      <c r="P430">
        <v>4.0838661505812501</v>
      </c>
      <c r="Q430">
        <v>4.1012072068783096</v>
      </c>
      <c r="R430">
        <v>4.1181134734916904</v>
      </c>
      <c r="S430">
        <v>4.1331379500873204</v>
      </c>
      <c r="T430">
        <v>4.1495419498391799</v>
      </c>
      <c r="U430">
        <v>4.1875807836367596</v>
      </c>
      <c r="V430">
        <v>4.2187911392539004</v>
      </c>
      <c r="W430">
        <v>4.23545719256441</v>
      </c>
      <c r="X430">
        <v>4.2442595038491904</v>
      </c>
      <c r="Y430">
        <v>4.2563278992506497</v>
      </c>
      <c r="Z430">
        <v>4.2676929117319</v>
      </c>
      <c r="AA430">
        <v>4.2967982193777301</v>
      </c>
      <c r="AB430">
        <v>4.3256801275459402</v>
      </c>
      <c r="AC430">
        <v>4.3374532719428496</v>
      </c>
      <c r="AD430">
        <v>4.32681998625646</v>
      </c>
      <c r="AE430">
        <v>4.2840553515874404</v>
      </c>
      <c r="AF430">
        <v>4.2333119599645501</v>
      </c>
      <c r="AG430">
        <v>4.1740106715679399</v>
      </c>
      <c r="AH430">
        <v>4.1066786879397901</v>
      </c>
      <c r="AI430">
        <v>4.0331680247649704</v>
      </c>
      <c r="AJ430">
        <v>3.9348071180516899</v>
      </c>
      <c r="AK430">
        <v>3.8340934378024398</v>
      </c>
      <c r="AL430">
        <v>3.74235155162352</v>
      </c>
      <c r="AM430">
        <v>3.6757548604891501</v>
      </c>
      <c r="AN430">
        <v>3.6424327510363002</v>
      </c>
      <c r="AO430">
        <v>3.6218134996898499</v>
      </c>
      <c r="AP430">
        <v>3.6392000426982598</v>
      </c>
      <c r="AQ430">
        <v>3.6835486966478501</v>
      </c>
      <c r="AR430">
        <v>3.7380653119946698</v>
      </c>
      <c r="AS430">
        <v>3.7925185750973101</v>
      </c>
      <c r="AT430">
        <v>3.8442643350580799</v>
      </c>
      <c r="AU430">
        <v>3.8912174165063198</v>
      </c>
      <c r="AV430">
        <v>3.9496885929905798</v>
      </c>
      <c r="AW430">
        <v>4.04534579637874</v>
      </c>
      <c r="AX430">
        <v>4.1910527074956798</v>
      </c>
      <c r="AY430">
        <v>4.3617799237380899</v>
      </c>
      <c r="AZ430">
        <v>4.5787045842662799</v>
      </c>
      <c r="BA430">
        <v>4.8168099004988996</v>
      </c>
      <c r="BB430">
        <v>5.0414448347912604</v>
      </c>
      <c r="BC430">
        <v>5.2333257170146004</v>
      </c>
      <c r="BD430">
        <v>5.3701781720413697</v>
      </c>
      <c r="BE430">
        <v>5.4795059172544196</v>
      </c>
      <c r="BF430">
        <v>5.5706823615506096</v>
      </c>
      <c r="BG430">
        <v>5.6601463794110201</v>
      </c>
      <c r="BH430">
        <v>5.7569837403911999</v>
      </c>
      <c r="BI430">
        <v>5.8456886171662301</v>
      </c>
      <c r="BJ430">
        <v>5.9352648784209103</v>
      </c>
      <c r="BK430">
        <v>6.0192243197708297</v>
      </c>
      <c r="BL430">
        <v>6.0880453961555698</v>
      </c>
      <c r="BN430">
        <f t="shared" si="6"/>
        <v>60</v>
      </c>
    </row>
    <row r="431" spans="1:66" x14ac:dyDescent="0.3">
      <c r="A431" t="s">
        <v>3706</v>
      </c>
      <c r="B431" t="s">
        <v>1048</v>
      </c>
      <c r="C431" t="s">
        <v>3659</v>
      </c>
      <c r="D431" t="s">
        <v>3729</v>
      </c>
      <c r="E431">
        <v>6.2060724672400198</v>
      </c>
      <c r="F431">
        <v>6.3069927478091401</v>
      </c>
      <c r="G431">
        <v>6.4475454011785596</v>
      </c>
      <c r="H431">
        <v>6.6133606415578203</v>
      </c>
      <c r="I431">
        <v>6.7998916449666602</v>
      </c>
      <c r="J431">
        <v>7.0117157450628502</v>
      </c>
      <c r="K431">
        <v>7.2960706162957401</v>
      </c>
      <c r="L431">
        <v>7.5546581889677</v>
      </c>
      <c r="M431">
        <v>7.74861691265159</v>
      </c>
      <c r="N431">
        <v>7.8787479698742304</v>
      </c>
      <c r="O431">
        <v>7.9866810489056297</v>
      </c>
      <c r="P431">
        <v>8.3089402873205405</v>
      </c>
      <c r="Q431">
        <v>8.6148626955228504</v>
      </c>
      <c r="R431">
        <v>8.8720534645550408</v>
      </c>
      <c r="S431">
        <v>9.0704164791204391</v>
      </c>
      <c r="T431">
        <v>9.2229649384808692</v>
      </c>
      <c r="U431">
        <v>9.3457711970442308</v>
      </c>
      <c r="V431">
        <v>9.4657246578181304</v>
      </c>
      <c r="W431">
        <v>9.5740061880964902</v>
      </c>
      <c r="X431">
        <v>9.6578395129614698</v>
      </c>
      <c r="Y431">
        <v>9.7132935559090203</v>
      </c>
      <c r="Z431">
        <v>9.7383606039744297</v>
      </c>
      <c r="AA431">
        <v>9.7211749070359694</v>
      </c>
      <c r="AB431">
        <v>9.6495656900307392</v>
      </c>
      <c r="AC431">
        <v>9.5183431838847792</v>
      </c>
      <c r="AD431">
        <v>9.3361411495306506</v>
      </c>
      <c r="AE431">
        <v>9.1112677389630097</v>
      </c>
      <c r="AF431">
        <v>8.8599937810820997</v>
      </c>
      <c r="AG431">
        <v>8.6006047459366393</v>
      </c>
      <c r="AH431">
        <v>8.3512957975421092</v>
      </c>
      <c r="AI431">
        <v>8.1221744641592792</v>
      </c>
      <c r="AJ431">
        <v>7.8859237335391503</v>
      </c>
      <c r="AK431">
        <v>7.6578383874494103</v>
      </c>
      <c r="AL431">
        <v>7.4507968545586101</v>
      </c>
      <c r="AM431">
        <v>7.2752807786751301</v>
      </c>
      <c r="AN431">
        <v>7.1393835457322101</v>
      </c>
      <c r="AO431">
        <v>7.0773790940899604</v>
      </c>
      <c r="AP431">
        <v>7.0406676480592596</v>
      </c>
      <c r="AQ431">
        <v>7.0177323501108102</v>
      </c>
      <c r="AR431">
        <v>7.00128063821266</v>
      </c>
      <c r="AS431">
        <v>6.9946583488220098</v>
      </c>
      <c r="AT431">
        <v>6.9961769328196901</v>
      </c>
      <c r="AU431">
        <v>7.0242844767883703</v>
      </c>
      <c r="AV431">
        <v>7.0810575607019697</v>
      </c>
      <c r="AW431">
        <v>7.1581215848320099</v>
      </c>
      <c r="AX431">
        <v>7.2428652817096602</v>
      </c>
      <c r="AY431">
        <v>7.2607241143573003</v>
      </c>
      <c r="AZ431">
        <v>7.26787867299723</v>
      </c>
      <c r="BA431">
        <v>7.2699915945451803</v>
      </c>
      <c r="BB431">
        <v>7.27207390527201</v>
      </c>
      <c r="BC431">
        <v>7.2773250614913403</v>
      </c>
      <c r="BD431">
        <v>7.33729621737338</v>
      </c>
      <c r="BE431">
        <v>7.40002137382809</v>
      </c>
      <c r="BF431">
        <v>7.4508927759395203</v>
      </c>
      <c r="BG431">
        <v>7.4687365191098998</v>
      </c>
      <c r="BH431">
        <v>7.4402389216385103</v>
      </c>
      <c r="BI431">
        <v>7.3759333418403097</v>
      </c>
      <c r="BJ431">
        <v>7.2689887176301902</v>
      </c>
      <c r="BK431">
        <v>7.1394124913499404</v>
      </c>
      <c r="BL431">
        <v>7.0157874189598797</v>
      </c>
      <c r="BN431">
        <f t="shared" si="6"/>
        <v>60</v>
      </c>
    </row>
    <row r="432" spans="1:66" x14ac:dyDescent="0.3">
      <c r="A432" t="s">
        <v>3706</v>
      </c>
      <c r="B432" t="s">
        <v>1048</v>
      </c>
      <c r="C432" t="s">
        <v>2212</v>
      </c>
      <c r="D432" t="s">
        <v>1767</v>
      </c>
      <c r="E432">
        <v>31.629521770920899</v>
      </c>
      <c r="F432">
        <v>31.756816272726201</v>
      </c>
      <c r="G432">
        <v>31.719304691439</v>
      </c>
      <c r="H432">
        <v>31.5564445248088</v>
      </c>
      <c r="I432">
        <v>31.327186054452898</v>
      </c>
      <c r="J432">
        <v>31.061126029222699</v>
      </c>
      <c r="K432">
        <v>30.764529381238301</v>
      </c>
      <c r="L432">
        <v>30.436737619175901</v>
      </c>
      <c r="M432">
        <v>30.067581635591299</v>
      </c>
      <c r="N432">
        <v>29.652224917390601</v>
      </c>
      <c r="O432">
        <v>29.195122307905699</v>
      </c>
      <c r="P432">
        <v>28.5396644348039</v>
      </c>
      <c r="Q432">
        <v>27.909549476930898</v>
      </c>
      <c r="R432">
        <v>27.281125981107401</v>
      </c>
      <c r="S432">
        <v>26.635515033648002</v>
      </c>
      <c r="T432">
        <v>25.977527658973798</v>
      </c>
      <c r="U432">
        <v>25.607835051679199</v>
      </c>
      <c r="V432">
        <v>25.184815731544901</v>
      </c>
      <c r="W432">
        <v>24.736610216881498</v>
      </c>
      <c r="X432">
        <v>24.310410338843798</v>
      </c>
      <c r="Y432">
        <v>23.9335047146694</v>
      </c>
      <c r="Z432">
        <v>23.575508448783602</v>
      </c>
      <c r="AA432">
        <v>23.271467968831701</v>
      </c>
      <c r="AB432">
        <v>23.0223416180146</v>
      </c>
      <c r="AC432">
        <v>22.819791996657401</v>
      </c>
      <c r="AD432">
        <v>22.659580891245302</v>
      </c>
      <c r="AE432">
        <v>22.602497602519701</v>
      </c>
      <c r="AF432">
        <v>22.580123499452998</v>
      </c>
      <c r="AG432">
        <v>22.5844876999451</v>
      </c>
      <c r="AH432">
        <v>22.603952103585701</v>
      </c>
      <c r="AI432">
        <v>22.628852617301799</v>
      </c>
      <c r="AJ432">
        <v>22.7493043817806</v>
      </c>
      <c r="AK432">
        <v>22.852358820917001</v>
      </c>
      <c r="AL432">
        <v>22.9208588972615</v>
      </c>
      <c r="AM432">
        <v>22.943391015161598</v>
      </c>
      <c r="AN432">
        <v>22.9212021836356</v>
      </c>
      <c r="AO432">
        <v>22.941691644548801</v>
      </c>
      <c r="AP432">
        <v>22.8889518268738</v>
      </c>
      <c r="AQ432">
        <v>22.786336257431302</v>
      </c>
      <c r="AR432">
        <v>22.666680209906001</v>
      </c>
      <c r="AS432">
        <v>22.542364533908302</v>
      </c>
      <c r="AT432">
        <v>22.3576435372118</v>
      </c>
      <c r="AU432">
        <v>22.215975894461099</v>
      </c>
      <c r="AV432">
        <v>22.076129008442798</v>
      </c>
      <c r="AW432">
        <v>21.891911082689301</v>
      </c>
      <c r="AX432">
        <v>21.654096683461798</v>
      </c>
      <c r="AY432">
        <v>21.581219348544298</v>
      </c>
      <c r="AZ432">
        <v>21.443549047083899</v>
      </c>
      <c r="BA432">
        <v>21.267240349514999</v>
      </c>
      <c r="BB432">
        <v>21.090401219430099</v>
      </c>
      <c r="BC432">
        <v>20.925730014977301</v>
      </c>
      <c r="BD432">
        <v>20.7251314688219</v>
      </c>
      <c r="BE432">
        <v>20.5059359734318</v>
      </c>
      <c r="BF432">
        <v>20.285638559105202</v>
      </c>
      <c r="BG432">
        <v>20.072456181996699</v>
      </c>
      <c r="BH432">
        <v>19.868630575480701</v>
      </c>
      <c r="BI432">
        <v>19.6573709254641</v>
      </c>
      <c r="BJ432">
        <v>19.483373707899698</v>
      </c>
      <c r="BK432">
        <v>19.325951443961799</v>
      </c>
      <c r="BL432">
        <v>19.1591807905675</v>
      </c>
      <c r="BN432">
        <f t="shared" si="6"/>
        <v>60</v>
      </c>
    </row>
    <row r="433" spans="1:66" x14ac:dyDescent="0.3">
      <c r="A433" t="s">
        <v>3706</v>
      </c>
      <c r="B433" t="s">
        <v>1048</v>
      </c>
      <c r="C433" t="s">
        <v>396</v>
      </c>
      <c r="D433" t="s">
        <v>448</v>
      </c>
      <c r="E433">
        <v>73.099999999999994</v>
      </c>
      <c r="F433">
        <v>73.599999999999994</v>
      </c>
      <c r="G433">
        <v>73.5</v>
      </c>
      <c r="H433">
        <v>73.400000000000006</v>
      </c>
      <c r="I433">
        <v>73.7</v>
      </c>
      <c r="J433">
        <v>73.8</v>
      </c>
      <c r="K433">
        <v>73.900000000000006</v>
      </c>
      <c r="L433">
        <v>74.3</v>
      </c>
      <c r="M433">
        <v>74.099999999999994</v>
      </c>
      <c r="N433">
        <v>74.400000000000006</v>
      </c>
      <c r="O433">
        <v>74.7</v>
      </c>
      <c r="P433">
        <v>75</v>
      </c>
      <c r="Q433">
        <v>75.099999999999994</v>
      </c>
      <c r="R433">
        <v>75.3</v>
      </c>
      <c r="S433">
        <v>75.900000000000006</v>
      </c>
      <c r="T433">
        <v>76.599999999999994</v>
      </c>
      <c r="U433">
        <v>76.8</v>
      </c>
      <c r="V433">
        <v>77.2</v>
      </c>
      <c r="W433">
        <v>77.3</v>
      </c>
      <c r="X433">
        <v>77.8</v>
      </c>
      <c r="Y433">
        <v>77.400000000000006</v>
      </c>
      <c r="Z433">
        <v>77.8</v>
      </c>
      <c r="AA433">
        <v>78.099999999999994</v>
      </c>
      <c r="AB433">
        <v>78.099999999999994</v>
      </c>
      <c r="AC433">
        <v>78.2</v>
      </c>
      <c r="AD433">
        <v>78.2</v>
      </c>
      <c r="AE433">
        <v>78.2</v>
      </c>
      <c r="AF433">
        <v>78.3</v>
      </c>
      <c r="AG433">
        <v>78.3</v>
      </c>
      <c r="AH433">
        <v>78.5</v>
      </c>
      <c r="AI433">
        <v>78.8</v>
      </c>
      <c r="AJ433">
        <v>78.900000000000006</v>
      </c>
      <c r="AK433">
        <v>79.099999999999994</v>
      </c>
      <c r="AL433">
        <v>78.8</v>
      </c>
      <c r="AM433">
        <v>79</v>
      </c>
      <c r="AN433">
        <v>78.900000000000006</v>
      </c>
      <c r="AO433">
        <v>79.099999999999994</v>
      </c>
      <c r="AP433">
        <v>79.400000000000006</v>
      </c>
      <c r="AQ433">
        <v>79.5</v>
      </c>
      <c r="AR433">
        <v>79.400000000000006</v>
      </c>
      <c r="AS433">
        <v>79.3</v>
      </c>
      <c r="AT433">
        <v>79.5</v>
      </c>
      <c r="AU433">
        <v>79.599999999999994</v>
      </c>
      <c r="AV433">
        <v>79.7</v>
      </c>
      <c r="AW433">
        <v>80.099999999999994</v>
      </c>
      <c r="AX433">
        <v>80.099999999999994</v>
      </c>
      <c r="AY433">
        <v>80.3</v>
      </c>
      <c r="AZ433">
        <v>80.599999999999994</v>
      </c>
      <c r="BA433">
        <v>80.599999999999994</v>
      </c>
      <c r="BB433">
        <v>80.900000000000006</v>
      </c>
      <c r="BC433">
        <v>81</v>
      </c>
      <c r="BD433">
        <v>81.099999999999994</v>
      </c>
      <c r="BE433">
        <v>81.2</v>
      </c>
      <c r="BF433">
        <v>81.2</v>
      </c>
      <c r="BG433">
        <v>81.3</v>
      </c>
      <c r="BH433">
        <v>81.2</v>
      </c>
      <c r="BI433">
        <v>81.099999999999994</v>
      </c>
      <c r="BJ433">
        <v>81.099999999999994</v>
      </c>
      <c r="BK433">
        <v>81.099999999999994</v>
      </c>
      <c r="BN433">
        <f t="shared" si="6"/>
        <v>59</v>
      </c>
    </row>
    <row r="434" spans="1:66" x14ac:dyDescent="0.3">
      <c r="A434" t="s">
        <v>3706</v>
      </c>
      <c r="B434" t="s">
        <v>1048</v>
      </c>
      <c r="C434" t="s">
        <v>2987</v>
      </c>
      <c r="D434" t="s">
        <v>3410</v>
      </c>
      <c r="AI434">
        <v>9.1956604251387404</v>
      </c>
      <c r="AN434">
        <v>10.6848170440958</v>
      </c>
      <c r="AS434">
        <v>12.306319238648401</v>
      </c>
      <c r="AX434">
        <v>13.256683118421501</v>
      </c>
      <c r="BC434">
        <v>14.258483638803201</v>
      </c>
      <c r="BH434">
        <v>14.4906535240608</v>
      </c>
      <c r="BN434">
        <f t="shared" si="6"/>
        <v>6</v>
      </c>
    </row>
    <row r="435" spans="1:66" x14ac:dyDescent="0.3">
      <c r="A435" t="s">
        <v>3706</v>
      </c>
      <c r="B435" t="s">
        <v>1048</v>
      </c>
      <c r="C435" t="s">
        <v>3884</v>
      </c>
      <c r="D435" t="s">
        <v>3323</v>
      </c>
      <c r="AM435">
        <v>22.3318996429443</v>
      </c>
      <c r="AN435">
        <v>22.327800750732401</v>
      </c>
      <c r="AO435">
        <v>21.128999710083001</v>
      </c>
      <c r="AP435">
        <v>19.721399307251001</v>
      </c>
      <c r="AQ435">
        <v>18.603099822998001</v>
      </c>
      <c r="AR435">
        <v>18.302299499511701</v>
      </c>
      <c r="AS435">
        <v>18.1963005065918</v>
      </c>
      <c r="AT435">
        <v>18.528699874877901</v>
      </c>
      <c r="AU435">
        <v>19.305200576782202</v>
      </c>
      <c r="AV435">
        <v>19.108200073242202</v>
      </c>
      <c r="AW435">
        <v>18.999200820922901</v>
      </c>
      <c r="AX435">
        <v>18.8225994110107</v>
      </c>
      <c r="AY435">
        <v>18.191999435424801</v>
      </c>
      <c r="AZ435">
        <v>17.7346000671387</v>
      </c>
      <c r="BA435">
        <v>18.361900329589801</v>
      </c>
      <c r="BB435">
        <v>19.981199264526399</v>
      </c>
      <c r="BC435">
        <v>20.187900543212901</v>
      </c>
      <c r="BD435">
        <v>19.8507995605469</v>
      </c>
      <c r="BE435">
        <v>19.7122993469238</v>
      </c>
      <c r="BF435">
        <v>19.0741996765137</v>
      </c>
      <c r="BG435">
        <v>17.9027004241943</v>
      </c>
      <c r="BH435">
        <v>16.265600204467798</v>
      </c>
      <c r="BI435">
        <v>15.714200019836399</v>
      </c>
      <c r="BJ435">
        <v>14.672900199890099</v>
      </c>
      <c r="BK435">
        <v>14.311499595642101</v>
      </c>
      <c r="BL435">
        <v>13.574999809265099</v>
      </c>
      <c r="BN435">
        <f t="shared" si="6"/>
        <v>26</v>
      </c>
    </row>
    <row r="436" spans="1:66" x14ac:dyDescent="0.3">
      <c r="A436" t="s">
        <v>3706</v>
      </c>
      <c r="B436" t="s">
        <v>1048</v>
      </c>
      <c r="C436" t="s">
        <v>2031</v>
      </c>
      <c r="D436" t="s">
        <v>1657</v>
      </c>
      <c r="AI436">
        <v>127951198</v>
      </c>
      <c r="AJ436">
        <v>128716397</v>
      </c>
      <c r="AK436">
        <v>130869552</v>
      </c>
      <c r="AL436">
        <v>132265527</v>
      </c>
      <c r="AM436">
        <v>134761841</v>
      </c>
      <c r="AN436">
        <v>136693852</v>
      </c>
      <c r="AO436">
        <v>138602157</v>
      </c>
      <c r="AP436">
        <v>141048402</v>
      </c>
      <c r="AQ436">
        <v>142801308</v>
      </c>
      <c r="AR436">
        <v>144779757</v>
      </c>
      <c r="AS436">
        <v>146729576</v>
      </c>
      <c r="AT436">
        <v>147698388</v>
      </c>
      <c r="AU436">
        <v>148526037</v>
      </c>
      <c r="AV436">
        <v>149140813</v>
      </c>
      <c r="AW436">
        <v>150211571</v>
      </c>
      <c r="AX436">
        <v>152071960</v>
      </c>
      <c r="AY436">
        <v>153931108</v>
      </c>
      <c r="AZ436">
        <v>155224880</v>
      </c>
      <c r="BA436">
        <v>157006864</v>
      </c>
      <c r="BB436">
        <v>157109264</v>
      </c>
      <c r="BC436">
        <v>156903447</v>
      </c>
      <c r="BD436">
        <v>156975333</v>
      </c>
      <c r="BE436">
        <v>158636184</v>
      </c>
      <c r="BF436">
        <v>158755710</v>
      </c>
      <c r="BG436">
        <v>159532062</v>
      </c>
      <c r="BH436">
        <v>160596354</v>
      </c>
      <c r="BI436">
        <v>162547573</v>
      </c>
      <c r="BJ436">
        <v>164268059</v>
      </c>
      <c r="BK436">
        <v>165483017</v>
      </c>
      <c r="BL436">
        <v>165890069</v>
      </c>
      <c r="BM436">
        <v>166499849</v>
      </c>
      <c r="BN436">
        <f t="shared" si="6"/>
        <v>31</v>
      </c>
    </row>
    <row r="437" spans="1:66" x14ac:dyDescent="0.3">
      <c r="A437" t="s">
        <v>3706</v>
      </c>
      <c r="B437" t="s">
        <v>1048</v>
      </c>
      <c r="C437" t="s">
        <v>2452</v>
      </c>
      <c r="D437" t="s">
        <v>3236</v>
      </c>
      <c r="AM437">
        <v>35.426300048828097</v>
      </c>
      <c r="AN437">
        <v>36.103599548339801</v>
      </c>
      <c r="AO437">
        <v>36.498699188232401</v>
      </c>
      <c r="AP437">
        <v>37.684501647949197</v>
      </c>
      <c r="AQ437">
        <v>37.779300689697301</v>
      </c>
      <c r="AR437">
        <v>37.9692993164063</v>
      </c>
      <c r="AS437">
        <v>40.087200164794901</v>
      </c>
      <c r="AT437">
        <v>40.1664009094238</v>
      </c>
      <c r="AU437">
        <v>40.556800842285199</v>
      </c>
      <c r="AV437">
        <v>40.88330078125</v>
      </c>
      <c r="AW437">
        <v>41.271800994872997</v>
      </c>
      <c r="AX437">
        <v>41.311698913574197</v>
      </c>
      <c r="AY437">
        <v>42.110000610351598</v>
      </c>
      <c r="AZ437">
        <v>42.513401031494098</v>
      </c>
      <c r="BA437">
        <v>41.992099761962898</v>
      </c>
      <c r="BB437">
        <v>41.9552001953125</v>
      </c>
      <c r="BC437">
        <v>41.874698638916001</v>
      </c>
      <c r="BD437">
        <v>40.920501708984403</v>
      </c>
      <c r="BE437">
        <v>40.873001098632798</v>
      </c>
      <c r="BF437">
        <v>40.794898986816399</v>
      </c>
      <c r="BG437">
        <v>40.845298767089801</v>
      </c>
      <c r="BH437">
        <v>41.042900085449197</v>
      </c>
      <c r="BI437">
        <v>41.258098602294901</v>
      </c>
      <c r="BJ437">
        <v>41.4234008789063</v>
      </c>
      <c r="BK437">
        <v>41.988998413085902</v>
      </c>
      <c r="BL437">
        <v>42.186199188232401</v>
      </c>
      <c r="BN437">
        <f t="shared" si="6"/>
        <v>26</v>
      </c>
    </row>
    <row r="438" spans="1:66" x14ac:dyDescent="0.3">
      <c r="A438" t="s">
        <v>3706</v>
      </c>
      <c r="B438" t="s">
        <v>1048</v>
      </c>
      <c r="C438" t="s">
        <v>3808</v>
      </c>
      <c r="D438" t="s">
        <v>151</v>
      </c>
      <c r="BN438">
        <f t="shared" si="6"/>
        <v>0</v>
      </c>
    </row>
    <row r="439" spans="1:66" x14ac:dyDescent="0.3">
      <c r="A439" t="s">
        <v>3706</v>
      </c>
      <c r="B439" t="s">
        <v>1048</v>
      </c>
      <c r="C439" t="s">
        <v>427</v>
      </c>
      <c r="D439" t="s">
        <v>3126</v>
      </c>
      <c r="AJ439">
        <v>84.255996704101605</v>
      </c>
      <c r="AK439">
        <v>84.405998229980497</v>
      </c>
      <c r="AL439">
        <v>84.583000183105497</v>
      </c>
      <c r="AM439">
        <v>84.679000854492202</v>
      </c>
      <c r="AN439">
        <v>84.899002075195298</v>
      </c>
      <c r="AO439">
        <v>85.152999877929702</v>
      </c>
      <c r="AP439">
        <v>85.411003112792997</v>
      </c>
      <c r="AQ439">
        <v>85.753997802734403</v>
      </c>
      <c r="AR439">
        <v>86.087997436523395</v>
      </c>
      <c r="AS439">
        <v>86.435997009277301</v>
      </c>
      <c r="AT439">
        <v>87.279998779296903</v>
      </c>
      <c r="AU439">
        <v>88.194000244140597</v>
      </c>
      <c r="AV439">
        <v>88.429000854492202</v>
      </c>
      <c r="AW439">
        <v>88.772003173828097</v>
      </c>
      <c r="AX439">
        <v>88.998001098632798</v>
      </c>
      <c r="AY439">
        <v>89.207000732421903</v>
      </c>
      <c r="AZ439">
        <v>89.283996582031307</v>
      </c>
      <c r="BA439">
        <v>89.714996337890597</v>
      </c>
      <c r="BB439">
        <v>90.661003112792997</v>
      </c>
      <c r="BC439">
        <v>90.803001403808594</v>
      </c>
      <c r="BD439">
        <v>90.512001037597699</v>
      </c>
      <c r="BE439">
        <v>90.485000610351605</v>
      </c>
      <c r="BF439">
        <v>90.508003234863295</v>
      </c>
      <c r="BG439">
        <v>90.443000793457003</v>
      </c>
      <c r="BH439">
        <v>90.411003112792997</v>
      </c>
      <c r="BI439">
        <v>90.527999877929702</v>
      </c>
      <c r="BJ439">
        <v>90.541000366210895</v>
      </c>
      <c r="BK439">
        <v>90.469001770019503</v>
      </c>
      <c r="BL439">
        <v>90.594001770019503</v>
      </c>
      <c r="BM439">
        <v>90.731002807617202</v>
      </c>
      <c r="BN439">
        <f t="shared" si="6"/>
        <v>30</v>
      </c>
    </row>
    <row r="440" spans="1:66" x14ac:dyDescent="0.3">
      <c r="A440" t="s">
        <v>3706</v>
      </c>
      <c r="B440" t="s">
        <v>1048</v>
      </c>
      <c r="C440" t="s">
        <v>1435</v>
      </c>
      <c r="D440" t="s">
        <v>1121</v>
      </c>
      <c r="AJ440">
        <v>84182.786227602701</v>
      </c>
      <c r="AK440">
        <v>86363.440359725151</v>
      </c>
      <c r="AL440">
        <v>87238.472504671314</v>
      </c>
      <c r="AM440">
        <v>88330.865578112935</v>
      </c>
      <c r="AN440">
        <v>88976.691039345082</v>
      </c>
      <c r="AO440">
        <v>90868.230431165895</v>
      </c>
      <c r="AP440">
        <v>92822.56848098684</v>
      </c>
      <c r="AQ440">
        <v>95299.319778753896</v>
      </c>
      <c r="AR440">
        <v>98164.713509596244</v>
      </c>
      <c r="AS440">
        <v>100620.24626984056</v>
      </c>
      <c r="AT440">
        <v>101742.19748138804</v>
      </c>
      <c r="AU440">
        <v>104087.85035766292</v>
      </c>
      <c r="AV440">
        <v>106855.83223976291</v>
      </c>
      <c r="AW440">
        <v>109589.42006430622</v>
      </c>
      <c r="AX440">
        <v>111525.10422954599</v>
      </c>
      <c r="AY440">
        <v>112777.23268200558</v>
      </c>
      <c r="AZ440">
        <v>113934.17503726632</v>
      </c>
      <c r="BA440">
        <v>113873.57595967494</v>
      </c>
      <c r="BB440">
        <v>115155.01582487625</v>
      </c>
      <c r="BC440">
        <v>118758.81463001655</v>
      </c>
      <c r="BD440">
        <v>119639.21191310979</v>
      </c>
      <c r="BE440">
        <v>119890.42196662702</v>
      </c>
      <c r="BF440">
        <v>121092.26738350175</v>
      </c>
      <c r="BG440">
        <v>121870.01203228223</v>
      </c>
      <c r="BH440">
        <v>123382.99587978501</v>
      </c>
      <c r="BI440">
        <v>123278.49888771329</v>
      </c>
      <c r="BJ440">
        <v>124020.78454045307</v>
      </c>
      <c r="BK440">
        <v>126109.28128963415</v>
      </c>
      <c r="BL440">
        <v>128447.45367355851</v>
      </c>
      <c r="BN440">
        <f t="shared" si="6"/>
        <v>29</v>
      </c>
    </row>
    <row r="441" spans="1:66" x14ac:dyDescent="0.3">
      <c r="A441" t="s">
        <v>3706</v>
      </c>
      <c r="B441" t="s">
        <v>1048</v>
      </c>
      <c r="C441" t="s">
        <v>3721</v>
      </c>
      <c r="D441" t="s">
        <v>316</v>
      </c>
      <c r="E441">
        <v>78.900001525878906</v>
      </c>
      <c r="F441">
        <v>77.599998474121094</v>
      </c>
      <c r="G441">
        <v>77.699996948242202</v>
      </c>
      <c r="H441">
        <v>77.099998474121094</v>
      </c>
      <c r="I441">
        <v>77.300003051757798</v>
      </c>
      <c r="J441">
        <v>77.5</v>
      </c>
      <c r="K441">
        <v>77.900001525878906</v>
      </c>
      <c r="L441">
        <v>78</v>
      </c>
      <c r="M441">
        <v>77.800003051757798</v>
      </c>
      <c r="N441">
        <v>77.599998474121094</v>
      </c>
      <c r="O441">
        <v>76.199996948242202</v>
      </c>
      <c r="P441">
        <v>74.900001525878906</v>
      </c>
      <c r="Q441">
        <v>75</v>
      </c>
      <c r="R441">
        <v>75.5</v>
      </c>
      <c r="S441">
        <v>74.900001525878906</v>
      </c>
      <c r="T441">
        <v>71.699996948242202</v>
      </c>
      <c r="U441">
        <v>72</v>
      </c>
      <c r="V441">
        <v>72.800003051757798</v>
      </c>
      <c r="W441">
        <v>73.800003051757798</v>
      </c>
      <c r="X441">
        <v>73.800003051757798</v>
      </c>
      <c r="Y441">
        <v>72</v>
      </c>
      <c r="Z441">
        <v>71.300003051757798</v>
      </c>
      <c r="AA441">
        <v>69</v>
      </c>
      <c r="AB441">
        <v>68.800003051757798</v>
      </c>
      <c r="AC441">
        <v>70.699996948242202</v>
      </c>
      <c r="AD441">
        <v>70.900001525878906</v>
      </c>
      <c r="AE441">
        <v>71</v>
      </c>
      <c r="AF441">
        <v>71.5</v>
      </c>
      <c r="AG441">
        <v>72</v>
      </c>
      <c r="AH441">
        <v>72.5</v>
      </c>
      <c r="AI441">
        <v>72</v>
      </c>
      <c r="AJ441">
        <v>70.400001525878906</v>
      </c>
      <c r="AK441">
        <v>69.800003051757798</v>
      </c>
      <c r="AL441">
        <v>70</v>
      </c>
      <c r="AM441">
        <v>70.484703063964801</v>
      </c>
      <c r="AN441">
        <v>70.823097229003906</v>
      </c>
      <c r="AO441">
        <v>70.953697204589801</v>
      </c>
      <c r="AP441">
        <v>71.379096984863295</v>
      </c>
      <c r="AQ441">
        <v>71.582199096679702</v>
      </c>
      <c r="AR441">
        <v>71.645202636718807</v>
      </c>
      <c r="AS441">
        <v>71.892997741699205</v>
      </c>
      <c r="AT441">
        <v>70.870300292968807</v>
      </c>
      <c r="AU441">
        <v>69.706901550292997</v>
      </c>
      <c r="AV441">
        <v>68.898200988769503</v>
      </c>
      <c r="AW441">
        <v>69.189697265625</v>
      </c>
      <c r="AX441">
        <v>69.603401184082003</v>
      </c>
      <c r="AY441">
        <v>70.07080078125</v>
      </c>
      <c r="AZ441">
        <v>69.762496948242202</v>
      </c>
      <c r="BA441">
        <v>68.503601074218807</v>
      </c>
      <c r="BB441">
        <v>64.545700073242202</v>
      </c>
      <c r="BC441">
        <v>63.694301605224602</v>
      </c>
      <c r="BD441">
        <v>63.868598937988303</v>
      </c>
      <c r="BE441">
        <v>64.388198852539105</v>
      </c>
      <c r="BF441">
        <v>64.402496337890597</v>
      </c>
      <c r="BG441">
        <v>64.879898071289105</v>
      </c>
      <c r="BH441">
        <v>65.342697143554702</v>
      </c>
      <c r="BI441">
        <v>65.771301269531307</v>
      </c>
      <c r="BJ441">
        <v>66.032600402832003</v>
      </c>
      <c r="BK441">
        <v>66.329498291015597</v>
      </c>
      <c r="BL441">
        <v>66.580001831054702</v>
      </c>
      <c r="BN441">
        <f t="shared" si="6"/>
        <v>60</v>
      </c>
    </row>
    <row r="442" spans="1:66" x14ac:dyDescent="0.3">
      <c r="A442" t="s">
        <v>3706</v>
      </c>
      <c r="B442" t="s">
        <v>1048</v>
      </c>
      <c r="C442" t="s">
        <v>3306</v>
      </c>
      <c r="D442" t="s">
        <v>2753</v>
      </c>
      <c r="AJ442">
        <v>1.9049999713897701</v>
      </c>
      <c r="AK442">
        <v>1.88399994373322</v>
      </c>
      <c r="AL442">
        <v>1.86099994182587</v>
      </c>
      <c r="AM442">
        <v>1.8359999656677199</v>
      </c>
      <c r="AN442">
        <v>1.807000041008</v>
      </c>
      <c r="AO442">
        <v>1.7790000438690201</v>
      </c>
      <c r="AP442">
        <v>1.7469999790191699</v>
      </c>
      <c r="AQ442">
        <v>1.7130000591278101</v>
      </c>
      <c r="AR442">
        <v>1.6759999990463299</v>
      </c>
      <c r="AS442">
        <v>1.62899994850159</v>
      </c>
      <c r="AT442">
        <v>1.52600002288818</v>
      </c>
      <c r="AU442">
        <v>1.5429999828338601</v>
      </c>
      <c r="AV442">
        <v>1.50399994850159</v>
      </c>
      <c r="AW442">
        <v>1.4659999608993499</v>
      </c>
      <c r="AX442">
        <v>1.40699994564056</v>
      </c>
      <c r="AY442">
        <v>1.38900005817413</v>
      </c>
      <c r="AZ442">
        <v>1.2929999828338601</v>
      </c>
      <c r="BA442">
        <v>1.3370000123977701</v>
      </c>
      <c r="BB442">
        <v>1.3500000238418599</v>
      </c>
      <c r="BC442">
        <v>1.4229999780654901</v>
      </c>
      <c r="BD442">
        <v>1.4450000524520901</v>
      </c>
      <c r="BE442">
        <v>1.3810000419616699</v>
      </c>
      <c r="BF442">
        <v>1.31700003147125</v>
      </c>
      <c r="BG442">
        <v>1.3470000028610201</v>
      </c>
      <c r="BH442">
        <v>1.43700003623962</v>
      </c>
      <c r="BI442">
        <v>1.4299999475479099</v>
      </c>
      <c r="BJ442">
        <v>1.4270000457763701</v>
      </c>
      <c r="BK442">
        <v>1.3689999580383301</v>
      </c>
      <c r="BL442">
        <v>1.3400000333786</v>
      </c>
      <c r="BM442">
        <v>1.31200003623962</v>
      </c>
      <c r="BN442">
        <f t="shared" si="6"/>
        <v>30</v>
      </c>
    </row>
    <row r="443" spans="1:66" x14ac:dyDescent="0.3">
      <c r="A443" t="s">
        <v>3706</v>
      </c>
      <c r="B443" t="s">
        <v>1048</v>
      </c>
      <c r="C443" t="s">
        <v>441</v>
      </c>
      <c r="D443" t="s">
        <v>3066</v>
      </c>
      <c r="BN443">
        <f t="shared" si="6"/>
        <v>0</v>
      </c>
    </row>
    <row r="444" spans="1:66" x14ac:dyDescent="0.3">
      <c r="A444" t="s">
        <v>3706</v>
      </c>
      <c r="B444" t="s">
        <v>1048</v>
      </c>
      <c r="C444" t="s">
        <v>3872</v>
      </c>
      <c r="D444" t="s">
        <v>2842</v>
      </c>
      <c r="S444">
        <v>41.8</v>
      </c>
      <c r="X444">
        <v>41.1</v>
      </c>
      <c r="AE444">
        <v>43.1</v>
      </c>
      <c r="AJ444">
        <v>43.8</v>
      </c>
      <c r="AM444">
        <v>45.6</v>
      </c>
      <c r="AP444">
        <v>46.2</v>
      </c>
      <c r="AS444">
        <v>45.9</v>
      </c>
      <c r="AW444">
        <v>45.8</v>
      </c>
      <c r="AZ444">
        <v>46.3</v>
      </c>
      <c r="BC444">
        <v>45.5</v>
      </c>
      <c r="BF444">
        <v>46.2</v>
      </c>
      <c r="BI444">
        <v>46.7</v>
      </c>
      <c r="BN444">
        <f t="shared" si="6"/>
        <v>12</v>
      </c>
    </row>
    <row r="445" spans="1:66" x14ac:dyDescent="0.3">
      <c r="A445" t="s">
        <v>3706</v>
      </c>
      <c r="B445" t="s">
        <v>1048</v>
      </c>
      <c r="C445" t="s">
        <v>3136</v>
      </c>
      <c r="D445" t="s">
        <v>754</v>
      </c>
      <c r="AS445">
        <v>0</v>
      </c>
      <c r="AT445">
        <v>0</v>
      </c>
      <c r="AU445">
        <v>0</v>
      </c>
      <c r="AV445">
        <v>0</v>
      </c>
      <c r="AW445">
        <v>0</v>
      </c>
      <c r="AX445">
        <v>0</v>
      </c>
      <c r="AY445">
        <v>0</v>
      </c>
      <c r="AZ445">
        <v>0</v>
      </c>
      <c r="BA445">
        <v>0</v>
      </c>
      <c r="BB445">
        <v>0</v>
      </c>
      <c r="BC445">
        <v>0</v>
      </c>
      <c r="BD445">
        <v>0</v>
      </c>
      <c r="BE445">
        <v>0</v>
      </c>
      <c r="BF445">
        <v>0</v>
      </c>
      <c r="BG445">
        <v>0</v>
      </c>
      <c r="BH445">
        <v>0</v>
      </c>
      <c r="BI445">
        <v>0</v>
      </c>
      <c r="BJ445">
        <v>0</v>
      </c>
      <c r="BN445">
        <f t="shared" si="6"/>
        <v>18</v>
      </c>
    </row>
    <row r="446" spans="1:66" x14ac:dyDescent="0.3">
      <c r="A446" t="s">
        <v>3706</v>
      </c>
      <c r="B446" t="s">
        <v>1048</v>
      </c>
      <c r="C446" t="s">
        <v>3101</v>
      </c>
      <c r="D446" t="s">
        <v>1275</v>
      </c>
      <c r="AN446">
        <v>1.2777432857547E-2</v>
      </c>
      <c r="AO446">
        <v>1.14483744255267E-2</v>
      </c>
      <c r="AP446">
        <v>7.8714729170315002E-3</v>
      </c>
      <c r="AQ446">
        <v>9.5781462732702494E-3</v>
      </c>
      <c r="AS446">
        <v>8.454797352897E-4</v>
      </c>
      <c r="AT446">
        <v>2.2549684217665301E-4</v>
      </c>
      <c r="AU446">
        <v>0</v>
      </c>
      <c r="AV446">
        <v>0</v>
      </c>
      <c r="AW446">
        <v>0</v>
      </c>
      <c r="AX446">
        <v>3.6722158256452498E-4</v>
      </c>
      <c r="AY446">
        <v>0</v>
      </c>
      <c r="AZ446">
        <v>5.4753618314862295E-4</v>
      </c>
      <c r="BA446">
        <v>5.5880809668451504E-4</v>
      </c>
      <c r="BB446">
        <v>6.1162863858044104E-4</v>
      </c>
      <c r="BC446">
        <v>3.5237462725490298E-5</v>
      </c>
      <c r="BD446">
        <v>1.35769369080663E-5</v>
      </c>
      <c r="BE446">
        <v>8.5249196126824203E-2</v>
      </c>
      <c r="BF446">
        <v>0</v>
      </c>
      <c r="BN446">
        <f t="shared" si="6"/>
        <v>18</v>
      </c>
    </row>
    <row r="447" spans="1:66" x14ac:dyDescent="0.3">
      <c r="A447" t="s">
        <v>3706</v>
      </c>
      <c r="B447" t="s">
        <v>1048</v>
      </c>
      <c r="C447" t="s">
        <v>3653</v>
      </c>
      <c r="D447" t="s">
        <v>464</v>
      </c>
      <c r="AS447">
        <v>4.9000000000000004</v>
      </c>
      <c r="AX447">
        <v>5.4</v>
      </c>
      <c r="BC447">
        <v>5.9</v>
      </c>
      <c r="BH447">
        <v>7.1</v>
      </c>
      <c r="BI447">
        <v>7.2</v>
      </c>
      <c r="BN447">
        <f t="shared" si="6"/>
        <v>5</v>
      </c>
    </row>
    <row r="448" spans="1:66" x14ac:dyDescent="0.3">
      <c r="A448" t="s">
        <v>3706</v>
      </c>
      <c r="B448" t="s">
        <v>1048</v>
      </c>
      <c r="C448" t="s">
        <v>2400</v>
      </c>
      <c r="D448" t="s">
        <v>1717</v>
      </c>
      <c r="AS448">
        <v>0</v>
      </c>
      <c r="AT448">
        <v>0</v>
      </c>
      <c r="AU448">
        <v>0</v>
      </c>
      <c r="AV448">
        <v>0</v>
      </c>
      <c r="AW448">
        <v>0</v>
      </c>
      <c r="AX448">
        <v>0</v>
      </c>
      <c r="AY448">
        <v>0</v>
      </c>
      <c r="AZ448">
        <v>0</v>
      </c>
      <c r="BA448">
        <v>0</v>
      </c>
      <c r="BB448">
        <v>0</v>
      </c>
      <c r="BC448">
        <v>0</v>
      </c>
      <c r="BD448">
        <v>0</v>
      </c>
      <c r="BE448">
        <v>0</v>
      </c>
      <c r="BF448">
        <v>0</v>
      </c>
      <c r="BG448">
        <v>0</v>
      </c>
      <c r="BH448">
        <v>0</v>
      </c>
      <c r="BI448">
        <v>0</v>
      </c>
      <c r="BJ448">
        <v>0</v>
      </c>
      <c r="BN448">
        <f t="shared" si="6"/>
        <v>18</v>
      </c>
    </row>
    <row r="449" spans="1:66" x14ac:dyDescent="0.3">
      <c r="A449" t="s">
        <v>3706</v>
      </c>
      <c r="B449" t="s">
        <v>1048</v>
      </c>
      <c r="C449" t="s">
        <v>568</v>
      </c>
      <c r="D449" t="s">
        <v>3429</v>
      </c>
      <c r="AS449">
        <v>99.989156009108598</v>
      </c>
      <c r="AT449">
        <v>99.989156009108598</v>
      </c>
      <c r="AU449">
        <v>99.989156009108598</v>
      </c>
      <c r="AV449">
        <v>99.989156009108598</v>
      </c>
      <c r="AW449">
        <v>99.989156009108598</v>
      </c>
      <c r="AX449">
        <v>99.989156009108598</v>
      </c>
      <c r="AY449">
        <v>99.989156009108598</v>
      </c>
      <c r="AZ449">
        <v>99.989156009108598</v>
      </c>
      <c r="BA449">
        <v>99.989156009108598</v>
      </c>
      <c r="BB449">
        <v>99.989156009108598</v>
      </c>
      <c r="BC449">
        <v>99.989156009108598</v>
      </c>
      <c r="BD449">
        <v>99.989156009108598</v>
      </c>
      <c r="BE449">
        <v>99.989156009108598</v>
      </c>
      <c r="BF449">
        <v>99.989156009108598</v>
      </c>
      <c r="BG449">
        <v>99.989156009108598</v>
      </c>
      <c r="BH449">
        <v>99.989156009108598</v>
      </c>
      <c r="BI449">
        <v>99.989156009108598</v>
      </c>
      <c r="BJ449">
        <v>99.989156009108598</v>
      </c>
      <c r="BN449">
        <f t="shared" si="6"/>
        <v>18</v>
      </c>
    </row>
    <row r="450" spans="1:66" x14ac:dyDescent="0.3">
      <c r="A450" t="s">
        <v>3706</v>
      </c>
      <c r="B450" t="s">
        <v>1048</v>
      </c>
      <c r="C450" t="s">
        <v>1932</v>
      </c>
      <c r="D450" t="s">
        <v>1144</v>
      </c>
      <c r="AS450">
        <v>470</v>
      </c>
      <c r="AT450">
        <v>510</v>
      </c>
      <c r="AU450">
        <v>520</v>
      </c>
      <c r="AV450">
        <v>540</v>
      </c>
      <c r="AW450">
        <v>540</v>
      </c>
      <c r="AX450">
        <v>560</v>
      </c>
      <c r="AY450">
        <v>570</v>
      </c>
      <c r="AZ450">
        <v>570</v>
      </c>
      <c r="BA450">
        <v>580</v>
      </c>
      <c r="BB450">
        <v>600</v>
      </c>
      <c r="BC450">
        <v>600</v>
      </c>
      <c r="BD450">
        <v>610</v>
      </c>
      <c r="BE450">
        <v>620</v>
      </c>
      <c r="BF450">
        <v>630</v>
      </c>
      <c r="BG450">
        <v>640</v>
      </c>
      <c r="BH450">
        <v>680</v>
      </c>
      <c r="BI450">
        <v>730</v>
      </c>
      <c r="BJ450">
        <v>720</v>
      </c>
      <c r="BN450">
        <f t="shared" si="6"/>
        <v>18</v>
      </c>
    </row>
    <row r="451" spans="1:66" x14ac:dyDescent="0.3">
      <c r="A451" t="s">
        <v>3706</v>
      </c>
      <c r="B451" t="s">
        <v>1048</v>
      </c>
      <c r="C451" t="s">
        <v>3556</v>
      </c>
      <c r="D451" t="s">
        <v>2020</v>
      </c>
      <c r="AI451">
        <v>0.17</v>
      </c>
      <c r="AJ451">
        <v>0.15</v>
      </c>
      <c r="AK451">
        <v>0.15</v>
      </c>
      <c r="AL451">
        <v>0.14000000000000001</v>
      </c>
      <c r="AM451">
        <v>0.14000000000000001</v>
      </c>
      <c r="AN451">
        <v>0.14000000000000001</v>
      </c>
      <c r="AO451">
        <v>0.14000000000000001</v>
      </c>
      <c r="AP451">
        <v>0.14000000000000001</v>
      </c>
      <c r="AQ451">
        <v>0.14000000000000001</v>
      </c>
      <c r="AR451">
        <v>0.14000000000000001</v>
      </c>
      <c r="AS451">
        <v>0.14000000000000001</v>
      </c>
      <c r="AT451">
        <v>0.14000000000000001</v>
      </c>
      <c r="AU451">
        <v>0.14000000000000001</v>
      </c>
      <c r="AV451">
        <v>0.14000000000000001</v>
      </c>
      <c r="AW451">
        <v>0.14000000000000001</v>
      </c>
      <c r="AX451">
        <v>0.14000000000000001</v>
      </c>
      <c r="AY451">
        <v>0.14000000000000001</v>
      </c>
      <c r="AZ451">
        <v>0.14000000000000001</v>
      </c>
      <c r="BA451">
        <v>0.15</v>
      </c>
      <c r="BB451">
        <v>0.14000000000000001</v>
      </c>
      <c r="BC451">
        <v>0.14000000000000001</v>
      </c>
      <c r="BD451">
        <v>0.13</v>
      </c>
      <c r="BE451">
        <v>0.13</v>
      </c>
      <c r="BF451">
        <v>0.13</v>
      </c>
      <c r="BG451">
        <v>0.12</v>
      </c>
      <c r="BH451">
        <v>0.12</v>
      </c>
      <c r="BI451">
        <v>0.12</v>
      </c>
      <c r="BJ451">
        <v>0.12</v>
      </c>
      <c r="BK451">
        <v>0.11</v>
      </c>
      <c r="BN451">
        <f t="shared" si="6"/>
        <v>29</v>
      </c>
    </row>
    <row r="452" spans="1:66" x14ac:dyDescent="0.3">
      <c r="A452" t="s">
        <v>3706</v>
      </c>
      <c r="B452" t="s">
        <v>1048</v>
      </c>
      <c r="C452" t="s">
        <v>3407</v>
      </c>
      <c r="D452" t="s">
        <v>2751</v>
      </c>
      <c r="AS452">
        <v>18</v>
      </c>
      <c r="AX452">
        <v>16</v>
      </c>
      <c r="BC452">
        <v>14.5</v>
      </c>
      <c r="BH452">
        <v>14.3</v>
      </c>
      <c r="BI452">
        <v>14.6</v>
      </c>
      <c r="BN452">
        <f t="shared" si="6"/>
        <v>5</v>
      </c>
    </row>
    <row r="453" spans="1:66" x14ac:dyDescent="0.3">
      <c r="A453" t="s">
        <v>3706</v>
      </c>
      <c r="B453" t="s">
        <v>1048</v>
      </c>
      <c r="C453" t="s">
        <v>3523</v>
      </c>
      <c r="D453" t="s">
        <v>3833</v>
      </c>
      <c r="E453">
        <v>109268</v>
      </c>
      <c r="F453">
        <v>106072</v>
      </c>
      <c r="G453">
        <v>102465</v>
      </c>
      <c r="H453">
        <v>98515</v>
      </c>
      <c r="I453">
        <v>94307</v>
      </c>
      <c r="J453">
        <v>89981</v>
      </c>
      <c r="K453">
        <v>85616</v>
      </c>
      <c r="L453">
        <v>81246</v>
      </c>
      <c r="M453">
        <v>76946</v>
      </c>
      <c r="N453">
        <v>72784</v>
      </c>
      <c r="O453">
        <v>68814</v>
      </c>
      <c r="P453">
        <v>65082</v>
      </c>
      <c r="Q453">
        <v>61575</v>
      </c>
      <c r="R453">
        <v>58261</v>
      </c>
      <c r="S453">
        <v>55163</v>
      </c>
      <c r="T453">
        <v>52311</v>
      </c>
      <c r="U453">
        <v>49768</v>
      </c>
      <c r="V453">
        <v>47560</v>
      </c>
      <c r="W453">
        <v>45697</v>
      </c>
      <c r="X453">
        <v>44142</v>
      </c>
      <c r="Y453">
        <v>42870</v>
      </c>
      <c r="Z453">
        <v>41843</v>
      </c>
      <c r="AA453">
        <v>41017</v>
      </c>
      <c r="AB453">
        <v>40365</v>
      </c>
      <c r="AC453">
        <v>39863</v>
      </c>
      <c r="AD453">
        <v>39458</v>
      </c>
      <c r="AE453">
        <v>39100</v>
      </c>
      <c r="AF453">
        <v>38724</v>
      </c>
      <c r="AG453">
        <v>38278</v>
      </c>
      <c r="AH453">
        <v>37689</v>
      </c>
      <c r="AI453">
        <v>36927</v>
      </c>
      <c r="AJ453">
        <v>35987</v>
      </c>
      <c r="AK453">
        <v>34882</v>
      </c>
      <c r="AL453">
        <v>33688</v>
      </c>
      <c r="AM453">
        <v>32486</v>
      </c>
      <c r="AN453">
        <v>31347</v>
      </c>
      <c r="AO453">
        <v>30337</v>
      </c>
      <c r="AP453">
        <v>29500</v>
      </c>
      <c r="AQ453">
        <v>28857</v>
      </c>
      <c r="AR453">
        <v>28385</v>
      </c>
      <c r="AS453">
        <v>28070</v>
      </c>
      <c r="AT453">
        <v>27904</v>
      </c>
      <c r="AU453">
        <v>27845</v>
      </c>
      <c r="AV453">
        <v>27839</v>
      </c>
      <c r="AW453">
        <v>27836</v>
      </c>
      <c r="AX453">
        <v>27770</v>
      </c>
      <c r="AY453">
        <v>27593</v>
      </c>
      <c r="AZ453">
        <v>27269</v>
      </c>
      <c r="BA453">
        <v>26796</v>
      </c>
      <c r="BB453">
        <v>26195</v>
      </c>
      <c r="BC453">
        <v>25523</v>
      </c>
      <c r="BD453">
        <v>24829</v>
      </c>
      <c r="BE453">
        <v>24175</v>
      </c>
      <c r="BF453">
        <v>23594</v>
      </c>
      <c r="BG453">
        <v>23109</v>
      </c>
      <c r="BH453">
        <v>22725</v>
      </c>
      <c r="BI453">
        <v>22444</v>
      </c>
      <c r="BJ453">
        <v>22234</v>
      </c>
      <c r="BK453">
        <v>22023</v>
      </c>
      <c r="BL453">
        <v>21779</v>
      </c>
      <c r="BN453">
        <f t="shared" si="6"/>
        <v>60</v>
      </c>
    </row>
    <row r="454" spans="1:66" x14ac:dyDescent="0.3">
      <c r="A454" t="s">
        <v>3706</v>
      </c>
      <c r="B454" t="s">
        <v>1048</v>
      </c>
      <c r="C454" t="s">
        <v>889</v>
      </c>
      <c r="D454" t="s">
        <v>506</v>
      </c>
      <c r="BN454">
        <f t="shared" ref="BN454:BN517" si="7">COUNT(E454:BM454)</f>
        <v>0</v>
      </c>
    </row>
    <row r="455" spans="1:66" x14ac:dyDescent="0.3">
      <c r="A455" t="s">
        <v>3706</v>
      </c>
      <c r="B455" t="s">
        <v>1048</v>
      </c>
      <c r="C455" t="s">
        <v>378</v>
      </c>
      <c r="D455" t="s">
        <v>3012</v>
      </c>
      <c r="BC455">
        <v>24.28969</v>
      </c>
      <c r="BD455">
        <v>23.89396</v>
      </c>
      <c r="BE455">
        <v>22.76782</v>
      </c>
      <c r="BF455">
        <v>22.589390000000002</v>
      </c>
      <c r="BG455">
        <v>22.364550000000001</v>
      </c>
      <c r="BH455">
        <v>21.68055</v>
      </c>
      <c r="BI455">
        <v>22.134799999999998</v>
      </c>
      <c r="BN455">
        <f t="shared" si="7"/>
        <v>7</v>
      </c>
    </row>
    <row r="456" spans="1:66" x14ac:dyDescent="0.3">
      <c r="A456" t="s">
        <v>3706</v>
      </c>
      <c r="B456" t="s">
        <v>1048</v>
      </c>
      <c r="C456" t="s">
        <v>3540</v>
      </c>
      <c r="D456" t="s">
        <v>1185</v>
      </c>
      <c r="BF456">
        <v>11.9544897079468</v>
      </c>
      <c r="BG456">
        <v>11.9256401062012</v>
      </c>
      <c r="BH456">
        <v>12.00119972229</v>
      </c>
      <c r="BI456">
        <v>12.5778503417969</v>
      </c>
      <c r="BK456">
        <v>12.840940475463899</v>
      </c>
      <c r="BN456">
        <f t="shared" si="7"/>
        <v>5</v>
      </c>
    </row>
    <row r="457" spans="1:66" x14ac:dyDescent="0.3">
      <c r="A457" t="s">
        <v>3706</v>
      </c>
      <c r="B457" t="s">
        <v>1048</v>
      </c>
      <c r="C457" t="s">
        <v>1655</v>
      </c>
      <c r="D457" t="s">
        <v>863</v>
      </c>
      <c r="BN457">
        <f t="shared" si="7"/>
        <v>0</v>
      </c>
    </row>
    <row r="458" spans="1:66" x14ac:dyDescent="0.3">
      <c r="A458" t="s">
        <v>3706</v>
      </c>
      <c r="B458" t="s">
        <v>1048</v>
      </c>
      <c r="C458" t="s">
        <v>1658</v>
      </c>
      <c r="D458" t="s">
        <v>3911</v>
      </c>
      <c r="P458">
        <v>84.005996704101605</v>
      </c>
      <c r="Q458">
        <v>85.029457092285199</v>
      </c>
      <c r="S458">
        <v>85.377967834472699</v>
      </c>
      <c r="T458">
        <v>85.431632995605497</v>
      </c>
      <c r="U458">
        <v>85.647918701171903</v>
      </c>
      <c r="V458">
        <v>85.749656677246094</v>
      </c>
      <c r="W458">
        <v>85.487831115722699</v>
      </c>
      <c r="X458">
        <v>78.963638305664105</v>
      </c>
      <c r="Y458">
        <v>91.313919067382798</v>
      </c>
      <c r="Z458">
        <v>89.999420166015597</v>
      </c>
      <c r="AA458">
        <v>93.175117492675795</v>
      </c>
      <c r="AB458">
        <v>93.248786926269503</v>
      </c>
      <c r="AC458">
        <v>95.122802734375</v>
      </c>
      <c r="AD458">
        <v>94.0247802734375</v>
      </c>
      <c r="AE458">
        <v>94.969230651855497</v>
      </c>
      <c r="AF458">
        <v>95.213150024414105</v>
      </c>
      <c r="AI458">
        <v>91.481781005859403</v>
      </c>
      <c r="AJ458">
        <v>91.532546997070298</v>
      </c>
      <c r="AL458">
        <v>96.492622375488295</v>
      </c>
      <c r="AM458">
        <v>97.863357543945298</v>
      </c>
      <c r="AN458">
        <v>96.673988342285199</v>
      </c>
      <c r="AO458">
        <v>96.544296264648395</v>
      </c>
      <c r="AQ458">
        <v>96.465026855468807</v>
      </c>
      <c r="AR458">
        <v>94.391960144042997</v>
      </c>
      <c r="AS458">
        <v>94.049636840820298</v>
      </c>
      <c r="AT458">
        <v>95.151130676269503</v>
      </c>
      <c r="AU458">
        <v>94.380523681640597</v>
      </c>
      <c r="AV458">
        <v>95.055442810058594</v>
      </c>
      <c r="AW458">
        <v>95.113388061523395</v>
      </c>
      <c r="AX458">
        <v>95.052482604980497</v>
      </c>
      <c r="AY458">
        <v>94.731300354003906</v>
      </c>
      <c r="AZ458">
        <v>95.078857421875</v>
      </c>
      <c r="BA458">
        <v>94.984992980957003</v>
      </c>
      <c r="BB458">
        <v>95.223258972167997</v>
      </c>
      <c r="BC458">
        <v>94.845939636230497</v>
      </c>
      <c r="BD458">
        <v>95.993820190429702</v>
      </c>
      <c r="BE458">
        <v>96.251708984375</v>
      </c>
      <c r="BF458">
        <v>96.186492919921903</v>
      </c>
      <c r="BG458">
        <v>96.924537658691406</v>
      </c>
      <c r="BH458">
        <v>97.652549743652301</v>
      </c>
      <c r="BI458">
        <v>98.769927978515597</v>
      </c>
      <c r="BJ458">
        <v>98.952339172363295</v>
      </c>
      <c r="BK458">
        <v>99.275581359863295</v>
      </c>
      <c r="BN458">
        <f t="shared" si="7"/>
        <v>43</v>
      </c>
    </row>
    <row r="459" spans="1:66" x14ac:dyDescent="0.3">
      <c r="A459" t="s">
        <v>3706</v>
      </c>
      <c r="B459" t="s">
        <v>1048</v>
      </c>
      <c r="C459" t="s">
        <v>461</v>
      </c>
      <c r="D459" t="s">
        <v>818</v>
      </c>
      <c r="O459">
        <v>18.700000762939499</v>
      </c>
      <c r="T459">
        <v>22.200000762939499</v>
      </c>
      <c r="X459">
        <v>26.899999618530298</v>
      </c>
      <c r="Y459">
        <v>28.100639343261701</v>
      </c>
      <c r="Z459">
        <v>28.028030395507798</v>
      </c>
      <c r="AM459">
        <v>44.549510955810497</v>
      </c>
      <c r="AW459">
        <v>35.3745307922363</v>
      </c>
      <c r="AX459">
        <v>36.005039215087898</v>
      </c>
      <c r="AY459">
        <v>37.522628784179702</v>
      </c>
      <c r="BA459">
        <v>38.440670013427699</v>
      </c>
      <c r="BB459">
        <v>39.152969360351598</v>
      </c>
      <c r="BC459">
        <v>39.899219512939503</v>
      </c>
      <c r="BD459">
        <v>40.531318664550803</v>
      </c>
      <c r="BE459">
        <v>41.122310638427699</v>
      </c>
      <c r="BF459">
        <v>42.164680480957003</v>
      </c>
      <c r="BG459">
        <v>42.8737182617188</v>
      </c>
      <c r="BH459">
        <v>43.432899475097699</v>
      </c>
      <c r="BI459">
        <v>44.621959686279297</v>
      </c>
      <c r="BK459">
        <v>46.4446411132813</v>
      </c>
      <c r="BN459">
        <f t="shared" si="7"/>
        <v>19</v>
      </c>
    </row>
    <row r="460" spans="1:66" x14ac:dyDescent="0.3">
      <c r="A460" t="s">
        <v>3706</v>
      </c>
      <c r="B460" t="s">
        <v>1048</v>
      </c>
      <c r="C460" t="s">
        <v>1644</v>
      </c>
      <c r="D460" t="s">
        <v>1842</v>
      </c>
      <c r="AX460">
        <v>99.434809999999999</v>
      </c>
      <c r="BC460">
        <v>97.634360000000001</v>
      </c>
      <c r="BD460">
        <v>96.389750000000006</v>
      </c>
      <c r="BE460">
        <v>97.265169999999998</v>
      </c>
      <c r="BF460">
        <v>97.509240000000005</v>
      </c>
      <c r="BG460">
        <v>97.974339999999998</v>
      </c>
      <c r="BH460">
        <v>94.600229999999996</v>
      </c>
      <c r="BI460">
        <v>99.640029999999996</v>
      </c>
      <c r="BJ460">
        <v>95.557760000000002</v>
      </c>
      <c r="BN460">
        <f t="shared" si="7"/>
        <v>9</v>
      </c>
    </row>
    <row r="461" spans="1:66" x14ac:dyDescent="0.3">
      <c r="A461" t="s">
        <v>3706</v>
      </c>
      <c r="B461" t="s">
        <v>1048</v>
      </c>
      <c r="C461" t="s">
        <v>3967</v>
      </c>
      <c r="D461" t="s">
        <v>92</v>
      </c>
      <c r="T461">
        <v>16.319800000000001</v>
      </c>
      <c r="AE461">
        <v>5.3279899999999998</v>
      </c>
      <c r="AF461">
        <v>4.9817900000000002</v>
      </c>
      <c r="AI461">
        <v>5.7991799999999998</v>
      </c>
      <c r="AJ461">
        <v>5.3814299999999999</v>
      </c>
      <c r="AL461">
        <v>5.8362600000000002</v>
      </c>
      <c r="AM461">
        <v>5.5320499999999999</v>
      </c>
      <c r="AN461">
        <v>5.5833599999999999</v>
      </c>
      <c r="AO461">
        <v>6.0649499999999996</v>
      </c>
      <c r="AX461">
        <v>5.9782400000000004</v>
      </c>
      <c r="BC461">
        <v>5.9860899999999999</v>
      </c>
      <c r="BD461">
        <v>5.9915200000000004</v>
      </c>
      <c r="BE461">
        <v>5.5286200000000001</v>
      </c>
      <c r="BF461">
        <v>5.7739200000000004</v>
      </c>
      <c r="BG461">
        <v>5.4611900000000002</v>
      </c>
      <c r="BH461">
        <v>5.4466200000000002</v>
      </c>
      <c r="BI461">
        <v>5.5681900000000004</v>
      </c>
      <c r="BJ461">
        <v>5.8126899999999999</v>
      </c>
      <c r="BN461">
        <f t="shared" si="7"/>
        <v>18</v>
      </c>
    </row>
    <row r="462" spans="1:66" x14ac:dyDescent="0.3">
      <c r="A462" t="s">
        <v>3706</v>
      </c>
      <c r="B462" t="s">
        <v>1048</v>
      </c>
      <c r="C462" t="s">
        <v>220</v>
      </c>
      <c r="D462" t="s">
        <v>1868</v>
      </c>
      <c r="AX462">
        <v>48.547020000000003</v>
      </c>
      <c r="BC462">
        <v>48.650329999999997</v>
      </c>
      <c r="BD462">
        <v>49.014699999999998</v>
      </c>
      <c r="BE462">
        <v>48.541710000000002</v>
      </c>
      <c r="BF462">
        <v>48.718710000000002</v>
      </c>
      <c r="BG462">
        <v>48.837879999999998</v>
      </c>
      <c r="BH462">
        <v>48.937019999999997</v>
      </c>
      <c r="BI462">
        <v>48.916519999999998</v>
      </c>
      <c r="BJ462">
        <v>48.758479999999999</v>
      </c>
      <c r="BN462">
        <f t="shared" si="7"/>
        <v>9</v>
      </c>
    </row>
    <row r="463" spans="1:66" x14ac:dyDescent="0.3">
      <c r="A463" t="s">
        <v>3706</v>
      </c>
      <c r="B463" t="s">
        <v>1048</v>
      </c>
      <c r="C463" t="s">
        <v>4128</v>
      </c>
      <c r="D463" t="s">
        <v>804</v>
      </c>
      <c r="BG463">
        <v>13.81997</v>
      </c>
      <c r="BH463">
        <v>13.756640000000001</v>
      </c>
      <c r="BJ463">
        <v>14.27951</v>
      </c>
      <c r="BN463">
        <f t="shared" si="7"/>
        <v>3</v>
      </c>
    </row>
    <row r="464" spans="1:66" x14ac:dyDescent="0.3">
      <c r="A464" t="s">
        <v>3706</v>
      </c>
      <c r="B464" t="s">
        <v>1048</v>
      </c>
      <c r="C464" t="s">
        <v>2624</v>
      </c>
      <c r="D464" t="s">
        <v>1951</v>
      </c>
      <c r="BN464">
        <f t="shared" si="7"/>
        <v>0</v>
      </c>
    </row>
    <row r="465" spans="1:66" x14ac:dyDescent="0.3">
      <c r="A465" t="s">
        <v>3706</v>
      </c>
      <c r="B465" t="s">
        <v>1048</v>
      </c>
      <c r="C465" t="s">
        <v>6</v>
      </c>
      <c r="D465" t="s">
        <v>2967</v>
      </c>
      <c r="BN465">
        <f t="shared" si="7"/>
        <v>0</v>
      </c>
    </row>
    <row r="466" spans="1:66" x14ac:dyDescent="0.3">
      <c r="A466" t="s">
        <v>3706</v>
      </c>
      <c r="B466" t="s">
        <v>1048</v>
      </c>
      <c r="C466" t="s">
        <v>811</v>
      </c>
      <c r="D466" t="s">
        <v>2820</v>
      </c>
      <c r="E466">
        <v>-3230369875.0893798</v>
      </c>
      <c r="F466">
        <v>-1737821117.4154201</v>
      </c>
      <c r="G466">
        <v>-155339643.999973</v>
      </c>
      <c r="H466">
        <v>461133643.41701198</v>
      </c>
      <c r="I466">
        <v>1222105739.7053599</v>
      </c>
      <c r="J466">
        <v>1113610482.68802</v>
      </c>
      <c r="K466">
        <v>-2490965977.23914</v>
      </c>
      <c r="L466">
        <v>-2130834483.12641</v>
      </c>
      <c r="M466">
        <v>-1991372391.45486</v>
      </c>
      <c r="N466">
        <v>-3440675161.1998601</v>
      </c>
      <c r="O466">
        <v>4033679658.9788899</v>
      </c>
      <c r="P466">
        <v>-7293307648.5264597</v>
      </c>
      <c r="Q466">
        <v>5518569364.0364704</v>
      </c>
      <c r="R466">
        <v>23028291318.300201</v>
      </c>
      <c r="S466">
        <v>25932091821.2132</v>
      </c>
      <c r="T466">
        <v>-586018010.75898194</v>
      </c>
      <c r="U466">
        <v>-9999351963.7147102</v>
      </c>
      <c r="V466">
        <v>2615334972.2639098</v>
      </c>
      <c r="W466">
        <v>-3910021848.4205399</v>
      </c>
      <c r="X466">
        <v>-28895439774.851299</v>
      </c>
      <c r="Y466">
        <v>-20085577531.549198</v>
      </c>
      <c r="Z466">
        <v>-7007430760.9835196</v>
      </c>
      <c r="AA466">
        <v>52962249003.099297</v>
      </c>
      <c r="AB466">
        <v>-29164056459.290901</v>
      </c>
      <c r="AC466">
        <v>-3976142467.1630301</v>
      </c>
      <c r="AD466">
        <v>-41579451137.010201</v>
      </c>
      <c r="AE466">
        <v>-93946584996.818604</v>
      </c>
      <c r="AF466">
        <v>-35446449824.894203</v>
      </c>
      <c r="AG466">
        <v>34395698345.305397</v>
      </c>
      <c r="AH466">
        <v>-56227062758.473198</v>
      </c>
      <c r="AI466">
        <v>-78028576294.950302</v>
      </c>
      <c r="AJ466">
        <v>-75516787142.151794</v>
      </c>
      <c r="AK466">
        <v>-103913221901.314</v>
      </c>
      <c r="AL466">
        <v>-153009818326.785</v>
      </c>
      <c r="AM466">
        <v>-140604567703.13101</v>
      </c>
      <c r="AN466">
        <v>-75270447429.559402</v>
      </c>
      <c r="AO466">
        <v>-29711926174.483398</v>
      </c>
      <c r="AP466">
        <v>13899314540.212799</v>
      </c>
      <c r="AQ466">
        <v>91356986678.399902</v>
      </c>
      <c r="AR466">
        <v>68472089537.143303</v>
      </c>
      <c r="AS466">
        <v>147831020208.75299</v>
      </c>
      <c r="AT466">
        <v>179332046581.633</v>
      </c>
      <c r="AU466">
        <v>128380661890.31799</v>
      </c>
      <c r="AV466">
        <v>84935276529.050003</v>
      </c>
      <c r="AW466">
        <v>99698343219.569504</v>
      </c>
      <c r="AX466">
        <v>127300000000</v>
      </c>
      <c r="AY466">
        <v>275238807503.33197</v>
      </c>
      <c r="AZ466">
        <v>100463480858.186</v>
      </c>
      <c r="BA466">
        <v>68504221172.588799</v>
      </c>
      <c r="BB466">
        <v>68992877012.560303</v>
      </c>
      <c r="BC466">
        <v>147969415024.758</v>
      </c>
      <c r="BD466">
        <v>280344269589.62</v>
      </c>
      <c r="BE466">
        <v>236454083890.258</v>
      </c>
      <c r="BF466">
        <v>222225919966.827</v>
      </c>
      <c r="BN466">
        <f t="shared" si="7"/>
        <v>54</v>
      </c>
    </row>
    <row r="467" spans="1:66" x14ac:dyDescent="0.3">
      <c r="A467" t="s">
        <v>3706</v>
      </c>
      <c r="B467" t="s">
        <v>1048</v>
      </c>
      <c r="C467" t="s">
        <v>1535</v>
      </c>
      <c r="D467" t="s">
        <v>2259</v>
      </c>
      <c r="P467">
        <v>2.0523380346808722</v>
      </c>
      <c r="Q467">
        <v>4.1540864049760273</v>
      </c>
      <c r="R467">
        <v>4.8663913115378108</v>
      </c>
      <c r="S467">
        <v>-1.3351630770392973</v>
      </c>
      <c r="T467">
        <v>-1.4055091484936924</v>
      </c>
      <c r="U467">
        <v>4.5203918010094242</v>
      </c>
      <c r="V467">
        <v>3.6475899690092461</v>
      </c>
      <c r="W467">
        <v>4.3592532193571714</v>
      </c>
      <c r="X467">
        <v>2.3273666074391741</v>
      </c>
      <c r="Y467">
        <v>-1.2358112466327071</v>
      </c>
      <c r="Z467">
        <v>1.3674587667613594</v>
      </c>
      <c r="AA467">
        <v>-2.6609547752987339</v>
      </c>
      <c r="AB467">
        <v>3.5614511658325227</v>
      </c>
      <c r="AC467">
        <v>6.1776031303745214</v>
      </c>
      <c r="AD467">
        <v>2.9340065654985779</v>
      </c>
      <c r="AE467">
        <v>2.2940125836798728</v>
      </c>
      <c r="AF467">
        <v>2.5273307116585784</v>
      </c>
      <c r="AG467">
        <v>3.3096570531654805</v>
      </c>
      <c r="AH467">
        <v>2.7047958575547852</v>
      </c>
      <c r="AI467">
        <v>0.88263575678723782</v>
      </c>
      <c r="AJ467">
        <v>-1.4989154628909063</v>
      </c>
      <c r="AK467">
        <v>2.0593733862715737</v>
      </c>
      <c r="AL467">
        <v>1.3845541002442729</v>
      </c>
      <c r="AM467">
        <v>2.6190706568332445</v>
      </c>
      <c r="AN467">
        <v>1.5194652954719601</v>
      </c>
      <c r="AO467">
        <v>2.5888024345681799</v>
      </c>
      <c r="AP467">
        <v>3.0846741844871417</v>
      </c>
      <c r="AQ467">
        <v>3.1898885367945127</v>
      </c>
      <c r="AR467">
        <v>3.6319367585717828</v>
      </c>
      <c r="AS467">
        <v>3.0521593799190327</v>
      </c>
      <c r="AT467">
        <v>0.12334368426027709</v>
      </c>
      <c r="AU467">
        <v>0.75588848585796597</v>
      </c>
      <c r="AV467">
        <v>2.0768724114121682</v>
      </c>
      <c r="AW467">
        <v>2.9744635281503662</v>
      </c>
      <c r="AX467">
        <v>2.5185524994149233</v>
      </c>
      <c r="AY467">
        <v>1.6342525468359952</v>
      </c>
      <c r="AZ467">
        <v>1.2990519732041719</v>
      </c>
      <c r="BA467">
        <v>-0.7976564691709882</v>
      </c>
      <c r="BB467">
        <v>-3.4405130988343728</v>
      </c>
      <c r="BC467">
        <v>2.0372932617928967</v>
      </c>
      <c r="BD467">
        <v>1.0293738273310566</v>
      </c>
      <c r="BE467">
        <v>1.4251635151163242</v>
      </c>
      <c r="BF467">
        <v>1.0904929654680302</v>
      </c>
      <c r="BG467">
        <v>1.7136919570757527</v>
      </c>
      <c r="BH467">
        <v>1.9980006992354191</v>
      </c>
      <c r="BI467">
        <v>0.77988285310685512</v>
      </c>
      <c r="BJ467">
        <v>1.6576864706662207</v>
      </c>
      <c r="BK467">
        <v>2.4479977459438231</v>
      </c>
      <c r="BN467">
        <f t="shared" si="7"/>
        <v>48</v>
      </c>
    </row>
    <row r="468" spans="1:66" x14ac:dyDescent="0.3">
      <c r="A468" t="s">
        <v>3706</v>
      </c>
      <c r="B468" t="s">
        <v>1048</v>
      </c>
      <c r="C468" t="s">
        <v>1478</v>
      </c>
      <c r="D468" t="s">
        <v>2143</v>
      </c>
      <c r="O468">
        <v>233793000000</v>
      </c>
      <c r="P468">
        <v>255953000000</v>
      </c>
      <c r="Q468">
        <v>285459000000</v>
      </c>
      <c r="R468">
        <v>336676000000</v>
      </c>
      <c r="S468">
        <v>349877000000</v>
      </c>
      <c r="T468">
        <v>357632000000</v>
      </c>
      <c r="U468">
        <v>411239000000</v>
      </c>
      <c r="V468">
        <v>466682000000</v>
      </c>
      <c r="W468">
        <v>558577000000</v>
      </c>
      <c r="X468">
        <v>637209000000</v>
      </c>
      <c r="Y468">
        <v>652990000000</v>
      </c>
      <c r="Z468">
        <v>766050000000</v>
      </c>
      <c r="AA468">
        <v>718003000000</v>
      </c>
      <c r="AB468">
        <v>757040000000</v>
      </c>
      <c r="AC468">
        <v>910545000000</v>
      </c>
      <c r="AD468">
        <v>935509000000</v>
      </c>
      <c r="AE468">
        <v>955364000000</v>
      </c>
      <c r="AF468">
        <v>1002043000000</v>
      </c>
      <c r="AG468">
        <v>1085971000000</v>
      </c>
      <c r="AH468">
        <v>1183394000000</v>
      </c>
      <c r="AI468">
        <v>1205964000000</v>
      </c>
      <c r="AJ468">
        <v>1209823000000</v>
      </c>
      <c r="AK468">
        <v>1274385000000</v>
      </c>
      <c r="AL468">
        <v>1333535000000</v>
      </c>
      <c r="AM468">
        <v>1458170000000</v>
      </c>
      <c r="AN468">
        <v>1535416000000</v>
      </c>
      <c r="AO468">
        <v>1655638000000</v>
      </c>
      <c r="AP468">
        <v>1820236463000</v>
      </c>
      <c r="AQ468">
        <v>1917962211000</v>
      </c>
      <c r="AR468">
        <v>1999704202000</v>
      </c>
      <c r="AS468">
        <v>2052207464000</v>
      </c>
      <c r="AT468">
        <v>1978794399000</v>
      </c>
      <c r="AU468">
        <v>1948692054000</v>
      </c>
      <c r="AV468">
        <v>1988148878000</v>
      </c>
      <c r="AW468">
        <v>2148381147000</v>
      </c>
      <c r="AX468">
        <v>2326817229000</v>
      </c>
      <c r="AY468">
        <v>2480925414000</v>
      </c>
      <c r="AZ468">
        <v>2546607650000</v>
      </c>
      <c r="BA468">
        <v>2384119084000</v>
      </c>
      <c r="BB468">
        <v>2176122025000</v>
      </c>
      <c r="BC468">
        <v>2296073727000</v>
      </c>
      <c r="BD468">
        <v>2389718104000</v>
      </c>
      <c r="BE468">
        <v>2674213349000</v>
      </c>
      <c r="BF468">
        <v>2935633190000.002</v>
      </c>
      <c r="BG468">
        <v>3133575534000.002</v>
      </c>
      <c r="BH468">
        <v>3318771584000</v>
      </c>
      <c r="BI468">
        <v>3287282235000</v>
      </c>
      <c r="BJ468">
        <v>3416119853000</v>
      </c>
      <c r="BK468">
        <v>3626069174601.5</v>
      </c>
      <c r="BN468">
        <f t="shared" si="7"/>
        <v>49</v>
      </c>
    </row>
    <row r="469" spans="1:66" x14ac:dyDescent="0.3">
      <c r="A469" t="s">
        <v>3706</v>
      </c>
      <c r="B469" t="s">
        <v>1048</v>
      </c>
      <c r="C469" t="s">
        <v>278</v>
      </c>
      <c r="D469" t="s">
        <v>3144</v>
      </c>
      <c r="AH469">
        <v>5657692999999.9805</v>
      </c>
      <c r="AI469">
        <v>5963144000000</v>
      </c>
      <c r="AJ469">
        <v>6158129000000</v>
      </c>
      <c r="AK469">
        <v>6520327000000</v>
      </c>
      <c r="AL469">
        <v>6858559000000</v>
      </c>
      <c r="AM469">
        <v>7287236000000</v>
      </c>
      <c r="AN469">
        <v>7639749000000</v>
      </c>
      <c r="AO469">
        <v>8073122000000</v>
      </c>
      <c r="AP469">
        <v>8577554463000</v>
      </c>
      <c r="AQ469">
        <v>9062818211000</v>
      </c>
      <c r="AR469">
        <v>9630664202000</v>
      </c>
      <c r="AS469">
        <v>10252345464000</v>
      </c>
      <c r="AT469">
        <v>10581821399000</v>
      </c>
      <c r="AU469">
        <v>10936419054000</v>
      </c>
      <c r="AV469">
        <v>11458243878000</v>
      </c>
      <c r="AW469">
        <v>12213729147000</v>
      </c>
      <c r="AX469">
        <v>13036640229000</v>
      </c>
      <c r="AY469">
        <v>13814611414000</v>
      </c>
      <c r="AZ469">
        <v>14451858650000</v>
      </c>
      <c r="BA469">
        <v>14712844084000</v>
      </c>
      <c r="BB469">
        <v>14448933025000</v>
      </c>
      <c r="BC469">
        <v>14992052727000</v>
      </c>
      <c r="BD469">
        <v>15542581104000</v>
      </c>
      <c r="BE469">
        <v>16197007349000</v>
      </c>
      <c r="BF469">
        <v>16784849190000</v>
      </c>
      <c r="BG469">
        <v>17521746534000</v>
      </c>
      <c r="BH469">
        <v>18219297584000</v>
      </c>
      <c r="BI469">
        <v>18707188235000</v>
      </c>
      <c r="BJ469">
        <v>19485393853000.102</v>
      </c>
      <c r="BK469">
        <v>20529049174601.602</v>
      </c>
      <c r="BL469">
        <v>21374418877706.602</v>
      </c>
      <c r="BN469">
        <f t="shared" si="7"/>
        <v>31</v>
      </c>
    </row>
    <row r="470" spans="1:66" x14ac:dyDescent="0.3">
      <c r="A470" t="s">
        <v>3706</v>
      </c>
      <c r="B470" t="s">
        <v>1048</v>
      </c>
      <c r="C470" t="s">
        <v>3534</v>
      </c>
      <c r="D470" t="s">
        <v>2628</v>
      </c>
      <c r="O470">
        <v>269156036595.49496</v>
      </c>
      <c r="P470">
        <v>267407700670.4212</v>
      </c>
      <c r="Q470">
        <v>281177554647.19202</v>
      </c>
      <c r="R470">
        <v>322134698581.30298</v>
      </c>
      <c r="S470">
        <v>299325522031.02814</v>
      </c>
      <c r="T470">
        <v>302626128123.0376</v>
      </c>
      <c r="U470">
        <v>316673417734.12463</v>
      </c>
      <c r="V470">
        <v>310171945299.71942</v>
      </c>
      <c r="W470">
        <v>339781997643.92651</v>
      </c>
      <c r="X470">
        <v>357316445678.26526</v>
      </c>
      <c r="Y470">
        <v>349934520950.17352</v>
      </c>
      <c r="Z470">
        <v>360966044600.84589</v>
      </c>
      <c r="AA470">
        <v>346546330416.33459</v>
      </c>
      <c r="AB470">
        <v>352149360504.62451</v>
      </c>
      <c r="AC470">
        <v>387773092546.72076</v>
      </c>
      <c r="AD470">
        <v>402041017533.24915</v>
      </c>
      <c r="AE470">
        <v>425577357867.57483</v>
      </c>
      <c r="AF470">
        <v>455070539771.24939</v>
      </c>
      <c r="AG470">
        <v>530539040917.22205</v>
      </c>
      <c r="AH470">
        <v>588893160780.37952</v>
      </c>
      <c r="AI470">
        <v>626495200460.03491</v>
      </c>
      <c r="AJ470">
        <v>681051907059.4989</v>
      </c>
      <c r="AK470">
        <v>724108664204.14221</v>
      </c>
      <c r="AL470">
        <v>754766079860.76331</v>
      </c>
      <c r="AM470">
        <v>823267829024.51331</v>
      </c>
      <c r="AN470">
        <v>903431226601.43237</v>
      </c>
      <c r="AO470">
        <v>981422282306.63599</v>
      </c>
      <c r="AP470">
        <v>1117795123692.48</v>
      </c>
      <c r="AQ470">
        <v>1180385362214.6519</v>
      </c>
      <c r="AR470">
        <v>1222919633074.9661</v>
      </c>
      <c r="AS470">
        <v>1293655588814.5771</v>
      </c>
      <c r="AT470">
        <v>1241702533115.9324</v>
      </c>
      <c r="AU470">
        <v>1226524838867.5083</v>
      </c>
      <c r="AV470">
        <v>1235194416280.2441</v>
      </c>
      <c r="AW470">
        <v>1339795760597.3018</v>
      </c>
      <c r="AX470">
        <v>1402584493884.3887</v>
      </c>
      <c r="AY470">
        <v>1524089066707.9297</v>
      </c>
      <c r="AZ470">
        <v>1661327497677.3337</v>
      </c>
      <c r="BA470">
        <v>1669735286304.2051</v>
      </c>
      <c r="BB470">
        <v>1617234026929.6294</v>
      </c>
      <c r="BC470">
        <v>1789834580972.0566</v>
      </c>
      <c r="BD470">
        <v>1894859724791.95</v>
      </c>
      <c r="BE470">
        <v>1970980860452.9478</v>
      </c>
      <c r="BF470">
        <v>2073155870722.3254</v>
      </c>
      <c r="BG470">
        <v>2180043067213.7241</v>
      </c>
      <c r="BH470">
        <v>2266800000000</v>
      </c>
      <c r="BI470">
        <v>2303872246392.5454</v>
      </c>
      <c r="BJ470">
        <v>2391962525296.1895</v>
      </c>
      <c r="BK470">
        <v>2476263400987.5288</v>
      </c>
      <c r="BN470">
        <f t="shared" si="7"/>
        <v>49</v>
      </c>
    </row>
    <row r="471" spans="1:66" x14ac:dyDescent="0.3">
      <c r="A471" t="s">
        <v>3706</v>
      </c>
      <c r="B471" t="s">
        <v>1048</v>
      </c>
      <c r="C471" t="s">
        <v>172</v>
      </c>
      <c r="D471" t="s">
        <v>430</v>
      </c>
      <c r="AI471">
        <v>8715050559.2037601</v>
      </c>
      <c r="AJ471">
        <v>8815199191.6342506</v>
      </c>
      <c r="AK471">
        <v>9103290062.9037094</v>
      </c>
      <c r="AL471">
        <v>9432433900.3453007</v>
      </c>
      <c r="AM471">
        <v>9860334988.2144108</v>
      </c>
      <c r="AN471">
        <v>10206808997.073299</v>
      </c>
      <c r="AO471">
        <v>10573455011.1052</v>
      </c>
      <c r="AP471">
        <v>11000525442.5137</v>
      </c>
      <c r="AQ471">
        <v>11204913073.2276</v>
      </c>
      <c r="AR471">
        <v>11927277948.199499</v>
      </c>
      <c r="AS471">
        <v>12892597529.252899</v>
      </c>
      <c r="AT471">
        <v>13951510336.0581</v>
      </c>
      <c r="AU471">
        <v>14898786748.229</v>
      </c>
      <c r="AV471">
        <v>15790652178.2624</v>
      </c>
      <c r="AW471">
        <v>16332986238.827101</v>
      </c>
      <c r="AX471">
        <v>17563638357.149101</v>
      </c>
      <c r="AY471">
        <v>18494493065.6334</v>
      </c>
      <c r="AZ471">
        <v>19060935654.401299</v>
      </c>
      <c r="BA471">
        <v>19919205234.937</v>
      </c>
      <c r="BB471">
        <v>20123307447.3689</v>
      </c>
      <c r="BC471">
        <v>19931638368.816898</v>
      </c>
      <c r="BD471">
        <v>21406721815.8214</v>
      </c>
      <c r="BE471">
        <v>21282195662.6646</v>
      </c>
      <c r="BF471">
        <v>21433963987.4412</v>
      </c>
      <c r="BG471">
        <v>21288628940.408001</v>
      </c>
      <c r="BH471">
        <v>21931467360.407398</v>
      </c>
      <c r="BI471">
        <v>21751966983.009499</v>
      </c>
      <c r="BJ471">
        <v>22677638561.324699</v>
      </c>
      <c r="BK471">
        <v>23829310293.694</v>
      </c>
      <c r="BN471">
        <f t="shared" si="7"/>
        <v>29</v>
      </c>
    </row>
    <row r="472" spans="1:66" x14ac:dyDescent="0.3">
      <c r="A472" t="s">
        <v>3706</v>
      </c>
      <c r="B472" t="s">
        <v>1048</v>
      </c>
      <c r="C472" t="s">
        <v>327</v>
      </c>
      <c r="D472" t="s">
        <v>1832</v>
      </c>
      <c r="AP472">
        <v>8268282765331.2158</v>
      </c>
      <c r="AQ472">
        <v>8637771150774.9404</v>
      </c>
      <c r="AR472">
        <v>9020883208491.8848</v>
      </c>
      <c r="AS472">
        <v>9359704441650.4297</v>
      </c>
      <c r="AT472">
        <v>9564773561512.9414</v>
      </c>
      <c r="AU472">
        <v>9779389469384.5039</v>
      </c>
      <c r="AV472">
        <v>10030067832755.758</v>
      </c>
      <c r="AW472">
        <v>10342570203428.463</v>
      </c>
      <c r="AX472">
        <v>10759602472404.281</v>
      </c>
      <c r="AY472">
        <v>11038009808169.58</v>
      </c>
      <c r="AZ472">
        <v>11227641536998.338</v>
      </c>
      <c r="BA472">
        <v>11297159715298.477</v>
      </c>
      <c r="BB472">
        <v>11163242940793.701</v>
      </c>
      <c r="BC472">
        <v>11424888461000</v>
      </c>
      <c r="BD472">
        <v>11617600347938.809</v>
      </c>
      <c r="BE472">
        <v>11875163828089.33</v>
      </c>
      <c r="BF472">
        <v>12006427767231.592</v>
      </c>
      <c r="BG472">
        <v>12293228335163.523</v>
      </c>
      <c r="BH472">
        <v>12642891215407.787</v>
      </c>
      <c r="BI472">
        <v>12875576938796.918</v>
      </c>
      <c r="BJ472">
        <v>13143616730672.359</v>
      </c>
      <c r="BN472">
        <f t="shared" si="7"/>
        <v>21</v>
      </c>
    </row>
    <row r="473" spans="1:66" x14ac:dyDescent="0.3">
      <c r="A473" t="s">
        <v>3706</v>
      </c>
      <c r="B473" t="s">
        <v>1048</v>
      </c>
      <c r="C473" t="s">
        <v>2273</v>
      </c>
      <c r="D473" t="s">
        <v>579</v>
      </c>
      <c r="AP473">
        <v>16.087177364507045</v>
      </c>
      <c r="AQ473">
        <v>15.774325245372617</v>
      </c>
      <c r="AR473">
        <v>15.453306104172274</v>
      </c>
      <c r="AS473">
        <v>15.116878459100663</v>
      </c>
      <c r="AT473">
        <v>13.922419642607315</v>
      </c>
      <c r="AU473">
        <v>13.445419106011517</v>
      </c>
      <c r="AV473">
        <v>13.316083112260667</v>
      </c>
      <c r="AW473">
        <v>13.180190428534317</v>
      </c>
      <c r="AX473">
        <v>12.993074413697544</v>
      </c>
      <c r="AY473">
        <v>12.994117229970174</v>
      </c>
      <c r="AZ473">
        <v>12.782470550941902</v>
      </c>
      <c r="BA473">
        <v>12.255702165435929</v>
      </c>
      <c r="BB473">
        <v>11.731472026807321</v>
      </c>
      <c r="BC473">
        <v>11.932684873620909</v>
      </c>
      <c r="BD473">
        <v>11.952210669319987</v>
      </c>
      <c r="BE473">
        <v>11.852206840657647</v>
      </c>
      <c r="BF473">
        <v>11.806799921566647</v>
      </c>
      <c r="BG473">
        <v>11.639071961477786</v>
      </c>
      <c r="BH473">
        <v>11.615354051071963</v>
      </c>
      <c r="BI473">
        <v>11.122251435452025</v>
      </c>
      <c r="BJ473">
        <v>11.153582788193898</v>
      </c>
      <c r="BN473">
        <f t="shared" si="7"/>
        <v>21</v>
      </c>
    </row>
    <row r="474" spans="1:66" x14ac:dyDescent="0.3">
      <c r="A474" t="s">
        <v>3706</v>
      </c>
      <c r="B474" t="s">
        <v>1048</v>
      </c>
      <c r="C474" t="s">
        <v>2079</v>
      </c>
      <c r="D474" t="s">
        <v>3519</v>
      </c>
      <c r="O474">
        <v>10.758285404960203</v>
      </c>
      <c r="P474">
        <v>10.757179035927372</v>
      </c>
      <c r="Q474">
        <v>11.340619649600113</v>
      </c>
      <c r="R474">
        <v>13.079285746357453</v>
      </c>
      <c r="S474">
        <v>16.444986322539563</v>
      </c>
      <c r="T474">
        <v>15.516373633156547</v>
      </c>
      <c r="U474">
        <v>16.048845635663696</v>
      </c>
      <c r="V474">
        <v>16.417894675155367</v>
      </c>
      <c r="W474">
        <v>16.972834228965059</v>
      </c>
      <c r="X474">
        <v>18.376194271455397</v>
      </c>
      <c r="Y474">
        <v>20.109844689422594</v>
      </c>
      <c r="Z474">
        <v>19.425907113159106</v>
      </c>
      <c r="AA474">
        <v>17.536812280918443</v>
      </c>
      <c r="AB474">
        <v>16.665593480310331</v>
      </c>
      <c r="AC474">
        <v>17.522432189513953</v>
      </c>
      <c r="AD474">
        <v>16.603906126302988</v>
      </c>
      <c r="AE474">
        <v>16.897977151434254</v>
      </c>
      <c r="AF474">
        <v>17.973580984570201</v>
      </c>
      <c r="AG474">
        <v>19.070100705861503</v>
      </c>
      <c r="AH474">
        <v>19.415128386019521</v>
      </c>
      <c r="AI474">
        <v>19.815050584054315</v>
      </c>
      <c r="AJ474">
        <v>19.786448124097433</v>
      </c>
      <c r="AK474">
        <v>19.950594502392288</v>
      </c>
      <c r="AL474">
        <v>20.044618701975153</v>
      </c>
      <c r="AM474">
        <v>21.055459161745276</v>
      </c>
      <c r="AN474">
        <v>22.453381649056794</v>
      </c>
      <c r="AO474">
        <v>22.687071990241197</v>
      </c>
      <c r="AP474">
        <v>23.428321075295745</v>
      </c>
      <c r="AQ474">
        <v>22.825890929701668</v>
      </c>
      <c r="AR474">
        <v>23.273472659700154</v>
      </c>
      <c r="AS474">
        <v>25.043635224892768</v>
      </c>
      <c r="AT474">
        <v>22.842957831705888</v>
      </c>
      <c r="AU474">
        <v>22.154271777962176</v>
      </c>
      <c r="AV474">
        <v>22.477100569878445</v>
      </c>
      <c r="AW474">
        <v>24.352406740005136</v>
      </c>
      <c r="AX474">
        <v>25.555994040464213</v>
      </c>
      <c r="AY474">
        <v>26.900148608117775</v>
      </c>
      <c r="AZ474">
        <v>27.95580207255902</v>
      </c>
      <c r="BA474">
        <v>29.886798058180254</v>
      </c>
      <c r="BB474">
        <v>24.641563455513353</v>
      </c>
      <c r="BC474">
        <v>28.057952280439576</v>
      </c>
      <c r="BD474">
        <v>30.789294055981653</v>
      </c>
      <c r="BE474">
        <v>30.568183944830292</v>
      </c>
      <c r="BF474">
        <v>30.0130072244039</v>
      </c>
      <c r="BG474">
        <v>29.968850364377719</v>
      </c>
      <c r="BH474">
        <v>27.736771830533595</v>
      </c>
      <c r="BI474">
        <v>26.51400059534388</v>
      </c>
      <c r="BJ474">
        <v>27.142320242019281</v>
      </c>
      <c r="BK474">
        <v>27.564423232036241</v>
      </c>
      <c r="BL474">
        <v>26.388726787248089</v>
      </c>
      <c r="BN474">
        <f t="shared" si="7"/>
        <v>50</v>
      </c>
    </row>
    <row r="475" spans="1:66" x14ac:dyDescent="0.3">
      <c r="A475" t="s">
        <v>3706</v>
      </c>
      <c r="B475" t="s">
        <v>1048</v>
      </c>
      <c r="C475" t="s">
        <v>192</v>
      </c>
      <c r="D475" t="s">
        <v>161</v>
      </c>
      <c r="O475">
        <v>229845000000</v>
      </c>
      <c r="P475">
        <v>255333000000</v>
      </c>
      <c r="Q475">
        <v>288831000000</v>
      </c>
      <c r="R475">
        <v>332566000000</v>
      </c>
      <c r="S475">
        <v>350692000000</v>
      </c>
      <c r="T475">
        <v>341656000000</v>
      </c>
      <c r="U475">
        <v>412870000000</v>
      </c>
      <c r="V475">
        <v>489776000000</v>
      </c>
      <c r="W475">
        <v>583944000000</v>
      </c>
      <c r="X475">
        <v>659753000000</v>
      </c>
      <c r="Y475">
        <v>666046000000</v>
      </c>
      <c r="Z475">
        <v>778569000000</v>
      </c>
      <c r="AA475">
        <v>737977000000</v>
      </c>
      <c r="AB475">
        <v>808682000000</v>
      </c>
      <c r="AC475">
        <v>1013272000000</v>
      </c>
      <c r="AD475">
        <v>1049527000000</v>
      </c>
      <c r="AE475">
        <v>1087233000000</v>
      </c>
      <c r="AF475">
        <v>1146813000000</v>
      </c>
      <c r="AG475">
        <v>1195364000000</v>
      </c>
      <c r="AH475">
        <v>1270134000000</v>
      </c>
      <c r="AI475">
        <v>1283818000000</v>
      </c>
      <c r="AJ475">
        <v>1238437000000</v>
      </c>
      <c r="AK475">
        <v>1309124000000</v>
      </c>
      <c r="AL475">
        <v>1398709000000</v>
      </c>
      <c r="AM475">
        <v>1550658000000</v>
      </c>
      <c r="AN475">
        <v>1625177000000</v>
      </c>
      <c r="AO475">
        <v>1752014000000</v>
      </c>
      <c r="AP475">
        <v>1922205000000</v>
      </c>
      <c r="AQ475">
        <v>2080672000000</v>
      </c>
      <c r="AR475">
        <v>2255537000000</v>
      </c>
      <c r="AS475">
        <v>2427258000000</v>
      </c>
      <c r="AT475">
        <v>2346725000000</v>
      </c>
      <c r="AU475">
        <v>2374093000000</v>
      </c>
      <c r="AV475">
        <v>2491277000000</v>
      </c>
      <c r="AW475">
        <v>2767457000000</v>
      </c>
      <c r="AX475">
        <v>3048006000000</v>
      </c>
      <c r="AY475">
        <v>3251847000000</v>
      </c>
      <c r="AZ475">
        <v>3265035000000</v>
      </c>
      <c r="BA475">
        <v>3107208000000</v>
      </c>
      <c r="BB475">
        <v>2572572000000</v>
      </c>
      <c r="BC475">
        <v>2809976000000</v>
      </c>
      <c r="BD475">
        <v>2969181000000</v>
      </c>
      <c r="BE475">
        <v>3242785000000</v>
      </c>
      <c r="BF475">
        <v>3426416000000</v>
      </c>
      <c r="BG475">
        <v>3646745000000</v>
      </c>
      <c r="BH475">
        <v>3844099000000</v>
      </c>
      <c r="BI475">
        <v>3813941000000</v>
      </c>
      <c r="BJ475">
        <v>4025485000000</v>
      </c>
      <c r="BK475">
        <v>4315457000000</v>
      </c>
      <c r="BN475">
        <f t="shared" si="7"/>
        <v>49</v>
      </c>
    </row>
    <row r="476" spans="1:66" x14ac:dyDescent="0.3">
      <c r="A476" t="s">
        <v>3706</v>
      </c>
      <c r="B476" t="s">
        <v>1048</v>
      </c>
      <c r="C476" t="s">
        <v>323</v>
      </c>
      <c r="D476" t="s">
        <v>2596</v>
      </c>
      <c r="O476">
        <v>59709000000</v>
      </c>
      <c r="P476">
        <v>62963000000</v>
      </c>
      <c r="Q476">
        <v>70843000000</v>
      </c>
      <c r="R476">
        <v>95270000000</v>
      </c>
      <c r="S476">
        <v>126650000000</v>
      </c>
      <c r="T476">
        <v>138706000000</v>
      </c>
      <c r="U476">
        <v>149515000000</v>
      </c>
      <c r="V476">
        <v>159349000000</v>
      </c>
      <c r="W476">
        <v>186883000000</v>
      </c>
      <c r="X476">
        <v>230130000000</v>
      </c>
      <c r="Y476">
        <v>280772000000</v>
      </c>
      <c r="Z476">
        <v>305239000000</v>
      </c>
      <c r="AA476">
        <v>283210000000</v>
      </c>
      <c r="AB476">
        <v>276996000000</v>
      </c>
      <c r="AC476">
        <v>302381000000</v>
      </c>
      <c r="AD476">
        <v>303211000000</v>
      </c>
      <c r="AE476">
        <v>320998000000</v>
      </c>
      <c r="AF476">
        <v>363943000000</v>
      </c>
      <c r="AG476">
        <v>444601000000</v>
      </c>
      <c r="AH476">
        <v>504289000000</v>
      </c>
      <c r="AI476">
        <v>551873000000</v>
      </c>
      <c r="AJ476">
        <v>594931000000</v>
      </c>
      <c r="AK476">
        <v>633053000000</v>
      </c>
      <c r="AL476">
        <v>654799000000</v>
      </c>
      <c r="AM476">
        <v>720937000000</v>
      </c>
      <c r="AN476">
        <v>812810000000</v>
      </c>
      <c r="AO476">
        <v>867589000000</v>
      </c>
      <c r="AP476">
        <v>953803000000</v>
      </c>
      <c r="AQ476">
        <v>952979000000</v>
      </c>
      <c r="AR476">
        <v>992778000000</v>
      </c>
      <c r="AS476">
        <v>1096255000000</v>
      </c>
      <c r="AT476">
        <v>1024636000000</v>
      </c>
      <c r="AU476">
        <v>998741000000</v>
      </c>
      <c r="AV476">
        <v>1036177000000</v>
      </c>
      <c r="AW476">
        <v>1177631000000</v>
      </c>
      <c r="AX476">
        <v>1305225000000</v>
      </c>
      <c r="AY476">
        <v>1472613000000</v>
      </c>
      <c r="AZ476">
        <v>1660853000000</v>
      </c>
      <c r="BA476">
        <v>1837055000000</v>
      </c>
      <c r="BB476">
        <v>1581996000000</v>
      </c>
      <c r="BC476">
        <v>1846280000000</v>
      </c>
      <c r="BD476">
        <v>2102995000000</v>
      </c>
      <c r="BE476">
        <v>2191280000000</v>
      </c>
      <c r="BF476">
        <v>2273428000000</v>
      </c>
      <c r="BG476">
        <v>2371704000000</v>
      </c>
      <c r="BH476">
        <v>2266800000000</v>
      </c>
      <c r="BI476">
        <v>2220609000000</v>
      </c>
      <c r="BJ476">
        <v>2356726000000</v>
      </c>
      <c r="BK476">
        <v>2510250000000</v>
      </c>
      <c r="BL476">
        <v>2504293000000</v>
      </c>
      <c r="BN476">
        <f t="shared" si="7"/>
        <v>50</v>
      </c>
    </row>
    <row r="477" spans="1:66" x14ac:dyDescent="0.3">
      <c r="A477" t="s">
        <v>3706</v>
      </c>
      <c r="B477" t="s">
        <v>1048</v>
      </c>
      <c r="C477" t="s">
        <v>3238</v>
      </c>
      <c r="D477" t="s">
        <v>1523</v>
      </c>
      <c r="AI477">
        <v>3808994000000</v>
      </c>
      <c r="AJ477">
        <v>3943449000000</v>
      </c>
      <c r="AK477">
        <v>4197559000000</v>
      </c>
      <c r="AL477">
        <v>4451984000000</v>
      </c>
      <c r="AM477">
        <v>4720965000000</v>
      </c>
      <c r="AN477">
        <v>4962590000000</v>
      </c>
      <c r="AO477">
        <v>5244596000000</v>
      </c>
      <c r="AP477">
        <v>5536790000000</v>
      </c>
      <c r="AQ477">
        <v>5877248000000</v>
      </c>
      <c r="AR477">
        <v>6279078000000</v>
      </c>
      <c r="AS477">
        <v>6762144000000</v>
      </c>
      <c r="AT477">
        <v>7065634000000</v>
      </c>
      <c r="AU477">
        <v>7342686000000</v>
      </c>
      <c r="AV477">
        <v>7723109000000</v>
      </c>
      <c r="AW477">
        <v>8212662000000</v>
      </c>
      <c r="AX477">
        <v>8747118000000</v>
      </c>
      <c r="AY477">
        <v>9260345000000</v>
      </c>
      <c r="AZ477">
        <v>9706431000000</v>
      </c>
      <c r="BA477">
        <v>9976330000000</v>
      </c>
      <c r="BB477">
        <v>9842209000000</v>
      </c>
      <c r="BC477">
        <v>10185836000000</v>
      </c>
      <c r="BD477">
        <v>10641109000000</v>
      </c>
      <c r="BE477">
        <v>11006814000000</v>
      </c>
      <c r="BF477">
        <v>11317210000000</v>
      </c>
      <c r="BG477">
        <v>11822753000000</v>
      </c>
      <c r="BH477">
        <v>12284281000000</v>
      </c>
      <c r="BI477">
        <v>12748483000000</v>
      </c>
      <c r="BJ477">
        <v>13312060000000.1</v>
      </c>
      <c r="BK477">
        <v>13998666000000</v>
      </c>
      <c r="BN477">
        <f t="shared" si="7"/>
        <v>29</v>
      </c>
    </row>
    <row r="478" spans="1:66" x14ac:dyDescent="0.3">
      <c r="A478" t="s">
        <v>3706</v>
      </c>
      <c r="B478" t="s">
        <v>1048</v>
      </c>
      <c r="C478" t="s">
        <v>929</v>
      </c>
      <c r="D478" t="s">
        <v>106</v>
      </c>
      <c r="AT478">
        <v>9.559757574989721</v>
      </c>
      <c r="AU478">
        <v>10.2750015340386</v>
      </c>
      <c r="AV478">
        <v>11.2968759189728</v>
      </c>
      <c r="AW478">
        <v>11.9684764051846</v>
      </c>
      <c r="AX478">
        <v>12.0539449432606</v>
      </c>
      <c r="AY478">
        <v>11.996456507997399</v>
      </c>
      <c r="AZ478">
        <v>11.7870923875287</v>
      </c>
      <c r="BA478">
        <v>11.971999539900301</v>
      </c>
      <c r="BB478">
        <v>11.777793312797099</v>
      </c>
      <c r="BC478">
        <v>12.3344553489056</v>
      </c>
      <c r="BD478">
        <v>12.4442085949283</v>
      </c>
      <c r="BE478">
        <v>12.022053320058101</v>
      </c>
      <c r="BF478">
        <v>11.250812675838199</v>
      </c>
      <c r="BG478">
        <v>10.420615216029599</v>
      </c>
      <c r="BH478">
        <v>9.8939893937272405</v>
      </c>
      <c r="BI478">
        <v>9.6422370940215991</v>
      </c>
      <c r="BJ478">
        <v>9.4002463165881096</v>
      </c>
      <c r="BK478">
        <v>9.4371971848728009</v>
      </c>
      <c r="BL478">
        <v>9.4306307072605087</v>
      </c>
      <c r="BN478">
        <f t="shared" si="7"/>
        <v>19</v>
      </c>
    </row>
    <row r="479" spans="1:66" x14ac:dyDescent="0.3">
      <c r="A479" t="s">
        <v>3706</v>
      </c>
      <c r="B479" t="s">
        <v>1048</v>
      </c>
      <c r="C479" t="s">
        <v>3881</v>
      </c>
      <c r="D479" t="s">
        <v>3934</v>
      </c>
      <c r="AI479">
        <v>0.78472850199999999</v>
      </c>
      <c r="AJ479">
        <v>1.163193726</v>
      </c>
      <c r="AK479">
        <v>1.724202539</v>
      </c>
      <c r="AL479">
        <v>2.2716732940000002</v>
      </c>
      <c r="AM479">
        <v>4.862780635</v>
      </c>
      <c r="AN479">
        <v>9.2370882969999997</v>
      </c>
      <c r="AO479">
        <v>16.419352960000001</v>
      </c>
      <c r="AP479">
        <v>21.616400970000001</v>
      </c>
      <c r="AQ479">
        <v>30.093196590000002</v>
      </c>
      <c r="AR479">
        <v>35.84872446</v>
      </c>
      <c r="AS479">
        <v>43.07916264</v>
      </c>
      <c r="AT479">
        <v>49.080831590000003</v>
      </c>
      <c r="AU479">
        <v>58.785403879999997</v>
      </c>
      <c r="AV479">
        <v>61.697117120000001</v>
      </c>
      <c r="AW479">
        <v>64.75825648</v>
      </c>
      <c r="AX479">
        <v>67.968052920000005</v>
      </c>
      <c r="AY479">
        <v>68.931193269999994</v>
      </c>
      <c r="AZ479">
        <v>75</v>
      </c>
      <c r="BA479">
        <v>74</v>
      </c>
      <c r="BB479">
        <v>71</v>
      </c>
      <c r="BC479">
        <v>71.69</v>
      </c>
      <c r="BD479">
        <v>69.729460759999995</v>
      </c>
      <c r="BE479">
        <v>74.7</v>
      </c>
      <c r="BF479">
        <v>71.400000000000006</v>
      </c>
      <c r="BG479">
        <v>73</v>
      </c>
      <c r="BH479">
        <v>74.554202450000005</v>
      </c>
      <c r="BI479">
        <v>85.544421290000003</v>
      </c>
      <c r="BJ479">
        <v>87.274889169999994</v>
      </c>
      <c r="BK479">
        <v>88.498903170000006</v>
      </c>
      <c r="BN479">
        <f t="shared" si="7"/>
        <v>29</v>
      </c>
    </row>
    <row r="480" spans="1:66" x14ac:dyDescent="0.3">
      <c r="A480" t="s">
        <v>3706</v>
      </c>
      <c r="B480" t="s">
        <v>1048</v>
      </c>
      <c r="C480" t="s">
        <v>4130</v>
      </c>
      <c r="D480" t="s">
        <v>162</v>
      </c>
      <c r="O480">
        <v>5099200</v>
      </c>
      <c r="P480">
        <v>4999200</v>
      </c>
      <c r="Q480">
        <v>4985200</v>
      </c>
      <c r="R480">
        <v>5058200</v>
      </c>
      <c r="S480">
        <v>4650400</v>
      </c>
      <c r="T480">
        <v>4576100</v>
      </c>
      <c r="U480">
        <v>4690500</v>
      </c>
      <c r="V480">
        <v>4795900</v>
      </c>
      <c r="W480">
        <v>4857000</v>
      </c>
      <c r="X480">
        <v>5041800</v>
      </c>
      <c r="Y480">
        <v>4962700</v>
      </c>
      <c r="Z480">
        <v>4628300</v>
      </c>
      <c r="AA480">
        <v>4572100</v>
      </c>
      <c r="AB480">
        <v>4810900</v>
      </c>
      <c r="AC480">
        <v>5206200</v>
      </c>
      <c r="AD480">
        <v>5553900</v>
      </c>
      <c r="AE480">
        <v>6106000</v>
      </c>
      <c r="AF480">
        <v>6398000</v>
      </c>
      <c r="AG480">
        <v>6628500</v>
      </c>
      <c r="AH480">
        <v>6522100</v>
      </c>
      <c r="AI480">
        <v>6848600</v>
      </c>
      <c r="AJ480">
        <v>6623900</v>
      </c>
      <c r="AK480">
        <v>6578100</v>
      </c>
      <c r="AL480">
        <v>6427800</v>
      </c>
      <c r="AM480">
        <v>7250000</v>
      </c>
      <c r="AN480">
        <v>7682200</v>
      </c>
      <c r="AO480">
        <v>8031800</v>
      </c>
      <c r="AP480">
        <v>7942900</v>
      </c>
      <c r="AQ480">
        <v>7824400</v>
      </c>
      <c r="AR480">
        <v>8511400</v>
      </c>
      <c r="AS480">
        <v>8820878</v>
      </c>
      <c r="AT480">
        <v>8535240</v>
      </c>
      <c r="AU480">
        <v>8038761</v>
      </c>
      <c r="AV480">
        <v>7789108</v>
      </c>
      <c r="AW480">
        <v>9566226</v>
      </c>
      <c r="AX480">
        <v>9969599</v>
      </c>
      <c r="AY480">
        <v>9738983</v>
      </c>
      <c r="AZ480">
        <v>9815504</v>
      </c>
      <c r="BA480">
        <v>9054478</v>
      </c>
      <c r="BB480">
        <v>9182363</v>
      </c>
      <c r="BC480">
        <v>10095197</v>
      </c>
      <c r="BD480">
        <v>10057768</v>
      </c>
      <c r="BE480">
        <v>9864360</v>
      </c>
      <c r="BF480">
        <v>9745498</v>
      </c>
      <c r="BG480">
        <v>9556324</v>
      </c>
      <c r="BH480">
        <v>9498668</v>
      </c>
      <c r="BI480">
        <v>9640591</v>
      </c>
      <c r="BJ480">
        <v>9639096</v>
      </c>
      <c r="BK480">
        <v>9879630</v>
      </c>
      <c r="BN480">
        <f t="shared" si="7"/>
        <v>49</v>
      </c>
    </row>
    <row r="481" spans="1:66" x14ac:dyDescent="0.3">
      <c r="A481" t="s">
        <v>3706</v>
      </c>
      <c r="B481" t="s">
        <v>1048</v>
      </c>
      <c r="C481" t="s">
        <v>1622</v>
      </c>
      <c r="D481" t="s">
        <v>4136</v>
      </c>
      <c r="BN481">
        <f t="shared" si="7"/>
        <v>0</v>
      </c>
    </row>
    <row r="482" spans="1:66" x14ac:dyDescent="0.3">
      <c r="A482" t="s">
        <v>3706</v>
      </c>
      <c r="B482" t="s">
        <v>1048</v>
      </c>
      <c r="C482" t="s">
        <v>3640</v>
      </c>
      <c r="D482" t="s">
        <v>2676</v>
      </c>
      <c r="AW482">
        <v>62341</v>
      </c>
      <c r="AX482">
        <v>68220</v>
      </c>
      <c r="AY482">
        <v>77184</v>
      </c>
      <c r="AZ482">
        <v>88884</v>
      </c>
      <c r="BA482">
        <v>88419</v>
      </c>
      <c r="BB482">
        <v>76447</v>
      </c>
      <c r="BC482">
        <v>82321</v>
      </c>
      <c r="BD482">
        <v>91313</v>
      </c>
      <c r="BE482">
        <v>96816</v>
      </c>
      <c r="BF482">
        <v>101577</v>
      </c>
      <c r="BG482">
        <v>110508</v>
      </c>
      <c r="BH482">
        <v>128969</v>
      </c>
      <c r="BI482">
        <v>156758</v>
      </c>
      <c r="BJ482">
        <v>185671</v>
      </c>
      <c r="BK482">
        <v>194309</v>
      </c>
      <c r="BN482">
        <f t="shared" si="7"/>
        <v>15</v>
      </c>
    </row>
    <row r="483" spans="1:66" x14ac:dyDescent="0.3">
      <c r="A483" t="s">
        <v>3706</v>
      </c>
      <c r="B483" t="s">
        <v>1048</v>
      </c>
      <c r="C483" t="s">
        <v>1639</v>
      </c>
      <c r="D483" t="s">
        <v>284</v>
      </c>
      <c r="BF483">
        <v>43.8</v>
      </c>
      <c r="BG483">
        <v>43.8</v>
      </c>
      <c r="BH483">
        <v>43.9</v>
      </c>
      <c r="BI483">
        <v>44</v>
      </c>
      <c r="BJ483">
        <v>43.8</v>
      </c>
      <c r="BK483">
        <v>43.8</v>
      </c>
      <c r="BL483">
        <v>36.6</v>
      </c>
      <c r="BN483">
        <f t="shared" si="7"/>
        <v>7</v>
      </c>
    </row>
    <row r="484" spans="1:66" x14ac:dyDescent="0.3">
      <c r="A484" t="s">
        <v>3706</v>
      </c>
      <c r="B484" t="s">
        <v>1048</v>
      </c>
      <c r="C484" t="s">
        <v>2748</v>
      </c>
      <c r="D484" t="s">
        <v>2142</v>
      </c>
      <c r="BF484">
        <v>1.2</v>
      </c>
      <c r="BG484">
        <v>1.2</v>
      </c>
      <c r="BH484">
        <v>1.1000000000000001</v>
      </c>
      <c r="BI484">
        <v>1.1000000000000001</v>
      </c>
      <c r="BJ484">
        <v>1.1000000000000001</v>
      </c>
      <c r="BK484">
        <v>1</v>
      </c>
      <c r="BL484">
        <v>1</v>
      </c>
      <c r="BN484">
        <f t="shared" si="7"/>
        <v>7</v>
      </c>
    </row>
    <row r="485" spans="1:66" x14ac:dyDescent="0.3">
      <c r="A485" t="s">
        <v>3706</v>
      </c>
      <c r="B485" t="s">
        <v>1048</v>
      </c>
      <c r="C485" t="s">
        <v>3965</v>
      </c>
      <c r="D485" t="s">
        <v>1548</v>
      </c>
      <c r="BN485">
        <f t="shared" si="7"/>
        <v>0</v>
      </c>
    </row>
    <row r="486" spans="1:66" x14ac:dyDescent="0.3">
      <c r="A486" t="s">
        <v>3706</v>
      </c>
      <c r="B486" t="s">
        <v>1048</v>
      </c>
      <c r="C486" t="s">
        <v>3422</v>
      </c>
      <c r="D486" t="s">
        <v>1614</v>
      </c>
      <c r="BN486">
        <f t="shared" si="7"/>
        <v>0</v>
      </c>
    </row>
    <row r="487" spans="1:66" x14ac:dyDescent="0.3">
      <c r="A487" t="s">
        <v>3706</v>
      </c>
      <c r="B487" t="s">
        <v>1048</v>
      </c>
      <c r="C487" t="s">
        <v>727</v>
      </c>
      <c r="D487" t="s">
        <v>2130</v>
      </c>
      <c r="BC487">
        <v>0.66920822858810403</v>
      </c>
      <c r="BJ487">
        <v>0.71499999999999997</v>
      </c>
      <c r="BK487">
        <v>0.68745261430740401</v>
      </c>
      <c r="BM487">
        <v>0.67301309108734098</v>
      </c>
      <c r="BN487">
        <f t="shared" si="7"/>
        <v>4</v>
      </c>
    </row>
    <row r="488" spans="1:66" x14ac:dyDescent="0.3">
      <c r="A488" t="s">
        <v>3706</v>
      </c>
      <c r="B488" t="s">
        <v>1048</v>
      </c>
      <c r="C488" t="s">
        <v>1461</v>
      </c>
      <c r="D488" t="s">
        <v>3571</v>
      </c>
      <c r="Q488">
        <v>52410000000</v>
      </c>
      <c r="R488">
        <v>55050000000</v>
      </c>
      <c r="S488">
        <v>55500000000</v>
      </c>
      <c r="T488">
        <v>64040000000</v>
      </c>
      <c r="U488">
        <v>61560000000</v>
      </c>
      <c r="V488">
        <v>71030000000</v>
      </c>
      <c r="W488">
        <v>80460000000</v>
      </c>
      <c r="X488">
        <v>87310000000</v>
      </c>
      <c r="Y488">
        <v>107950000000</v>
      </c>
      <c r="Z488">
        <v>125750000000</v>
      </c>
      <c r="AA488">
        <v>143900000000</v>
      </c>
      <c r="AB488">
        <v>168120000000</v>
      </c>
      <c r="AC488">
        <v>178050000000</v>
      </c>
      <c r="AD488">
        <v>198650000000</v>
      </c>
      <c r="AE488">
        <v>213640000000</v>
      </c>
      <c r="AF488">
        <v>213350000000</v>
      </c>
      <c r="AG488">
        <v>224080000000</v>
      </c>
      <c r="AH488">
        <v>237190000000</v>
      </c>
      <c r="AI488">
        <v>229420000000</v>
      </c>
      <c r="AJ488">
        <v>249360000000</v>
      </c>
      <c r="AK488">
        <v>246510000000</v>
      </c>
      <c r="AL488">
        <v>233090000000</v>
      </c>
      <c r="AM488">
        <v>229560000000</v>
      </c>
      <c r="AN488">
        <v>219300000000</v>
      </c>
      <c r="AO488">
        <v>211290000000</v>
      </c>
      <c r="AP488">
        <v>218150000000</v>
      </c>
      <c r="AQ488">
        <v>217850000000</v>
      </c>
      <c r="AR488">
        <v>222860000000</v>
      </c>
      <c r="AS488">
        <v>235290000000</v>
      </c>
      <c r="AT488">
        <v>151197500000</v>
      </c>
      <c r="AU488">
        <v>178856900000</v>
      </c>
      <c r="AV488">
        <v>213771800000</v>
      </c>
      <c r="AW488">
        <v>242276200000</v>
      </c>
      <c r="AX488">
        <v>259573900000</v>
      </c>
      <c r="AY488">
        <v>275782000000</v>
      </c>
      <c r="AZ488">
        <v>283051700000</v>
      </c>
      <c r="BA488">
        <v>329678800000</v>
      </c>
      <c r="BB488">
        <v>352251200000</v>
      </c>
      <c r="BC488">
        <v>383970600000</v>
      </c>
      <c r="BD488">
        <v>372650200000</v>
      </c>
      <c r="BE488">
        <v>357949000000</v>
      </c>
      <c r="BF488">
        <v>320517700000</v>
      </c>
      <c r="BG488">
        <v>309090100000</v>
      </c>
      <c r="BH488">
        <v>305534300000</v>
      </c>
      <c r="BI488">
        <v>308133900000</v>
      </c>
      <c r="BJ488">
        <v>319619700000</v>
      </c>
      <c r="BK488">
        <v>355568100000</v>
      </c>
      <c r="BL488">
        <v>387332700000</v>
      </c>
      <c r="BN488">
        <f t="shared" si="7"/>
        <v>48</v>
      </c>
    </row>
    <row r="489" spans="1:66" x14ac:dyDescent="0.3">
      <c r="A489" t="s">
        <v>3706</v>
      </c>
      <c r="B489" t="s">
        <v>1048</v>
      </c>
      <c r="C489" t="s">
        <v>3615</v>
      </c>
      <c r="D489" t="s">
        <v>3388</v>
      </c>
      <c r="Q489">
        <v>15280000000</v>
      </c>
      <c r="R489">
        <v>16050000000</v>
      </c>
      <c r="S489">
        <v>16630000000</v>
      </c>
      <c r="T489">
        <v>16410000000</v>
      </c>
      <c r="U489">
        <v>16830000000</v>
      </c>
      <c r="V489">
        <v>17370000000</v>
      </c>
      <c r="W489">
        <v>18150000000</v>
      </c>
      <c r="X489">
        <v>18540000000</v>
      </c>
      <c r="Y489">
        <v>24080000000</v>
      </c>
      <c r="Z489">
        <v>40680000000</v>
      </c>
      <c r="AA489">
        <v>36140000000</v>
      </c>
      <c r="AB489">
        <v>35180000000</v>
      </c>
      <c r="AC489">
        <v>37050000000</v>
      </c>
      <c r="AD489">
        <v>35670000000</v>
      </c>
      <c r="AE489">
        <v>32490000000</v>
      </c>
      <c r="AF489">
        <v>32010000000</v>
      </c>
      <c r="AG489">
        <v>35020000000</v>
      </c>
      <c r="AH489">
        <v>33580000000</v>
      </c>
      <c r="AI489">
        <v>34880000000</v>
      </c>
      <c r="AJ489">
        <v>41860000000</v>
      </c>
      <c r="AK489">
        <v>45050000000</v>
      </c>
      <c r="AL489">
        <v>47530000000</v>
      </c>
      <c r="AM489">
        <v>54630000000</v>
      </c>
      <c r="AN489">
        <v>56920000000</v>
      </c>
      <c r="AO489">
        <v>53450000000</v>
      </c>
      <c r="AP489">
        <v>56060000000</v>
      </c>
      <c r="AQ489">
        <v>56430000000</v>
      </c>
      <c r="AR489">
        <v>68920000000</v>
      </c>
      <c r="AS489">
        <v>67130000000</v>
      </c>
      <c r="AT489">
        <v>64647200000</v>
      </c>
      <c r="AU489">
        <v>66886000000</v>
      </c>
      <c r="AV489">
        <v>68749300000</v>
      </c>
      <c r="AW489">
        <v>71980500000</v>
      </c>
      <c r="AX489">
        <v>74076400000</v>
      </c>
      <c r="AY489">
        <v>72560600000</v>
      </c>
      <c r="AZ489">
        <v>65832100000</v>
      </c>
      <c r="BA489">
        <v>64744500000</v>
      </c>
      <c r="BB489">
        <v>68302900000</v>
      </c>
      <c r="BC489">
        <v>68176900000</v>
      </c>
      <c r="BD489">
        <v>76732000000</v>
      </c>
      <c r="BE489">
        <v>81483400000</v>
      </c>
      <c r="BF489">
        <v>90009400000</v>
      </c>
      <c r="BG489">
        <v>98929400000</v>
      </c>
      <c r="BH489">
        <v>102219400000</v>
      </c>
      <c r="BI489">
        <v>98898400000</v>
      </c>
      <c r="BJ489">
        <v>90191400000</v>
      </c>
      <c r="BK489">
        <v>107537100000</v>
      </c>
      <c r="BL489">
        <v>90936400000</v>
      </c>
      <c r="BN489">
        <f t="shared" si="7"/>
        <v>48</v>
      </c>
    </row>
    <row r="490" spans="1:66" x14ac:dyDescent="0.3">
      <c r="A490" t="s">
        <v>3706</v>
      </c>
      <c r="B490" t="s">
        <v>1048</v>
      </c>
      <c r="C490" t="s">
        <v>2381</v>
      </c>
      <c r="D490" t="s">
        <v>3761</v>
      </c>
      <c r="AH490">
        <v>2207460000000</v>
      </c>
      <c r="AI490">
        <v>2440950000000</v>
      </c>
      <c r="AJ490">
        <v>2713370000000</v>
      </c>
      <c r="AK490">
        <v>3002620000000</v>
      </c>
      <c r="AL490">
        <v>3308990000000</v>
      </c>
      <c r="AM490">
        <v>3450760000000</v>
      </c>
      <c r="AN490">
        <v>3606690000000</v>
      </c>
      <c r="AO490">
        <v>3773520000000</v>
      </c>
      <c r="AP490">
        <v>3784200000000</v>
      </c>
      <c r="AQ490">
        <v>3727460000000</v>
      </c>
      <c r="AR490">
        <v>3633580000000</v>
      </c>
      <c r="AS490">
        <v>3410250000000</v>
      </c>
      <c r="AT490">
        <v>1604823000000</v>
      </c>
      <c r="AU490">
        <v>5887186000000</v>
      </c>
      <c r="AV490">
        <v>6444305000000</v>
      </c>
      <c r="AW490">
        <v>6922545000000</v>
      </c>
      <c r="AX490">
        <v>7372215000000</v>
      </c>
      <c r="AY490">
        <v>7663122000000</v>
      </c>
      <c r="AZ490">
        <v>8056329000000</v>
      </c>
      <c r="BA490">
        <v>9425376000000</v>
      </c>
      <c r="BB490">
        <v>11006899000000</v>
      </c>
      <c r="BC490">
        <v>12812849000000</v>
      </c>
      <c r="BD490">
        <v>13996838000000</v>
      </c>
      <c r="BE490">
        <v>15251655000000</v>
      </c>
      <c r="BF490">
        <v>16126145000000</v>
      </c>
      <c r="BG490">
        <v>16886105000000</v>
      </c>
      <c r="BH490">
        <v>17645011000000</v>
      </c>
      <c r="BI490">
        <v>18523318000000</v>
      </c>
      <c r="BN490">
        <f t="shared" si="7"/>
        <v>28</v>
      </c>
    </row>
    <row r="491" spans="1:66" x14ac:dyDescent="0.3">
      <c r="A491" t="s">
        <v>3706</v>
      </c>
      <c r="B491" t="s">
        <v>1048</v>
      </c>
      <c r="C491" t="s">
        <v>2005</v>
      </c>
      <c r="D491" t="s">
        <v>1075</v>
      </c>
      <c r="E491">
        <v>23.797533591017853</v>
      </c>
      <c r="F491">
        <v>24.512693058760874</v>
      </c>
      <c r="G491">
        <v>23.362584696744339</v>
      </c>
      <c r="H491">
        <v>22.395865956780458</v>
      </c>
      <c r="I491">
        <v>21.592592592592595</v>
      </c>
      <c r="J491">
        <v>20.206131504638964</v>
      </c>
      <c r="K491">
        <v>18.655705521472392</v>
      </c>
      <c r="L491">
        <v>18.813276082163167</v>
      </c>
      <c r="M491">
        <v>18.072148541114057</v>
      </c>
      <c r="N491">
        <v>15.976566330032357</v>
      </c>
      <c r="O491">
        <v>16.272571678267926</v>
      </c>
      <c r="P491">
        <v>15.539940764905353</v>
      </c>
      <c r="Q491">
        <v>14.54573883403304</v>
      </c>
      <c r="R491">
        <v>13.138919134319647</v>
      </c>
      <c r="S491">
        <v>12.525991057717137</v>
      </c>
      <c r="T491">
        <v>14.505099400321916</v>
      </c>
      <c r="U491">
        <v>15.596462497304383</v>
      </c>
      <c r="V491">
        <v>14.684752712282389</v>
      </c>
      <c r="W491">
        <v>13.216283898742939</v>
      </c>
      <c r="X491">
        <v>12.434049115947953</v>
      </c>
      <c r="Y491">
        <v>13.249888793888791</v>
      </c>
      <c r="Z491">
        <v>13.9961372504632</v>
      </c>
      <c r="AA491">
        <v>16.852498767117183</v>
      </c>
      <c r="AB491">
        <v>18.584175509447068</v>
      </c>
      <c r="AC491">
        <v>19.282680137992422</v>
      </c>
      <c r="AD491">
        <v>20.737482251008821</v>
      </c>
      <c r="AE491">
        <v>22.980628788651313</v>
      </c>
      <c r="AF491">
        <v>23.422690859210149</v>
      </c>
      <c r="AG491">
        <v>21.968807804083614</v>
      </c>
      <c r="AH491">
        <v>21.877966810716146</v>
      </c>
      <c r="AI491">
        <v>22.571482426049077</v>
      </c>
      <c r="AJ491">
        <v>25.378617433964113</v>
      </c>
      <c r="AK491">
        <v>27.378856919292545</v>
      </c>
      <c r="AL491">
        <v>27.888598756677606</v>
      </c>
      <c r="AM491">
        <v>27.075327325751491</v>
      </c>
      <c r="AN491">
        <v>27.078900105225973</v>
      </c>
      <c r="AO491">
        <v>24.933129958893225</v>
      </c>
      <c r="AP491">
        <v>24.3891776965567</v>
      </c>
      <c r="AQ491">
        <v>23.163710791991743</v>
      </c>
      <c r="AR491">
        <v>21.025123060354421</v>
      </c>
      <c r="AS491">
        <v>20.156772977036702</v>
      </c>
      <c r="AT491">
        <v>19.76673439085711</v>
      </c>
      <c r="AU491">
        <v>21.231679988974843</v>
      </c>
      <c r="AV491">
        <v>20.689604833073357</v>
      </c>
      <c r="AW491">
        <v>19.555712068473543</v>
      </c>
      <c r="AX491">
        <v>18.825304077199139</v>
      </c>
      <c r="AY491">
        <v>18.625482819325505</v>
      </c>
      <c r="AZ491">
        <v>18.873948018352777</v>
      </c>
      <c r="BA491">
        <v>17.85724901661311</v>
      </c>
      <c r="BB491">
        <v>22.236220739908301</v>
      </c>
      <c r="BC491">
        <v>24.157455362367937</v>
      </c>
      <c r="BD491">
        <v>32.897977926867952</v>
      </c>
      <c r="BE491">
        <v>33.914620801166244</v>
      </c>
      <c r="BF491">
        <v>34.734758290931296</v>
      </c>
      <c r="BG491">
        <v>36.626436989945212</v>
      </c>
      <c r="BH491">
        <v>35.829943838713852</v>
      </c>
      <c r="BI491">
        <v>38.40503620840623</v>
      </c>
      <c r="BJ491">
        <v>39.930424837589705</v>
      </c>
      <c r="BK491">
        <v>39.59519342540333</v>
      </c>
      <c r="BL491">
        <v>42.011124139592567</v>
      </c>
      <c r="BN491">
        <f t="shared" si="7"/>
        <v>60</v>
      </c>
    </row>
    <row r="492" spans="1:66" x14ac:dyDescent="0.3">
      <c r="A492" t="s">
        <v>3706</v>
      </c>
      <c r="B492" t="s">
        <v>1048</v>
      </c>
      <c r="C492" t="s">
        <v>1018</v>
      </c>
      <c r="D492" t="s">
        <v>2458</v>
      </c>
      <c r="E492">
        <v>328965000000</v>
      </c>
      <c r="F492">
        <v>359059000000</v>
      </c>
      <c r="G492">
        <v>393087000000</v>
      </c>
      <c r="H492">
        <v>431819000000</v>
      </c>
      <c r="I492">
        <v>473935000000</v>
      </c>
      <c r="J492">
        <v>522383000000</v>
      </c>
      <c r="K492">
        <v>553832000000</v>
      </c>
      <c r="L492">
        <v>608437000000</v>
      </c>
      <c r="M492">
        <v>667910000000</v>
      </c>
      <c r="N492">
        <v>704545000000</v>
      </c>
      <c r="O492">
        <v>757947000000</v>
      </c>
      <c r="P492">
        <v>847214000000</v>
      </c>
      <c r="Q492">
        <v>966022000000</v>
      </c>
      <c r="R492">
        <v>1098771000000</v>
      </c>
      <c r="S492">
        <v>1200357000000</v>
      </c>
      <c r="T492">
        <v>1284359000000</v>
      </c>
      <c r="U492">
        <v>1420463000000</v>
      </c>
      <c r="V492">
        <v>1601672000000</v>
      </c>
      <c r="W492">
        <v>1796192000000</v>
      </c>
      <c r="X492">
        <v>2006459000000</v>
      </c>
      <c r="Y492">
        <v>2175843000000</v>
      </c>
      <c r="Z492">
        <v>2394036000000</v>
      </c>
      <c r="AA492">
        <v>2538829000000</v>
      </c>
      <c r="AB492">
        <v>2807648000000</v>
      </c>
      <c r="AC492">
        <v>3193478000000</v>
      </c>
      <c r="AD492">
        <v>3513979000000</v>
      </c>
      <c r="AE492">
        <v>3876964000000</v>
      </c>
      <c r="AF492">
        <v>4154397000000</v>
      </c>
      <c r="AG492">
        <v>4432979000000</v>
      </c>
      <c r="AH492">
        <v>4634575000000</v>
      </c>
      <c r="AI492">
        <v>4725201000000</v>
      </c>
      <c r="AJ492">
        <v>4724873000000</v>
      </c>
      <c r="AK492">
        <v>4840131000000</v>
      </c>
      <c r="AL492">
        <v>5013763000000</v>
      </c>
      <c r="AM492">
        <v>5282665000000</v>
      </c>
      <c r="AN492">
        <v>5692398000000</v>
      </c>
      <c r="AO492">
        <v>6031793000000</v>
      </c>
      <c r="AP492">
        <v>6538337000000</v>
      </c>
      <c r="AQ492">
        <v>7151936000000</v>
      </c>
      <c r="AR492">
        <v>7771525000000</v>
      </c>
      <c r="AS492">
        <v>8403924000000</v>
      </c>
      <c r="AT492">
        <v>9167012934542.5703</v>
      </c>
      <c r="AU492">
        <v>9659842556363.4902</v>
      </c>
      <c r="AV492">
        <v>10229654249204</v>
      </c>
      <c r="AW492">
        <v>10959325522254.9</v>
      </c>
      <c r="AX492">
        <v>11972561015112.6</v>
      </c>
      <c r="AY492">
        <v>13046042508953.699</v>
      </c>
      <c r="AZ492">
        <v>14258833153158.199</v>
      </c>
      <c r="BA492">
        <v>14995378183270.301</v>
      </c>
      <c r="BB492">
        <v>14904771564211.801</v>
      </c>
      <c r="BC492">
        <v>14611419880914.6</v>
      </c>
      <c r="BD492">
        <v>15496870889598.699</v>
      </c>
      <c r="BE492">
        <v>16046574755397.801</v>
      </c>
      <c r="BF492">
        <v>17394291358804.699</v>
      </c>
      <c r="BG492">
        <v>18412573057688.398</v>
      </c>
      <c r="BH492">
        <v>18961077987493.898</v>
      </c>
      <c r="BI492">
        <v>19892167263146.5</v>
      </c>
      <c r="BJ492">
        <v>20815140430715.801</v>
      </c>
      <c r="BK492">
        <v>21104050847040.5</v>
      </c>
      <c r="BL492">
        <v>22288323404303.801</v>
      </c>
      <c r="BN492">
        <f t="shared" si="7"/>
        <v>60</v>
      </c>
    </row>
    <row r="493" spans="1:66" x14ac:dyDescent="0.3">
      <c r="A493" t="s">
        <v>3706</v>
      </c>
      <c r="B493" t="s">
        <v>1048</v>
      </c>
      <c r="C493" t="s">
        <v>298</v>
      </c>
      <c r="D493" t="s">
        <v>2054</v>
      </c>
      <c r="BI493">
        <v>41.08291724</v>
      </c>
      <c r="BJ493">
        <v>41.057407768548202</v>
      </c>
      <c r="BK493">
        <v>41.057407768548202</v>
      </c>
      <c r="BN493">
        <f t="shared" si="7"/>
        <v>3</v>
      </c>
    </row>
    <row r="494" spans="1:66" x14ac:dyDescent="0.3">
      <c r="A494" t="s">
        <v>3706</v>
      </c>
      <c r="B494" t="s">
        <v>1048</v>
      </c>
      <c r="C494" t="s">
        <v>3941</v>
      </c>
      <c r="D494" t="s">
        <v>2773</v>
      </c>
      <c r="E494">
        <v>38.732606229001888</v>
      </c>
      <c r="F494">
        <v>38.846569510754478</v>
      </c>
      <c r="G494">
        <v>39.013263785394933</v>
      </c>
      <c r="H494">
        <v>39.224184377675151</v>
      </c>
      <c r="I494">
        <v>39.461980624215045</v>
      </c>
      <c r="J494">
        <v>39.759195174546967</v>
      </c>
      <c r="K494">
        <v>40.10305657305657</v>
      </c>
      <c r="L494">
        <v>40.481855650388503</v>
      </c>
      <c r="M494">
        <v>40.907750640239954</v>
      </c>
      <c r="N494">
        <v>41.350116194733495</v>
      </c>
      <c r="O494">
        <v>41.594335583169148</v>
      </c>
      <c r="P494">
        <v>41.410470911726321</v>
      </c>
      <c r="Q494">
        <v>41.315893585394669</v>
      </c>
      <c r="R494">
        <v>41.276580513333556</v>
      </c>
      <c r="S494">
        <v>41.262917691509159</v>
      </c>
      <c r="T494">
        <v>41.227880799914807</v>
      </c>
      <c r="U494">
        <v>41.216737221088358</v>
      </c>
      <c r="V494">
        <v>41.190404969147153</v>
      </c>
      <c r="W494">
        <v>41.151377226677447</v>
      </c>
      <c r="X494">
        <v>41.103351180822465</v>
      </c>
      <c r="Y494">
        <v>41.133733524040053</v>
      </c>
      <c r="Z494">
        <v>41.189116906208326</v>
      </c>
      <c r="AA494">
        <v>41.262032944264107</v>
      </c>
      <c r="AB494">
        <v>41.356480974541469</v>
      </c>
      <c r="AC494">
        <v>41.477317926428498</v>
      </c>
      <c r="AD494">
        <v>41.594179654007164</v>
      </c>
      <c r="AE494">
        <v>41.701698225566666</v>
      </c>
      <c r="AF494">
        <v>41.827779635063912</v>
      </c>
      <c r="AG494">
        <v>41.954673843246802</v>
      </c>
      <c r="AH494">
        <v>42.070984810731751</v>
      </c>
      <c r="AI494">
        <v>42.149962142911512</v>
      </c>
      <c r="AJ494">
        <v>42.24918116380281</v>
      </c>
      <c r="AK494">
        <v>42.332755327194619</v>
      </c>
      <c r="AL494">
        <v>42.448313897791238</v>
      </c>
      <c r="AM494">
        <v>42.609319109476068</v>
      </c>
      <c r="AN494">
        <v>42.79110178084558</v>
      </c>
      <c r="AO494">
        <v>42.991504636331918</v>
      </c>
      <c r="AP494">
        <v>43.178633227828371</v>
      </c>
      <c r="AQ494">
        <v>43.389520180965292</v>
      </c>
      <c r="AR494">
        <v>43.614533758600913</v>
      </c>
      <c r="AS494">
        <v>43.791375528046508</v>
      </c>
      <c r="AT494">
        <v>43.80948022917093</v>
      </c>
      <c r="AU494">
        <v>43.859899296095392</v>
      </c>
      <c r="AV494">
        <v>43.944977540479734</v>
      </c>
      <c r="AW494">
        <v>44.006475934735306</v>
      </c>
      <c r="AX494">
        <v>44.073144601938246</v>
      </c>
      <c r="AY494">
        <v>44.126577462091348</v>
      </c>
      <c r="AZ494">
        <v>44.190761749329639</v>
      </c>
      <c r="BA494">
        <v>44.262938120909638</v>
      </c>
      <c r="BB494">
        <v>44.369565338640015</v>
      </c>
      <c r="BC494">
        <v>44.503917808330954</v>
      </c>
      <c r="BD494">
        <v>44.691996749203483</v>
      </c>
      <c r="BE494">
        <v>44.88357953432196</v>
      </c>
      <c r="BF494">
        <v>45.098137474031724</v>
      </c>
      <c r="BG494">
        <v>45.30141324591721</v>
      </c>
      <c r="BH494">
        <v>45.509704436253614</v>
      </c>
      <c r="BI494">
        <v>45.731720275328911</v>
      </c>
      <c r="BJ494">
        <v>45.999937246438527</v>
      </c>
      <c r="BK494">
        <v>46.325885911380496</v>
      </c>
      <c r="BL494">
        <v>46.486536906160438</v>
      </c>
      <c r="BN494">
        <f t="shared" si="7"/>
        <v>60</v>
      </c>
    </row>
    <row r="495" spans="1:66" x14ac:dyDescent="0.3">
      <c r="A495" t="s">
        <v>3706</v>
      </c>
      <c r="B495" t="s">
        <v>1048</v>
      </c>
      <c r="C495" t="s">
        <v>3818</v>
      </c>
      <c r="D495" t="s">
        <v>569</v>
      </c>
      <c r="E495">
        <v>19.540372891598388</v>
      </c>
      <c r="F495">
        <v>19.804057299465995</v>
      </c>
      <c r="G495">
        <v>19.960343688037014</v>
      </c>
      <c r="H495">
        <v>19.009301375592077</v>
      </c>
      <c r="I495">
        <v>18.33900829963822</v>
      </c>
      <c r="J495">
        <v>18.133708966047131</v>
      </c>
      <c r="K495">
        <v>17.921213659306883</v>
      </c>
      <c r="L495">
        <v>18.005396542738012</v>
      </c>
      <c r="M495">
        <v>17.456688630252273</v>
      </c>
      <c r="N495">
        <v>17.521084896897641</v>
      </c>
      <c r="O495">
        <v>19.022318442554177</v>
      </c>
      <c r="P495">
        <v>19.061400297101972</v>
      </c>
      <c r="Q495">
        <v>18.390586239421779</v>
      </c>
      <c r="R495">
        <v>17.048219102141765</v>
      </c>
      <c r="S495">
        <v>16.687412838538972</v>
      </c>
      <c r="T495">
        <v>17.031575418429977</v>
      </c>
      <c r="U495">
        <v>17.264679884918021</v>
      </c>
      <c r="V495">
        <v>16.128701625504373</v>
      </c>
      <c r="W495">
        <v>16.105992474031218</v>
      </c>
      <c r="X495">
        <v>14.846802171127338</v>
      </c>
      <c r="Y495">
        <v>13.948417059672288</v>
      </c>
      <c r="Z495">
        <v>13.182340600603121</v>
      </c>
      <c r="AA495">
        <v>13.757522451624851</v>
      </c>
      <c r="AB495">
        <v>13.367894230612478</v>
      </c>
      <c r="AC495">
        <v>13.308657941091218</v>
      </c>
      <c r="AD495">
        <v>12.713879011443069</v>
      </c>
      <c r="AE495">
        <v>12.482160525122669</v>
      </c>
      <c r="AF495">
        <v>12.291143175400876</v>
      </c>
      <c r="AG495">
        <v>12.478182648156602</v>
      </c>
      <c r="AH495">
        <v>12.341935418089868</v>
      </c>
      <c r="AI495">
        <v>11.35462107882435</v>
      </c>
      <c r="AJ495">
        <v>11.64748224085286</v>
      </c>
      <c r="AK495">
        <v>11.678485042690866</v>
      </c>
      <c r="AL495">
        <v>11.821319165520681</v>
      </c>
      <c r="AM495">
        <v>11.459921726632455</v>
      </c>
      <c r="AN495">
        <v>11.430108925762539</v>
      </c>
      <c r="AO495">
        <v>11.782331187927602</v>
      </c>
      <c r="AP495">
        <v>11.116011370248344</v>
      </c>
      <c r="AQ495">
        <v>10.127645900815885</v>
      </c>
      <c r="AR495">
        <v>10.429247052420216</v>
      </c>
      <c r="AS495">
        <v>10.614357818326175</v>
      </c>
      <c r="AT495">
        <v>10.374584756134547</v>
      </c>
      <c r="AU495">
        <v>10.525574211729003</v>
      </c>
      <c r="AV495">
        <v>10.795368447324554</v>
      </c>
      <c r="AW495">
        <v>10.374837371215582</v>
      </c>
      <c r="AX495">
        <v>10.02688403039491</v>
      </c>
      <c r="AY495">
        <v>9.2360121821031615</v>
      </c>
      <c r="AZ495">
        <v>9.6525415680301645</v>
      </c>
      <c r="BA495">
        <v>10.089048229014336</v>
      </c>
      <c r="BB495">
        <v>10.765703035428634</v>
      </c>
      <c r="BC495">
        <v>10.190291843165857</v>
      </c>
      <c r="BD495">
        <v>10.230125041258242</v>
      </c>
      <c r="BE495">
        <v>9.7120993788819874</v>
      </c>
      <c r="BF495">
        <v>10.679440426244865</v>
      </c>
      <c r="BG495">
        <v>11.011917986325903</v>
      </c>
      <c r="BN495">
        <f t="shared" si="7"/>
        <v>55</v>
      </c>
    </row>
    <row r="496" spans="1:66" x14ac:dyDescent="0.3">
      <c r="A496" t="s">
        <v>3706</v>
      </c>
      <c r="B496" t="s">
        <v>1048</v>
      </c>
      <c r="C496" t="s">
        <v>407</v>
      </c>
      <c r="D496" t="s">
        <v>403</v>
      </c>
      <c r="O496">
        <v>39.935956080980048</v>
      </c>
      <c r="P496">
        <v>40.017395706685086</v>
      </c>
      <c r="Q496">
        <v>39.746209877938519</v>
      </c>
      <c r="R496">
        <v>40.513574856261272</v>
      </c>
      <c r="S496">
        <v>39.487705275146432</v>
      </c>
      <c r="T496">
        <v>43.627639123253417</v>
      </c>
      <c r="U496">
        <v>41.306241595735528</v>
      </c>
      <c r="V496">
        <v>40.565174023518288</v>
      </c>
      <c r="W496">
        <v>40.598271088883905</v>
      </c>
      <c r="X496">
        <v>40.735346315363302</v>
      </c>
      <c r="Y496">
        <v>41.703397244943311</v>
      </c>
      <c r="Z496">
        <v>42.447511216723711</v>
      </c>
      <c r="AA496">
        <v>44.065753543456459</v>
      </c>
      <c r="AB496">
        <v>42.986162252598596</v>
      </c>
      <c r="AC496">
        <v>43.544145122857365</v>
      </c>
      <c r="AD496">
        <v>43.000775951248777</v>
      </c>
      <c r="AE496">
        <v>42.309304987735068</v>
      </c>
      <c r="AF496">
        <v>41.576780221022332</v>
      </c>
      <c r="AG496">
        <v>38.790116046418568</v>
      </c>
      <c r="AH496">
        <v>40.538328679630162</v>
      </c>
      <c r="AI496">
        <v>46.127434539323112</v>
      </c>
      <c r="AJ496">
        <v>46.433863414542593</v>
      </c>
      <c r="AK496">
        <v>46.932144509146099</v>
      </c>
      <c r="AL496">
        <v>46.468333258169551</v>
      </c>
      <c r="AM496">
        <v>46.698710466097637</v>
      </c>
      <c r="AN496">
        <v>46.236600125801559</v>
      </c>
      <c r="AO496">
        <v>46.263793383810146</v>
      </c>
      <c r="AP496">
        <v>47.24837972099354</v>
      </c>
      <c r="AQ496">
        <v>49.93769696484059</v>
      </c>
      <c r="AR496">
        <v>50.640312879680636</v>
      </c>
      <c r="AS496">
        <v>51.933931904761899</v>
      </c>
      <c r="AT496">
        <v>53.83084803184002</v>
      </c>
      <c r="AU496">
        <v>53.625393936435081</v>
      </c>
      <c r="AV496">
        <v>54.945434615197151</v>
      </c>
      <c r="AW496">
        <v>55.675146159402843</v>
      </c>
      <c r="AX496">
        <v>55.860648741219485</v>
      </c>
      <c r="AY496">
        <v>56.573973827764043</v>
      </c>
      <c r="AZ496">
        <v>56.16728769507742</v>
      </c>
      <c r="BA496">
        <v>57.633743618657086</v>
      </c>
      <c r="BN496">
        <f t="shared" si="7"/>
        <v>39</v>
      </c>
    </row>
    <row r="497" spans="1:66" x14ac:dyDescent="0.3">
      <c r="A497" t="s">
        <v>3706</v>
      </c>
      <c r="B497" t="s">
        <v>1048</v>
      </c>
      <c r="C497" t="s">
        <v>3001</v>
      </c>
      <c r="D497" t="s">
        <v>1389</v>
      </c>
      <c r="AI497">
        <v>0.80886913312843023</v>
      </c>
      <c r="AJ497">
        <v>0.78284284382480462</v>
      </c>
      <c r="AK497">
        <v>0.75295818967361605</v>
      </c>
      <c r="AL497">
        <v>0.73319693597445179</v>
      </c>
      <c r="AM497">
        <v>0.69907905837000472</v>
      </c>
      <c r="AN497">
        <v>0.67187023029159731</v>
      </c>
      <c r="AO497">
        <v>0.65056765994617693</v>
      </c>
      <c r="AP497">
        <v>0.62590279981997243</v>
      </c>
      <c r="AQ497">
        <v>0.59595266033743466</v>
      </c>
      <c r="AR497">
        <v>0.57157733501463437</v>
      </c>
      <c r="AS497">
        <v>0.55535437368870932</v>
      </c>
      <c r="AT497">
        <v>0.52881201808308842</v>
      </c>
      <c r="AU497">
        <v>0.51582781394396993</v>
      </c>
      <c r="AV497">
        <v>0.49533785337711589</v>
      </c>
      <c r="AW497">
        <v>0.47127909606656354</v>
      </c>
      <c r="AX497">
        <v>0.44411191758753565</v>
      </c>
      <c r="AY497">
        <v>0.41241014439438073</v>
      </c>
      <c r="AZ497">
        <v>0.40057342804138207</v>
      </c>
      <c r="BA497">
        <v>0.38157890900952746</v>
      </c>
      <c r="BB497">
        <v>0.36428333136383956</v>
      </c>
      <c r="BC497">
        <v>0.35989281943245127</v>
      </c>
      <c r="BD497">
        <v>0.33907157052850856</v>
      </c>
      <c r="BE497">
        <v>0.31376166278727791</v>
      </c>
      <c r="BF497">
        <v>0.30803732172228115</v>
      </c>
      <c r="BG497">
        <v>0.29822441791749299</v>
      </c>
      <c r="BH497">
        <v>0.28140016651917482</v>
      </c>
      <c r="BI497">
        <v>0.26761381850178406</v>
      </c>
      <c r="BN497">
        <f t="shared" si="7"/>
        <v>27</v>
      </c>
    </row>
    <row r="498" spans="1:66" x14ac:dyDescent="0.3">
      <c r="A498" t="s">
        <v>3706</v>
      </c>
      <c r="B498" t="s">
        <v>1048</v>
      </c>
      <c r="C498" t="s">
        <v>1267</v>
      </c>
      <c r="D498" t="s">
        <v>2702</v>
      </c>
      <c r="AI498">
        <v>5.2791700619713682</v>
      </c>
      <c r="AJ498">
        <v>5.2309383199764357</v>
      </c>
      <c r="AK498">
        <v>5.3086582736176204</v>
      </c>
      <c r="AL498">
        <v>5.3609270199873986</v>
      </c>
      <c r="AM498">
        <v>5.4746155520078217</v>
      </c>
      <c r="AN498">
        <v>5.5507871384443987</v>
      </c>
      <c r="AO498">
        <v>5.6349821324632678</v>
      </c>
      <c r="AP498">
        <v>5.826947910456977</v>
      </c>
      <c r="AQ498">
        <v>6.0367075854117251</v>
      </c>
      <c r="AR498">
        <v>6.1571383683142233</v>
      </c>
      <c r="AS498">
        <v>6.2351584960389221</v>
      </c>
      <c r="AT498">
        <v>6.4177804954878157</v>
      </c>
      <c r="AU498">
        <v>6.4565074377408997</v>
      </c>
      <c r="AV498">
        <v>6.6258925801118513</v>
      </c>
      <c r="AW498">
        <v>6.7387305459098208</v>
      </c>
      <c r="AX498">
        <v>6.9423768647927311</v>
      </c>
      <c r="AY498">
        <v>7.208807587431302</v>
      </c>
      <c r="AZ498">
        <v>7.2178010232068814</v>
      </c>
      <c r="BA498">
        <v>7.3976193534217991</v>
      </c>
      <c r="BB498">
        <v>7.583843709286846</v>
      </c>
      <c r="BC498">
        <v>7.6012955224185408</v>
      </c>
      <c r="BD498">
        <v>7.8065967303624957</v>
      </c>
      <c r="BE498">
        <v>8.10596630929507</v>
      </c>
      <c r="BF498">
        <v>8.1584291813442356</v>
      </c>
      <c r="BG498">
        <v>8.2317342364773189</v>
      </c>
      <c r="BH498">
        <v>8.600359751571343</v>
      </c>
      <c r="BN498">
        <f t="shared" si="7"/>
        <v>26</v>
      </c>
    </row>
    <row r="499" spans="1:66" x14ac:dyDescent="0.3">
      <c r="A499" t="s">
        <v>3706</v>
      </c>
      <c r="B499" t="s">
        <v>1048</v>
      </c>
      <c r="C499" t="s">
        <v>3656</v>
      </c>
      <c r="D499" t="s">
        <v>2030</v>
      </c>
      <c r="AI499">
        <v>8.6665767042679498</v>
      </c>
      <c r="AJ499">
        <v>8.7434953773358703</v>
      </c>
      <c r="AK499">
        <v>8.6127469922587192</v>
      </c>
      <c r="AL499">
        <v>8.5293532087543706</v>
      </c>
      <c r="AM499">
        <v>8.3515216858241903</v>
      </c>
      <c r="AN499">
        <v>8.2341349169743996</v>
      </c>
      <c r="AO499">
        <v>8.1092777062564707</v>
      </c>
      <c r="AP499">
        <v>7.8391338634672296</v>
      </c>
      <c r="AQ499">
        <v>7.5690263584073696</v>
      </c>
      <c r="AR499">
        <v>7.4258026973314299</v>
      </c>
      <c r="AS499">
        <v>7.3353713960741</v>
      </c>
      <c r="AT499">
        <v>7.1282168086854201</v>
      </c>
      <c r="AU499">
        <v>7.0823678711964702</v>
      </c>
      <c r="AV499">
        <v>6.9049674906652498</v>
      </c>
      <c r="AW499">
        <v>6.79020605854096</v>
      </c>
      <c r="AX499">
        <v>6.6017378400322304</v>
      </c>
      <c r="AY499">
        <v>6.3694074043804001</v>
      </c>
      <c r="AZ499">
        <v>6.3675714474692402</v>
      </c>
      <c r="BA499">
        <v>6.2224516902700202</v>
      </c>
      <c r="BB499">
        <v>6.0845632707651598</v>
      </c>
      <c r="BC499">
        <v>6.0724792214271996</v>
      </c>
      <c r="BD499">
        <v>5.9098367495867699</v>
      </c>
      <c r="BE499">
        <v>5.6929952463764302</v>
      </c>
      <c r="BF499">
        <v>5.6760356312809499</v>
      </c>
      <c r="BG499">
        <v>5.6211457131730302</v>
      </c>
      <c r="BH499">
        <v>5.4083925395535202</v>
      </c>
      <c r="BN499">
        <f t="shared" si="7"/>
        <v>26</v>
      </c>
    </row>
    <row r="500" spans="1:66" x14ac:dyDescent="0.3">
      <c r="A500" t="s">
        <v>3706</v>
      </c>
      <c r="B500" t="s">
        <v>1048</v>
      </c>
      <c r="C500" t="s">
        <v>2813</v>
      </c>
      <c r="D500" t="s">
        <v>3488</v>
      </c>
      <c r="BN500">
        <f t="shared" si="7"/>
        <v>0</v>
      </c>
    </row>
    <row r="501" spans="1:66" x14ac:dyDescent="0.3">
      <c r="A501" t="s">
        <v>3706</v>
      </c>
      <c r="B501" t="s">
        <v>1048</v>
      </c>
      <c r="C501" t="s">
        <v>584</v>
      </c>
      <c r="D501" t="s">
        <v>896</v>
      </c>
      <c r="BN501">
        <f t="shared" si="7"/>
        <v>0</v>
      </c>
    </row>
    <row r="502" spans="1:66" x14ac:dyDescent="0.3">
      <c r="A502" t="s">
        <v>3706</v>
      </c>
      <c r="B502" t="s">
        <v>1048</v>
      </c>
      <c r="C502" t="s">
        <v>2672</v>
      </c>
      <c r="D502" t="s">
        <v>1499</v>
      </c>
      <c r="BN502">
        <f t="shared" si="7"/>
        <v>0</v>
      </c>
    </row>
    <row r="503" spans="1:66" x14ac:dyDescent="0.3">
      <c r="A503" t="s">
        <v>3706</v>
      </c>
      <c r="B503" t="s">
        <v>1048</v>
      </c>
      <c r="C503" t="s">
        <v>3046</v>
      </c>
      <c r="D503" t="s">
        <v>1356</v>
      </c>
      <c r="BN503">
        <f t="shared" si="7"/>
        <v>0</v>
      </c>
    </row>
    <row r="504" spans="1:66" x14ac:dyDescent="0.3">
      <c r="A504" t="s">
        <v>3706</v>
      </c>
      <c r="B504" t="s">
        <v>1048</v>
      </c>
      <c r="C504" t="s">
        <v>668</v>
      </c>
      <c r="D504" t="s">
        <v>1698</v>
      </c>
      <c r="E504">
        <v>144520000</v>
      </c>
      <c r="F504">
        <v>206000000</v>
      </c>
      <c r="G504">
        <v>263000000</v>
      </c>
      <c r="H504">
        <v>235000000</v>
      </c>
      <c r="I504">
        <v>227000000</v>
      </c>
      <c r="J504">
        <v>284710000</v>
      </c>
      <c r="K504">
        <v>241780000</v>
      </c>
      <c r="L504">
        <v>229370000</v>
      </c>
      <c r="M504">
        <v>174900000</v>
      </c>
      <c r="N504">
        <v>175000000</v>
      </c>
      <c r="O504">
        <v>167000000</v>
      </c>
      <c r="P504">
        <v>222000000</v>
      </c>
      <c r="Q504">
        <v>293000000</v>
      </c>
      <c r="R504">
        <v>454000000</v>
      </c>
      <c r="S504">
        <v>598000000</v>
      </c>
      <c r="T504">
        <v>660000000</v>
      </c>
      <c r="U504">
        <v>314000000</v>
      </c>
      <c r="V504">
        <v>336000000</v>
      </c>
      <c r="W504">
        <v>461000000</v>
      </c>
      <c r="X504">
        <v>532000000</v>
      </c>
      <c r="Y504">
        <v>691000000</v>
      </c>
      <c r="Z504">
        <v>700000000</v>
      </c>
      <c r="AA504">
        <v>782000000</v>
      </c>
      <c r="AB504">
        <v>866000000</v>
      </c>
      <c r="AC504">
        <v>988000000</v>
      </c>
      <c r="AD504">
        <v>1420000000</v>
      </c>
      <c r="AE504">
        <v>1056000000</v>
      </c>
      <c r="AF504">
        <v>977000000</v>
      </c>
      <c r="AG504">
        <v>890000000</v>
      </c>
      <c r="AH504">
        <v>866000000</v>
      </c>
      <c r="AI504">
        <v>1092000000</v>
      </c>
      <c r="AJ504">
        <v>1011000000</v>
      </c>
      <c r="AK504">
        <v>1155000000</v>
      </c>
      <c r="AL504">
        <v>1423000000</v>
      </c>
      <c r="AM504">
        <v>1963000000</v>
      </c>
      <c r="AN504">
        <v>1261000000</v>
      </c>
      <c r="AO504">
        <v>599000000</v>
      </c>
      <c r="AP504">
        <v>728000000</v>
      </c>
      <c r="AQ504">
        <v>629930000</v>
      </c>
      <c r="AR504">
        <v>1034819999.9999999</v>
      </c>
      <c r="AS504">
        <v>1042950000</v>
      </c>
      <c r="AT504">
        <v>987030000</v>
      </c>
      <c r="AU504">
        <v>2079909999.9999998</v>
      </c>
      <c r="AV504">
        <v>4231790000</v>
      </c>
      <c r="AW504">
        <v>3425630000</v>
      </c>
      <c r="AX504">
        <v>4647010000</v>
      </c>
      <c r="AY504">
        <v>5307060000</v>
      </c>
      <c r="AZ504">
        <v>4799800000</v>
      </c>
      <c r="BA504">
        <v>7026470000</v>
      </c>
      <c r="BB504">
        <v>8031950000</v>
      </c>
      <c r="BC504">
        <v>8936160000</v>
      </c>
      <c r="BD504">
        <v>10066080000</v>
      </c>
      <c r="BE504">
        <v>9125460000</v>
      </c>
      <c r="BF504">
        <v>8841210000</v>
      </c>
      <c r="BG504">
        <v>8636320000</v>
      </c>
      <c r="BH504">
        <v>9121880000</v>
      </c>
      <c r="BI504">
        <v>9345700000</v>
      </c>
      <c r="BN504">
        <f t="shared" si="7"/>
        <v>57</v>
      </c>
    </row>
    <row r="505" spans="1:66" x14ac:dyDescent="0.3">
      <c r="A505" t="s">
        <v>3706</v>
      </c>
      <c r="B505" t="s">
        <v>1048</v>
      </c>
      <c r="C505" t="s">
        <v>108</v>
      </c>
      <c r="D505" t="s">
        <v>667</v>
      </c>
      <c r="BN505">
        <f t="shared" si="7"/>
        <v>0</v>
      </c>
    </row>
    <row r="506" spans="1:66" x14ac:dyDescent="0.3">
      <c r="A506" t="s">
        <v>3706</v>
      </c>
      <c r="B506" t="s">
        <v>1048</v>
      </c>
      <c r="C506" t="s">
        <v>1931</v>
      </c>
      <c r="D506" t="s">
        <v>1276</v>
      </c>
      <c r="AC506">
        <v>69.182922276724298</v>
      </c>
      <c r="AD506">
        <v>63.8363194876137</v>
      </c>
      <c r="AE506">
        <v>85.964112973100811</v>
      </c>
      <c r="AF506">
        <v>113.634607946061</v>
      </c>
      <c r="AG506">
        <v>70.688612170756002</v>
      </c>
      <c r="AH506">
        <v>69.231498380242002</v>
      </c>
      <c r="AI506">
        <v>65.690325861251594</v>
      </c>
      <c r="AJ506">
        <v>51.443520273318896</v>
      </c>
      <c r="AK506">
        <v>55.665113013116994</v>
      </c>
      <c r="AL506">
        <v>65.403927230103704</v>
      </c>
      <c r="AM506">
        <v>71.018467058003196</v>
      </c>
      <c r="AN506">
        <v>74.490958463043697</v>
      </c>
      <c r="AO506">
        <v>82.135469182997198</v>
      </c>
      <c r="AP506">
        <v>86.029926436445606</v>
      </c>
      <c r="AQ506">
        <v>95.222755827396696</v>
      </c>
      <c r="AR506">
        <v>127.32781641767099</v>
      </c>
      <c r="AS506">
        <v>197.130901217527</v>
      </c>
      <c r="AT506">
        <v>149.34266593609999</v>
      </c>
      <c r="AU506">
        <v>154.26269197054901</v>
      </c>
      <c r="AV506">
        <v>112.468699193191</v>
      </c>
      <c r="AW506">
        <v>117.02673405454</v>
      </c>
      <c r="AX506">
        <v>151.71106001999698</v>
      </c>
      <c r="AY506">
        <v>156.27686635054502</v>
      </c>
      <c r="AZ506">
        <v>215.098752186887</v>
      </c>
      <c r="BA506">
        <v>407.63040107223401</v>
      </c>
      <c r="BB506">
        <v>227.53684798478199</v>
      </c>
      <c r="BC506">
        <v>208.43856201259601</v>
      </c>
      <c r="BD506">
        <v>262.42769655507902</v>
      </c>
      <c r="BE506">
        <v>173.28523530248302</v>
      </c>
      <c r="BF506">
        <v>138.32933673731</v>
      </c>
      <c r="BG506">
        <v>148.02800764824099</v>
      </c>
      <c r="BH506">
        <v>165.14784709864401</v>
      </c>
      <c r="BI506">
        <v>94.718850103553905</v>
      </c>
      <c r="BJ506">
        <v>116.07846906798601</v>
      </c>
      <c r="BK506">
        <v>108.512636257038</v>
      </c>
      <c r="BN506">
        <f t="shared" si="7"/>
        <v>35</v>
      </c>
    </row>
    <row r="507" spans="1:66" x14ac:dyDescent="0.3">
      <c r="A507" t="s">
        <v>3706</v>
      </c>
      <c r="B507" t="s">
        <v>1048</v>
      </c>
      <c r="C507" t="s">
        <v>3188</v>
      </c>
      <c r="D507" t="s">
        <v>3516</v>
      </c>
      <c r="O507">
        <v>65650000000</v>
      </c>
      <c r="P507">
        <v>68820000000</v>
      </c>
      <c r="Q507">
        <v>77500000000</v>
      </c>
      <c r="R507">
        <v>110230000000</v>
      </c>
      <c r="S507">
        <v>146710000000</v>
      </c>
      <c r="T507">
        <v>155790000000</v>
      </c>
      <c r="U507">
        <v>171610000000</v>
      </c>
      <c r="V507">
        <v>184300000000</v>
      </c>
      <c r="W507">
        <v>219995000000</v>
      </c>
      <c r="X507">
        <v>287640300000</v>
      </c>
      <c r="Y507">
        <v>344458000000</v>
      </c>
      <c r="Z507">
        <v>380945000000</v>
      </c>
      <c r="AA507">
        <v>361487000000</v>
      </c>
      <c r="AB507">
        <v>351281000000</v>
      </c>
      <c r="AC507">
        <v>395904000000</v>
      </c>
      <c r="AD507">
        <v>382741000000</v>
      </c>
      <c r="AE507">
        <v>407105000000</v>
      </c>
      <c r="AF507">
        <v>457056000000</v>
      </c>
      <c r="AG507">
        <v>567855000000</v>
      </c>
      <c r="AH507">
        <v>648353000000</v>
      </c>
      <c r="AI507">
        <v>707008000000</v>
      </c>
      <c r="AJ507">
        <v>727577000000</v>
      </c>
      <c r="AK507">
        <v>750629900000</v>
      </c>
      <c r="AL507">
        <v>778935000000</v>
      </c>
      <c r="AM507">
        <v>869771000000</v>
      </c>
      <c r="AN507">
        <v>1004661000000</v>
      </c>
      <c r="AO507">
        <v>1077761700000</v>
      </c>
      <c r="AP507">
        <v>1191279100000</v>
      </c>
      <c r="AQ507">
        <v>1195009200000</v>
      </c>
      <c r="AR507">
        <v>1279060000000</v>
      </c>
      <c r="AS507">
        <v>1448571000000</v>
      </c>
      <c r="AT507">
        <v>1326729000000</v>
      </c>
      <c r="AU507">
        <v>1292488000000</v>
      </c>
      <c r="AV507">
        <v>1375113000000</v>
      </c>
      <c r="AW507">
        <v>1600958000000</v>
      </c>
      <c r="AX507">
        <v>1827799000000</v>
      </c>
      <c r="AY507">
        <v>2133910000000</v>
      </c>
      <c r="AZ507">
        <v>2477749000000</v>
      </c>
      <c r="BA507">
        <v>2669828000000</v>
      </c>
      <c r="BB507">
        <v>2246010000000</v>
      </c>
      <c r="BC507">
        <v>2595544000000</v>
      </c>
      <c r="BD507">
        <v>2935025000000</v>
      </c>
      <c r="BE507">
        <v>3039135000000</v>
      </c>
      <c r="BF507">
        <v>3124799000000</v>
      </c>
      <c r="BG507">
        <v>3238195000000</v>
      </c>
      <c r="BH507">
        <v>3104850000000</v>
      </c>
      <c r="BI507">
        <v>3095740000000</v>
      </c>
      <c r="BJ507">
        <v>3384915000000</v>
      </c>
      <c r="BK507">
        <v>3647851000000</v>
      </c>
      <c r="BL507">
        <v>3663958000000</v>
      </c>
      <c r="BN507">
        <f t="shared" si="7"/>
        <v>50</v>
      </c>
    </row>
    <row r="508" spans="1:66" x14ac:dyDescent="0.3">
      <c r="A508" t="s">
        <v>3706</v>
      </c>
      <c r="B508" t="s">
        <v>1048</v>
      </c>
      <c r="C508" t="s">
        <v>1343</v>
      </c>
      <c r="D508" t="s">
        <v>2369</v>
      </c>
      <c r="O508">
        <v>5270000000</v>
      </c>
      <c r="P508">
        <v>4850000000</v>
      </c>
      <c r="Q508">
        <v>6060000000</v>
      </c>
      <c r="R508">
        <v>7410000000</v>
      </c>
      <c r="S508">
        <v>1620000000</v>
      </c>
      <c r="T508">
        <v>11420000000</v>
      </c>
      <c r="U508">
        <v>8410000000</v>
      </c>
      <c r="V508">
        <v>8360000000</v>
      </c>
      <c r="W508">
        <v>8870000000</v>
      </c>
      <c r="X508">
        <v>16670000000</v>
      </c>
      <c r="Y508">
        <v>2300000000</v>
      </c>
      <c r="Z508">
        <v>-15570000000</v>
      </c>
      <c r="AA508">
        <v>-13456000000</v>
      </c>
      <c r="AB508">
        <v>-2730000000</v>
      </c>
      <c r="AC508">
        <v>-12410000000</v>
      </c>
      <c r="AD508">
        <v>-5950000000</v>
      </c>
      <c r="AE508">
        <v>-11422000000</v>
      </c>
      <c r="AF508">
        <v>-23438000000</v>
      </c>
      <c r="AG508">
        <v>-35209000000</v>
      </c>
      <c r="AH508">
        <v>-24800000000</v>
      </c>
      <c r="AI508">
        <v>-11290000000</v>
      </c>
      <c r="AJ508">
        <v>14720000000</v>
      </c>
      <c r="AK508">
        <v>28460000000</v>
      </c>
      <c r="AL508">
        <v>32570000000</v>
      </c>
      <c r="AM508">
        <v>34050000000</v>
      </c>
      <c r="AN508">
        <v>40980000000</v>
      </c>
      <c r="AO508">
        <v>5360000000</v>
      </c>
      <c r="AP508">
        <v>-770000000</v>
      </c>
      <c r="AQ508">
        <v>-36390000000</v>
      </c>
      <c r="AR508">
        <v>-64964000000</v>
      </c>
      <c r="AS508">
        <v>-162755000000</v>
      </c>
      <c r="AT508">
        <v>-26455000000</v>
      </c>
      <c r="AU508">
        <v>67930000000</v>
      </c>
      <c r="AV508">
        <v>78112000000</v>
      </c>
      <c r="AW508">
        <v>160363000000</v>
      </c>
      <c r="AX508">
        <v>-89753000000</v>
      </c>
      <c r="AY508">
        <v>-14662000000</v>
      </c>
      <c r="AZ508">
        <v>177277000000</v>
      </c>
      <c r="BA508">
        <v>2491000000</v>
      </c>
      <c r="BB508">
        <v>151514000000</v>
      </c>
      <c r="BC508">
        <v>85789000000</v>
      </c>
      <c r="BD508">
        <v>173119000000</v>
      </c>
      <c r="BE508">
        <v>126895000000</v>
      </c>
      <c r="BF508">
        <v>104665000000</v>
      </c>
      <c r="BG508">
        <v>135673000000</v>
      </c>
      <c r="BH508">
        <v>-209363000000</v>
      </c>
      <c r="BI508">
        <v>-174573000000</v>
      </c>
      <c r="BJ508">
        <v>38381000000</v>
      </c>
      <c r="BK508">
        <v>-412780000000</v>
      </c>
      <c r="BL508">
        <v>-163161000000</v>
      </c>
      <c r="BN508">
        <f t="shared" si="7"/>
        <v>50</v>
      </c>
    </row>
    <row r="509" spans="1:66" x14ac:dyDescent="0.3">
      <c r="A509" t="s">
        <v>3706</v>
      </c>
      <c r="B509" t="s">
        <v>1048</v>
      </c>
      <c r="C509" t="s">
        <v>1463</v>
      </c>
      <c r="D509" t="s">
        <v>644</v>
      </c>
      <c r="O509">
        <v>14650000000</v>
      </c>
      <c r="P509">
        <v>15570000000</v>
      </c>
      <c r="Q509">
        <v>17050000000</v>
      </c>
      <c r="R509">
        <v>19090000000</v>
      </c>
      <c r="S509">
        <v>21660000000</v>
      </c>
      <c r="T509">
        <v>22270000000</v>
      </c>
      <c r="U509">
        <v>24910000000</v>
      </c>
      <c r="V509">
        <v>27630000000</v>
      </c>
      <c r="W509">
        <v>31690000000</v>
      </c>
      <c r="X509">
        <v>36230000000</v>
      </c>
      <c r="Y509">
        <v>40970000000</v>
      </c>
      <c r="Z509">
        <v>44880000000</v>
      </c>
      <c r="AA509">
        <v>51040000000</v>
      </c>
      <c r="AB509">
        <v>54260000000</v>
      </c>
      <c r="AC509">
        <v>66910000000</v>
      </c>
      <c r="AD509">
        <v>72030000000</v>
      </c>
      <c r="AE509">
        <v>80158000000</v>
      </c>
      <c r="AF509">
        <v>90786000000</v>
      </c>
      <c r="AG509">
        <v>98615000000</v>
      </c>
      <c r="AH509">
        <v>102510000000</v>
      </c>
      <c r="AI509">
        <v>117670000000</v>
      </c>
      <c r="AJ509">
        <v>118500000000</v>
      </c>
      <c r="AK509">
        <v>119552000000</v>
      </c>
      <c r="AL509">
        <v>123771000000</v>
      </c>
      <c r="AM509">
        <v>133075000000</v>
      </c>
      <c r="AN509">
        <v>141410000000</v>
      </c>
      <c r="AO509">
        <v>152550000000</v>
      </c>
      <c r="AP509">
        <v>165953000000</v>
      </c>
      <c r="AQ509">
        <v>180676000000</v>
      </c>
      <c r="AR509">
        <v>196743000000</v>
      </c>
      <c r="AS509">
        <v>220929000000</v>
      </c>
      <c r="AT509">
        <v>222038000000</v>
      </c>
      <c r="AU509">
        <v>233479000000</v>
      </c>
      <c r="AV509">
        <v>252342000000</v>
      </c>
      <c r="AW509">
        <v>290605000000</v>
      </c>
      <c r="AX509">
        <v>312222000000</v>
      </c>
      <c r="AY509">
        <v>349331000000</v>
      </c>
      <c r="AZ509">
        <v>385465000000</v>
      </c>
      <c r="BA509">
        <v>420650000000</v>
      </c>
      <c r="BB509">
        <v>407541000000</v>
      </c>
      <c r="BC509">
        <v>436450000000</v>
      </c>
      <c r="BD509">
        <v>458189000000</v>
      </c>
      <c r="BE509">
        <v>469611000000</v>
      </c>
      <c r="BF509">
        <v>465817000000</v>
      </c>
      <c r="BG509">
        <v>490930000000</v>
      </c>
      <c r="BH509">
        <v>497761000000</v>
      </c>
      <c r="BI509">
        <v>511899000000</v>
      </c>
      <c r="BJ509">
        <v>544833000000</v>
      </c>
      <c r="BK509">
        <v>562069000000</v>
      </c>
      <c r="BL509">
        <v>588363000000</v>
      </c>
      <c r="BN509">
        <f t="shared" si="7"/>
        <v>50</v>
      </c>
    </row>
    <row r="510" spans="1:66" x14ac:dyDescent="0.3">
      <c r="A510" t="s">
        <v>3706</v>
      </c>
      <c r="B510" t="s">
        <v>1048</v>
      </c>
      <c r="C510" t="s">
        <v>2867</v>
      </c>
      <c r="D510" t="s">
        <v>1240</v>
      </c>
      <c r="F510">
        <v>9158960</v>
      </c>
      <c r="G510">
        <v>9158960</v>
      </c>
      <c r="H510">
        <v>9158960</v>
      </c>
      <c r="I510">
        <v>9158960</v>
      </c>
      <c r="J510">
        <v>9158960</v>
      </c>
      <c r="K510">
        <v>9158960</v>
      </c>
      <c r="L510">
        <v>9158960</v>
      </c>
      <c r="M510">
        <v>9158960</v>
      </c>
      <c r="N510">
        <v>9158960</v>
      </c>
      <c r="O510">
        <v>9158960</v>
      </c>
      <c r="P510">
        <v>9158960</v>
      </c>
      <c r="Q510">
        <v>9158960</v>
      </c>
      <c r="R510">
        <v>9158960</v>
      </c>
      <c r="S510">
        <v>9158960</v>
      </c>
      <c r="T510">
        <v>9158960</v>
      </c>
      <c r="U510">
        <v>9158960</v>
      </c>
      <c r="V510">
        <v>9158960</v>
      </c>
      <c r="W510">
        <v>9158960</v>
      </c>
      <c r="X510">
        <v>9158960</v>
      </c>
      <c r="Y510">
        <v>9158960</v>
      </c>
      <c r="Z510">
        <v>9158960</v>
      </c>
      <c r="AA510">
        <v>9158960</v>
      </c>
      <c r="AB510">
        <v>9158960</v>
      </c>
      <c r="AC510">
        <v>9158960</v>
      </c>
      <c r="AD510">
        <v>9158960</v>
      </c>
      <c r="AE510">
        <v>9158960</v>
      </c>
      <c r="AF510">
        <v>9158960</v>
      </c>
      <c r="AG510">
        <v>9158960</v>
      </c>
      <c r="AH510">
        <v>9158960</v>
      </c>
      <c r="AI510">
        <v>9158960</v>
      </c>
      <c r="AJ510">
        <v>9158960</v>
      </c>
      <c r="AK510">
        <v>9158960</v>
      </c>
      <c r="AL510">
        <v>9158960</v>
      </c>
      <c r="AM510">
        <v>9158960</v>
      </c>
      <c r="AN510">
        <v>9158960</v>
      </c>
      <c r="AO510">
        <v>9158960</v>
      </c>
      <c r="AP510">
        <v>9158960</v>
      </c>
      <c r="AQ510">
        <v>9158960</v>
      </c>
      <c r="AR510">
        <v>9158960</v>
      </c>
      <c r="AS510">
        <v>9161920</v>
      </c>
      <c r="AT510">
        <v>9161920</v>
      </c>
      <c r="AU510">
        <v>9161920</v>
      </c>
      <c r="AV510">
        <v>9161920</v>
      </c>
      <c r="AW510">
        <v>9161920</v>
      </c>
      <c r="AX510">
        <v>9161920</v>
      </c>
      <c r="AY510">
        <v>9161920</v>
      </c>
      <c r="AZ510">
        <v>9161920</v>
      </c>
      <c r="BA510">
        <v>9147420</v>
      </c>
      <c r="BB510">
        <v>9147420</v>
      </c>
      <c r="BC510">
        <v>9147420</v>
      </c>
      <c r="BD510">
        <v>9147420</v>
      </c>
      <c r="BE510">
        <v>9147420</v>
      </c>
      <c r="BF510">
        <v>9147420</v>
      </c>
      <c r="BG510">
        <v>9147420</v>
      </c>
      <c r="BH510">
        <v>9147420</v>
      </c>
      <c r="BI510">
        <v>9147420</v>
      </c>
      <c r="BJ510">
        <v>9147420</v>
      </c>
      <c r="BK510">
        <v>9147420</v>
      </c>
      <c r="BN510">
        <f t="shared" si="7"/>
        <v>58</v>
      </c>
    </row>
    <row r="511" spans="1:66" x14ac:dyDescent="0.3">
      <c r="A511" t="s">
        <v>3706</v>
      </c>
      <c r="B511" t="s">
        <v>1048</v>
      </c>
      <c r="C511" t="s">
        <v>654</v>
      </c>
      <c r="D511" t="s">
        <v>4222</v>
      </c>
      <c r="F511">
        <v>4475090</v>
      </c>
      <c r="G511">
        <v>4439910</v>
      </c>
      <c r="H511">
        <v>4414430</v>
      </c>
      <c r="I511">
        <v>4390120</v>
      </c>
      <c r="J511">
        <v>4358730</v>
      </c>
      <c r="K511">
        <v>4355500</v>
      </c>
      <c r="L511">
        <v>4353070</v>
      </c>
      <c r="M511">
        <v>4357950</v>
      </c>
      <c r="N511">
        <v>4354470</v>
      </c>
      <c r="O511">
        <v>4344000</v>
      </c>
      <c r="P511">
        <v>4333000</v>
      </c>
      <c r="Q511">
        <v>4323000</v>
      </c>
      <c r="R511">
        <v>4312000</v>
      </c>
      <c r="S511">
        <v>4301580</v>
      </c>
      <c r="T511">
        <v>4301580</v>
      </c>
      <c r="U511">
        <v>4301580</v>
      </c>
      <c r="V511">
        <v>4303310</v>
      </c>
      <c r="W511">
        <v>4281630</v>
      </c>
      <c r="X511">
        <v>4281630</v>
      </c>
      <c r="Y511">
        <v>4281630</v>
      </c>
      <c r="Z511">
        <v>4281630</v>
      </c>
      <c r="AA511">
        <v>4313990</v>
      </c>
      <c r="AB511">
        <v>4313990</v>
      </c>
      <c r="AC511">
        <v>4313990</v>
      </c>
      <c r="AD511">
        <v>4313990</v>
      </c>
      <c r="AE511">
        <v>4313990</v>
      </c>
      <c r="AF511">
        <v>4269480</v>
      </c>
      <c r="AG511">
        <v>4269480</v>
      </c>
      <c r="AH511">
        <v>4269480</v>
      </c>
      <c r="AI511">
        <v>4269480</v>
      </c>
      <c r="AJ511">
        <v>4269480</v>
      </c>
      <c r="AK511">
        <v>4254290</v>
      </c>
      <c r="AL511">
        <v>4229480</v>
      </c>
      <c r="AM511">
        <v>4211390</v>
      </c>
      <c r="AN511">
        <v>4201390</v>
      </c>
      <c r="AO511">
        <v>4163060</v>
      </c>
      <c r="AP511">
        <v>4148850</v>
      </c>
      <c r="AQ511">
        <v>4145880</v>
      </c>
      <c r="AR511">
        <v>4138870</v>
      </c>
      <c r="AS511">
        <v>4143990</v>
      </c>
      <c r="AT511">
        <v>4149440</v>
      </c>
      <c r="AU511">
        <v>4130640</v>
      </c>
      <c r="AV511">
        <v>4139250</v>
      </c>
      <c r="AW511">
        <v>4115210</v>
      </c>
      <c r="AX511">
        <v>4117840</v>
      </c>
      <c r="AY511">
        <v>4092148.125</v>
      </c>
      <c r="AZ511">
        <v>4128575.9375</v>
      </c>
      <c r="BA511">
        <v>4133125.9375</v>
      </c>
      <c r="BB511">
        <v>4099606.875</v>
      </c>
      <c r="BC511">
        <v>4084261.875</v>
      </c>
      <c r="BD511">
        <v>4046693.125</v>
      </c>
      <c r="BE511">
        <v>4087065</v>
      </c>
      <c r="BF511">
        <v>4058416.875</v>
      </c>
      <c r="BG511">
        <v>4078655</v>
      </c>
      <c r="BH511">
        <v>4058625</v>
      </c>
      <c r="BI511">
        <v>4058625</v>
      </c>
      <c r="BN511">
        <f t="shared" si="7"/>
        <v>56</v>
      </c>
    </row>
    <row r="512" spans="1:66" x14ac:dyDescent="0.3">
      <c r="A512" t="s">
        <v>3706</v>
      </c>
      <c r="B512" t="s">
        <v>1048</v>
      </c>
      <c r="C512" t="s">
        <v>4054</v>
      </c>
      <c r="D512" t="s">
        <v>1779</v>
      </c>
      <c r="BN512">
        <f t="shared" si="7"/>
        <v>0</v>
      </c>
    </row>
    <row r="513" spans="1:66" x14ac:dyDescent="0.3">
      <c r="A513" t="s">
        <v>3706</v>
      </c>
      <c r="B513" t="s">
        <v>1048</v>
      </c>
      <c r="C513" t="s">
        <v>2328</v>
      </c>
      <c r="D513" t="s">
        <v>3580</v>
      </c>
      <c r="BN513">
        <f t="shared" si="7"/>
        <v>0</v>
      </c>
    </row>
    <row r="514" spans="1:66" x14ac:dyDescent="0.3">
      <c r="A514" t="s">
        <v>3706</v>
      </c>
      <c r="B514" t="s">
        <v>1048</v>
      </c>
      <c r="C514" t="s">
        <v>2622</v>
      </c>
      <c r="D514" t="s">
        <v>3301</v>
      </c>
      <c r="BF514">
        <v>6</v>
      </c>
      <c r="BG514">
        <v>6</v>
      </c>
      <c r="BH514">
        <v>6</v>
      </c>
      <c r="BI514">
        <v>6</v>
      </c>
      <c r="BJ514">
        <v>6</v>
      </c>
      <c r="BK514">
        <v>6</v>
      </c>
      <c r="BL514">
        <v>6</v>
      </c>
      <c r="BN514">
        <f t="shared" si="7"/>
        <v>7</v>
      </c>
    </row>
    <row r="515" spans="1:66" x14ac:dyDescent="0.3">
      <c r="A515" t="s">
        <v>3706</v>
      </c>
      <c r="B515" t="s">
        <v>1048</v>
      </c>
      <c r="C515" t="s">
        <v>890</v>
      </c>
      <c r="D515" t="s">
        <v>3856</v>
      </c>
      <c r="BN515">
        <f t="shared" si="7"/>
        <v>0</v>
      </c>
    </row>
    <row r="516" spans="1:66" x14ac:dyDescent="0.3">
      <c r="A516" t="s">
        <v>3706</v>
      </c>
      <c r="B516" t="s">
        <v>1048</v>
      </c>
      <c r="C516" t="s">
        <v>2077</v>
      </c>
      <c r="D516" t="s">
        <v>44</v>
      </c>
      <c r="BN516">
        <f t="shared" si="7"/>
        <v>0</v>
      </c>
    </row>
    <row r="517" spans="1:66" x14ac:dyDescent="0.3">
      <c r="A517" t="s">
        <v>3706</v>
      </c>
      <c r="B517" t="s">
        <v>1048</v>
      </c>
      <c r="C517" t="s">
        <v>2557</v>
      </c>
      <c r="D517" t="s">
        <v>2546</v>
      </c>
      <c r="AX517">
        <v>7.4</v>
      </c>
      <c r="AY517">
        <v>7.4</v>
      </c>
      <c r="AZ517">
        <v>7.4</v>
      </c>
      <c r="BA517">
        <v>7.4</v>
      </c>
      <c r="BB517">
        <v>7.4</v>
      </c>
      <c r="BC517">
        <v>7.4</v>
      </c>
      <c r="BD517">
        <v>7.4</v>
      </c>
      <c r="BE517">
        <v>7.4</v>
      </c>
      <c r="BF517">
        <v>7.4</v>
      </c>
      <c r="BG517">
        <v>7.4</v>
      </c>
      <c r="BH517">
        <v>7.4</v>
      </c>
      <c r="BI517">
        <v>7.4</v>
      </c>
      <c r="BJ517">
        <v>7.4</v>
      </c>
      <c r="BK517">
        <v>7.4</v>
      </c>
      <c r="BL517">
        <v>7.4</v>
      </c>
      <c r="BN517">
        <f t="shared" si="7"/>
        <v>15</v>
      </c>
    </row>
    <row r="518" spans="1:66" x14ac:dyDescent="0.3">
      <c r="A518" t="s">
        <v>3706</v>
      </c>
      <c r="B518" t="s">
        <v>1048</v>
      </c>
      <c r="C518" t="s">
        <v>3217</v>
      </c>
      <c r="D518" t="s">
        <v>692</v>
      </c>
      <c r="AI518">
        <v>5.2925116094555813</v>
      </c>
      <c r="AJ518">
        <v>5.5540180947312408</v>
      </c>
      <c r="AK518">
        <v>1.1759909463458524</v>
      </c>
      <c r="AL518">
        <v>1.3560891260985888</v>
      </c>
      <c r="AM518">
        <v>0.98626510011583646</v>
      </c>
      <c r="AN518">
        <v>0.79366597181051468</v>
      </c>
      <c r="AO518">
        <v>0.56654241947667583</v>
      </c>
      <c r="AP518">
        <v>0.49664494095577094</v>
      </c>
      <c r="AQ518">
        <v>0.52455383454746918</v>
      </c>
      <c r="AR518">
        <v>0.64060286636806285</v>
      </c>
      <c r="AS518">
        <v>0.80157158094077197</v>
      </c>
      <c r="AT518">
        <v>7.6504110837688533</v>
      </c>
      <c r="AU518">
        <v>7.4680452100975101</v>
      </c>
      <c r="AV518">
        <v>7.6332870016244252</v>
      </c>
      <c r="AW518">
        <v>7.6078818655866494</v>
      </c>
      <c r="AX518">
        <v>8.0141576685473872</v>
      </c>
      <c r="AY518">
        <v>7.3896201814250189</v>
      </c>
      <c r="AZ518">
        <v>7.6093844314904482</v>
      </c>
      <c r="BA518">
        <v>9.0687816360671025</v>
      </c>
      <c r="BB518">
        <v>9.9445049146946491</v>
      </c>
      <c r="BC518">
        <v>7.7516623266517284</v>
      </c>
      <c r="BD518">
        <v>7.5597871799276977</v>
      </c>
      <c r="BE518">
        <v>7.3044658978548611</v>
      </c>
      <c r="BF518">
        <v>6.9454306647557331</v>
      </c>
      <c r="BG518">
        <v>6.8185113353695845</v>
      </c>
      <c r="BH518">
        <v>6.5600174077143789</v>
      </c>
      <c r="BI518">
        <v>6.3433686398343516</v>
      </c>
      <c r="BJ518">
        <v>6.5390040718405169</v>
      </c>
      <c r="BK518">
        <v>6.1661162185669207</v>
      </c>
      <c r="BL518">
        <v>5.9201835702139132</v>
      </c>
      <c r="BN518">
        <f t="shared" ref="BN518:BN581" si="8">COUNT(E518:BM518)</f>
        <v>30</v>
      </c>
    </row>
    <row r="519" spans="1:66" x14ac:dyDescent="0.3">
      <c r="A519" t="s">
        <v>3706</v>
      </c>
      <c r="B519" t="s">
        <v>1048</v>
      </c>
      <c r="C519" t="s">
        <v>946</v>
      </c>
      <c r="D519" t="s">
        <v>37</v>
      </c>
      <c r="Q519">
        <v>1.6363551358174762</v>
      </c>
      <c r="R519">
        <v>1.3937853570550134</v>
      </c>
      <c r="S519">
        <v>1.2931345003962251</v>
      </c>
      <c r="T519">
        <v>1.4950450913829167</v>
      </c>
      <c r="U519">
        <v>2.0060438500610811</v>
      </c>
      <c r="V519">
        <v>1.4758557539522232</v>
      </c>
      <c r="W519">
        <v>1.6683870657992654</v>
      </c>
      <c r="X519">
        <v>1.6024722688387703</v>
      </c>
      <c r="Y519">
        <v>1.3922473803766395</v>
      </c>
      <c r="Z519">
        <v>1.2879225996029948</v>
      </c>
      <c r="AA519">
        <v>1.3614105304649717</v>
      </c>
      <c r="AB519">
        <v>1.337782403722525</v>
      </c>
      <c r="AC519">
        <v>1.614879162490255</v>
      </c>
      <c r="AD519">
        <v>1.5616905679449111</v>
      </c>
      <c r="AE519">
        <v>1.6584251643238119</v>
      </c>
      <c r="AF519">
        <v>1.68714690817964</v>
      </c>
      <c r="AG519">
        <v>1.7214332464132478</v>
      </c>
      <c r="AH519">
        <v>1.5890306244326597</v>
      </c>
      <c r="AI519">
        <v>1.5741866548763865</v>
      </c>
      <c r="AJ519">
        <v>1.409847374320945</v>
      </c>
      <c r="AK519">
        <v>1.5402720570419854</v>
      </c>
      <c r="AL519">
        <v>1.5552916272794113</v>
      </c>
      <c r="AM519">
        <v>1.5498515539854936</v>
      </c>
      <c r="AN519">
        <v>1.3806994800596608</v>
      </c>
      <c r="AO519">
        <v>1.2457272079632427</v>
      </c>
      <c r="AP519">
        <v>1.1054334968566299</v>
      </c>
      <c r="AQ519">
        <v>1.0934648087966878</v>
      </c>
      <c r="AR519">
        <v>1.0408082928749509</v>
      </c>
      <c r="AS519">
        <v>1.0174184311085406</v>
      </c>
      <c r="AT519">
        <v>0.99903678833394594</v>
      </c>
      <c r="AU519">
        <v>1.0484785386886897</v>
      </c>
      <c r="AV519">
        <v>1.1154974246415028</v>
      </c>
      <c r="AW519">
        <v>1.1309215775401302</v>
      </c>
      <c r="AX519">
        <v>1.0832187650915288</v>
      </c>
      <c r="AY519">
        <v>1.0363347820739828</v>
      </c>
      <c r="AZ519">
        <v>1.0656387661122209</v>
      </c>
      <c r="BA519">
        <v>1.1169333087715536</v>
      </c>
      <c r="BB519">
        <v>1.0167672097795022</v>
      </c>
      <c r="BC519">
        <v>1.1578961387849624</v>
      </c>
      <c r="BD519">
        <v>1.2285749166615847</v>
      </c>
      <c r="BE519">
        <v>1.2300653631246354</v>
      </c>
      <c r="BF519">
        <v>1.1193913853762378</v>
      </c>
      <c r="BG519">
        <v>1.124966481128838</v>
      </c>
      <c r="BH519">
        <v>1.0967189424617969</v>
      </c>
      <c r="BI519">
        <v>1.075030876358718</v>
      </c>
      <c r="BJ519">
        <v>1.0104645919043191</v>
      </c>
      <c r="BK519">
        <v>1.508701678451853</v>
      </c>
      <c r="BL519">
        <v>2.1468421354330567</v>
      </c>
      <c r="BN519">
        <f t="shared" si="8"/>
        <v>48</v>
      </c>
    </row>
    <row r="520" spans="1:66" x14ac:dyDescent="0.3">
      <c r="A520" t="s">
        <v>3706</v>
      </c>
      <c r="B520" t="s">
        <v>1048</v>
      </c>
      <c r="C520" t="s">
        <v>2655</v>
      </c>
      <c r="D520" t="s">
        <v>2177</v>
      </c>
      <c r="Q520">
        <v>-17290000000</v>
      </c>
      <c r="R520">
        <v>-14400000000</v>
      </c>
      <c r="S520">
        <v>-1560000000</v>
      </c>
      <c r="T520">
        <v>-40420000000</v>
      </c>
      <c r="U520">
        <v>-63780000000</v>
      </c>
      <c r="V520">
        <v>-42760000000</v>
      </c>
      <c r="W520">
        <v>-41000000000</v>
      </c>
      <c r="X520">
        <v>-17500000000</v>
      </c>
      <c r="Y520">
        <v>-50560000000</v>
      </c>
      <c r="Z520">
        <v>-47750000000</v>
      </c>
      <c r="AA520">
        <v>-104970000000</v>
      </c>
      <c r="AB520">
        <v>-189160000000</v>
      </c>
      <c r="AC520">
        <v>-163390000000</v>
      </c>
      <c r="AD520">
        <v>-185610000000</v>
      </c>
      <c r="AE520">
        <v>-209330000000</v>
      </c>
      <c r="AF520">
        <v>-144140000000</v>
      </c>
      <c r="AG520">
        <v>-156120000000</v>
      </c>
      <c r="AH520">
        <v>-147900000000</v>
      </c>
      <c r="AI520">
        <v>-218640000000</v>
      </c>
      <c r="AJ520">
        <v>-269130000000</v>
      </c>
      <c r="AK520">
        <v>-288430000000</v>
      </c>
      <c r="AL520">
        <v>-253530000000</v>
      </c>
      <c r="AM520">
        <v>-203390000000</v>
      </c>
      <c r="AN520">
        <v>-151170000000</v>
      </c>
      <c r="AO520">
        <v>-111480000000</v>
      </c>
      <c r="AP520">
        <v>-19820000000</v>
      </c>
      <c r="AQ520">
        <v>72560000000</v>
      </c>
      <c r="AR520">
        <v>123930000000</v>
      </c>
      <c r="AS520">
        <v>228970000000</v>
      </c>
      <c r="AT520">
        <v>1478999999.9997599</v>
      </c>
      <c r="AU520">
        <v>-310933100000</v>
      </c>
      <c r="AV520">
        <v>-467246300000</v>
      </c>
      <c r="AW520">
        <v>-467536400000</v>
      </c>
      <c r="AX520">
        <v>-395957000000</v>
      </c>
      <c r="AY520">
        <v>-290918900000</v>
      </c>
      <c r="AZ520">
        <v>-352990200000</v>
      </c>
      <c r="BA520">
        <v>-774165900000</v>
      </c>
      <c r="BB520">
        <v>-1475314000000</v>
      </c>
      <c r="BC520">
        <v>-1503965800000</v>
      </c>
      <c r="BD520">
        <v>-1395587200000</v>
      </c>
      <c r="BE520">
        <v>-1187252200000</v>
      </c>
      <c r="BF520">
        <v>-697335700000</v>
      </c>
      <c r="BG520">
        <v>-653689900000</v>
      </c>
      <c r="BH520">
        <v>-584553700000</v>
      </c>
      <c r="BI520">
        <v>-715963100000</v>
      </c>
      <c r="BJ520">
        <v>-533952000000</v>
      </c>
      <c r="BK520">
        <v>-1065844200000</v>
      </c>
      <c r="BL520">
        <v>-1260046000000</v>
      </c>
      <c r="BN520">
        <f t="shared" si="8"/>
        <v>48</v>
      </c>
    </row>
    <row r="521" spans="1:66" x14ac:dyDescent="0.3">
      <c r="A521" t="s">
        <v>3706</v>
      </c>
      <c r="B521" t="s">
        <v>1048</v>
      </c>
      <c r="C521" t="s">
        <v>1153</v>
      </c>
      <c r="D521" t="s">
        <v>494</v>
      </c>
      <c r="BD521">
        <v>84.069053649902301</v>
      </c>
      <c r="BG521">
        <v>94.797714233398395</v>
      </c>
      <c r="BJ521">
        <v>92.686248779296903</v>
      </c>
      <c r="BN521">
        <f t="shared" si="8"/>
        <v>3</v>
      </c>
    </row>
    <row r="522" spans="1:66" x14ac:dyDescent="0.3">
      <c r="A522" t="s">
        <v>3706</v>
      </c>
      <c r="B522" t="s">
        <v>1048</v>
      </c>
      <c r="C522" t="s">
        <v>202</v>
      </c>
      <c r="D522" t="s">
        <v>3008</v>
      </c>
      <c r="E522">
        <v>16.590534944684148</v>
      </c>
      <c r="F522">
        <v>18.7496978836718</v>
      </c>
      <c r="G522">
        <v>22.287077499695567</v>
      </c>
      <c r="H522">
        <v>24.903179448970082</v>
      </c>
      <c r="I522">
        <v>27.40098504477022</v>
      </c>
      <c r="J522">
        <v>32.120055413478539</v>
      </c>
      <c r="K522">
        <v>34.861728800369008</v>
      </c>
      <c r="L522">
        <v>38.585160660533276</v>
      </c>
      <c r="M522">
        <v>35.019471159499986</v>
      </c>
      <c r="N522">
        <v>37.069260712086418</v>
      </c>
      <c r="O522">
        <v>46.070769014002529</v>
      </c>
      <c r="P522">
        <v>53.935274122510087</v>
      </c>
      <c r="Q522">
        <v>44.164475622422181</v>
      </c>
      <c r="R522">
        <v>29.702830798229584</v>
      </c>
      <c r="S522">
        <v>19.383843889175999</v>
      </c>
      <c r="T522">
        <v>27.565304466115261</v>
      </c>
      <c r="U522">
        <v>29.686429326046454</v>
      </c>
      <c r="V522">
        <v>27.518731875986916</v>
      </c>
      <c r="W522">
        <v>23.533346157586728</v>
      </c>
      <c r="X522">
        <v>12.525427181545682</v>
      </c>
      <c r="Y522">
        <v>11.586143122156187</v>
      </c>
      <c r="Z522">
        <v>17.961921273250262</v>
      </c>
      <c r="AA522">
        <v>17.072019062370902</v>
      </c>
      <c r="AB522">
        <v>21.537183108599571</v>
      </c>
      <c r="AC522">
        <v>28.455785039387045</v>
      </c>
      <c r="AD522">
        <v>27.387268909579994</v>
      </c>
      <c r="AE522">
        <v>25.264833739270195</v>
      </c>
      <c r="AF522">
        <v>22.739119120379343</v>
      </c>
      <c r="AG522">
        <v>27.241188925342936</v>
      </c>
      <c r="AH522">
        <v>24.536140533407327</v>
      </c>
      <c r="AI522">
        <v>24.536793205583646</v>
      </c>
      <c r="AJ522">
        <v>27.066069278002441</v>
      </c>
      <c r="AK522">
        <v>29.176488583637994</v>
      </c>
      <c r="AL522">
        <v>26.302724412807351</v>
      </c>
      <c r="AM522">
        <v>26.575374977256399</v>
      </c>
      <c r="AN522">
        <v>26.399089352913602</v>
      </c>
      <c r="AO522">
        <v>31.193539101180804</v>
      </c>
      <c r="AP522">
        <v>40.142526196003807</v>
      </c>
      <c r="AQ522">
        <v>40.631024500534465</v>
      </c>
      <c r="AR522">
        <v>47.610510443658718</v>
      </c>
      <c r="AS522">
        <v>54.699209045550674</v>
      </c>
      <c r="AT522">
        <v>58.277166755652615</v>
      </c>
      <c r="AU522">
        <v>50.189226820794275</v>
      </c>
      <c r="AV522">
        <v>44.921685246797644</v>
      </c>
      <c r="AW522">
        <v>45.894886003925293</v>
      </c>
      <c r="AX522">
        <v>50.181329805896731</v>
      </c>
      <c r="AY522">
        <v>46.576772833933802</v>
      </c>
      <c r="AZ522">
        <v>41.447852235238081</v>
      </c>
      <c r="BA522">
        <v>42.320826058716193</v>
      </c>
      <c r="BB522">
        <v>32.492682316733251</v>
      </c>
      <c r="BC522">
        <v>26.116024004717104</v>
      </c>
      <c r="BD522">
        <v>25.354723961942842</v>
      </c>
      <c r="BE522">
        <v>24.883811605945549</v>
      </c>
      <c r="BF522">
        <v>33.295183872615681</v>
      </c>
      <c r="BG522">
        <v>36.155390797218153</v>
      </c>
      <c r="BH522">
        <v>42.217735480748715</v>
      </c>
      <c r="BI522">
        <v>41.44371385375694</v>
      </c>
      <c r="BJ522">
        <v>39.069813676648423</v>
      </c>
      <c r="BK522">
        <v>40.768995208923698</v>
      </c>
      <c r="BL522">
        <v>38.477347662879836</v>
      </c>
      <c r="BN522">
        <f t="shared" si="8"/>
        <v>60</v>
      </c>
    </row>
    <row r="523" spans="1:66" x14ac:dyDescent="0.3">
      <c r="A523" t="s">
        <v>3706</v>
      </c>
      <c r="B523" t="s">
        <v>1048</v>
      </c>
      <c r="C523" t="s">
        <v>3518</v>
      </c>
      <c r="D523" t="s">
        <v>1818</v>
      </c>
      <c r="BN523">
        <f t="shared" si="8"/>
        <v>0</v>
      </c>
    </row>
    <row r="524" spans="1:66" x14ac:dyDescent="0.3">
      <c r="A524" t="s">
        <v>3706</v>
      </c>
      <c r="B524" t="s">
        <v>1048</v>
      </c>
      <c r="C524" t="s">
        <v>2468</v>
      </c>
      <c r="D524" t="s">
        <v>1720</v>
      </c>
      <c r="Y524">
        <v>12.550788998330832</v>
      </c>
      <c r="AI524">
        <v>19.35332412630688</v>
      </c>
      <c r="AS524">
        <v>26.65315394586078</v>
      </c>
      <c r="AX524">
        <v>29.946718774717013</v>
      </c>
      <c r="BC524">
        <v>35.80619232624791</v>
      </c>
      <c r="BN524">
        <f t="shared" si="8"/>
        <v>5</v>
      </c>
    </row>
    <row r="525" spans="1:66" x14ac:dyDescent="0.3">
      <c r="A525" t="s">
        <v>3706</v>
      </c>
      <c r="B525" t="s">
        <v>1048</v>
      </c>
      <c r="C525" t="s">
        <v>1757</v>
      </c>
      <c r="D525" t="s">
        <v>1831</v>
      </c>
      <c r="BK525">
        <v>510</v>
      </c>
      <c r="BN525">
        <f t="shared" si="8"/>
        <v>1</v>
      </c>
    </row>
    <row r="526" spans="1:66" x14ac:dyDescent="0.3">
      <c r="A526" t="s">
        <v>3706</v>
      </c>
      <c r="B526" t="s">
        <v>1048</v>
      </c>
      <c r="C526" t="s">
        <v>1738</v>
      </c>
      <c r="D526" t="s">
        <v>660</v>
      </c>
      <c r="AI526">
        <v>9.7016672702522708</v>
      </c>
      <c r="AN526">
        <v>9.5663922019213903</v>
      </c>
      <c r="AS526">
        <v>9.5251380035070294</v>
      </c>
      <c r="AX526">
        <v>9.6098244651228004</v>
      </c>
      <c r="BC526">
        <v>9.3586364101910409</v>
      </c>
      <c r="BD526">
        <v>9.7406406073943508</v>
      </c>
      <c r="BE526">
        <v>9.0031633697613902</v>
      </c>
      <c r="BF526">
        <v>8.7347772110418909</v>
      </c>
      <c r="BG526">
        <v>8.22072031896057</v>
      </c>
      <c r="BH526">
        <v>8.0639202220654393</v>
      </c>
      <c r="BI526">
        <v>7.40646408863749</v>
      </c>
      <c r="BJ526">
        <v>7.4094416618830703</v>
      </c>
      <c r="BN526">
        <f t="shared" si="8"/>
        <v>12</v>
      </c>
    </row>
    <row r="527" spans="1:66" x14ac:dyDescent="0.3">
      <c r="A527" t="s">
        <v>3706</v>
      </c>
      <c r="B527" t="s">
        <v>1048</v>
      </c>
      <c r="C527" t="s">
        <v>2289</v>
      </c>
      <c r="D527" t="s">
        <v>4125</v>
      </c>
      <c r="O527">
        <v>5400503.5</v>
      </c>
      <c r="P527">
        <v>5440420.6200000001</v>
      </c>
      <c r="Q527">
        <v>5704297.25</v>
      </c>
      <c r="R527">
        <v>5912971.3799999999</v>
      </c>
      <c r="S527">
        <v>5756864.0999999996</v>
      </c>
      <c r="T527">
        <v>5539255.4199999999</v>
      </c>
      <c r="U527">
        <v>5868459.6500000004</v>
      </c>
      <c r="V527">
        <v>6048233.0999999996</v>
      </c>
      <c r="W527">
        <v>6054464.7000000002</v>
      </c>
      <c r="X527">
        <v>6135462.9000000004</v>
      </c>
      <c r="Y527">
        <v>5896082.7999999998</v>
      </c>
      <c r="Z527">
        <v>5830249.4000000004</v>
      </c>
      <c r="AA527">
        <v>5534118</v>
      </c>
      <c r="AB527">
        <v>5524777.7999999998</v>
      </c>
      <c r="AC527">
        <v>5761217.2999999998</v>
      </c>
      <c r="AD527">
        <v>5776897.5999999996</v>
      </c>
      <c r="AE527">
        <v>5731026.2999999998</v>
      </c>
      <c r="AF527">
        <v>5743632.7000000002</v>
      </c>
      <c r="AG527">
        <v>6185748</v>
      </c>
      <c r="AH527">
        <v>6221391.5999999996</v>
      </c>
      <c r="AI527">
        <v>6136093.5</v>
      </c>
      <c r="AJ527">
        <v>6073643.7999999998</v>
      </c>
      <c r="AK527">
        <v>6137498.4000000004</v>
      </c>
      <c r="AL527">
        <v>6282704.2999999998</v>
      </c>
      <c r="AM527">
        <v>6374979.2000000002</v>
      </c>
      <c r="AN527">
        <v>6365296.5999999996</v>
      </c>
      <c r="AO527">
        <v>6577713.0999999996</v>
      </c>
      <c r="AP527">
        <v>6724414.4000000004</v>
      </c>
      <c r="AQ527">
        <v>6749016.0999999996</v>
      </c>
      <c r="AR527">
        <v>6808137.7999999998</v>
      </c>
      <c r="AS527">
        <v>6969123.7999999998</v>
      </c>
      <c r="AT527">
        <v>6821235.5999999996</v>
      </c>
      <c r="AU527">
        <v>6981786.7999999998</v>
      </c>
      <c r="AV527">
        <v>6991255.2000000002</v>
      </c>
      <c r="AW527">
        <v>7244271.5</v>
      </c>
      <c r="AX527">
        <v>7182808.4000000004</v>
      </c>
      <c r="AY527">
        <v>6994086.9000000004</v>
      </c>
      <c r="AZ527">
        <v>7128951.7000000002</v>
      </c>
      <c r="BA527">
        <v>6648991.2000000002</v>
      </c>
      <c r="BB527">
        <v>6604068.9516623998</v>
      </c>
      <c r="BC527">
        <v>6713348.9691114798</v>
      </c>
      <c r="BD527">
        <v>6571653.9769676402</v>
      </c>
      <c r="BE527">
        <v>6343840.5077461395</v>
      </c>
      <c r="BN527">
        <f t="shared" si="8"/>
        <v>43</v>
      </c>
    </row>
    <row r="528" spans="1:66" x14ac:dyDescent="0.3">
      <c r="A528" t="s">
        <v>3706</v>
      </c>
      <c r="B528" t="s">
        <v>1048</v>
      </c>
      <c r="C528" t="s">
        <v>938</v>
      </c>
      <c r="D528" t="s">
        <v>1414</v>
      </c>
      <c r="E528">
        <v>4049.7866287339971</v>
      </c>
      <c r="F528">
        <v>4182.1755012493804</v>
      </c>
      <c r="G528">
        <v>4433.6060212932489</v>
      </c>
      <c r="H528">
        <v>4690.4862556937678</v>
      </c>
      <c r="I528">
        <v>4970.4464560240558</v>
      </c>
      <c r="J528">
        <v>5234.6850022902372</v>
      </c>
      <c r="K528">
        <v>5590.33374033374</v>
      </c>
      <c r="L528">
        <v>5888.3409154957926</v>
      </c>
      <c r="M528">
        <v>6385.4593285701476</v>
      </c>
      <c r="N528">
        <v>6904.8337995924549</v>
      </c>
      <c r="O528">
        <v>7236.6570430915081</v>
      </c>
      <c r="P528">
        <v>7517.3046455521262</v>
      </c>
      <c r="Q528">
        <v>8076.4092693524408</v>
      </c>
      <c r="R528">
        <v>8573.1941540944463</v>
      </c>
      <c r="S528">
        <v>8449.9284558624113</v>
      </c>
      <c r="T528">
        <v>8522.3940029540736</v>
      </c>
      <c r="U528">
        <v>8968.7756552847022</v>
      </c>
      <c r="V528">
        <v>9337.7240179986293</v>
      </c>
      <c r="W528">
        <v>9560.5454096187968</v>
      </c>
      <c r="X528">
        <v>9700.695385572415</v>
      </c>
      <c r="Y528">
        <v>9862.3654967543189</v>
      </c>
      <c r="Z528">
        <v>9976.6937149730238</v>
      </c>
      <c r="AA528">
        <v>9544.4609434353206</v>
      </c>
      <c r="AB528">
        <v>9742.005714481249</v>
      </c>
      <c r="AC528">
        <v>10282.374642213506</v>
      </c>
      <c r="AD528">
        <v>10414.207898320472</v>
      </c>
      <c r="AE528">
        <v>10424.427296539834</v>
      </c>
      <c r="AF528">
        <v>10886.858256049594</v>
      </c>
      <c r="AG528">
        <v>11298.332508517416</v>
      </c>
      <c r="AH528">
        <v>11531.932306670071</v>
      </c>
      <c r="AI528">
        <v>11713.331704209948</v>
      </c>
      <c r="AJ528">
        <v>12134.172131503947</v>
      </c>
      <c r="AK528">
        <v>12014.958247892902</v>
      </c>
      <c r="AL528">
        <v>12261.523782409135</v>
      </c>
      <c r="AM528">
        <v>12455.162165654478</v>
      </c>
      <c r="AN528">
        <v>12659.607628117981</v>
      </c>
      <c r="AO528">
        <v>12854.298907919256</v>
      </c>
      <c r="AP528">
        <v>12889.832280117511</v>
      </c>
      <c r="AQ528">
        <v>13154.763026818535</v>
      </c>
      <c r="AR528">
        <v>13281.869982798165</v>
      </c>
      <c r="AS528">
        <v>13671.052024006132</v>
      </c>
      <c r="AT528">
        <v>13046.614147846385</v>
      </c>
      <c r="AU528">
        <v>13296.182299302272</v>
      </c>
      <c r="AV528">
        <v>13307.492008500161</v>
      </c>
      <c r="AW528">
        <v>13388.58971055913</v>
      </c>
      <c r="AX528">
        <v>13704.577048140703</v>
      </c>
      <c r="AY528">
        <v>13583.266959338738</v>
      </c>
      <c r="AZ528">
        <v>13657.452828252286</v>
      </c>
      <c r="BA528">
        <v>13663.427968182703</v>
      </c>
      <c r="BB528">
        <v>12913.714688301468</v>
      </c>
      <c r="BC528">
        <v>13395.139931775746</v>
      </c>
      <c r="BD528">
        <v>13247.013128010778</v>
      </c>
      <c r="BE528">
        <v>12966.115933929916</v>
      </c>
      <c r="BF528">
        <v>13006.749200692171</v>
      </c>
      <c r="BG528">
        <v>12997.448628877732</v>
      </c>
      <c r="BN528">
        <f t="shared" si="8"/>
        <v>55</v>
      </c>
    </row>
    <row r="529" spans="1:66" x14ac:dyDescent="0.3">
      <c r="A529" t="s">
        <v>3706</v>
      </c>
      <c r="B529" t="s">
        <v>1048</v>
      </c>
      <c r="C529" t="s">
        <v>1504</v>
      </c>
      <c r="D529" t="s">
        <v>1799</v>
      </c>
      <c r="E529">
        <v>18.439899009477553</v>
      </c>
      <c r="F529">
        <v>18.271231142023357</v>
      </c>
      <c r="G529">
        <v>18.880885274480221</v>
      </c>
      <c r="H529">
        <v>17.255415345442792</v>
      </c>
      <c r="I529">
        <v>17.160151817956677</v>
      </c>
      <c r="J529">
        <v>17.524136604910943</v>
      </c>
      <c r="K529">
        <v>16.249088334977905</v>
      </c>
      <c r="L529">
        <v>17.44788667511229</v>
      </c>
      <c r="M529">
        <v>15.92924126172208</v>
      </c>
      <c r="N529">
        <v>16.530808516934421</v>
      </c>
      <c r="O529">
        <v>15.424680597404627</v>
      </c>
      <c r="P529">
        <v>15.468891263253063</v>
      </c>
      <c r="Q529">
        <v>14.639224378467178</v>
      </c>
      <c r="R529">
        <v>13.502049596313221</v>
      </c>
      <c r="S529">
        <v>15.535051485821283</v>
      </c>
      <c r="T529">
        <v>15.069760735098154</v>
      </c>
      <c r="U529">
        <v>13.402654964529221</v>
      </c>
      <c r="V529">
        <v>9.9728370662956554</v>
      </c>
      <c r="W529">
        <v>12.226638957504656</v>
      </c>
      <c r="X529">
        <v>11.97548124456755</v>
      </c>
      <c r="Y529">
        <v>11.485135870013019</v>
      </c>
      <c r="Z529">
        <v>10.803791837913783</v>
      </c>
      <c r="AA529">
        <v>13.140637918738049</v>
      </c>
      <c r="AB529">
        <v>13.697244634632346</v>
      </c>
      <c r="AC529">
        <v>12.656641848497701</v>
      </c>
      <c r="AD529">
        <v>10.830194105179812</v>
      </c>
      <c r="AE529">
        <v>11.128133092702114</v>
      </c>
      <c r="AF529">
        <v>8.7166249507302958</v>
      </c>
      <c r="AG529">
        <v>7.2921951461874954</v>
      </c>
      <c r="AH529">
        <v>8.1895887509966787</v>
      </c>
      <c r="AI529">
        <v>8.528502912908122</v>
      </c>
      <c r="AJ529">
        <v>8.8545235015622641</v>
      </c>
      <c r="AK529">
        <v>7.7775097329325495</v>
      </c>
      <c r="AL529">
        <v>8.3531867717129789</v>
      </c>
      <c r="AM529">
        <v>7.6124258726530556</v>
      </c>
      <c r="AN529">
        <v>8.8275150391723862</v>
      </c>
      <c r="AO529">
        <v>9.6110804974961948</v>
      </c>
      <c r="AP529">
        <v>9.0729041288375978</v>
      </c>
      <c r="AQ529">
        <v>7.7827490784606876</v>
      </c>
      <c r="AR529">
        <v>7.174470097618828</v>
      </c>
      <c r="AS529">
        <v>6.2893997220486924</v>
      </c>
      <c r="AT529">
        <v>4.9038887098702704</v>
      </c>
      <c r="AU529">
        <v>6.632079930478822</v>
      </c>
      <c r="AV529">
        <v>6.8713469402653589</v>
      </c>
      <c r="AW529">
        <v>6.5359877340842036</v>
      </c>
      <c r="AX529">
        <v>6.3821084980698721</v>
      </c>
      <c r="AY529">
        <v>6.8273274618474673</v>
      </c>
      <c r="AZ529">
        <v>5.772985824189421</v>
      </c>
      <c r="BA529">
        <v>5.9110104122054441</v>
      </c>
      <c r="BB529">
        <v>6.616179257909514</v>
      </c>
      <c r="BC529">
        <v>6.0230623859333736</v>
      </c>
      <c r="BD529">
        <v>7.436102190270268</v>
      </c>
      <c r="BE529">
        <v>6.5211558075564682</v>
      </c>
      <c r="BF529">
        <v>6.3179099039587001</v>
      </c>
      <c r="BG529">
        <v>6.0537984735906738</v>
      </c>
      <c r="BH529">
        <v>5.8416382595679641</v>
      </c>
      <c r="BN529">
        <f t="shared" si="8"/>
        <v>56</v>
      </c>
    </row>
    <row r="530" spans="1:66" x14ac:dyDescent="0.3">
      <c r="A530" t="s">
        <v>3706</v>
      </c>
      <c r="B530" t="s">
        <v>1048</v>
      </c>
      <c r="C530" t="s">
        <v>964</v>
      </c>
      <c r="D530" t="s">
        <v>1668</v>
      </c>
      <c r="BN530">
        <f t="shared" si="8"/>
        <v>0</v>
      </c>
    </row>
    <row r="531" spans="1:66" x14ac:dyDescent="0.3">
      <c r="A531" t="s">
        <v>3706</v>
      </c>
      <c r="B531" t="s">
        <v>1048</v>
      </c>
      <c r="C531" t="s">
        <v>531</v>
      </c>
      <c r="D531" t="s">
        <v>2720</v>
      </c>
      <c r="BN531">
        <f t="shared" si="8"/>
        <v>0</v>
      </c>
    </row>
    <row r="532" spans="1:66" x14ac:dyDescent="0.3">
      <c r="A532" t="s">
        <v>3706</v>
      </c>
      <c r="B532" t="s">
        <v>1048</v>
      </c>
      <c r="C532" t="s">
        <v>4202</v>
      </c>
      <c r="D532" t="s">
        <v>1195</v>
      </c>
      <c r="BN532">
        <f t="shared" si="8"/>
        <v>0</v>
      </c>
    </row>
    <row r="533" spans="1:66" x14ac:dyDescent="0.3">
      <c r="A533" t="s">
        <v>3706</v>
      </c>
      <c r="B533" t="s">
        <v>1048</v>
      </c>
      <c r="C533" t="s">
        <v>3504</v>
      </c>
      <c r="D533" t="s">
        <v>3985</v>
      </c>
      <c r="BN533">
        <f t="shared" si="8"/>
        <v>0</v>
      </c>
    </row>
    <row r="534" spans="1:66" x14ac:dyDescent="0.3">
      <c r="A534" t="s">
        <v>3706</v>
      </c>
      <c r="B534" t="s">
        <v>1048</v>
      </c>
      <c r="C534" t="s">
        <v>1670</v>
      </c>
      <c r="D534" t="s">
        <v>4204</v>
      </c>
      <c r="BN534">
        <f t="shared" si="8"/>
        <v>0</v>
      </c>
    </row>
    <row r="535" spans="1:66" x14ac:dyDescent="0.3">
      <c r="A535" t="s">
        <v>3706</v>
      </c>
      <c r="B535" t="s">
        <v>1048</v>
      </c>
      <c r="C535" t="s">
        <v>2625</v>
      </c>
      <c r="D535" t="s">
        <v>796</v>
      </c>
      <c r="BN535">
        <f t="shared" si="8"/>
        <v>0</v>
      </c>
    </row>
    <row r="536" spans="1:66" x14ac:dyDescent="0.3">
      <c r="A536" t="s">
        <v>3706</v>
      </c>
      <c r="B536" t="s">
        <v>1048</v>
      </c>
      <c r="C536" t="s">
        <v>2021</v>
      </c>
      <c r="D536" t="s">
        <v>3036</v>
      </c>
      <c r="BN536">
        <f t="shared" si="8"/>
        <v>0</v>
      </c>
    </row>
    <row r="537" spans="1:66" x14ac:dyDescent="0.3">
      <c r="A537" t="s">
        <v>3706</v>
      </c>
      <c r="B537" t="s">
        <v>1048</v>
      </c>
      <c r="C537" t="s">
        <v>164</v>
      </c>
      <c r="D537" t="s">
        <v>1726</v>
      </c>
      <c r="O537">
        <v>380000000</v>
      </c>
      <c r="P537">
        <v>400000000</v>
      </c>
      <c r="Q537">
        <v>610000000</v>
      </c>
      <c r="R537">
        <v>700000000</v>
      </c>
      <c r="S537">
        <v>720000000</v>
      </c>
      <c r="T537">
        <v>720000000</v>
      </c>
      <c r="U537">
        <v>760000000</v>
      </c>
      <c r="V537">
        <v>700000000</v>
      </c>
      <c r="W537">
        <v>810000000</v>
      </c>
      <c r="X537">
        <v>1140000000</v>
      </c>
      <c r="Y537">
        <v>1320000000</v>
      </c>
      <c r="Z537">
        <v>1230000000</v>
      </c>
      <c r="AA537">
        <v>2040000000</v>
      </c>
      <c r="AB537">
        <v>2010000000</v>
      </c>
      <c r="AC537">
        <v>2160000000</v>
      </c>
      <c r="AD537">
        <v>2500000000</v>
      </c>
      <c r="AE537">
        <v>3409000000</v>
      </c>
      <c r="AF537">
        <v>3866000000</v>
      </c>
      <c r="AG537">
        <v>4629000000</v>
      </c>
      <c r="AH537">
        <v>5080000000</v>
      </c>
      <c r="AI537">
        <v>10040000000</v>
      </c>
      <c r="AJ537">
        <v>47850000000</v>
      </c>
      <c r="AK537">
        <v>6541600000</v>
      </c>
      <c r="AL537">
        <v>6666900000</v>
      </c>
      <c r="AM537">
        <v>7986200000</v>
      </c>
      <c r="AN537">
        <v>8625900000</v>
      </c>
      <c r="AO537">
        <v>10400800000</v>
      </c>
      <c r="AP537">
        <v>9891700000</v>
      </c>
      <c r="AQ537">
        <v>9635800000</v>
      </c>
      <c r="AR537">
        <v>34383000000</v>
      </c>
      <c r="AS537">
        <v>37544000000</v>
      </c>
      <c r="AT537">
        <v>41411000000</v>
      </c>
      <c r="AU537">
        <v>53020000000</v>
      </c>
      <c r="AV537">
        <v>62030000000</v>
      </c>
      <c r="AW537">
        <v>60145000000</v>
      </c>
      <c r="AX537">
        <v>65356000000</v>
      </c>
      <c r="AY537">
        <v>70309000000</v>
      </c>
      <c r="AZ537">
        <v>70182000000</v>
      </c>
      <c r="BA537">
        <v>84546000000</v>
      </c>
      <c r="BB537">
        <v>85155000000</v>
      </c>
      <c r="BC537">
        <v>91914000000</v>
      </c>
      <c r="BD537">
        <v>101654000000</v>
      </c>
      <c r="BE537">
        <v>112065000000</v>
      </c>
      <c r="BF537">
        <v>125959000000</v>
      </c>
      <c r="BG537">
        <v>140907000000</v>
      </c>
      <c r="BH537">
        <v>131505000000</v>
      </c>
      <c r="BI537">
        <v>139700000000</v>
      </c>
      <c r="BJ537">
        <v>157095000000</v>
      </c>
      <c r="BK537">
        <v>145011000000</v>
      </c>
      <c r="BL537">
        <v>141984000000</v>
      </c>
      <c r="BN537">
        <f t="shared" si="8"/>
        <v>50</v>
      </c>
    </row>
    <row r="538" spans="1:66" x14ac:dyDescent="0.3">
      <c r="A538" t="s">
        <v>3706</v>
      </c>
      <c r="B538" t="s">
        <v>1048</v>
      </c>
      <c r="C538" t="s">
        <v>2107</v>
      </c>
      <c r="D538" t="s">
        <v>3347</v>
      </c>
      <c r="BN538">
        <f t="shared" si="8"/>
        <v>0</v>
      </c>
    </row>
    <row r="539" spans="1:66" x14ac:dyDescent="0.3">
      <c r="A539" t="s">
        <v>3706</v>
      </c>
      <c r="B539" t="s">
        <v>1048</v>
      </c>
      <c r="C539" t="s">
        <v>2423</v>
      </c>
      <c r="D539" t="s">
        <v>832</v>
      </c>
      <c r="O539">
        <v>0.60467547374786057</v>
      </c>
      <c r="P539">
        <v>0.48246555350474307</v>
      </c>
      <c r="Q539">
        <v>0.57305470209755227</v>
      </c>
      <c r="R539">
        <v>0.65526569831398873</v>
      </c>
      <c r="S539">
        <v>0.33392806179998874</v>
      </c>
      <c r="T539">
        <v>0.81488322183341011</v>
      </c>
      <c r="U539">
        <v>0.60424508864040583</v>
      </c>
      <c r="V539">
        <v>0.54183202630767413</v>
      </c>
      <c r="W539">
        <v>0.61107357164210396</v>
      </c>
      <c r="X539">
        <v>0.94087771101808904</v>
      </c>
      <c r="Y539">
        <v>0.66636171751932849</v>
      </c>
      <c r="Z539">
        <v>0.31524376668593679</v>
      </c>
      <c r="AA539">
        <v>0.23249074627615557</v>
      </c>
      <c r="AB539">
        <v>0.24132934218079172</v>
      </c>
      <c r="AC539">
        <v>0.31751433334497386</v>
      </c>
      <c r="AD539">
        <v>8.4812579180493855E-2</v>
      </c>
      <c r="AE539">
        <v>0.42632255742875358</v>
      </c>
      <c r="AF539">
        <v>0.81967533878520316</v>
      </c>
      <c r="AG539">
        <v>0.41442293406319336</v>
      </c>
      <c r="AH539">
        <v>0.90364755972617594</v>
      </c>
      <c r="AI539">
        <v>1.0051744515980161</v>
      </c>
      <c r="AJ539">
        <v>0.80008067385402282</v>
      </c>
      <c r="AK539">
        <v>0.9013351630984151</v>
      </c>
      <c r="AL539">
        <v>1.207250677584023</v>
      </c>
      <c r="AM539">
        <v>1.234898938362913</v>
      </c>
      <c r="AN539">
        <v>1.4406232456066292</v>
      </c>
      <c r="AO539">
        <v>1.2760862526294041</v>
      </c>
      <c r="AP539">
        <v>1.4150886540398291</v>
      </c>
      <c r="AQ539">
        <v>1.9283184979688215</v>
      </c>
      <c r="AR539">
        <v>2.5697604527484699</v>
      </c>
      <c r="AS539">
        <v>1.8178279365869794</v>
      </c>
      <c r="AT539">
        <v>1.3801121233609284</v>
      </c>
      <c r="AU539">
        <v>1.6365960294337492</v>
      </c>
      <c r="AV539">
        <v>1.7037340283428726</v>
      </c>
      <c r="AW539">
        <v>3.0621605858343828</v>
      </c>
      <c r="AX539">
        <v>0.4034091535563844</v>
      </c>
      <c r="AY539">
        <v>2.054353839532471</v>
      </c>
      <c r="AZ539">
        <v>3.6250700528405733</v>
      </c>
      <c r="BA539">
        <v>2.3352588937827554</v>
      </c>
      <c r="BB539">
        <v>2.1634607860603601</v>
      </c>
      <c r="BC539">
        <v>2.3334229566173805</v>
      </c>
      <c r="BD539">
        <v>2.8091601843894103</v>
      </c>
      <c r="BE539">
        <v>2.3290722284156447</v>
      </c>
      <c r="BF539">
        <v>2.3401818839934418</v>
      </c>
      <c r="BG539">
        <v>2.2117030356992147</v>
      </c>
      <c r="BH539">
        <v>1.6579728093649211</v>
      </c>
      <c r="BI539">
        <v>1.6026727065217881</v>
      </c>
      <c r="BJ539">
        <v>2.080409577852016</v>
      </c>
      <c r="BK539">
        <v>-0.73699467867798574</v>
      </c>
      <c r="BL539">
        <v>0.88175496643126183</v>
      </c>
      <c r="BN539">
        <f t="shared" si="8"/>
        <v>50</v>
      </c>
    </row>
    <row r="540" spans="1:66" x14ac:dyDescent="0.3">
      <c r="A540" t="s">
        <v>3706</v>
      </c>
      <c r="B540" t="s">
        <v>1048</v>
      </c>
      <c r="C540" t="s">
        <v>2246</v>
      </c>
      <c r="D540" t="s">
        <v>3551</v>
      </c>
      <c r="F540">
        <v>45.45</v>
      </c>
      <c r="G540">
        <v>45.82</v>
      </c>
      <c r="H540">
        <v>48.12</v>
      </c>
      <c r="I540">
        <v>48.91</v>
      </c>
      <c r="J540">
        <v>49.92</v>
      </c>
      <c r="K540">
        <v>50.88</v>
      </c>
      <c r="L540">
        <v>53.68</v>
      </c>
      <c r="M540">
        <v>54.15</v>
      </c>
      <c r="N540">
        <v>54.27</v>
      </c>
      <c r="O540">
        <v>53.52</v>
      </c>
      <c r="P540">
        <v>58.15</v>
      </c>
      <c r="Q540">
        <v>57.32</v>
      </c>
      <c r="R540">
        <v>58.8</v>
      </c>
      <c r="S540">
        <v>59.96</v>
      </c>
      <c r="T540">
        <v>64.099999999999994</v>
      </c>
      <c r="U540">
        <v>66.02</v>
      </c>
      <c r="V540">
        <v>68.39</v>
      </c>
      <c r="W540">
        <v>67.790000000000006</v>
      </c>
      <c r="X540">
        <v>71.47</v>
      </c>
      <c r="Y540">
        <v>69.19</v>
      </c>
      <c r="Z540">
        <v>75.38</v>
      </c>
      <c r="AA540">
        <v>75.2</v>
      </c>
      <c r="AB540">
        <v>64.44</v>
      </c>
      <c r="AC540">
        <v>73.69</v>
      </c>
      <c r="AD540">
        <v>77.88</v>
      </c>
      <c r="AE540">
        <v>73.72</v>
      </c>
      <c r="AF540">
        <v>73.17</v>
      </c>
      <c r="AG540">
        <v>69.02</v>
      </c>
      <c r="AH540">
        <v>75.91</v>
      </c>
      <c r="AI540">
        <v>77.94</v>
      </c>
      <c r="AJ540">
        <v>77.150000000000006</v>
      </c>
      <c r="AK540">
        <v>84.23</v>
      </c>
      <c r="AL540">
        <v>76.98</v>
      </c>
      <c r="AM540">
        <v>89.19</v>
      </c>
      <c r="AN540">
        <v>83.89</v>
      </c>
      <c r="AO540">
        <v>87.78</v>
      </c>
      <c r="AP540">
        <v>91.18</v>
      </c>
      <c r="AQ540">
        <v>92.09</v>
      </c>
      <c r="AR540">
        <v>93.72</v>
      </c>
      <c r="AS540">
        <v>95.96</v>
      </c>
      <c r="AT540">
        <v>93.67</v>
      </c>
      <c r="AU540">
        <v>94.09</v>
      </c>
      <c r="AV540">
        <v>95.66</v>
      </c>
      <c r="AW540">
        <v>100.53</v>
      </c>
      <c r="AX540">
        <v>99.3</v>
      </c>
      <c r="AY540">
        <v>100.18</v>
      </c>
      <c r="AZ540">
        <v>104.84</v>
      </c>
      <c r="BA540">
        <v>107.59</v>
      </c>
      <c r="BB540">
        <v>109.89</v>
      </c>
      <c r="BC540">
        <v>110.27</v>
      </c>
      <c r="BD540">
        <v>109.06</v>
      </c>
      <c r="BE540">
        <v>107.97</v>
      </c>
      <c r="BF540">
        <v>113.51</v>
      </c>
      <c r="BG540">
        <v>117.03</v>
      </c>
      <c r="BH540">
        <v>116.61</v>
      </c>
      <c r="BI540">
        <v>122.32</v>
      </c>
      <c r="BN540">
        <f t="shared" si="8"/>
        <v>56</v>
      </c>
    </row>
    <row r="541" spans="1:66" x14ac:dyDescent="0.3">
      <c r="A541" t="s">
        <v>3706</v>
      </c>
      <c r="B541" t="s">
        <v>1048</v>
      </c>
      <c r="C541" t="s">
        <v>2392</v>
      </c>
      <c r="D541" t="s">
        <v>501</v>
      </c>
      <c r="F541">
        <v>0.20515429699441856</v>
      </c>
      <c r="G541">
        <v>0.20701040292784334</v>
      </c>
      <c r="H541">
        <v>0.20406246997475697</v>
      </c>
      <c r="I541">
        <v>0.2044992007826216</v>
      </c>
      <c r="J541">
        <v>0.2044992007826216</v>
      </c>
      <c r="K541">
        <v>0.20144208512756909</v>
      </c>
      <c r="L541">
        <v>0.19871251757841499</v>
      </c>
      <c r="M541">
        <v>0.19598295002926097</v>
      </c>
      <c r="N541">
        <v>0.19325338248010693</v>
      </c>
      <c r="O541">
        <v>0.1927074689702761</v>
      </c>
      <c r="P541">
        <v>0.19216155546044528</v>
      </c>
      <c r="Q541">
        <v>0.19161564195061448</v>
      </c>
      <c r="R541">
        <v>0.19106972844078368</v>
      </c>
      <c r="S541">
        <v>0.19063299763291902</v>
      </c>
      <c r="T541">
        <v>0.19063299763291902</v>
      </c>
      <c r="U541">
        <v>0.19063299763291902</v>
      </c>
      <c r="V541">
        <v>0.1900870841230882</v>
      </c>
      <c r="W541">
        <v>0.20406246997475697</v>
      </c>
      <c r="X541">
        <v>0.20406246997475697</v>
      </c>
      <c r="Y541">
        <v>0.20406246997475697</v>
      </c>
      <c r="Z541">
        <v>0.20406246997475697</v>
      </c>
      <c r="AA541">
        <v>0.22207761579917371</v>
      </c>
      <c r="AB541">
        <v>0.22207761579917371</v>
      </c>
      <c r="AC541">
        <v>0.22207761579917371</v>
      </c>
      <c r="AD541">
        <v>0.22207761579917371</v>
      </c>
      <c r="AE541">
        <v>0.22207761579917371</v>
      </c>
      <c r="AF541">
        <v>0.22207761579917371</v>
      </c>
      <c r="AG541">
        <v>0.22207761579917371</v>
      </c>
      <c r="AH541">
        <v>0.22382453903063232</v>
      </c>
      <c r="AI541">
        <v>0.22928367412894038</v>
      </c>
      <c r="AJ541">
        <v>0.22928367412894038</v>
      </c>
      <c r="AK541">
        <v>0.22928367412894038</v>
      </c>
      <c r="AL541">
        <v>0.24020194432555658</v>
      </c>
      <c r="AM541">
        <v>0.24020194432555658</v>
      </c>
      <c r="AN541">
        <v>0.25112021452217287</v>
      </c>
      <c r="AO541">
        <v>0.25112021452217287</v>
      </c>
      <c r="AP541">
        <v>0.27295675491540528</v>
      </c>
      <c r="AQ541">
        <v>0.27295675491540528</v>
      </c>
      <c r="AR541">
        <v>0.29479329530863768</v>
      </c>
      <c r="AS541">
        <v>0.29469805455625026</v>
      </c>
      <c r="AT541">
        <v>0.29469805455625026</v>
      </c>
      <c r="AU541">
        <v>0.29797247738465299</v>
      </c>
      <c r="AV541">
        <v>0.29797247738465299</v>
      </c>
      <c r="AW541">
        <v>0.29469805455625026</v>
      </c>
      <c r="AX541">
        <v>0.29469805455625026</v>
      </c>
      <c r="AY541">
        <v>0.28378331179490762</v>
      </c>
      <c r="AZ541">
        <v>0.28378331179490762</v>
      </c>
      <c r="BA541">
        <v>0.28423314989363119</v>
      </c>
      <c r="BB541">
        <v>0.28423314989363119</v>
      </c>
      <c r="BC541">
        <v>0.28423314989363119</v>
      </c>
      <c r="BD541">
        <v>0.28423314989363119</v>
      </c>
      <c r="BE541">
        <v>0.28423314989363119</v>
      </c>
      <c r="BF541">
        <v>0.28423314989363119</v>
      </c>
      <c r="BG541">
        <v>0.28423314989363119</v>
      </c>
      <c r="BH541">
        <v>0.28423314989363119</v>
      </c>
      <c r="BI541">
        <v>0.28423314989363119</v>
      </c>
      <c r="BN541">
        <f t="shared" si="8"/>
        <v>56</v>
      </c>
    </row>
    <row r="542" spans="1:66" x14ac:dyDescent="0.3">
      <c r="A542" t="s">
        <v>3706</v>
      </c>
      <c r="B542" t="s">
        <v>1048</v>
      </c>
      <c r="C542" t="s">
        <v>2075</v>
      </c>
      <c r="D542" t="s">
        <v>350</v>
      </c>
      <c r="BN542">
        <f t="shared" si="8"/>
        <v>0</v>
      </c>
    </row>
    <row r="543" spans="1:66" x14ac:dyDescent="0.3">
      <c r="A543" t="s">
        <v>3706</v>
      </c>
      <c r="B543" t="s">
        <v>1048</v>
      </c>
      <c r="C543" t="s">
        <v>1993</v>
      </c>
      <c r="D543" t="s">
        <v>1023</v>
      </c>
      <c r="BN543">
        <f t="shared" si="8"/>
        <v>0</v>
      </c>
    </row>
    <row r="544" spans="1:66" x14ac:dyDescent="0.3">
      <c r="A544" t="s">
        <v>3706</v>
      </c>
      <c r="B544" t="s">
        <v>1048</v>
      </c>
      <c r="C544" t="s">
        <v>264</v>
      </c>
      <c r="D544" t="s">
        <v>1863</v>
      </c>
      <c r="AS544">
        <v>304781.56</v>
      </c>
      <c r="AT544">
        <v>305612.90999999997</v>
      </c>
      <c r="AU544">
        <v>319307.62</v>
      </c>
      <c r="AV544">
        <v>329398.86</v>
      </c>
      <c r="AW544">
        <v>353853.49</v>
      </c>
      <c r="AX544">
        <v>384572.94</v>
      </c>
      <c r="AY544">
        <v>385515</v>
      </c>
      <c r="AZ544">
        <v>391909.59</v>
      </c>
      <c r="BA544">
        <v>393978.95</v>
      </c>
      <c r="BB544">
        <v>399350.31</v>
      </c>
      <c r="BC544">
        <v>408817.1</v>
      </c>
      <c r="BD544">
        <v>423958.81</v>
      </c>
      <c r="BE544">
        <v>427996.8</v>
      </c>
      <c r="BF544">
        <v>429570.05</v>
      </c>
      <c r="BG544">
        <v>433192.28</v>
      </c>
      <c r="BH544">
        <v>429988.89</v>
      </c>
      <c r="BI544">
        <v>427264.63</v>
      </c>
      <c r="BJ544">
        <v>432216.49</v>
      </c>
      <c r="BK544">
        <v>422807.71</v>
      </c>
      <c r="BN544">
        <f t="shared" si="8"/>
        <v>19</v>
      </c>
    </row>
    <row r="545" spans="1:66" x14ac:dyDescent="0.3">
      <c r="A545" t="s">
        <v>3706</v>
      </c>
      <c r="B545" t="s">
        <v>1048</v>
      </c>
      <c r="C545" t="s">
        <v>3969</v>
      </c>
      <c r="D545" t="s">
        <v>944</v>
      </c>
      <c r="BF545">
        <v>5.9</v>
      </c>
      <c r="BG545">
        <v>6</v>
      </c>
      <c r="BH545">
        <v>6</v>
      </c>
      <c r="BI545">
        <v>6.1</v>
      </c>
      <c r="BJ545">
        <v>6.1</v>
      </c>
      <c r="BK545">
        <v>6.1</v>
      </c>
      <c r="BL545">
        <v>6.1</v>
      </c>
      <c r="BN545">
        <f t="shared" si="8"/>
        <v>7</v>
      </c>
    </row>
    <row r="546" spans="1:66" x14ac:dyDescent="0.3">
      <c r="A546" t="s">
        <v>3706</v>
      </c>
      <c r="B546" t="s">
        <v>1048</v>
      </c>
      <c r="C546" t="s">
        <v>4180</v>
      </c>
      <c r="D546" t="s">
        <v>511</v>
      </c>
      <c r="BF546">
        <v>444</v>
      </c>
      <c r="BG546">
        <v>444</v>
      </c>
      <c r="BH546">
        <v>444</v>
      </c>
      <c r="BI546">
        <v>444</v>
      </c>
      <c r="BJ546">
        <v>444</v>
      </c>
      <c r="BK546">
        <v>444</v>
      </c>
      <c r="BL546">
        <v>444</v>
      </c>
      <c r="BN546">
        <f t="shared" si="8"/>
        <v>7</v>
      </c>
    </row>
    <row r="547" spans="1:66" x14ac:dyDescent="0.3">
      <c r="A547" t="s">
        <v>3706</v>
      </c>
      <c r="B547" t="s">
        <v>1048</v>
      </c>
      <c r="C547" t="s">
        <v>136</v>
      </c>
      <c r="D547" t="s">
        <v>3486</v>
      </c>
      <c r="BN547">
        <f t="shared" si="8"/>
        <v>0</v>
      </c>
    </row>
    <row r="548" spans="1:66" x14ac:dyDescent="0.3">
      <c r="A548" t="s">
        <v>3706</v>
      </c>
      <c r="B548" t="s">
        <v>1048</v>
      </c>
      <c r="C548" t="s">
        <v>4085</v>
      </c>
      <c r="D548" t="s">
        <v>4208</v>
      </c>
      <c r="BN548">
        <f t="shared" si="8"/>
        <v>0</v>
      </c>
    </row>
    <row r="549" spans="1:66" x14ac:dyDescent="0.3">
      <c r="A549" t="s">
        <v>3706</v>
      </c>
      <c r="B549" t="s">
        <v>1048</v>
      </c>
      <c r="C549" t="s">
        <v>2357</v>
      </c>
      <c r="D549" t="s">
        <v>4034</v>
      </c>
      <c r="BC549">
        <v>0.70465189218521096</v>
      </c>
      <c r="BJ549">
        <v>0.75700000000000001</v>
      </c>
      <c r="BK549">
        <v>0.73093450069427501</v>
      </c>
      <c r="BM549">
        <v>0.72041606903076205</v>
      </c>
      <c r="BN549">
        <f t="shared" si="8"/>
        <v>4</v>
      </c>
    </row>
    <row r="550" spans="1:66" x14ac:dyDescent="0.3">
      <c r="A550" t="s">
        <v>3706</v>
      </c>
      <c r="B550" t="s">
        <v>1048</v>
      </c>
      <c r="C550" t="s">
        <v>2350</v>
      </c>
      <c r="D550" t="s">
        <v>2519</v>
      </c>
      <c r="Q550">
        <v>83.973807791520599</v>
      </c>
      <c r="R550">
        <v>85.120537076594445</v>
      </c>
      <c r="S550">
        <v>86.179750710693199</v>
      </c>
      <c r="T550">
        <v>86.528359951185863</v>
      </c>
      <c r="U550">
        <v>85.946268063763227</v>
      </c>
      <c r="V550">
        <v>87.518604266578464</v>
      </c>
      <c r="W550">
        <v>88.800058947058176</v>
      </c>
      <c r="X550">
        <v>89.920096391654511</v>
      </c>
      <c r="Y550">
        <v>89.017674364962659</v>
      </c>
      <c r="Z550">
        <v>86.156521739130426</v>
      </c>
      <c r="AA550">
        <v>86.737903829829733</v>
      </c>
      <c r="AB550">
        <v>86.709567622187947</v>
      </c>
      <c r="AC550">
        <v>86.670242071134297</v>
      </c>
      <c r="AD550">
        <v>87.910868455511903</v>
      </c>
      <c r="AE550">
        <v>88.586898137206447</v>
      </c>
      <c r="AF550">
        <v>89.678135405105436</v>
      </c>
      <c r="AG550">
        <v>89.330449671082278</v>
      </c>
      <c r="AH550">
        <v>90.304126253493351</v>
      </c>
      <c r="AI550">
        <v>89.826298753324991</v>
      </c>
      <c r="AJ550">
        <v>89.078578846335404</v>
      </c>
      <c r="AK550">
        <v>88.623655913978496</v>
      </c>
      <c r="AL550">
        <v>88.771453230895474</v>
      </c>
      <c r="AM550">
        <v>88.3124935413868</v>
      </c>
      <c r="AN550">
        <v>89.094311734134365</v>
      </c>
      <c r="AO550">
        <v>90.231205689206405</v>
      </c>
      <c r="AP550">
        <v>90.70345072296638</v>
      </c>
      <c r="AQ550">
        <v>91.036574997986449</v>
      </c>
      <c r="AR550">
        <v>90.131099781500367</v>
      </c>
      <c r="AS550">
        <v>91.155434218541998</v>
      </c>
      <c r="AT550">
        <v>90.975728774721887</v>
      </c>
      <c r="AU550">
        <v>89.603371837303072</v>
      </c>
      <c r="AV550">
        <v>89.572492192147536</v>
      </c>
      <c r="AW550">
        <v>89.71187634176286</v>
      </c>
      <c r="AX550">
        <v>91.068401037842719</v>
      </c>
      <c r="AY550">
        <v>91.867406847754452</v>
      </c>
      <c r="AZ550">
        <v>92.589569346385844</v>
      </c>
      <c r="BA550">
        <v>91.945440271006547</v>
      </c>
      <c r="BB550">
        <v>90.212592847969873</v>
      </c>
      <c r="BC550">
        <v>91.319871669917546</v>
      </c>
      <c r="BD550">
        <v>92.05219484622566</v>
      </c>
      <c r="BE550">
        <v>91.866855149541266</v>
      </c>
      <c r="BF550">
        <v>91.711817732616169</v>
      </c>
      <c r="BG550">
        <v>91.917789614975149</v>
      </c>
      <c r="BH550">
        <v>92.143212285932606</v>
      </c>
      <c r="BI550">
        <v>92.327102593400426</v>
      </c>
      <c r="BJ550">
        <v>82.469445608600594</v>
      </c>
      <c r="BK550">
        <v>90.717702169400994</v>
      </c>
      <c r="BL550">
        <v>90.838727374838285</v>
      </c>
      <c r="BN550">
        <f t="shared" si="8"/>
        <v>48</v>
      </c>
    </row>
    <row r="551" spans="1:66" x14ac:dyDescent="0.3">
      <c r="A551" t="s">
        <v>3706</v>
      </c>
      <c r="B551" t="s">
        <v>1048</v>
      </c>
      <c r="C551" t="s">
        <v>171</v>
      </c>
      <c r="D551" t="s">
        <v>429</v>
      </c>
      <c r="Q551">
        <v>16.721783114822024</v>
      </c>
      <c r="R551">
        <v>17.114080775879486</v>
      </c>
      <c r="S551">
        <v>17.966106301727301</v>
      </c>
      <c r="T551">
        <v>17.308404514441179</v>
      </c>
      <c r="U551">
        <v>16.60339530226133</v>
      </c>
      <c r="V551">
        <v>17.835784546835328</v>
      </c>
      <c r="W551">
        <v>17.714329696517137</v>
      </c>
      <c r="X551">
        <v>18.597559351037972</v>
      </c>
      <c r="Y551">
        <v>19.10470243484512</v>
      </c>
      <c r="Z551">
        <v>19.949536052225074</v>
      </c>
      <c r="AA551">
        <v>19.726424125445714</v>
      </c>
      <c r="AB551">
        <v>17.977797700519368</v>
      </c>
      <c r="AC551">
        <v>17.790709510792638</v>
      </c>
      <c r="AD551">
        <v>18.240466247935284</v>
      </c>
      <c r="AE551">
        <v>17.972408694062906</v>
      </c>
      <c r="AF551">
        <v>18.739025975162789</v>
      </c>
      <c r="AG551">
        <v>18.382152142353256</v>
      </c>
      <c r="AH551">
        <v>18.550654249341498</v>
      </c>
      <c r="AI551">
        <v>18.205832359574078</v>
      </c>
      <c r="AJ551">
        <v>18.131318782052148</v>
      </c>
      <c r="AK551">
        <v>17.648348004632282</v>
      </c>
      <c r="AL551">
        <v>18.045627368664469</v>
      </c>
      <c r="AM551">
        <v>18.257265168851401</v>
      </c>
      <c r="AN551">
        <v>18.780459933958564</v>
      </c>
      <c r="AO551">
        <v>18.952147632601118</v>
      </c>
      <c r="AP551">
        <v>19.41590703019008</v>
      </c>
      <c r="AQ551">
        <v>19.82871065226534</v>
      </c>
      <c r="AR551">
        <v>19.783163030482743</v>
      </c>
      <c r="AS551">
        <v>20.57334107016197</v>
      </c>
      <c r="AT551">
        <v>19.51505626616558</v>
      </c>
      <c r="AU551">
        <v>17.383296951342299</v>
      </c>
      <c r="AV551">
        <v>16.78244520255096</v>
      </c>
      <c r="AW551">
        <v>16.851590331078757</v>
      </c>
      <c r="AX551">
        <v>17.935322743652591</v>
      </c>
      <c r="AY551">
        <v>18.63290267717117</v>
      </c>
      <c r="AZ551">
        <v>18.688879855602519</v>
      </c>
      <c r="BA551">
        <v>17.78742359436805</v>
      </c>
      <c r="BB551">
        <v>15.704140894514252</v>
      </c>
      <c r="BC551">
        <v>16.471650980473505</v>
      </c>
      <c r="BD551">
        <v>16.695014056141545</v>
      </c>
      <c r="BE551">
        <v>16.810418994889844</v>
      </c>
      <c r="BF551">
        <v>18.871420673157683</v>
      </c>
      <c r="BG551">
        <v>18.94870293641927</v>
      </c>
      <c r="BH551">
        <v>19.075445603633323</v>
      </c>
      <c r="BI551">
        <v>18.659153134885852</v>
      </c>
      <c r="BJ551">
        <v>19.556219026146671</v>
      </c>
      <c r="BK551">
        <v>17.200299779926574</v>
      </c>
      <c r="BL551">
        <v>17.027375671934472</v>
      </c>
      <c r="BN551">
        <f t="shared" si="8"/>
        <v>48</v>
      </c>
    </row>
    <row r="552" spans="1:66" x14ac:dyDescent="0.3">
      <c r="A552" t="s">
        <v>3706</v>
      </c>
      <c r="B552" t="s">
        <v>1048</v>
      </c>
      <c r="C552" t="s">
        <v>2405</v>
      </c>
      <c r="D552" t="s">
        <v>1691</v>
      </c>
      <c r="AO552">
        <v>2.4500099999999998</v>
      </c>
      <c r="AP552">
        <v>2.4798300000000002</v>
      </c>
      <c r="AQ552">
        <v>2.5040100000000001</v>
      </c>
      <c r="AR552">
        <v>2.5496500000000002</v>
      </c>
      <c r="AS552">
        <v>2.62879</v>
      </c>
      <c r="AT552">
        <v>2.6482999999999999</v>
      </c>
      <c r="AU552">
        <v>2.5592600000000001</v>
      </c>
      <c r="AV552">
        <v>2.5645500000000001</v>
      </c>
      <c r="AW552">
        <v>2.5024299999999999</v>
      </c>
      <c r="AX552">
        <v>2.5169700000000002</v>
      </c>
      <c r="AY552">
        <v>2.5576400000000001</v>
      </c>
      <c r="AZ552">
        <v>2.6316099999999998</v>
      </c>
      <c r="BA552">
        <v>2.7679100000000001</v>
      </c>
      <c r="BB552">
        <v>2.8127</v>
      </c>
      <c r="BC552">
        <v>2.7353999999999998</v>
      </c>
      <c r="BD552">
        <v>2.76525</v>
      </c>
      <c r="BE552">
        <v>2.6816599999999999</v>
      </c>
      <c r="BF552">
        <v>2.7097199999999999</v>
      </c>
      <c r="BG552">
        <v>2.7192400000000001</v>
      </c>
      <c r="BH552">
        <v>2.7174200000000002</v>
      </c>
      <c r="BI552">
        <v>2.76145</v>
      </c>
      <c r="BJ552">
        <v>2.8174100000000002</v>
      </c>
      <c r="BK552">
        <v>2.8376600000000001</v>
      </c>
      <c r="BN552">
        <f t="shared" si="8"/>
        <v>23</v>
      </c>
    </row>
    <row r="553" spans="1:66" x14ac:dyDescent="0.3">
      <c r="A553" t="s">
        <v>3706</v>
      </c>
      <c r="B553" t="s">
        <v>1048</v>
      </c>
      <c r="C553" t="s">
        <v>3123</v>
      </c>
      <c r="D553" t="s">
        <v>736</v>
      </c>
      <c r="BN553">
        <f t="shared" si="8"/>
        <v>0</v>
      </c>
    </row>
    <row r="554" spans="1:66" x14ac:dyDescent="0.3">
      <c r="A554" t="s">
        <v>3706</v>
      </c>
      <c r="B554" t="s">
        <v>1048</v>
      </c>
      <c r="C554" t="s">
        <v>58</v>
      </c>
      <c r="D554" t="s">
        <v>2768</v>
      </c>
      <c r="E554">
        <v>1554800000</v>
      </c>
      <c r="F554">
        <v>1805900000</v>
      </c>
      <c r="G554">
        <v>1163400000</v>
      </c>
      <c r="H554">
        <v>1247000000</v>
      </c>
      <c r="I554">
        <v>1201400000</v>
      </c>
      <c r="J554">
        <v>1385000000</v>
      </c>
      <c r="K554">
        <v>1646700000</v>
      </c>
      <c r="L554">
        <v>2765200000</v>
      </c>
      <c r="M554">
        <v>4817900000</v>
      </c>
      <c r="N554">
        <v>5104600000</v>
      </c>
      <c r="O554">
        <v>3414890000</v>
      </c>
      <c r="P554">
        <v>2108565226.4573801</v>
      </c>
      <c r="Q554">
        <v>2663322352.1223898</v>
      </c>
      <c r="R554">
        <v>2725956454.21069</v>
      </c>
      <c r="S554">
        <v>4231847549.1293101</v>
      </c>
      <c r="T554">
        <v>4626896589.3410101</v>
      </c>
      <c r="U554">
        <v>7149001646.11658</v>
      </c>
      <c r="V554">
        <v>7592498332.8974304</v>
      </c>
      <c r="W554">
        <v>6979304987.8909101</v>
      </c>
      <c r="X554">
        <v>7784025732.7357502</v>
      </c>
      <c r="Y554">
        <v>15595967203.3543</v>
      </c>
      <c r="Z554">
        <v>18923509985.741001</v>
      </c>
      <c r="AA554">
        <v>22809354762.222301</v>
      </c>
      <c r="AB554">
        <v>22626779423.480999</v>
      </c>
      <c r="AC554">
        <v>23837779881.376801</v>
      </c>
      <c r="AD554">
        <v>32095422231.985901</v>
      </c>
      <c r="AE554">
        <v>37452484728.389198</v>
      </c>
      <c r="AF554">
        <v>34720297237.866898</v>
      </c>
      <c r="AG554">
        <v>36744652783.5718</v>
      </c>
      <c r="AH554">
        <v>63549633269.377296</v>
      </c>
      <c r="AI554">
        <v>72258214607.844498</v>
      </c>
      <c r="AJ554">
        <v>66661474288.002899</v>
      </c>
      <c r="AK554">
        <v>60267694735.105301</v>
      </c>
      <c r="AL554">
        <v>62352691775.173203</v>
      </c>
      <c r="AM554">
        <v>63284090264.9375</v>
      </c>
      <c r="AN554">
        <v>74781404883.435806</v>
      </c>
      <c r="AO554">
        <v>64040728546.204399</v>
      </c>
      <c r="AP554">
        <v>58906941910.701103</v>
      </c>
      <c r="AQ554">
        <v>70714734123.441406</v>
      </c>
      <c r="AR554">
        <v>60499603711.081398</v>
      </c>
      <c r="AS554">
        <v>56600377652.7229</v>
      </c>
      <c r="AT554">
        <v>57633677027.984802</v>
      </c>
      <c r="AU554">
        <v>67962414914.241203</v>
      </c>
      <c r="AV554">
        <v>74894067978.482407</v>
      </c>
      <c r="AW554">
        <v>75889985333.445007</v>
      </c>
      <c r="AX554">
        <v>54083715801.848099</v>
      </c>
      <c r="AY554">
        <v>54853874760.966904</v>
      </c>
      <c r="AZ554">
        <v>59524234464.140099</v>
      </c>
      <c r="BA554">
        <v>66607006099.536201</v>
      </c>
      <c r="BB554">
        <v>119718872595.853</v>
      </c>
      <c r="BC554">
        <v>121391806197.94</v>
      </c>
      <c r="BD554">
        <v>136912226738.474</v>
      </c>
      <c r="BE554">
        <v>139133870857.439</v>
      </c>
      <c r="BF554">
        <v>133533464073.2</v>
      </c>
      <c r="BG554">
        <v>119048483711.245</v>
      </c>
      <c r="BH554">
        <v>106539635766.33299</v>
      </c>
      <c r="BI554">
        <v>106290809152.79201</v>
      </c>
      <c r="BJ554">
        <v>112251905534.783</v>
      </c>
      <c r="BK554">
        <v>114756990011.769</v>
      </c>
      <c r="BL554">
        <v>118437718706.20399</v>
      </c>
      <c r="BN554">
        <f t="shared" si="8"/>
        <v>60</v>
      </c>
    </row>
    <row r="555" spans="1:66" x14ac:dyDescent="0.3">
      <c r="A555" t="s">
        <v>3706</v>
      </c>
      <c r="B555" t="s">
        <v>1048</v>
      </c>
      <c r="C555" t="s">
        <v>1419</v>
      </c>
      <c r="D555" t="s">
        <v>624</v>
      </c>
      <c r="G555">
        <v>2818</v>
      </c>
      <c r="L555">
        <v>2818</v>
      </c>
      <c r="Q555">
        <v>2818</v>
      </c>
      <c r="V555">
        <v>2818</v>
      </c>
      <c r="AA555">
        <v>2818</v>
      </c>
      <c r="AF555">
        <v>2818</v>
      </c>
      <c r="AK555">
        <v>2818</v>
      </c>
      <c r="AP555">
        <v>2818</v>
      </c>
      <c r="AU555">
        <v>2818</v>
      </c>
      <c r="AZ555">
        <v>2818</v>
      </c>
      <c r="BE555">
        <v>2818</v>
      </c>
      <c r="BG555">
        <v>2818</v>
      </c>
      <c r="BN555">
        <f t="shared" si="8"/>
        <v>12</v>
      </c>
    </row>
    <row r="556" spans="1:66" x14ac:dyDescent="0.3">
      <c r="A556" t="s">
        <v>3706</v>
      </c>
      <c r="B556" t="s">
        <v>1048</v>
      </c>
      <c r="C556" t="s">
        <v>1972</v>
      </c>
      <c r="D556" t="s">
        <v>1676</v>
      </c>
      <c r="E556">
        <v>14163521</v>
      </c>
      <c r="F556">
        <v>14360388</v>
      </c>
      <c r="G556">
        <v>14560269</v>
      </c>
      <c r="H556">
        <v>14762931</v>
      </c>
      <c r="I556">
        <v>14968700</v>
      </c>
      <c r="J556">
        <v>15176758</v>
      </c>
      <c r="K556">
        <v>15388002</v>
      </c>
      <c r="L556">
        <v>15602185</v>
      </c>
      <c r="M556">
        <v>15819651</v>
      </c>
      <c r="N556">
        <v>16039538</v>
      </c>
      <c r="O556">
        <v>16191180</v>
      </c>
      <c r="P556">
        <v>16128515</v>
      </c>
      <c r="Q556">
        <v>16066007</v>
      </c>
      <c r="R556">
        <v>16003912</v>
      </c>
      <c r="S556">
        <v>15941972</v>
      </c>
      <c r="T556">
        <v>15880271</v>
      </c>
      <c r="U556">
        <v>15818725</v>
      </c>
      <c r="V556">
        <v>15757586</v>
      </c>
      <c r="W556">
        <v>15696599</v>
      </c>
      <c r="X556">
        <v>15635849</v>
      </c>
      <c r="Y556">
        <v>15601401</v>
      </c>
      <c r="Z556">
        <v>15646170</v>
      </c>
      <c r="AA556">
        <v>15691130</v>
      </c>
      <c r="AB556">
        <v>15736220</v>
      </c>
      <c r="AC556">
        <v>15781501</v>
      </c>
      <c r="AD556">
        <v>15826788</v>
      </c>
      <c r="AE556">
        <v>15872267</v>
      </c>
      <c r="AF556">
        <v>15917876</v>
      </c>
      <c r="AG556">
        <v>15963680</v>
      </c>
      <c r="AH556">
        <v>16009490</v>
      </c>
      <c r="AI556">
        <v>16085599</v>
      </c>
      <c r="AJ556">
        <v>16253492</v>
      </c>
      <c r="AK556">
        <v>16423372</v>
      </c>
      <c r="AL556">
        <v>16594553</v>
      </c>
      <c r="AM556">
        <v>16767758.000000002</v>
      </c>
      <c r="AN556">
        <v>16942770</v>
      </c>
      <c r="AO556">
        <v>17119854</v>
      </c>
      <c r="AP556">
        <v>17298295</v>
      </c>
      <c r="AQ556">
        <v>17478845</v>
      </c>
      <c r="AR556">
        <v>17661279</v>
      </c>
      <c r="AS556">
        <v>17813371</v>
      </c>
      <c r="AT556">
        <v>17867738</v>
      </c>
      <c r="AU556">
        <v>17922346</v>
      </c>
      <c r="AV556">
        <v>17977121</v>
      </c>
      <c r="AW556">
        <v>18032139</v>
      </c>
      <c r="AX556">
        <v>18087174</v>
      </c>
      <c r="AY556">
        <v>18142453</v>
      </c>
      <c r="AZ556">
        <v>18197900</v>
      </c>
      <c r="BA556">
        <v>18253594</v>
      </c>
      <c r="BB556">
        <v>18309304</v>
      </c>
      <c r="BC556">
        <v>18365262</v>
      </c>
      <c r="BD556">
        <v>18421391</v>
      </c>
      <c r="BE556">
        <v>18477769</v>
      </c>
      <c r="BF556">
        <v>18534163</v>
      </c>
      <c r="BG556">
        <v>18590808</v>
      </c>
      <c r="BH556">
        <v>18647626</v>
      </c>
      <c r="BI556">
        <v>18704696</v>
      </c>
      <c r="BJ556">
        <v>18761941</v>
      </c>
      <c r="BK556">
        <v>18819361</v>
      </c>
      <c r="BL556">
        <v>18804722</v>
      </c>
      <c r="BN556">
        <f t="shared" si="8"/>
        <v>60</v>
      </c>
    </row>
    <row r="557" spans="1:66" x14ac:dyDescent="0.3">
      <c r="A557" t="s">
        <v>3706</v>
      </c>
      <c r="B557" t="s">
        <v>1048</v>
      </c>
      <c r="C557" t="s">
        <v>2088</v>
      </c>
      <c r="D557" t="s">
        <v>434</v>
      </c>
      <c r="BD557">
        <v>3.5</v>
      </c>
      <c r="BN557">
        <f t="shared" si="8"/>
        <v>1</v>
      </c>
    </row>
    <row r="558" spans="1:66" x14ac:dyDescent="0.3">
      <c r="A558" t="s">
        <v>3706</v>
      </c>
      <c r="B558" t="s">
        <v>1048</v>
      </c>
      <c r="C558" t="s">
        <v>3362</v>
      </c>
      <c r="D558" t="s">
        <v>1508</v>
      </c>
      <c r="O558">
        <v>594255</v>
      </c>
      <c r="P558">
        <v>579493</v>
      </c>
      <c r="Q558">
        <v>586231</v>
      </c>
      <c r="R558">
        <v>589314</v>
      </c>
      <c r="S558">
        <v>588197</v>
      </c>
      <c r="T558">
        <v>589865</v>
      </c>
      <c r="U558">
        <v>589557</v>
      </c>
      <c r="V558">
        <v>584022</v>
      </c>
      <c r="W558">
        <v>581486</v>
      </c>
      <c r="X558">
        <v>600123</v>
      </c>
      <c r="Y558">
        <v>607555</v>
      </c>
      <c r="Z558">
        <v>608336</v>
      </c>
      <c r="AA558">
        <v>605957</v>
      </c>
      <c r="AB558">
        <v>591420</v>
      </c>
      <c r="AC558">
        <v>607640</v>
      </c>
      <c r="AD558">
        <v>601871</v>
      </c>
      <c r="AE558">
        <v>598844</v>
      </c>
      <c r="AF558">
        <v>604900</v>
      </c>
      <c r="AG558">
        <v>617992</v>
      </c>
      <c r="AH558">
        <v>621630</v>
      </c>
      <c r="AI558">
        <v>637636</v>
      </c>
      <c r="AJ558">
        <v>627323</v>
      </c>
      <c r="AK558">
        <v>623194</v>
      </c>
      <c r="AL558">
        <v>617080</v>
      </c>
      <c r="AM558">
        <v>615255</v>
      </c>
      <c r="AN558">
        <v>604505</v>
      </c>
      <c r="AO558">
        <v>598692</v>
      </c>
      <c r="AP558">
        <v>589672</v>
      </c>
      <c r="AQ558">
        <v>577778</v>
      </c>
      <c r="AR558">
        <v>568261</v>
      </c>
      <c r="AS558">
        <v>556609</v>
      </c>
      <c r="AT558">
        <v>551411</v>
      </c>
      <c r="AU558">
        <v>550977</v>
      </c>
      <c r="AV558">
        <v>551252</v>
      </c>
      <c r="AW558">
        <v>544113</v>
      </c>
      <c r="AX558">
        <v>538396</v>
      </c>
      <c r="AY558">
        <v>540769</v>
      </c>
      <c r="AZ558">
        <v>542996</v>
      </c>
      <c r="BA558">
        <v>547798</v>
      </c>
      <c r="BB558">
        <v>528695</v>
      </c>
      <c r="BC558">
        <v>524709</v>
      </c>
      <c r="BD558">
        <v>514948.82250000001</v>
      </c>
      <c r="BE558">
        <v>499809.34499999997</v>
      </c>
      <c r="BN558">
        <f t="shared" si="8"/>
        <v>43</v>
      </c>
    </row>
    <row r="559" spans="1:66" x14ac:dyDescent="0.3">
      <c r="A559" t="s">
        <v>3706</v>
      </c>
      <c r="B559" t="s">
        <v>1048</v>
      </c>
      <c r="C559" t="s">
        <v>2176</v>
      </c>
      <c r="D559" t="s">
        <v>1237</v>
      </c>
      <c r="E559">
        <v>1282679.93</v>
      </c>
      <c r="F559">
        <v>1298378.3570000001</v>
      </c>
      <c r="G559">
        <v>1335840.429</v>
      </c>
      <c r="H559">
        <v>1360368.9920000001</v>
      </c>
      <c r="I559">
        <v>1395058.8119999999</v>
      </c>
      <c r="J559">
        <v>1465890.584</v>
      </c>
      <c r="K559">
        <v>1530913.828</v>
      </c>
      <c r="L559">
        <v>1590495.2439999999</v>
      </c>
      <c r="M559">
        <v>1690806.0290000001</v>
      </c>
      <c r="N559">
        <v>1783086.084</v>
      </c>
      <c r="O559">
        <v>2039750.415</v>
      </c>
      <c r="P559">
        <v>2099023.8029999998</v>
      </c>
      <c r="Q559">
        <v>2271031.7719999999</v>
      </c>
      <c r="R559">
        <v>2401448.6269999999</v>
      </c>
      <c r="S559">
        <v>2301790.568</v>
      </c>
      <c r="T559">
        <v>2236565.639</v>
      </c>
      <c r="U559">
        <v>2301313.858</v>
      </c>
      <c r="V559">
        <v>2444719.227</v>
      </c>
      <c r="W559">
        <v>2494601.4279999998</v>
      </c>
      <c r="X559">
        <v>2422302.8560000001</v>
      </c>
      <c r="Y559">
        <v>2218523.9989999998</v>
      </c>
      <c r="Z559">
        <v>2037201.85</v>
      </c>
      <c r="AA559">
        <v>1930701.169</v>
      </c>
      <c r="AB559">
        <v>1928189.274</v>
      </c>
      <c r="AC559">
        <v>1959443.115</v>
      </c>
      <c r="AD559">
        <v>1963084.446</v>
      </c>
      <c r="AE559">
        <v>2046846.06</v>
      </c>
      <c r="AF559">
        <v>2097883.3659999999</v>
      </c>
      <c r="AG559">
        <v>2181681.65</v>
      </c>
      <c r="AH559">
        <v>2174523.6660000002</v>
      </c>
      <c r="AI559">
        <v>1993879.912</v>
      </c>
      <c r="AJ559">
        <v>1961294.95</v>
      </c>
      <c r="AK559">
        <v>2006245.0360000001</v>
      </c>
      <c r="AL559">
        <v>2047187.091</v>
      </c>
      <c r="AM559">
        <v>2076284.736</v>
      </c>
      <c r="AN559">
        <v>2076156.3910000001</v>
      </c>
      <c r="AO559">
        <v>2134454.3569999998</v>
      </c>
      <c r="AP559">
        <v>2188656.284</v>
      </c>
      <c r="AQ559">
        <v>2236224.608</v>
      </c>
      <c r="AR559">
        <v>2267434.4449999998</v>
      </c>
      <c r="AS559">
        <v>2318017.0430000001</v>
      </c>
      <c r="AT559">
        <v>2327815.267</v>
      </c>
      <c r="AU559">
        <v>2304383.1370000001</v>
      </c>
      <c r="AV559">
        <v>2376461.6889999998</v>
      </c>
      <c r="AW559">
        <v>2428170.0559999999</v>
      </c>
      <c r="AX559">
        <v>2446413.3810000001</v>
      </c>
      <c r="AY559">
        <v>2394921.3670000001</v>
      </c>
      <c r="AZ559">
        <v>2377235.426</v>
      </c>
      <c r="BA559">
        <v>2242168.8149999999</v>
      </c>
      <c r="BB559">
        <v>2152257.642</v>
      </c>
      <c r="BC559">
        <v>2166283.9169999999</v>
      </c>
      <c r="BD559">
        <v>2091649.466</v>
      </c>
      <c r="BE559">
        <v>2041968.95</v>
      </c>
      <c r="BF559">
        <v>2073013.7720000001</v>
      </c>
      <c r="BG559">
        <v>2077395.8370000001</v>
      </c>
      <c r="BH559">
        <v>2132547.517</v>
      </c>
      <c r="BI559">
        <v>2127054.3509999998</v>
      </c>
      <c r="BN559">
        <f t="shared" si="8"/>
        <v>57</v>
      </c>
    </row>
    <row r="560" spans="1:66" x14ac:dyDescent="0.3">
      <c r="A560" t="s">
        <v>3706</v>
      </c>
      <c r="B560" t="s">
        <v>1048</v>
      </c>
      <c r="C560" t="s">
        <v>1822</v>
      </c>
      <c r="D560" t="s">
        <v>1086</v>
      </c>
      <c r="E560">
        <v>1.5256121518759401E-2</v>
      </c>
      <c r="F560">
        <v>2.1541771995220345E-2</v>
      </c>
      <c r="G560">
        <v>2.2786703184386463E-2</v>
      </c>
      <c r="H560">
        <v>2.9434860961449594E-2</v>
      </c>
      <c r="I560">
        <v>3.0716834937328061E-2</v>
      </c>
      <c r="J560">
        <v>3.0855502340993546E-2</v>
      </c>
      <c r="K560">
        <v>3.1598887191147687E-2</v>
      </c>
      <c r="L560">
        <v>3.6884748389988516E-2</v>
      </c>
      <c r="M560">
        <v>4.4685990338164255E-2</v>
      </c>
      <c r="N560">
        <v>5.2309370316952888E-2</v>
      </c>
      <c r="O560">
        <v>5.031125857585269E-2</v>
      </c>
      <c r="P560">
        <v>4.9548544658267683E-2</v>
      </c>
      <c r="Q560">
        <v>9.9291829924655975E-2</v>
      </c>
      <c r="R560">
        <v>0.13981111254133155</v>
      </c>
      <c r="S560">
        <v>0.14632140129308474</v>
      </c>
      <c r="T560">
        <v>0.18029395970484696</v>
      </c>
      <c r="U560">
        <v>0.19163154357173692</v>
      </c>
      <c r="V560">
        <v>0.19198603868209602</v>
      </c>
      <c r="W560">
        <v>0.15100745021891332</v>
      </c>
      <c r="X560">
        <v>0.19612970157179224</v>
      </c>
      <c r="Y560">
        <v>0.23931743651434503</v>
      </c>
      <c r="Z560">
        <v>0.26347709337290071</v>
      </c>
      <c r="AA560">
        <v>0.21551479297409995</v>
      </c>
      <c r="AB560">
        <v>0.26238852774964883</v>
      </c>
      <c r="AC560">
        <v>0.32078533682070159</v>
      </c>
      <c r="AD560">
        <v>0.43410786485827801</v>
      </c>
      <c r="AE560">
        <v>0.4622831780898306</v>
      </c>
      <c r="AF560">
        <v>0.47902481500169108</v>
      </c>
      <c r="AG560">
        <v>0.4449899616590659</v>
      </c>
      <c r="AH560">
        <v>2.2744754764080275</v>
      </c>
      <c r="AI560">
        <v>3.0001439359712849</v>
      </c>
      <c r="AJ560">
        <v>1.9028907274900229</v>
      </c>
      <c r="AK560">
        <v>2.138600383966597</v>
      </c>
      <c r="AL560">
        <v>2.1311388404019436</v>
      </c>
      <c r="AM560">
        <v>2.134809651692001</v>
      </c>
      <c r="AN560">
        <v>1.9735699507696491</v>
      </c>
      <c r="AO560">
        <v>1.9703695507613295</v>
      </c>
      <c r="AP560">
        <v>1.9049239969282885</v>
      </c>
      <c r="AQ560">
        <v>1.8258359039706622</v>
      </c>
      <c r="AR560">
        <v>1.894730483333755</v>
      </c>
      <c r="AS560">
        <v>1.9165972202385313</v>
      </c>
      <c r="AT560">
        <v>1.880103604456669</v>
      </c>
      <c r="AU560">
        <v>2.0142812473378817</v>
      </c>
      <c r="AV560">
        <v>2.0180291808242834</v>
      </c>
      <c r="AW560">
        <v>2.0941977975352453</v>
      </c>
      <c r="AX560">
        <v>2.1963570363891103</v>
      </c>
      <c r="AY560">
        <v>2.4173037215576754</v>
      </c>
      <c r="AZ560">
        <v>2.5947781119656605</v>
      </c>
      <c r="BA560">
        <v>3.0925309349801289</v>
      </c>
      <c r="BB560">
        <v>3.6756658132061908</v>
      </c>
      <c r="BC560">
        <v>4.0972927613063037</v>
      </c>
      <c r="BD560">
        <v>4.7896113261229569</v>
      </c>
      <c r="BE560">
        <v>5.4862412559086131</v>
      </c>
      <c r="BF560">
        <v>6.3200092183226291</v>
      </c>
      <c r="BG560">
        <v>6.9000286167019667</v>
      </c>
      <c r="BH560">
        <v>7.3869549513991926</v>
      </c>
      <c r="BN560">
        <f t="shared" si="8"/>
        <v>56</v>
      </c>
    </row>
    <row r="561" spans="1:66" x14ac:dyDescent="0.3">
      <c r="A561" t="s">
        <v>3706</v>
      </c>
      <c r="B561" t="s">
        <v>1048</v>
      </c>
      <c r="C561" t="s">
        <v>1556</v>
      </c>
      <c r="D561" t="s">
        <v>498</v>
      </c>
      <c r="BN561">
        <f t="shared" si="8"/>
        <v>0</v>
      </c>
    </row>
    <row r="562" spans="1:66" x14ac:dyDescent="0.3">
      <c r="A562" t="s">
        <v>3706</v>
      </c>
      <c r="B562" t="s">
        <v>1048</v>
      </c>
      <c r="C562" t="s">
        <v>2740</v>
      </c>
      <c r="D562" t="s">
        <v>3106</v>
      </c>
      <c r="BN562">
        <f t="shared" si="8"/>
        <v>0</v>
      </c>
    </row>
    <row r="563" spans="1:66" x14ac:dyDescent="0.3">
      <c r="A563" t="s">
        <v>3706</v>
      </c>
      <c r="B563" t="s">
        <v>1048</v>
      </c>
      <c r="C563" t="s">
        <v>3364</v>
      </c>
      <c r="D563" t="s">
        <v>1069</v>
      </c>
      <c r="BN563">
        <f t="shared" si="8"/>
        <v>0</v>
      </c>
    </row>
    <row r="564" spans="1:66" x14ac:dyDescent="0.3">
      <c r="A564" t="s">
        <v>3706</v>
      </c>
      <c r="B564" t="s">
        <v>1048</v>
      </c>
      <c r="C564" t="s">
        <v>387</v>
      </c>
      <c r="D564" t="s">
        <v>1406</v>
      </c>
      <c r="BN564">
        <f t="shared" si="8"/>
        <v>0</v>
      </c>
    </row>
    <row r="565" spans="1:66" x14ac:dyDescent="0.3">
      <c r="A565" t="s">
        <v>3706</v>
      </c>
      <c r="B565" t="s">
        <v>1048</v>
      </c>
      <c r="C565" t="s">
        <v>2198</v>
      </c>
      <c r="D565" t="s">
        <v>3099</v>
      </c>
      <c r="BN565">
        <f t="shared" si="8"/>
        <v>0</v>
      </c>
    </row>
    <row r="566" spans="1:66" x14ac:dyDescent="0.3">
      <c r="A566" t="s">
        <v>3706</v>
      </c>
      <c r="B566" t="s">
        <v>1048</v>
      </c>
      <c r="C566" t="s">
        <v>3821</v>
      </c>
      <c r="D566" t="s">
        <v>2760</v>
      </c>
      <c r="BN566">
        <f t="shared" si="8"/>
        <v>0</v>
      </c>
    </row>
    <row r="567" spans="1:66" x14ac:dyDescent="0.3">
      <c r="A567" t="s">
        <v>3706</v>
      </c>
      <c r="B567" t="s">
        <v>1048</v>
      </c>
      <c r="C567" t="s">
        <v>2897</v>
      </c>
      <c r="D567" t="s">
        <v>972</v>
      </c>
      <c r="BN567">
        <f t="shared" si="8"/>
        <v>0</v>
      </c>
    </row>
    <row r="568" spans="1:66" x14ac:dyDescent="0.3">
      <c r="A568" t="s">
        <v>3706</v>
      </c>
      <c r="B568" t="s">
        <v>1048</v>
      </c>
      <c r="C568" t="s">
        <v>1357</v>
      </c>
      <c r="D568" t="s">
        <v>895</v>
      </c>
      <c r="Y568">
        <v>5164</v>
      </c>
      <c r="Z568">
        <v>5590</v>
      </c>
      <c r="AA568">
        <v>5430</v>
      </c>
      <c r="AB568">
        <v>6175</v>
      </c>
      <c r="AC568">
        <v>6230</v>
      </c>
      <c r="AD568">
        <v>6260</v>
      </c>
      <c r="AE568">
        <v>6580</v>
      </c>
      <c r="AF568">
        <v>7001</v>
      </c>
      <c r="AG568">
        <v>6795</v>
      </c>
      <c r="AH568">
        <v>6627</v>
      </c>
      <c r="AI568">
        <v>6429</v>
      </c>
      <c r="AJ568">
        <v>6513</v>
      </c>
      <c r="AK568">
        <v>6562</v>
      </c>
      <c r="AL568">
        <v>6912</v>
      </c>
      <c r="AM568">
        <v>7255</v>
      </c>
      <c r="AN568">
        <v>7487</v>
      </c>
      <c r="AO568">
        <v>8090</v>
      </c>
      <c r="AP568">
        <v>7905</v>
      </c>
      <c r="AQ568">
        <v>7499</v>
      </c>
      <c r="AR568">
        <v>7229</v>
      </c>
      <c r="AS568">
        <v>6917</v>
      </c>
      <c r="AT568">
        <v>6177</v>
      </c>
      <c r="AU568">
        <v>5685</v>
      </c>
      <c r="AV568">
        <v>5295</v>
      </c>
      <c r="AW568">
        <v>5226</v>
      </c>
      <c r="AX568">
        <v>5145</v>
      </c>
      <c r="AY568">
        <v>5133</v>
      </c>
      <c r="AZ568">
        <v>5109</v>
      </c>
      <c r="BA568">
        <v>4666</v>
      </c>
      <c r="BB568">
        <v>4401</v>
      </c>
      <c r="BC568">
        <v>4279</v>
      </c>
      <c r="BD568">
        <v>4171</v>
      </c>
      <c r="BE568">
        <v>4102</v>
      </c>
      <c r="BF568">
        <v>4180</v>
      </c>
      <c r="BG568">
        <v>4369</v>
      </c>
      <c r="BH568">
        <v>4381</v>
      </c>
      <c r="BI568">
        <v>4331</v>
      </c>
      <c r="BJ568">
        <v>4336</v>
      </c>
      <c r="BK568">
        <v>4397</v>
      </c>
      <c r="BN568">
        <f t="shared" si="8"/>
        <v>39</v>
      </c>
    </row>
    <row r="569" spans="1:66" x14ac:dyDescent="0.3">
      <c r="A569" t="s">
        <v>3706</v>
      </c>
      <c r="B569" t="s">
        <v>1048</v>
      </c>
      <c r="C569" t="s">
        <v>3948</v>
      </c>
      <c r="D569" t="s">
        <v>4221</v>
      </c>
      <c r="O569">
        <v>42450000000</v>
      </c>
      <c r="P569">
        <v>43310000000</v>
      </c>
      <c r="Q569">
        <v>49380000000</v>
      </c>
      <c r="R569">
        <v>71410000000</v>
      </c>
      <c r="S569">
        <v>98310000000</v>
      </c>
      <c r="T569">
        <v>107090000000</v>
      </c>
      <c r="U569">
        <v>114740000000</v>
      </c>
      <c r="V569">
        <v>120810000000</v>
      </c>
      <c r="W569">
        <v>142075000000</v>
      </c>
      <c r="X569">
        <v>184439000000</v>
      </c>
      <c r="Y569">
        <v>224238000000</v>
      </c>
      <c r="Z569">
        <v>237045000000</v>
      </c>
      <c r="AA569">
        <v>211177000000</v>
      </c>
      <c r="AB569">
        <v>201798000000</v>
      </c>
      <c r="AC569">
        <v>219933000000</v>
      </c>
      <c r="AD569">
        <v>215917000000</v>
      </c>
      <c r="AE569">
        <v>223342000000</v>
      </c>
      <c r="AF569">
        <v>250210000000</v>
      </c>
      <c r="AG569">
        <v>320228000000</v>
      </c>
      <c r="AH569">
        <v>359923000000</v>
      </c>
      <c r="AI569">
        <v>387398000000</v>
      </c>
      <c r="AJ569">
        <v>414077000000</v>
      </c>
      <c r="AK569">
        <v>439631000000</v>
      </c>
      <c r="AL569">
        <v>456943000000</v>
      </c>
      <c r="AM569">
        <v>502859000000</v>
      </c>
      <c r="AN569">
        <v>575204000000</v>
      </c>
      <c r="AO569">
        <v>612113000000</v>
      </c>
      <c r="AP569">
        <v>678366000000</v>
      </c>
      <c r="AQ569">
        <v>670416000000</v>
      </c>
      <c r="AR569">
        <v>698524000000</v>
      </c>
      <c r="AS569">
        <v>784939000000</v>
      </c>
      <c r="AT569">
        <v>731331000000</v>
      </c>
      <c r="AU569">
        <v>698036000000</v>
      </c>
      <c r="AV569">
        <v>730445000000</v>
      </c>
      <c r="AW569">
        <v>823584000000</v>
      </c>
      <c r="AX569">
        <v>913016000000</v>
      </c>
      <c r="AY569">
        <v>1040905000000</v>
      </c>
      <c r="AZ569">
        <v>1165153000000</v>
      </c>
      <c r="BA569">
        <v>1308794000000</v>
      </c>
      <c r="BB569">
        <v>1070330000000</v>
      </c>
      <c r="BC569">
        <v>1290279000000</v>
      </c>
      <c r="BD569">
        <v>1498887000000</v>
      </c>
      <c r="BE569">
        <v>1562631000000</v>
      </c>
      <c r="BF569">
        <v>1593708000000</v>
      </c>
      <c r="BG569">
        <v>1635563000000</v>
      </c>
      <c r="BH569">
        <v>1511383000000</v>
      </c>
      <c r="BI569">
        <v>1457394000000</v>
      </c>
      <c r="BJ569">
        <v>1557004000000</v>
      </c>
      <c r="BK569">
        <v>1676950000000</v>
      </c>
      <c r="BL569">
        <v>1652437000000</v>
      </c>
      <c r="BN569">
        <f t="shared" si="8"/>
        <v>50</v>
      </c>
    </row>
    <row r="570" spans="1:66" x14ac:dyDescent="0.3">
      <c r="A570" t="s">
        <v>3706</v>
      </c>
      <c r="B570" t="s">
        <v>1048</v>
      </c>
      <c r="C570" t="s">
        <v>1274</v>
      </c>
      <c r="D570" t="s">
        <v>2784</v>
      </c>
      <c r="O570">
        <v>-610000000</v>
      </c>
      <c r="P570">
        <v>-5040000000</v>
      </c>
      <c r="Q570">
        <v>-10120000000</v>
      </c>
      <c r="R570">
        <v>-1140000000</v>
      </c>
      <c r="S570">
        <v>-6400000000</v>
      </c>
      <c r="T570">
        <v>9970000000</v>
      </c>
      <c r="U570">
        <v>-6820000000</v>
      </c>
      <c r="V570">
        <v>-27640000000</v>
      </c>
      <c r="W570">
        <v>-30167000000</v>
      </c>
      <c r="X570">
        <v>-24966700000</v>
      </c>
      <c r="Y570">
        <v>-18953000000</v>
      </c>
      <c r="Z570">
        <v>-15680000000</v>
      </c>
      <c r="AA570">
        <v>-23537000000</v>
      </c>
      <c r="AB570">
        <v>-57135000000</v>
      </c>
      <c r="AC570">
        <v>-108277000000</v>
      </c>
      <c r="AD570">
        <v>-121102000000</v>
      </c>
      <c r="AE570">
        <v>-138527000000</v>
      </c>
      <c r="AF570">
        <v>-151675000000</v>
      </c>
      <c r="AG570">
        <v>-114660000000</v>
      </c>
      <c r="AH570">
        <v>-93126000000</v>
      </c>
      <c r="AI570">
        <v>-80852000000</v>
      </c>
      <c r="AJ570">
        <v>-31180000000</v>
      </c>
      <c r="AK570">
        <v>-39207100000</v>
      </c>
      <c r="AL570">
        <v>-70311000000</v>
      </c>
      <c r="AM570">
        <v>-98511000000</v>
      </c>
      <c r="AN570">
        <v>-96387000000</v>
      </c>
      <c r="AO570">
        <v>-104035000000</v>
      </c>
      <c r="AP570">
        <v>-108288000000</v>
      </c>
      <c r="AQ570">
        <v>-166130000000</v>
      </c>
      <c r="AR570">
        <v>-255813000000</v>
      </c>
      <c r="AS570">
        <v>-369689000000</v>
      </c>
      <c r="AT570">
        <v>-360373000000</v>
      </c>
      <c r="AU570">
        <v>-420666000000</v>
      </c>
      <c r="AV570">
        <v>-496251000000</v>
      </c>
      <c r="AW570">
        <v>-610833000000</v>
      </c>
      <c r="AX570">
        <v>-716537000000</v>
      </c>
      <c r="AY570">
        <v>-763533000000</v>
      </c>
      <c r="AZ570">
        <v>-711000000000</v>
      </c>
      <c r="BA570">
        <v>-712352000000</v>
      </c>
      <c r="BB570">
        <v>-394779000000</v>
      </c>
      <c r="BC570">
        <v>-503078000000</v>
      </c>
      <c r="BD570">
        <v>-554517000000</v>
      </c>
      <c r="BE570">
        <v>-525907000000</v>
      </c>
      <c r="BF570">
        <v>-446824000000</v>
      </c>
      <c r="BG570">
        <v>-484145000000</v>
      </c>
      <c r="BH570">
        <v>-491262000000</v>
      </c>
      <c r="BI570">
        <v>-481172000000</v>
      </c>
      <c r="BJ570">
        <v>-513785000000</v>
      </c>
      <c r="BK570">
        <v>-579939000000</v>
      </c>
      <c r="BL570">
        <v>-576865000000</v>
      </c>
      <c r="BN570">
        <f t="shared" si="8"/>
        <v>50</v>
      </c>
    </row>
    <row r="571" spans="1:66" x14ac:dyDescent="0.3">
      <c r="A571" t="s">
        <v>3706</v>
      </c>
      <c r="B571" t="s">
        <v>1048</v>
      </c>
      <c r="C571" t="s">
        <v>2409</v>
      </c>
      <c r="D571" t="s">
        <v>2752</v>
      </c>
      <c r="O571">
        <v>54510000000</v>
      </c>
      <c r="P571">
        <v>61150000000</v>
      </c>
      <c r="Q571">
        <v>72850000000</v>
      </c>
      <c r="R571">
        <v>89590000000</v>
      </c>
      <c r="S571">
        <v>125480000000</v>
      </c>
      <c r="T571">
        <v>120450000000</v>
      </c>
      <c r="U571">
        <v>149140000000</v>
      </c>
      <c r="V571">
        <v>179540000000</v>
      </c>
      <c r="W571">
        <v>207692000000</v>
      </c>
      <c r="X571">
        <v>248237000000</v>
      </c>
      <c r="Y571">
        <v>290741000000</v>
      </c>
      <c r="Z571">
        <v>309975000000</v>
      </c>
      <c r="AA571">
        <v>298704000000</v>
      </c>
      <c r="AB571">
        <v>323153000000</v>
      </c>
      <c r="AC571">
        <v>399324000000</v>
      </c>
      <c r="AD571">
        <v>410112000000</v>
      </c>
      <c r="AE571">
        <v>448568000000</v>
      </c>
      <c r="AF571">
        <v>500547000000</v>
      </c>
      <c r="AG571">
        <v>545803000000</v>
      </c>
      <c r="AH571">
        <v>580189000000</v>
      </c>
      <c r="AI571">
        <v>616110000000</v>
      </c>
      <c r="AJ571">
        <v>609517000000</v>
      </c>
      <c r="AK571">
        <v>656080000000</v>
      </c>
      <c r="AL571">
        <v>713165000000</v>
      </c>
      <c r="AM571">
        <v>801765000000</v>
      </c>
      <c r="AN571">
        <v>890784000000</v>
      </c>
      <c r="AO571">
        <v>955663000000</v>
      </c>
      <c r="AP571">
        <v>1042747000000</v>
      </c>
      <c r="AQ571">
        <v>1099313000000</v>
      </c>
      <c r="AR571">
        <v>1232334000000</v>
      </c>
      <c r="AS571">
        <v>1452651000000</v>
      </c>
      <c r="AT571">
        <v>1375737000000</v>
      </c>
      <c r="AU571">
        <v>1406761000000</v>
      </c>
      <c r="AV571">
        <v>1524431000000</v>
      </c>
      <c r="AW571">
        <v>1778954000000</v>
      </c>
      <c r="AX571">
        <v>2008043000000</v>
      </c>
      <c r="AY571">
        <v>2227524000000</v>
      </c>
      <c r="AZ571">
        <v>2371811000000</v>
      </c>
      <c r="BA571">
        <v>2561936000000</v>
      </c>
      <c r="BB571">
        <v>1987567000000</v>
      </c>
      <c r="BC571">
        <v>2375402000000</v>
      </c>
      <c r="BD571">
        <v>2698073000000</v>
      </c>
      <c r="BE571">
        <v>2773360000000</v>
      </c>
      <c r="BF571">
        <v>2760063000000</v>
      </c>
      <c r="BG571">
        <v>2876410000000</v>
      </c>
      <c r="BH571">
        <v>2771010000000</v>
      </c>
      <c r="BI571">
        <v>2719094000000</v>
      </c>
      <c r="BJ571">
        <v>2901177000000</v>
      </c>
      <c r="BK571">
        <v>3119321000000</v>
      </c>
      <c r="BL571">
        <v>3105132000000</v>
      </c>
      <c r="BN571">
        <f t="shared" si="8"/>
        <v>50</v>
      </c>
    </row>
    <row r="572" spans="1:66" x14ac:dyDescent="0.3">
      <c r="A572" t="s">
        <v>3706</v>
      </c>
      <c r="B572" t="s">
        <v>1048</v>
      </c>
      <c r="C572" t="s">
        <v>3300</v>
      </c>
      <c r="D572" t="s">
        <v>3682</v>
      </c>
      <c r="AI572">
        <v>33.022308209665724</v>
      </c>
      <c r="AJ572">
        <v>33.034164768707363</v>
      </c>
      <c r="AK572">
        <v>33.046021327749003</v>
      </c>
      <c r="AL572">
        <v>33.057881298750075</v>
      </c>
      <c r="AM572">
        <v>33.069737857791715</v>
      </c>
      <c r="AN572">
        <v>33.081594416833354</v>
      </c>
      <c r="AO572">
        <v>33.093450975874987</v>
      </c>
      <c r="AP572">
        <v>33.105307534916626</v>
      </c>
      <c r="AQ572">
        <v>33.117167505917706</v>
      </c>
      <c r="AR572">
        <v>33.129024064959339</v>
      </c>
      <c r="AS572">
        <v>33.130173588068878</v>
      </c>
      <c r="AT572">
        <v>33.156826025549229</v>
      </c>
      <c r="AU572">
        <v>33.183481873886691</v>
      </c>
      <c r="AV572">
        <v>33.21013431136705</v>
      </c>
      <c r="AW572">
        <v>33.236790159704519</v>
      </c>
      <c r="AX572">
        <v>33.26344259718487</v>
      </c>
      <c r="AY572">
        <v>33.349952166139843</v>
      </c>
      <c r="AZ572">
        <v>33.436461735094824</v>
      </c>
      <c r="BA572">
        <v>33.576113538024934</v>
      </c>
      <c r="BB572">
        <v>33.662760237312817</v>
      </c>
      <c r="BC572">
        <v>33.7494069366007</v>
      </c>
      <c r="BD572">
        <v>33.779470058224064</v>
      </c>
      <c r="BE572">
        <v>33.809533179847435</v>
      </c>
      <c r="BF572">
        <v>33.839596301470799</v>
      </c>
      <c r="BG572">
        <v>33.869659423094163</v>
      </c>
      <c r="BH572">
        <v>33.899722544717527</v>
      </c>
      <c r="BI572">
        <v>33.929785666340891</v>
      </c>
      <c r="BN572">
        <f t="shared" si="8"/>
        <v>27</v>
      </c>
    </row>
    <row r="573" spans="1:66" x14ac:dyDescent="0.3">
      <c r="A573" t="s">
        <v>3706</v>
      </c>
      <c r="B573" t="s">
        <v>1048</v>
      </c>
      <c r="C573" t="s">
        <v>1010</v>
      </c>
      <c r="D573" t="s">
        <v>3621</v>
      </c>
      <c r="F573">
        <v>4690000</v>
      </c>
      <c r="G573">
        <v>4730000</v>
      </c>
      <c r="H573">
        <v>4755000</v>
      </c>
      <c r="I573">
        <v>4783000</v>
      </c>
      <c r="J573">
        <v>4800000</v>
      </c>
      <c r="K573">
        <v>5470000</v>
      </c>
      <c r="L573">
        <v>5450000</v>
      </c>
      <c r="M573">
        <v>5390000</v>
      </c>
      <c r="N573">
        <v>5305000</v>
      </c>
      <c r="O573">
        <v>5270000</v>
      </c>
      <c r="P573">
        <v>5235000</v>
      </c>
      <c r="Q573">
        <v>5205000</v>
      </c>
      <c r="R573">
        <v>5180000</v>
      </c>
      <c r="S573">
        <v>5155000</v>
      </c>
      <c r="T573">
        <v>5120000</v>
      </c>
      <c r="U573">
        <v>5090000</v>
      </c>
      <c r="V573">
        <v>5050000</v>
      </c>
      <c r="W573">
        <v>4989000</v>
      </c>
      <c r="X573">
        <v>4880000</v>
      </c>
      <c r="Y573">
        <v>4726000</v>
      </c>
      <c r="Z573">
        <v>4697000</v>
      </c>
      <c r="AA573">
        <v>4669000</v>
      </c>
      <c r="AB573">
        <v>4671000</v>
      </c>
      <c r="AC573">
        <v>4676000</v>
      </c>
      <c r="AD573">
        <v>4670000</v>
      </c>
      <c r="AE573">
        <v>4730000</v>
      </c>
      <c r="AF573">
        <v>4789000</v>
      </c>
      <c r="AG573">
        <v>4548492</v>
      </c>
      <c r="AH573">
        <v>4487595</v>
      </c>
      <c r="AI573">
        <v>4426699</v>
      </c>
      <c r="AJ573">
        <v>4365802</v>
      </c>
      <c r="AK573">
        <v>4304906</v>
      </c>
      <c r="AL573">
        <v>4317974</v>
      </c>
      <c r="AM573">
        <v>4331042</v>
      </c>
      <c r="AN573">
        <v>4344109</v>
      </c>
      <c r="AO573">
        <v>4357177</v>
      </c>
      <c r="AP573">
        <v>4370245</v>
      </c>
      <c r="AQ573">
        <v>4414705</v>
      </c>
      <c r="AR573">
        <v>4459165</v>
      </c>
      <c r="AS573">
        <v>4503625</v>
      </c>
      <c r="AT573">
        <v>4548085</v>
      </c>
      <c r="AU573">
        <v>4592545</v>
      </c>
      <c r="AV573">
        <v>4551998</v>
      </c>
      <c r="AW573">
        <v>4511452</v>
      </c>
      <c r="AX573">
        <v>4470905</v>
      </c>
      <c r="AY573">
        <v>4430359</v>
      </c>
      <c r="AZ573">
        <v>4389812</v>
      </c>
      <c r="BN573">
        <f t="shared" si="8"/>
        <v>47</v>
      </c>
    </row>
    <row r="574" spans="1:66" x14ac:dyDescent="0.3">
      <c r="A574" t="s">
        <v>3706</v>
      </c>
      <c r="B574" t="s">
        <v>1048</v>
      </c>
      <c r="C574" t="s">
        <v>4187</v>
      </c>
      <c r="D574" t="s">
        <v>1398</v>
      </c>
      <c r="AZ574">
        <v>244479591930</v>
      </c>
      <c r="BA574">
        <v>246884073465</v>
      </c>
      <c r="BB574">
        <v>154108484413</v>
      </c>
      <c r="BC574">
        <v>168939400532</v>
      </c>
      <c r="BD574">
        <v>169464157156</v>
      </c>
      <c r="BE574">
        <v>172387240523</v>
      </c>
      <c r="BF574">
        <v>172145368079</v>
      </c>
      <c r="BG574">
        <v>179263970137</v>
      </c>
      <c r="BH574">
        <v>178349526944</v>
      </c>
      <c r="BI574">
        <v>176668196714</v>
      </c>
      <c r="BJ574">
        <v>156937052150</v>
      </c>
      <c r="BK574">
        <v>156365524736</v>
      </c>
      <c r="BL574">
        <v>156361791913</v>
      </c>
      <c r="BN574">
        <f t="shared" si="8"/>
        <v>13</v>
      </c>
    </row>
    <row r="575" spans="1:66" x14ac:dyDescent="0.3">
      <c r="A575" t="s">
        <v>3706</v>
      </c>
      <c r="B575" t="s">
        <v>1048</v>
      </c>
      <c r="C575" t="s">
        <v>2825</v>
      </c>
      <c r="D575" t="s">
        <v>3293</v>
      </c>
      <c r="E575">
        <v>2.5517409301193084</v>
      </c>
      <c r="F575">
        <v>3.0201822606040363</v>
      </c>
      <c r="G575">
        <v>3.4742783123612142</v>
      </c>
      <c r="H575">
        <v>2.9301825993555317</v>
      </c>
      <c r="I575">
        <v>3.0471227911191665</v>
      </c>
      <c r="J575">
        <v>2.7178280754562594</v>
      </c>
      <c r="K575">
        <v>2.9403638946994515</v>
      </c>
      <c r="L575">
        <v>2.3097834696813195</v>
      </c>
      <c r="M575">
        <v>2.2740028815609032</v>
      </c>
      <c r="N575">
        <v>2.2548864654127811</v>
      </c>
      <c r="O575">
        <v>1.9065776930409915</v>
      </c>
      <c r="P575">
        <v>2.1475853257397617</v>
      </c>
      <c r="Q575">
        <v>2.3749058971141781</v>
      </c>
      <c r="R575">
        <v>2.4989955018080967</v>
      </c>
      <c r="S575">
        <v>3.4493705228418112</v>
      </c>
      <c r="T575">
        <v>5.0271600352848322</v>
      </c>
      <c r="U575">
        <v>6.1856565744320404</v>
      </c>
      <c r="V575">
        <v>6.7570952961729907</v>
      </c>
      <c r="W575">
        <v>6.506042527153129</v>
      </c>
      <c r="X575">
        <v>5.9480405349737735</v>
      </c>
      <c r="Y575">
        <v>6.0751064898851581</v>
      </c>
      <c r="Z575">
        <v>7.1551458767999438</v>
      </c>
      <c r="AA575">
        <v>8.7351311658295714</v>
      </c>
      <c r="AB575">
        <v>7.9571071772195436</v>
      </c>
      <c r="AC575">
        <v>6.0898723841503131</v>
      </c>
      <c r="AD575">
        <v>5.1292549549296043</v>
      </c>
      <c r="AE575">
        <v>4.2952084847258378</v>
      </c>
      <c r="AF575">
        <v>3.7716380663863984</v>
      </c>
      <c r="AG575">
        <v>3.5206465502383195</v>
      </c>
      <c r="AH575">
        <v>3.3592755799816256</v>
      </c>
      <c r="AI575">
        <v>2.9753808470170058</v>
      </c>
      <c r="AJ575">
        <v>3.5683416036509574</v>
      </c>
      <c r="AK575">
        <v>3.7261719754480502</v>
      </c>
      <c r="AL575">
        <v>3.5254618839667575</v>
      </c>
      <c r="AM575">
        <v>3.0425003953479743</v>
      </c>
      <c r="AN575">
        <v>2.7657322806554139</v>
      </c>
      <c r="AO575">
        <v>2.9623134220492018</v>
      </c>
      <c r="AP575">
        <v>2.9399558826309309</v>
      </c>
      <c r="AQ575">
        <v>3.1080552869708842</v>
      </c>
      <c r="AR575">
        <v>2.620596908191021</v>
      </c>
      <c r="AS575">
        <v>2.2114312430146073</v>
      </c>
      <c r="AT575">
        <v>2.363773655109394</v>
      </c>
      <c r="AU575">
        <v>2.394631124189512</v>
      </c>
      <c r="AV575">
        <v>2.2483531180228571</v>
      </c>
      <c r="AW575">
        <v>2.3665904921461864</v>
      </c>
      <c r="AX575">
        <v>3.0427686142332036</v>
      </c>
      <c r="AY575">
        <v>3.3957318778387444</v>
      </c>
      <c r="AZ575">
        <v>3.6717611745177132</v>
      </c>
      <c r="BA575">
        <v>4.005607174722333</v>
      </c>
      <c r="BB575">
        <v>4.154724621774796</v>
      </c>
      <c r="BC575">
        <v>3.8072235399102929</v>
      </c>
      <c r="BD575">
        <v>3.8002731557255407</v>
      </c>
      <c r="BE575">
        <v>4.2524193883426049</v>
      </c>
      <c r="BF575">
        <v>4.4980722267696382</v>
      </c>
      <c r="BG575">
        <v>4.4064470124284156</v>
      </c>
      <c r="BH575">
        <v>4.4827056269233072</v>
      </c>
      <c r="BI575">
        <v>4.4073597966568068</v>
      </c>
      <c r="BJ575">
        <v>3.9117178392996941</v>
      </c>
      <c r="BK575">
        <v>3.6028968850646539</v>
      </c>
      <c r="BN575">
        <f t="shared" si="8"/>
        <v>59</v>
      </c>
    </row>
    <row r="576" spans="1:66" x14ac:dyDescent="0.3">
      <c r="A576" t="s">
        <v>3706</v>
      </c>
      <c r="B576" t="s">
        <v>1048</v>
      </c>
      <c r="C576" t="s">
        <v>2545</v>
      </c>
      <c r="D576" t="s">
        <v>4162</v>
      </c>
      <c r="Y576">
        <v>21.244077799999999</v>
      </c>
      <c r="Z576">
        <v>22.828581610000001</v>
      </c>
      <c r="AA576">
        <v>20.810778110000001</v>
      </c>
      <c r="AB576">
        <v>22.250522910000001</v>
      </c>
      <c r="AC576">
        <v>28.199956650000001</v>
      </c>
      <c r="AD576">
        <v>28.7950822</v>
      </c>
      <c r="AE576">
        <v>31.101140489999999</v>
      </c>
      <c r="AF576">
        <v>34.375434650000003</v>
      </c>
      <c r="AG576">
        <v>38.046627649999998</v>
      </c>
      <c r="AH576">
        <v>40.736633410000003</v>
      </c>
      <c r="AI576">
        <v>42.566116569999998</v>
      </c>
      <c r="AJ576">
        <v>42.094999889999997</v>
      </c>
      <c r="AK576">
        <v>45.421937309999997</v>
      </c>
      <c r="AL576">
        <v>49.363733189999998</v>
      </c>
      <c r="AM576">
        <v>56.132894</v>
      </c>
      <c r="AN576">
        <v>61.212737230000002</v>
      </c>
      <c r="AO576">
        <v>65.276343999999995</v>
      </c>
      <c r="AP576">
        <v>71.390455009999997</v>
      </c>
      <c r="AQ576">
        <v>74.990312079999995</v>
      </c>
      <c r="AR576">
        <v>84.129278170000006</v>
      </c>
      <c r="AS576">
        <v>100</v>
      </c>
      <c r="AT576">
        <v>93.637735250000006</v>
      </c>
      <c r="AU576">
        <v>95.309298819999995</v>
      </c>
      <c r="AV576">
        <v>103.4741523</v>
      </c>
      <c r="AW576">
        <v>121.15302149999999</v>
      </c>
      <c r="AX576">
        <v>137.5927896</v>
      </c>
      <c r="AY576">
        <v>152.31295159999999</v>
      </c>
      <c r="AZ576">
        <v>160.43857700000001</v>
      </c>
      <c r="BA576">
        <v>172.27722539999999</v>
      </c>
      <c r="BB576">
        <v>127.4752402</v>
      </c>
      <c r="BC576">
        <v>156.3713095</v>
      </c>
      <c r="BD576">
        <v>179.94314299999999</v>
      </c>
      <c r="BE576">
        <v>185.54149129999999</v>
      </c>
      <c r="BF576">
        <v>184.94878109999999</v>
      </c>
      <c r="BG576">
        <v>191.5784166</v>
      </c>
      <c r="BH576">
        <v>183.8562058</v>
      </c>
      <c r="BI576">
        <v>178.68291110000001</v>
      </c>
      <c r="BJ576">
        <v>191.25511789999999</v>
      </c>
      <c r="BK576">
        <v>207.44693079999999</v>
      </c>
      <c r="BN576">
        <f t="shared" si="8"/>
        <v>39</v>
      </c>
    </row>
    <row r="577" spans="1:66" x14ac:dyDescent="0.3">
      <c r="A577" t="s">
        <v>3706</v>
      </c>
      <c r="B577" t="s">
        <v>1048</v>
      </c>
      <c r="C577" t="s">
        <v>4109</v>
      </c>
      <c r="D577" t="s">
        <v>21</v>
      </c>
      <c r="O577">
        <v>2.2075055187637971</v>
      </c>
      <c r="P577">
        <v>2.5</v>
      </c>
      <c r="Q577">
        <v>2.264808362369338</v>
      </c>
      <c r="R577">
        <v>1.763409257898604</v>
      </c>
      <c r="S577">
        <v>1.4057507987220448</v>
      </c>
      <c r="T577">
        <v>2.0706455542021924</v>
      </c>
      <c r="U577">
        <v>2.8221512247071354</v>
      </c>
      <c r="V577">
        <v>3.0806845965770173</v>
      </c>
      <c r="W577">
        <v>3.4408602150537635</v>
      </c>
      <c r="X577">
        <v>3.2983508245877062</v>
      </c>
      <c r="Y577">
        <v>2.9768085842852199</v>
      </c>
      <c r="Z577">
        <v>3.1542785758900691</v>
      </c>
      <c r="AA577">
        <v>3.2318879612173443</v>
      </c>
      <c r="AB577">
        <v>3.4604698156100024</v>
      </c>
      <c r="AC577">
        <v>3.1397768110459618</v>
      </c>
      <c r="AD577">
        <v>4.2847149352920599</v>
      </c>
      <c r="AE577">
        <v>6.1127103120237676</v>
      </c>
      <c r="AF577">
        <v>7.1650880478570755</v>
      </c>
      <c r="AG577">
        <v>5.2608957276712793</v>
      </c>
      <c r="AH577">
        <v>3.3524121013900245</v>
      </c>
      <c r="AI577">
        <v>4.4435426600385508</v>
      </c>
      <c r="AJ577">
        <v>5.120541940625623</v>
      </c>
      <c r="AK577">
        <v>5.0141072924590979</v>
      </c>
      <c r="AL577">
        <v>5.2580286718764233</v>
      </c>
      <c r="AM577">
        <v>5.5345786963434023</v>
      </c>
      <c r="AN577">
        <v>5.8803500816392855</v>
      </c>
      <c r="AO577">
        <v>5.9594139646397579</v>
      </c>
      <c r="AP577">
        <v>6.0785913565299783</v>
      </c>
      <c r="AQ577">
        <v>6.9492841280444875</v>
      </c>
      <c r="AR577">
        <v>11.985361390667887</v>
      </c>
      <c r="AS577">
        <v>13.434715836696331</v>
      </c>
      <c r="AT577">
        <v>15.813966988525319</v>
      </c>
      <c r="AU577">
        <v>17.344927752818435</v>
      </c>
      <c r="AV577">
        <v>17.926050287902832</v>
      </c>
      <c r="AW577">
        <v>18.209746925000662</v>
      </c>
      <c r="AX577">
        <v>17.797294639847173</v>
      </c>
      <c r="AY577">
        <v>20.61917466154415</v>
      </c>
      <c r="AZ577">
        <v>22.657641011858772</v>
      </c>
      <c r="BA577">
        <v>22.452459351149908</v>
      </c>
      <c r="BB577">
        <v>23.629484073909609</v>
      </c>
      <c r="BC577">
        <v>22.414892828005637</v>
      </c>
      <c r="BD577">
        <v>20.752361230838424</v>
      </c>
      <c r="BE577">
        <v>19.803735144312391</v>
      </c>
      <c r="BF577">
        <v>18.678841346994282</v>
      </c>
      <c r="BG577">
        <v>18.326744447658534</v>
      </c>
      <c r="BH577">
        <v>17.310123259769441</v>
      </c>
      <c r="BI577">
        <v>17.280524310965014</v>
      </c>
      <c r="BJ577">
        <v>16.744518789715105</v>
      </c>
      <c r="BK577">
        <v>15.393233833060654</v>
      </c>
      <c r="BL577">
        <v>16.285709222371871</v>
      </c>
      <c r="BN577">
        <f t="shared" si="8"/>
        <v>50</v>
      </c>
    </row>
    <row r="578" spans="1:66" x14ac:dyDescent="0.3">
      <c r="A578" t="s">
        <v>3706</v>
      </c>
      <c r="B578" t="s">
        <v>1048</v>
      </c>
      <c r="C578" t="s">
        <v>344</v>
      </c>
      <c r="D578" t="s">
        <v>3264</v>
      </c>
      <c r="AH578">
        <v>5.5274720000000004</v>
      </c>
      <c r="AI578">
        <v>2.5759120000000002</v>
      </c>
      <c r="AJ578">
        <v>2.6782650000000001</v>
      </c>
      <c r="AK578">
        <v>2.361926</v>
      </c>
      <c r="AL578">
        <v>2.1619510000000002</v>
      </c>
      <c r="AN578">
        <v>1.7661309999999999</v>
      </c>
      <c r="AO578">
        <v>1.769042</v>
      </c>
      <c r="AP578">
        <v>1.90251E-2</v>
      </c>
      <c r="AQ578">
        <v>1.8629389999999999</v>
      </c>
      <c r="AR578">
        <v>1.4920770000000001</v>
      </c>
      <c r="AS578">
        <v>1.332068</v>
      </c>
      <c r="AT578">
        <v>1.257482</v>
      </c>
      <c r="AU578">
        <v>1.3805259999999999</v>
      </c>
      <c r="AV578">
        <v>1.3022990000000001</v>
      </c>
      <c r="AW578">
        <v>1.3126979999999999</v>
      </c>
      <c r="AX578">
        <v>1.2788299999999999</v>
      </c>
      <c r="AY578">
        <v>1.2705249999999999</v>
      </c>
      <c r="AZ578">
        <v>1.522386</v>
      </c>
      <c r="BA578">
        <v>1.395904</v>
      </c>
      <c r="BB578">
        <v>1.358123</v>
      </c>
      <c r="BC578">
        <v>1.334619</v>
      </c>
      <c r="BD578">
        <v>1.194852</v>
      </c>
      <c r="BE578">
        <v>1.217692</v>
      </c>
      <c r="BF578">
        <v>1.164463</v>
      </c>
      <c r="BG578">
        <v>1.2522180000000001</v>
      </c>
      <c r="BH578">
        <v>1.303706</v>
      </c>
      <c r="BI578">
        <v>1.3325130000000001</v>
      </c>
      <c r="BJ578">
        <v>0.99103439999999998</v>
      </c>
      <c r="BK578">
        <v>0.86283089999999996</v>
      </c>
      <c r="BN578">
        <f t="shared" si="8"/>
        <v>29</v>
      </c>
    </row>
    <row r="579" spans="1:66" x14ac:dyDescent="0.3">
      <c r="A579" t="s">
        <v>3706</v>
      </c>
      <c r="B579" t="s">
        <v>1048</v>
      </c>
      <c r="C579" t="s">
        <v>66</v>
      </c>
      <c r="D579" t="s">
        <v>2080</v>
      </c>
      <c r="AN579">
        <v>6.8526152243417027</v>
      </c>
      <c r="AO579">
        <v>6.8514737935862327</v>
      </c>
      <c r="AP579">
        <v>6.8998520254673474</v>
      </c>
      <c r="AQ579">
        <v>7.1338190306127549</v>
      </c>
      <c r="AR579">
        <v>6.3065694852207272</v>
      </c>
      <c r="AS579">
        <v>5.9328083620911007</v>
      </c>
      <c r="AT579">
        <v>5.790423605674631</v>
      </c>
      <c r="AU579">
        <v>5.4294937093081197</v>
      </c>
      <c r="AV579">
        <v>5.1906580225671091</v>
      </c>
      <c r="AW579">
        <v>5.2972139807999525</v>
      </c>
      <c r="AX579">
        <v>5.0507384553020032</v>
      </c>
      <c r="AY579">
        <v>4.7967159949791789</v>
      </c>
      <c r="AZ579">
        <v>4.7553536095414008</v>
      </c>
      <c r="BA579">
        <v>4.6776344139744319</v>
      </c>
      <c r="BB579">
        <v>5.1798505408874274</v>
      </c>
      <c r="BC579">
        <v>4.6328579330993245</v>
      </c>
      <c r="BD579">
        <v>4.3159692121006366</v>
      </c>
      <c r="BE579">
        <v>4.6839213084489568</v>
      </c>
      <c r="BF579">
        <v>4.7153996122552275</v>
      </c>
      <c r="BG579">
        <v>4.8865773655355111</v>
      </c>
      <c r="BH579">
        <v>5.4147765616147181</v>
      </c>
      <c r="BI579">
        <v>5.9195820372521144</v>
      </c>
      <c r="BJ579">
        <v>5.9892933109562083</v>
      </c>
      <c r="BK579">
        <v>5.9791217383526742</v>
      </c>
      <c r="BN579">
        <f t="shared" si="8"/>
        <v>24</v>
      </c>
    </row>
    <row r="580" spans="1:66" x14ac:dyDescent="0.3">
      <c r="A580" t="s">
        <v>3706</v>
      </c>
      <c r="B580" t="s">
        <v>1048</v>
      </c>
      <c r="C580" t="s">
        <v>4166</v>
      </c>
      <c r="D580" t="s">
        <v>77</v>
      </c>
      <c r="E580">
        <v>54208527</v>
      </c>
      <c r="F580">
        <v>54414785</v>
      </c>
      <c r="G580">
        <v>54549307</v>
      </c>
      <c r="H580">
        <v>54626596</v>
      </c>
      <c r="I580">
        <v>54673014</v>
      </c>
      <c r="J580">
        <v>54639947</v>
      </c>
      <c r="K580">
        <v>54551297</v>
      </c>
      <c r="L580">
        <v>54423243</v>
      </c>
      <c r="M580">
        <v>54242804</v>
      </c>
      <c r="N580">
        <v>54047876</v>
      </c>
      <c r="O580">
        <v>54129627</v>
      </c>
      <c r="P580">
        <v>54795508</v>
      </c>
      <c r="Q580">
        <v>55364268</v>
      </c>
      <c r="R580">
        <v>55874046</v>
      </c>
      <c r="S580">
        <v>56365499</v>
      </c>
      <c r="T580">
        <v>56902406</v>
      </c>
      <c r="U580">
        <v>57423878</v>
      </c>
      <c r="V580">
        <v>57982322</v>
      </c>
      <c r="W580">
        <v>58579920</v>
      </c>
      <c r="X580">
        <v>59207469</v>
      </c>
      <c r="Y580">
        <v>59673829</v>
      </c>
      <c r="Z580">
        <v>59913573</v>
      </c>
      <c r="AA580">
        <v>60135341</v>
      </c>
      <c r="AB580">
        <v>60332364</v>
      </c>
      <c r="AC580">
        <v>60503262</v>
      </c>
      <c r="AD580">
        <v>60684895</v>
      </c>
      <c r="AE580">
        <v>60888123</v>
      </c>
      <c r="AF580">
        <v>61073788</v>
      </c>
      <c r="AG580">
        <v>61266559</v>
      </c>
      <c r="AH580">
        <v>61485081</v>
      </c>
      <c r="AI580">
        <v>61656881</v>
      </c>
      <c r="AJ580">
        <v>61471853</v>
      </c>
      <c r="AK580">
        <v>61314541</v>
      </c>
      <c r="AL580">
        <v>61112155</v>
      </c>
      <c r="AM580">
        <v>60847887</v>
      </c>
      <c r="AN580">
        <v>60559606</v>
      </c>
      <c r="AO580">
        <v>60247274</v>
      </c>
      <c r="AP580">
        <v>59962727</v>
      </c>
      <c r="AQ580">
        <v>59647910</v>
      </c>
      <c r="AR580">
        <v>59318323</v>
      </c>
      <c r="AS580">
        <v>59093274</v>
      </c>
      <c r="AT580">
        <v>59176653</v>
      </c>
      <c r="AU580">
        <v>59224903</v>
      </c>
      <c r="AV580">
        <v>59231337</v>
      </c>
      <c r="AW580">
        <v>59272576</v>
      </c>
      <c r="AX580">
        <v>59316092</v>
      </c>
      <c r="AY580">
        <v>59380586</v>
      </c>
      <c r="AZ580">
        <v>59435929</v>
      </c>
      <c r="BA580">
        <v>59486862</v>
      </c>
      <c r="BB580">
        <v>59495270</v>
      </c>
      <c r="BC580">
        <v>59476370</v>
      </c>
      <c r="BD580">
        <v>59370278</v>
      </c>
      <c r="BE580">
        <v>59254429</v>
      </c>
      <c r="BF580">
        <v>59093985</v>
      </c>
      <c r="BG580">
        <v>58939798</v>
      </c>
      <c r="BH580">
        <v>58769219</v>
      </c>
      <c r="BI580">
        <v>58575095</v>
      </c>
      <c r="BJ580">
        <v>58308905</v>
      </c>
      <c r="BK580">
        <v>57967430</v>
      </c>
      <c r="BL580">
        <v>57576495</v>
      </c>
      <c r="BN580">
        <f t="shared" si="8"/>
        <v>60</v>
      </c>
    </row>
    <row r="581" spans="1:66" x14ac:dyDescent="0.3">
      <c r="A581" t="s">
        <v>3706</v>
      </c>
      <c r="B581" t="s">
        <v>1048</v>
      </c>
      <c r="C581" t="s">
        <v>3091</v>
      </c>
      <c r="D581" t="s">
        <v>1203</v>
      </c>
      <c r="E581">
        <v>15.144110735682828</v>
      </c>
      <c r="F581">
        <v>15.316125486727724</v>
      </c>
      <c r="G581">
        <v>15.430128642974026</v>
      </c>
      <c r="H581">
        <v>15.509379884784224</v>
      </c>
      <c r="I581">
        <v>15.578007183973842</v>
      </c>
      <c r="J581">
        <v>15.644473707879428</v>
      </c>
      <c r="K581">
        <v>15.784293479190959</v>
      </c>
      <c r="L581">
        <v>15.917687326506996</v>
      </c>
      <c r="M581">
        <v>16.045682307144787</v>
      </c>
      <c r="N581">
        <v>16.159742083138397</v>
      </c>
      <c r="O581">
        <v>16.249853739152648</v>
      </c>
      <c r="P581">
        <v>16.363796789964695</v>
      </c>
      <c r="Q581">
        <v>16.454561734866921</v>
      </c>
      <c r="R581">
        <v>16.539834052612505</v>
      </c>
      <c r="S581">
        <v>16.623102618568765</v>
      </c>
      <c r="T581">
        <v>16.697340577314506</v>
      </c>
      <c r="U581">
        <v>16.867817238565639</v>
      </c>
      <c r="V581">
        <v>17.026827235167826</v>
      </c>
      <c r="W581">
        <v>17.193715707635391</v>
      </c>
      <c r="X581">
        <v>17.376472923397728</v>
      </c>
      <c r="Y581">
        <v>17.571065102750644</v>
      </c>
      <c r="Z581">
        <v>17.715800136710502</v>
      </c>
      <c r="AA581">
        <v>17.847263876003844</v>
      </c>
      <c r="AB581">
        <v>17.983571109378239</v>
      </c>
      <c r="AC581">
        <v>18.136807184655833</v>
      </c>
      <c r="AD581">
        <v>18.30704711970909</v>
      </c>
      <c r="AE581">
        <v>18.515242910870377</v>
      </c>
      <c r="AF581">
        <v>18.71531800897225</v>
      </c>
      <c r="AG581">
        <v>18.905279523335953</v>
      </c>
      <c r="AH581">
        <v>19.076138630399488</v>
      </c>
      <c r="AI581">
        <v>19.221038800099624</v>
      </c>
      <c r="AJ581">
        <v>19.337026139595849</v>
      </c>
      <c r="AK581">
        <v>19.413216216335123</v>
      </c>
      <c r="AL581">
        <v>19.450143349428302</v>
      </c>
      <c r="AM581">
        <v>19.441566650478627</v>
      </c>
      <c r="AN581">
        <v>19.384689378845998</v>
      </c>
      <c r="AO581">
        <v>19.300025007547145</v>
      </c>
      <c r="AP581">
        <v>19.169066940875272</v>
      </c>
      <c r="AQ581">
        <v>19.010709394159292</v>
      </c>
      <c r="AR581">
        <v>18.847841926120129</v>
      </c>
      <c r="AS581">
        <v>18.697858009772148</v>
      </c>
      <c r="AT581">
        <v>18.613032400062021</v>
      </c>
      <c r="AU581">
        <v>18.535903482081626</v>
      </c>
      <c r="AV581">
        <v>18.475416170017716</v>
      </c>
      <c r="AW581">
        <v>18.437473713161463</v>
      </c>
      <c r="AX581">
        <v>18.428732088942791</v>
      </c>
      <c r="AY581">
        <v>18.533873353518185</v>
      </c>
      <c r="AZ581">
        <v>18.659783891620954</v>
      </c>
      <c r="BA581">
        <v>18.832395328769426</v>
      </c>
      <c r="BB581">
        <v>19.083454075585841</v>
      </c>
      <c r="BC581">
        <v>19.429885857153085</v>
      </c>
      <c r="BD581">
        <v>19.858135282456253</v>
      </c>
      <c r="BE581">
        <v>20.357803620010799</v>
      </c>
      <c r="BF581">
        <v>20.916790116752253</v>
      </c>
      <c r="BG581">
        <v>21.514698169878088</v>
      </c>
      <c r="BH581">
        <v>22.141440040582722</v>
      </c>
      <c r="BI581">
        <v>22.797997549929299</v>
      </c>
      <c r="BJ581">
        <v>23.46146030939849</v>
      </c>
      <c r="BK581">
        <v>24.139975539927455</v>
      </c>
      <c r="BL581">
        <v>24.845706103030658</v>
      </c>
      <c r="BN581">
        <f t="shared" si="8"/>
        <v>60</v>
      </c>
    </row>
    <row r="582" spans="1:66" x14ac:dyDescent="0.3">
      <c r="A582" t="s">
        <v>3706</v>
      </c>
      <c r="B582" t="s">
        <v>1048</v>
      </c>
      <c r="C582" t="s">
        <v>2792</v>
      </c>
      <c r="D582" t="s">
        <v>1396</v>
      </c>
      <c r="E582">
        <v>3.6039424193414402</v>
      </c>
      <c r="F582">
        <v>3.6053206686897101</v>
      </c>
      <c r="G582">
        <v>3.6013582172644001</v>
      </c>
      <c r="H582">
        <v>3.6004119589162902</v>
      </c>
      <c r="I582">
        <v>3.6121642087126</v>
      </c>
      <c r="J582">
        <v>3.6392376009793099</v>
      </c>
      <c r="K582">
        <v>3.6676344905609</v>
      </c>
      <c r="L582">
        <v>3.71953359964508</v>
      </c>
      <c r="M582">
        <v>3.7906410652312199</v>
      </c>
      <c r="N582">
        <v>3.8680472708309601</v>
      </c>
      <c r="O582">
        <v>3.9371758659737099</v>
      </c>
      <c r="P582">
        <v>3.9475167695384199</v>
      </c>
      <c r="Q582">
        <v>3.9712866128745001</v>
      </c>
      <c r="R582">
        <v>4.0210875182403401</v>
      </c>
      <c r="S582">
        <v>4.08897593858332</v>
      </c>
      <c r="T582">
        <v>4.1523617916022504</v>
      </c>
      <c r="U582">
        <v>4.1424771050433602</v>
      </c>
      <c r="V582">
        <v>4.1244059597218001</v>
      </c>
      <c r="W582">
        <v>4.1182199824459502</v>
      </c>
      <c r="X582">
        <v>4.1338550300420396</v>
      </c>
      <c r="Y582">
        <v>4.1647818181174596</v>
      </c>
      <c r="Z582">
        <v>4.1478368067039701</v>
      </c>
      <c r="AA582">
        <v>4.1412927713630996</v>
      </c>
      <c r="AB582">
        <v>4.15505345174686</v>
      </c>
      <c r="AC582">
        <v>4.1902821488946396</v>
      </c>
      <c r="AD582">
        <v>4.2368043703574498</v>
      </c>
      <c r="AE582">
        <v>4.2409734305033604</v>
      </c>
      <c r="AF582">
        <v>4.2572267529286298</v>
      </c>
      <c r="AG582">
        <v>4.2841874674977696</v>
      </c>
      <c r="AH582">
        <v>4.3095841452781301</v>
      </c>
      <c r="AI582">
        <v>4.3193456537726904</v>
      </c>
      <c r="AJ582">
        <v>4.2639390575954899</v>
      </c>
      <c r="AK582">
        <v>4.19856634267859</v>
      </c>
      <c r="AL582">
        <v>4.1307389982671703</v>
      </c>
      <c r="AM582">
        <v>4.0626785994896899</v>
      </c>
      <c r="AN582">
        <v>3.9913247015187898</v>
      </c>
      <c r="AO582">
        <v>3.8805195342104</v>
      </c>
      <c r="AP582">
        <v>3.76953234730692</v>
      </c>
      <c r="AQ582">
        <v>3.6703900281141899</v>
      </c>
      <c r="AR582">
        <v>3.59492990849572</v>
      </c>
      <c r="AS582">
        <v>3.5476375733314098</v>
      </c>
      <c r="AT582">
        <v>3.5154862905208399</v>
      </c>
      <c r="AU582">
        <v>3.5063912704373799</v>
      </c>
      <c r="AV582">
        <v>3.5216775377647802</v>
      </c>
      <c r="AW582">
        <v>3.5614728017008401</v>
      </c>
      <c r="AX582">
        <v>3.6243536809544898</v>
      </c>
      <c r="AY582">
        <v>3.6826331294624501</v>
      </c>
      <c r="AZ582">
        <v>3.76473242161244</v>
      </c>
      <c r="BA582">
        <v>3.8734206980622501</v>
      </c>
      <c r="BB582">
        <v>4.0120636015734101</v>
      </c>
      <c r="BC582">
        <v>4.1796129385957004</v>
      </c>
      <c r="BD582">
        <v>4.3492485178290998</v>
      </c>
      <c r="BE582">
        <v>4.54504256075497</v>
      </c>
      <c r="BF582">
        <v>4.7507021505833196</v>
      </c>
      <c r="BG582">
        <v>4.9433626135139397</v>
      </c>
      <c r="BH582">
        <v>5.1092326636690899</v>
      </c>
      <c r="BI582">
        <v>5.2381131487277299</v>
      </c>
      <c r="BJ582">
        <v>5.3397152276327704</v>
      </c>
      <c r="BK582">
        <v>5.4238722539332702</v>
      </c>
      <c r="BL582">
        <v>5.5060996717381299</v>
      </c>
      <c r="BN582">
        <f t="shared" ref="BN582:BN645" si="9">COUNT(E582:BM582)</f>
        <v>60</v>
      </c>
    </row>
    <row r="583" spans="1:66" x14ac:dyDescent="0.3">
      <c r="A583" t="s">
        <v>3706</v>
      </c>
      <c r="B583" t="s">
        <v>1048</v>
      </c>
      <c r="C583" t="s">
        <v>244</v>
      </c>
      <c r="D583" t="s">
        <v>2415</v>
      </c>
      <c r="E583">
        <v>5.9989607469137498</v>
      </c>
      <c r="F583">
        <v>5.8694543062982296</v>
      </c>
      <c r="G583">
        <v>5.7879100454759396</v>
      </c>
      <c r="H583">
        <v>5.75069850699174</v>
      </c>
      <c r="I583">
        <v>5.7548186258533098</v>
      </c>
      <c r="J583">
        <v>5.8020152711238202</v>
      </c>
      <c r="K583">
        <v>5.89956367150383</v>
      </c>
      <c r="L583">
        <v>6.0266294890659298</v>
      </c>
      <c r="M583">
        <v>6.1768007596910701</v>
      </c>
      <c r="N583">
        <v>6.3496972484026797</v>
      </c>
      <c r="O583">
        <v>6.5481173553049503</v>
      </c>
      <c r="P583">
        <v>6.81222734847894</v>
      </c>
      <c r="Q583">
        <v>7.0956651956504997</v>
      </c>
      <c r="R583">
        <v>7.3749686486295802</v>
      </c>
      <c r="S583">
        <v>7.6268655774627998</v>
      </c>
      <c r="T583">
        <v>7.8421023271676402</v>
      </c>
      <c r="U583">
        <v>8.0292657225390194</v>
      </c>
      <c r="V583">
        <v>8.1783256265565907</v>
      </c>
      <c r="W583">
        <v>8.2913701552679999</v>
      </c>
      <c r="X583">
        <v>8.3863039185367292</v>
      </c>
      <c r="Y583">
        <v>8.4794611460185898</v>
      </c>
      <c r="Z583">
        <v>8.5911024512704</v>
      </c>
      <c r="AA583">
        <v>8.6979858729751296</v>
      </c>
      <c r="AB583">
        <v>8.7790766337986206</v>
      </c>
      <c r="AC583">
        <v>8.8163071972694897</v>
      </c>
      <c r="AD583">
        <v>8.8051976443527096</v>
      </c>
      <c r="AE583">
        <v>8.7654449574758502</v>
      </c>
      <c r="AF583">
        <v>8.6796181300632202</v>
      </c>
      <c r="AG583">
        <v>8.5396980494976606</v>
      </c>
      <c r="AH583">
        <v>8.3540731529499492</v>
      </c>
      <c r="AI583">
        <v>8.1425660395649508</v>
      </c>
      <c r="AJ583">
        <v>7.9737259571583596</v>
      </c>
      <c r="AK583">
        <v>7.7844582378546896</v>
      </c>
      <c r="AL583">
        <v>7.5743390086862199</v>
      </c>
      <c r="AM583">
        <v>7.3579395521089603</v>
      </c>
      <c r="AN583">
        <v>7.1531185793010303</v>
      </c>
      <c r="AO583">
        <v>6.9885489225164896</v>
      </c>
      <c r="AP583">
        <v>6.8675533484377302</v>
      </c>
      <c r="AQ583">
        <v>6.7829137199499003</v>
      </c>
      <c r="AR583">
        <v>6.7188737384372201</v>
      </c>
      <c r="AS583">
        <v>6.6620803794485903</v>
      </c>
      <c r="AT583">
        <v>6.5986828291382196</v>
      </c>
      <c r="AU583">
        <v>6.5409998324394003</v>
      </c>
      <c r="AV583">
        <v>6.4956619598911898</v>
      </c>
      <c r="AW583">
        <v>6.4715161175473703</v>
      </c>
      <c r="AX583">
        <v>6.4713282936020802</v>
      </c>
      <c r="AY583">
        <v>6.4720354579529804</v>
      </c>
      <c r="AZ583">
        <v>6.4920294381414703</v>
      </c>
      <c r="BA583">
        <v>6.5236225162297696</v>
      </c>
      <c r="BB583">
        <v>6.5559227500512796</v>
      </c>
      <c r="BC583">
        <v>6.58167468570237</v>
      </c>
      <c r="BD583">
        <v>6.6238947898955498</v>
      </c>
      <c r="BE583">
        <v>6.6697760189869797</v>
      </c>
      <c r="BF583">
        <v>6.7185938769926503</v>
      </c>
      <c r="BG583">
        <v>6.7711926883618698</v>
      </c>
      <c r="BH583">
        <v>6.8266146795049298</v>
      </c>
      <c r="BI583">
        <v>6.8779500044728596</v>
      </c>
      <c r="BJ583">
        <v>6.9318433695661499</v>
      </c>
      <c r="BK583">
        <v>6.9781846894397201</v>
      </c>
      <c r="BL583">
        <v>7.0012594787090903</v>
      </c>
      <c r="BN583">
        <f t="shared" si="9"/>
        <v>60</v>
      </c>
    </row>
    <row r="584" spans="1:66" x14ac:dyDescent="0.3">
      <c r="A584" t="s">
        <v>3706</v>
      </c>
      <c r="B584" t="s">
        <v>1048</v>
      </c>
      <c r="C584" t="s">
        <v>748</v>
      </c>
      <c r="D584" t="s">
        <v>1568</v>
      </c>
      <c r="E584">
        <v>55449882</v>
      </c>
      <c r="F584">
        <v>56581582</v>
      </c>
      <c r="G584">
        <v>57365125</v>
      </c>
      <c r="H584">
        <v>57870878</v>
      </c>
      <c r="I584">
        <v>58224736</v>
      </c>
      <c r="J584">
        <v>58422862</v>
      </c>
      <c r="K584">
        <v>58473696</v>
      </c>
      <c r="L584">
        <v>58413370</v>
      </c>
      <c r="M584">
        <v>58216720</v>
      </c>
      <c r="N584">
        <v>57910079</v>
      </c>
      <c r="O584">
        <v>57614404</v>
      </c>
      <c r="P584">
        <v>57053829</v>
      </c>
      <c r="Q584">
        <v>56397248</v>
      </c>
      <c r="R584">
        <v>55652853</v>
      </c>
      <c r="S584">
        <v>54831920</v>
      </c>
      <c r="T584">
        <v>54004275</v>
      </c>
      <c r="U584">
        <v>53520654</v>
      </c>
      <c r="V584">
        <v>52968008</v>
      </c>
      <c r="W584">
        <v>52408023</v>
      </c>
      <c r="X584">
        <v>51937115</v>
      </c>
      <c r="Y584">
        <v>51519090</v>
      </c>
      <c r="Z584">
        <v>51288794</v>
      </c>
      <c r="AA584">
        <v>51178133</v>
      </c>
      <c r="AB584">
        <v>51176001</v>
      </c>
      <c r="AC584">
        <v>51242565</v>
      </c>
      <c r="AD584">
        <v>51392983</v>
      </c>
      <c r="AE584">
        <v>51836929</v>
      </c>
      <c r="AF584">
        <v>52314106</v>
      </c>
      <c r="AG584">
        <v>52839266</v>
      </c>
      <c r="AH584">
        <v>53414072</v>
      </c>
      <c r="AI584">
        <v>54104532</v>
      </c>
      <c r="AJ584">
        <v>55150570</v>
      </c>
      <c r="AK584">
        <v>56202440</v>
      </c>
      <c r="AL584">
        <v>57154177</v>
      </c>
      <c r="AM584">
        <v>57952829</v>
      </c>
      <c r="AN584">
        <v>58621803</v>
      </c>
      <c r="AO584">
        <v>59393912</v>
      </c>
      <c r="AP584">
        <v>60000925</v>
      </c>
      <c r="AQ584">
        <v>60457655</v>
      </c>
      <c r="AR584">
        <v>60863484</v>
      </c>
      <c r="AS584">
        <v>61237370</v>
      </c>
      <c r="AT584">
        <v>61349552</v>
      </c>
      <c r="AU584">
        <v>61540958</v>
      </c>
      <c r="AV584">
        <v>61700652</v>
      </c>
      <c r="AW584">
        <v>61781645</v>
      </c>
      <c r="AX584">
        <v>61707218</v>
      </c>
      <c r="AY584">
        <v>62115320</v>
      </c>
      <c r="AZ584">
        <v>62324459</v>
      </c>
      <c r="BA584">
        <v>62414797</v>
      </c>
      <c r="BB584">
        <v>62456435</v>
      </c>
      <c r="BC584">
        <v>62497826</v>
      </c>
      <c r="BD584">
        <v>62389679</v>
      </c>
      <c r="BE584">
        <v>62211250</v>
      </c>
      <c r="BF584">
        <v>61988641</v>
      </c>
      <c r="BG584">
        <v>61802095</v>
      </c>
      <c r="BH584">
        <v>61638027</v>
      </c>
      <c r="BI584">
        <v>61434232</v>
      </c>
      <c r="BJ584">
        <v>61287489</v>
      </c>
      <c r="BK584">
        <v>61120095</v>
      </c>
      <c r="BL584">
        <v>60886190</v>
      </c>
      <c r="BN584">
        <f t="shared" si="9"/>
        <v>60</v>
      </c>
    </row>
    <row r="585" spans="1:66" x14ac:dyDescent="0.3">
      <c r="A585" t="s">
        <v>3706</v>
      </c>
      <c r="B585" t="s">
        <v>1048</v>
      </c>
      <c r="C585" t="s">
        <v>556</v>
      </c>
      <c r="D585" t="s">
        <v>1253</v>
      </c>
      <c r="E585">
        <v>69.770731707317069</v>
      </c>
      <c r="F585">
        <v>70.270731707317083</v>
      </c>
      <c r="G585">
        <v>70.119512195121956</v>
      </c>
      <c r="H585">
        <v>69.917073170731712</v>
      </c>
      <c r="I585">
        <v>70.165853658536591</v>
      </c>
      <c r="J585">
        <v>70.214634146341467</v>
      </c>
      <c r="K585">
        <v>70.212195121951225</v>
      </c>
      <c r="L585">
        <v>70.560975609756113</v>
      </c>
      <c r="M585">
        <v>69.951219512195124</v>
      </c>
      <c r="N585">
        <v>70.507317073170753</v>
      </c>
      <c r="O585">
        <v>70.807317073170736</v>
      </c>
      <c r="P585">
        <v>71.107317073170748</v>
      </c>
      <c r="Q585">
        <v>71.156097560975624</v>
      </c>
      <c r="R585">
        <v>71.356097560975613</v>
      </c>
      <c r="S585">
        <v>71.956097560975607</v>
      </c>
      <c r="T585">
        <v>72.604878048780478</v>
      </c>
      <c r="U585">
        <v>72.856097560975613</v>
      </c>
      <c r="V585">
        <v>73.256097560975618</v>
      </c>
      <c r="W585">
        <v>73.356097560975613</v>
      </c>
      <c r="X585">
        <v>73.804878048780495</v>
      </c>
      <c r="Y585">
        <v>73.609756097560989</v>
      </c>
      <c r="Z585">
        <v>74.009756097560995</v>
      </c>
      <c r="AA585">
        <v>74.360975609756096</v>
      </c>
      <c r="AB585">
        <v>74.463414634146332</v>
      </c>
      <c r="AC585">
        <v>74.563414634146355</v>
      </c>
      <c r="AD585">
        <v>74.563414634146355</v>
      </c>
      <c r="AE585">
        <v>74.614634146341473</v>
      </c>
      <c r="AF585">
        <v>74.765853658536599</v>
      </c>
      <c r="AG585">
        <v>74.765853658536599</v>
      </c>
      <c r="AH585">
        <v>75.01707317073172</v>
      </c>
      <c r="AI585">
        <v>75.214634146341467</v>
      </c>
      <c r="AJ585">
        <v>75.365853658536594</v>
      </c>
      <c r="AK585">
        <v>75.6170731707317</v>
      </c>
      <c r="AL585">
        <v>75.419512195121968</v>
      </c>
      <c r="AM585">
        <v>75.619512195121956</v>
      </c>
      <c r="AN585">
        <v>75.621951219512198</v>
      </c>
      <c r="AO585">
        <v>76.026829268292687</v>
      </c>
      <c r="AP585">
        <v>76.429268292682934</v>
      </c>
      <c r="AQ585">
        <v>76.580487804878061</v>
      </c>
      <c r="AR585">
        <v>76.582926829268303</v>
      </c>
      <c r="AS585">
        <v>76.636585365853662</v>
      </c>
      <c r="AT585">
        <v>76.836585365853665</v>
      </c>
      <c r="AU585">
        <v>76.936585365853659</v>
      </c>
      <c r="AV585">
        <v>77.036585365853668</v>
      </c>
      <c r="AW585">
        <v>77.487804878048777</v>
      </c>
      <c r="AX585">
        <v>77.487804878048777</v>
      </c>
      <c r="AY585">
        <v>77.68780487804878</v>
      </c>
      <c r="AZ585">
        <v>77.987804878048792</v>
      </c>
      <c r="BA585">
        <v>78.03902439024391</v>
      </c>
      <c r="BB585">
        <v>78.390243902439025</v>
      </c>
      <c r="BC585">
        <v>78.541463414634151</v>
      </c>
      <c r="BD585">
        <v>78.641463414634146</v>
      </c>
      <c r="BE585">
        <v>78.741463414634154</v>
      </c>
      <c r="BF585">
        <v>78.741463414634154</v>
      </c>
      <c r="BG585">
        <v>78.841463414634148</v>
      </c>
      <c r="BH585">
        <v>78.690243902439036</v>
      </c>
      <c r="BI585">
        <v>78.53902439024391</v>
      </c>
      <c r="BJ585">
        <v>78.53902439024391</v>
      </c>
      <c r="BK585">
        <v>78.53902439024391</v>
      </c>
      <c r="BN585">
        <f t="shared" si="9"/>
        <v>59</v>
      </c>
    </row>
    <row r="586" spans="1:66" x14ac:dyDescent="0.3">
      <c r="A586" t="s">
        <v>3706</v>
      </c>
      <c r="B586" t="s">
        <v>1048</v>
      </c>
      <c r="C586" t="s">
        <v>2850</v>
      </c>
      <c r="D586" t="s">
        <v>717</v>
      </c>
      <c r="AT586">
        <v>2.5</v>
      </c>
      <c r="AU586">
        <v>2.5</v>
      </c>
      <c r="AV586">
        <v>2.5</v>
      </c>
      <c r="AW586">
        <v>2.5</v>
      </c>
      <c r="AX586">
        <v>2.5</v>
      </c>
      <c r="AY586">
        <v>2.5</v>
      </c>
      <c r="AZ586">
        <v>2.5</v>
      </c>
      <c r="BA586">
        <v>2.5</v>
      </c>
      <c r="BB586">
        <v>2.5</v>
      </c>
      <c r="BC586">
        <v>2.5</v>
      </c>
      <c r="BD586">
        <v>2.5</v>
      </c>
      <c r="BE586">
        <v>2.5</v>
      </c>
      <c r="BF586">
        <v>2.5</v>
      </c>
      <c r="BG586">
        <v>2.5</v>
      </c>
      <c r="BH586">
        <v>2.5</v>
      </c>
      <c r="BI586">
        <v>2.5</v>
      </c>
      <c r="BJ586">
        <v>2.5</v>
      </c>
      <c r="BK586">
        <v>2.5</v>
      </c>
      <c r="BN586">
        <f t="shared" si="9"/>
        <v>18</v>
      </c>
    </row>
    <row r="587" spans="1:66" x14ac:dyDescent="0.3">
      <c r="A587" t="s">
        <v>3706</v>
      </c>
      <c r="B587" t="s">
        <v>1048</v>
      </c>
      <c r="C587" t="s">
        <v>3691</v>
      </c>
      <c r="D587" t="s">
        <v>3536</v>
      </c>
      <c r="AM587">
        <v>15.684700012206999</v>
      </c>
      <c r="AN587">
        <v>15.193300247192401</v>
      </c>
      <c r="AO587">
        <v>15.0719995498657</v>
      </c>
      <c r="AP587">
        <v>14.437700271606399</v>
      </c>
      <c r="AQ587">
        <v>13.796799659729</v>
      </c>
      <c r="AR587">
        <v>13.280200004577599</v>
      </c>
      <c r="AS587">
        <v>12.8263998031616</v>
      </c>
      <c r="AT587">
        <v>13.908200263977101</v>
      </c>
      <c r="AU587">
        <v>14.8449001312256</v>
      </c>
      <c r="AV587">
        <v>15.375399589538601</v>
      </c>
      <c r="AW587">
        <v>14.6963996887207</v>
      </c>
      <c r="AX587">
        <v>14.825599670410201</v>
      </c>
      <c r="AY587">
        <v>13.538399696350099</v>
      </c>
      <c r="AZ587">
        <v>13.568699836731</v>
      </c>
      <c r="BA587">
        <v>15.4679002761841</v>
      </c>
      <c r="BB587">
        <v>19.175300598144499</v>
      </c>
      <c r="BC587">
        <v>19.5867004394531</v>
      </c>
      <c r="BD587">
        <v>17.9969997406006</v>
      </c>
      <c r="BE587">
        <v>17.8320007324219</v>
      </c>
      <c r="BF587">
        <v>17.379299163818398</v>
      </c>
      <c r="BG587">
        <v>15.691200256347701</v>
      </c>
      <c r="BH587">
        <v>14.7196998596191</v>
      </c>
      <c r="BI587">
        <v>14.299599647521999</v>
      </c>
      <c r="BJ587">
        <v>13.0153999328613</v>
      </c>
      <c r="BK587">
        <v>13.0036001205444</v>
      </c>
      <c r="BL587">
        <v>12.608300209045399</v>
      </c>
      <c r="BN587">
        <f t="shared" si="9"/>
        <v>26</v>
      </c>
    </row>
    <row r="588" spans="1:66" x14ac:dyDescent="0.3">
      <c r="A588" t="s">
        <v>3706</v>
      </c>
      <c r="B588" t="s">
        <v>1048</v>
      </c>
      <c r="C588" t="s">
        <v>1550</v>
      </c>
      <c r="D588" t="s">
        <v>3866</v>
      </c>
      <c r="E588">
        <v>10.800000190734901</v>
      </c>
      <c r="F588">
        <v>12.699999809265099</v>
      </c>
      <c r="G588">
        <v>11.5</v>
      </c>
      <c r="H588">
        <v>12.3999996185303</v>
      </c>
      <c r="I588">
        <v>12</v>
      </c>
      <c r="J588">
        <v>10.8999996185303</v>
      </c>
      <c r="K588">
        <v>9.6999998092651403</v>
      </c>
      <c r="L588">
        <v>9.6999998092651403</v>
      </c>
      <c r="M588">
        <v>9.6999998092651403</v>
      </c>
      <c r="N588">
        <v>9.1000003814697301</v>
      </c>
      <c r="O588">
        <v>11</v>
      </c>
      <c r="P588">
        <v>12.6000003814697</v>
      </c>
      <c r="Q588">
        <v>12.300000190734901</v>
      </c>
      <c r="R588">
        <v>11.199999809265099</v>
      </c>
      <c r="S588">
        <v>12.3999996185303</v>
      </c>
      <c r="T588">
        <v>15.5</v>
      </c>
      <c r="U588">
        <v>14.6000003814697</v>
      </c>
      <c r="V588">
        <v>14</v>
      </c>
      <c r="W588">
        <v>12.8999996185303</v>
      </c>
      <c r="X588">
        <v>12.199999809265099</v>
      </c>
      <c r="Y588">
        <v>13</v>
      </c>
      <c r="Z588">
        <v>14</v>
      </c>
      <c r="AA588">
        <v>16.200000762939499</v>
      </c>
      <c r="AB588">
        <v>15.800000190734901</v>
      </c>
      <c r="AC588">
        <v>13.300000190734901</v>
      </c>
      <c r="AD588">
        <v>13</v>
      </c>
      <c r="AE588">
        <v>12.800000190734901</v>
      </c>
      <c r="AF588">
        <v>11.699999809265099</v>
      </c>
      <c r="AG588">
        <v>10.6000003814697</v>
      </c>
      <c r="AH588">
        <v>10.3999996185303</v>
      </c>
      <c r="AI588">
        <v>10.699999809265099</v>
      </c>
      <c r="AJ588">
        <v>12.5</v>
      </c>
      <c r="AK588">
        <v>13.1000003814697</v>
      </c>
      <c r="AL588">
        <v>12.300000190734901</v>
      </c>
      <c r="AM588">
        <v>11.798500061035201</v>
      </c>
      <c r="AN588">
        <v>11.7706003189087</v>
      </c>
      <c r="AO588">
        <v>11.4278001785278</v>
      </c>
      <c r="AP588">
        <v>10.9292001724243</v>
      </c>
      <c r="AQ588">
        <v>9.7573995590209996</v>
      </c>
      <c r="AR588">
        <v>9.4617004394531303</v>
      </c>
      <c r="AS588">
        <v>8.9223003387451207</v>
      </c>
      <c r="AT588">
        <v>9.6119003295898402</v>
      </c>
      <c r="AU588">
        <v>11.102999687194799</v>
      </c>
      <c r="AV588">
        <v>11.4188995361328</v>
      </c>
      <c r="AW588">
        <v>10.974499702453601</v>
      </c>
      <c r="AX588">
        <v>10.1309003829956</v>
      </c>
      <c r="AY588">
        <v>9.6947002410888707</v>
      </c>
      <c r="AZ588">
        <v>9.4322004318237305</v>
      </c>
      <c r="BA588">
        <v>11.1834001541138</v>
      </c>
      <c r="BB588">
        <v>14.885999679565399</v>
      </c>
      <c r="BC588">
        <v>15.8354997634888</v>
      </c>
      <c r="BD588">
        <v>15.7301998138428</v>
      </c>
      <c r="BE588">
        <v>14.9106998443604</v>
      </c>
      <c r="BF588">
        <v>13.9252004623413</v>
      </c>
      <c r="BG588">
        <v>12.1731004714966</v>
      </c>
      <c r="BH588">
        <v>10.401700019836399</v>
      </c>
      <c r="BI588">
        <v>9.3403997421264595</v>
      </c>
      <c r="BJ588">
        <v>8.0881996154785192</v>
      </c>
      <c r="BK588">
        <v>7.6712999343872097</v>
      </c>
      <c r="BL588">
        <v>7.3418998718261701</v>
      </c>
      <c r="BN588">
        <f t="shared" si="9"/>
        <v>60</v>
      </c>
    </row>
    <row r="589" spans="1:66" x14ac:dyDescent="0.3">
      <c r="A589" t="s">
        <v>3706</v>
      </c>
      <c r="B589" t="s">
        <v>1048</v>
      </c>
      <c r="C589" t="s">
        <v>2113</v>
      </c>
      <c r="D589" t="s">
        <v>2588</v>
      </c>
      <c r="E589">
        <v>37.700000762939503</v>
      </c>
      <c r="F589">
        <v>38.099998474121101</v>
      </c>
      <c r="G589">
        <v>37.900001525878899</v>
      </c>
      <c r="H589">
        <v>38.299999237060497</v>
      </c>
      <c r="I589">
        <v>38.700000762939503</v>
      </c>
      <c r="J589">
        <v>39.299999237060497</v>
      </c>
      <c r="K589">
        <v>40.299999237060497</v>
      </c>
      <c r="L589">
        <v>41.099998474121101</v>
      </c>
      <c r="M589">
        <v>41.599998474121101</v>
      </c>
      <c r="N589">
        <v>42.700000762939503</v>
      </c>
      <c r="O589">
        <v>43.299999237060497</v>
      </c>
      <c r="P589">
        <v>43.400001525878899</v>
      </c>
      <c r="Q589">
        <v>43.900001525878899</v>
      </c>
      <c r="R589">
        <v>44.700000762939503</v>
      </c>
      <c r="S589">
        <v>45.700000762939503</v>
      </c>
      <c r="T589">
        <v>46.299999237060497</v>
      </c>
      <c r="U589">
        <v>47.299999237060497</v>
      </c>
      <c r="V589">
        <v>48.400001525878899</v>
      </c>
      <c r="W589">
        <v>50</v>
      </c>
      <c r="X589">
        <v>50.900001525878899</v>
      </c>
      <c r="Y589">
        <v>51.5</v>
      </c>
      <c r="Z589">
        <v>52.099998474121101</v>
      </c>
      <c r="AA589">
        <v>52.599998474121101</v>
      </c>
      <c r="AB589">
        <v>52.900001525878899</v>
      </c>
      <c r="AC589">
        <v>53.599998474121101</v>
      </c>
      <c r="AD589">
        <v>54.5</v>
      </c>
      <c r="AE589">
        <v>55.299999237060497</v>
      </c>
      <c r="AF589">
        <v>56</v>
      </c>
      <c r="AG589">
        <v>56.599998474121101</v>
      </c>
      <c r="AH589">
        <v>57.400001525878899</v>
      </c>
      <c r="AI589">
        <v>57.5</v>
      </c>
      <c r="AJ589">
        <v>57.400001525878899</v>
      </c>
      <c r="AK589">
        <v>57.799999237060497</v>
      </c>
      <c r="AL589">
        <v>57.900001525878899</v>
      </c>
      <c r="AM589">
        <v>58.861801147460902</v>
      </c>
      <c r="AN589">
        <v>59.047798156738303</v>
      </c>
      <c r="AO589">
        <v>59.342800140380902</v>
      </c>
      <c r="AP589">
        <v>59.897701263427699</v>
      </c>
      <c r="AQ589">
        <v>59.8466987609863</v>
      </c>
      <c r="AR589">
        <v>60.0341987609863</v>
      </c>
      <c r="AS589">
        <v>59.941600799560497</v>
      </c>
      <c r="AT589">
        <v>59.787101745605497</v>
      </c>
      <c r="AU589">
        <v>59.621700286865199</v>
      </c>
      <c r="AV589">
        <v>59.505001068115199</v>
      </c>
      <c r="AW589">
        <v>59.164100646972699</v>
      </c>
      <c r="AX589">
        <v>59.255298614502003</v>
      </c>
      <c r="AY589">
        <v>59.362701416015597</v>
      </c>
      <c r="AZ589">
        <v>59.3075981140137</v>
      </c>
      <c r="BA589">
        <v>59.471199035644503</v>
      </c>
      <c r="BB589">
        <v>59.194499969482401</v>
      </c>
      <c r="BC589">
        <v>58.622501373291001</v>
      </c>
      <c r="BD589">
        <v>58.103801727294901</v>
      </c>
      <c r="BE589">
        <v>57.6841011047363</v>
      </c>
      <c r="BF589">
        <v>57.205898284912102</v>
      </c>
      <c r="BG589">
        <v>56.973598480224602</v>
      </c>
      <c r="BH589">
        <v>56.676700592041001</v>
      </c>
      <c r="BI589">
        <v>56.800998687744098</v>
      </c>
      <c r="BJ589">
        <v>57.035198211669901</v>
      </c>
      <c r="BK589">
        <v>57.078399658203097</v>
      </c>
      <c r="BL589">
        <v>57.428501129150398</v>
      </c>
      <c r="BN589">
        <f t="shared" si="9"/>
        <v>60</v>
      </c>
    </row>
    <row r="590" spans="1:66" x14ac:dyDescent="0.3">
      <c r="A590" t="s">
        <v>3706</v>
      </c>
      <c r="B590" t="s">
        <v>1048</v>
      </c>
      <c r="C590" t="s">
        <v>1825</v>
      </c>
      <c r="D590" t="s">
        <v>3973</v>
      </c>
      <c r="BN590">
        <f t="shared" si="9"/>
        <v>0</v>
      </c>
    </row>
    <row r="591" spans="1:66" x14ac:dyDescent="0.3">
      <c r="A591" t="s">
        <v>3706</v>
      </c>
      <c r="B591" t="s">
        <v>1048</v>
      </c>
      <c r="C591" t="s">
        <v>1977</v>
      </c>
      <c r="D591" t="s">
        <v>1360</v>
      </c>
      <c r="AJ591">
        <v>62.25</v>
      </c>
      <c r="AK591">
        <v>62.349998474121101</v>
      </c>
      <c r="AL591">
        <v>62.485000610351598</v>
      </c>
      <c r="AM591">
        <v>62.4679985046387</v>
      </c>
      <c r="AN591">
        <v>62.633998870849602</v>
      </c>
      <c r="AO591">
        <v>62.778999328613303</v>
      </c>
      <c r="AP591">
        <v>62.925998687744098</v>
      </c>
      <c r="AQ591">
        <v>63.155998229980497</v>
      </c>
      <c r="AR591">
        <v>63.317001342773402</v>
      </c>
      <c r="AS591">
        <v>63.497001647949197</v>
      </c>
      <c r="AT591">
        <v>64.200996398925795</v>
      </c>
      <c r="AU591">
        <v>65.166999816894503</v>
      </c>
      <c r="AV591">
        <v>65.502998352050795</v>
      </c>
      <c r="AW591">
        <v>65.470001220703097</v>
      </c>
      <c r="AX591">
        <v>65.634002685546903</v>
      </c>
      <c r="AY591">
        <v>65.341003417968807</v>
      </c>
      <c r="AZ591">
        <v>65.790000915527301</v>
      </c>
      <c r="BA591">
        <v>66.471000671386705</v>
      </c>
      <c r="BB591">
        <v>68.082000732421903</v>
      </c>
      <c r="BC591">
        <v>68.540000915527301</v>
      </c>
      <c r="BD591">
        <v>68.755996704101605</v>
      </c>
      <c r="BE591">
        <v>68.974998474121094</v>
      </c>
      <c r="BF591">
        <v>68.670997619628906</v>
      </c>
      <c r="BG591">
        <v>68.634002685546903</v>
      </c>
      <c r="BH591">
        <v>68.759002685546903</v>
      </c>
      <c r="BI591">
        <v>68.820999145507798</v>
      </c>
      <c r="BJ591">
        <v>68.865997314453097</v>
      </c>
      <c r="BK591">
        <v>68.75</v>
      </c>
      <c r="BL591">
        <v>68.825996398925795</v>
      </c>
      <c r="BM591">
        <v>68.966003417968807</v>
      </c>
      <c r="BN591">
        <f t="shared" si="9"/>
        <v>30</v>
      </c>
    </row>
    <row r="592" spans="1:66" x14ac:dyDescent="0.3">
      <c r="A592" t="s">
        <v>3706</v>
      </c>
      <c r="B592" t="s">
        <v>1048</v>
      </c>
      <c r="C592" t="s">
        <v>1945</v>
      </c>
      <c r="D592" t="s">
        <v>3591</v>
      </c>
      <c r="AJ592">
        <v>14.6789999008179</v>
      </c>
      <c r="AK592">
        <v>14.543000221252401</v>
      </c>
      <c r="AL592">
        <v>14.3830003738403</v>
      </c>
      <c r="AM592">
        <v>14.302000045776399</v>
      </c>
      <c r="AN592">
        <v>14.102999687194799</v>
      </c>
      <c r="AO592">
        <v>13.8699998855591</v>
      </c>
      <c r="AP592">
        <v>13.6350002288818</v>
      </c>
      <c r="AQ592">
        <v>13.317999839782701</v>
      </c>
      <c r="AR592">
        <v>13.0150003433228</v>
      </c>
      <c r="AS592">
        <v>12.708000183105501</v>
      </c>
      <c r="AT592">
        <v>11.8879995346069</v>
      </c>
      <c r="AU592">
        <v>10.963000297546399</v>
      </c>
      <c r="AV592">
        <v>10.756999969482401</v>
      </c>
      <c r="AW592">
        <v>10.453000068664601</v>
      </c>
      <c r="AX592">
        <v>10.25</v>
      </c>
      <c r="AY592">
        <v>10.050000190734901</v>
      </c>
      <c r="AZ592">
        <v>10.0620002746582</v>
      </c>
      <c r="BA592">
        <v>9.5979995727539098</v>
      </c>
      <c r="BB592">
        <v>8.6619997024536097</v>
      </c>
      <c r="BC592">
        <v>8.4600000381469709</v>
      </c>
      <c r="BD592">
        <v>8.7220001220703107</v>
      </c>
      <c r="BE592">
        <v>8.7519998550415004</v>
      </c>
      <c r="BF592">
        <v>8.8179998397827095</v>
      </c>
      <c r="BG592">
        <v>8.8610000610351598</v>
      </c>
      <c r="BH592">
        <v>8.8330001831054705</v>
      </c>
      <c r="BI592">
        <v>8.7060003280639595</v>
      </c>
      <c r="BJ592">
        <v>8.7130002975463903</v>
      </c>
      <c r="BK592">
        <v>8.7749996185302699</v>
      </c>
      <c r="BL592">
        <v>8.6809997558593803</v>
      </c>
      <c r="BM592">
        <v>8.5670003890991193</v>
      </c>
      <c r="BN592">
        <f t="shared" si="9"/>
        <v>30</v>
      </c>
    </row>
    <row r="593" spans="1:66" x14ac:dyDescent="0.3">
      <c r="A593" t="s">
        <v>3706</v>
      </c>
      <c r="B593" t="s">
        <v>1048</v>
      </c>
      <c r="C593" t="s">
        <v>1058</v>
      </c>
      <c r="D593" t="s">
        <v>1802</v>
      </c>
      <c r="AJ593">
        <v>69.331001281738295</v>
      </c>
      <c r="AK593">
        <v>68.851997375488295</v>
      </c>
      <c r="AL593">
        <v>69.089996337890597</v>
      </c>
      <c r="AM593">
        <v>69.652000427246094</v>
      </c>
      <c r="AN593">
        <v>70.084999084472699</v>
      </c>
      <c r="AO593">
        <v>70.254997253417997</v>
      </c>
      <c r="AP593">
        <v>70.698997497558594</v>
      </c>
      <c r="AQ593">
        <v>70.984001159667997</v>
      </c>
      <c r="AR593">
        <v>71.148002624511705</v>
      </c>
      <c r="AS593">
        <v>71.302001953125</v>
      </c>
      <c r="AT593">
        <v>70.129997253417997</v>
      </c>
      <c r="AU593">
        <v>68.819999694824205</v>
      </c>
      <c r="AV593">
        <v>67.931999206542997</v>
      </c>
      <c r="AW593">
        <v>68.146003723144503</v>
      </c>
      <c r="AX593">
        <v>68.5</v>
      </c>
      <c r="AY593">
        <v>68.944999694824205</v>
      </c>
      <c r="AZ593">
        <v>68.592002868652301</v>
      </c>
      <c r="BA593">
        <v>67.390998840332003</v>
      </c>
      <c r="BB593">
        <v>63.470001220703097</v>
      </c>
      <c r="BC593">
        <v>62.555000305175803</v>
      </c>
      <c r="BD593">
        <v>62.833999633789098</v>
      </c>
      <c r="BE593">
        <v>63.845001220703097</v>
      </c>
      <c r="BF593">
        <v>63.698001861572301</v>
      </c>
      <c r="BG593">
        <v>64.230003356933594</v>
      </c>
      <c r="BH593">
        <v>64.740997314453097</v>
      </c>
      <c r="BI593">
        <v>65.163002014160199</v>
      </c>
      <c r="BJ593">
        <v>65.4739990234375</v>
      </c>
      <c r="BK593">
        <v>65.754997253417997</v>
      </c>
      <c r="BL593">
        <v>65.638000488281307</v>
      </c>
      <c r="BM593">
        <v>65.278999328613295</v>
      </c>
      <c r="BN593">
        <f t="shared" si="9"/>
        <v>30</v>
      </c>
    </row>
    <row r="594" spans="1:66" x14ac:dyDescent="0.3">
      <c r="A594" t="s">
        <v>3706</v>
      </c>
      <c r="B594" t="s">
        <v>1048</v>
      </c>
      <c r="C594" t="s">
        <v>688</v>
      </c>
      <c r="D594" t="s">
        <v>3935</v>
      </c>
      <c r="E594">
        <v>38.200000762939503</v>
      </c>
      <c r="F594">
        <v>37.900001525878899</v>
      </c>
      <c r="G594">
        <v>38.299999237060497</v>
      </c>
      <c r="H594">
        <v>37.599998474121101</v>
      </c>
      <c r="I594">
        <v>38.200000762939503</v>
      </c>
      <c r="J594">
        <v>39.200000762939503</v>
      </c>
      <c r="K594">
        <v>41.900001525878899</v>
      </c>
      <c r="L594">
        <v>43</v>
      </c>
      <c r="M594">
        <v>43.799999237060497</v>
      </c>
      <c r="N594">
        <v>45.799999237060497</v>
      </c>
      <c r="O594">
        <v>45.700000762939503</v>
      </c>
      <c r="P594">
        <v>44.700000762939503</v>
      </c>
      <c r="Q594">
        <v>46.400001525878899</v>
      </c>
      <c r="R594">
        <v>48.799999237060497</v>
      </c>
      <c r="S594">
        <v>49.599998474121101</v>
      </c>
      <c r="T594">
        <v>48.299999237060497</v>
      </c>
      <c r="U594">
        <v>49.599998474121101</v>
      </c>
      <c r="V594">
        <v>51.200000762939503</v>
      </c>
      <c r="W594">
        <v>53.799999237060497</v>
      </c>
      <c r="X594">
        <v>54.799999237060497</v>
      </c>
      <c r="Y594">
        <v>53.900001525878899</v>
      </c>
      <c r="Z594">
        <v>53.299999237060497</v>
      </c>
      <c r="AA594">
        <v>52</v>
      </c>
      <c r="AB594">
        <v>52.200000762939503</v>
      </c>
      <c r="AC594">
        <v>54.400001525878899</v>
      </c>
      <c r="AD594">
        <v>55.400001525878899</v>
      </c>
      <c r="AE594">
        <v>56</v>
      </c>
      <c r="AF594">
        <v>57.099998474121101</v>
      </c>
      <c r="AG594">
        <v>57.599998474121101</v>
      </c>
      <c r="AH594">
        <v>57.700000762939503</v>
      </c>
      <c r="AI594">
        <v>56.099998474121101</v>
      </c>
      <c r="AJ594">
        <v>54</v>
      </c>
      <c r="AK594">
        <v>53.700000762939503</v>
      </c>
      <c r="AL594">
        <v>54.299999237060497</v>
      </c>
      <c r="AM594">
        <v>55.339698791503899</v>
      </c>
      <c r="AN594">
        <v>55.130500793457003</v>
      </c>
      <c r="AO594">
        <v>55.263099670410199</v>
      </c>
      <c r="AP594">
        <v>56.0505981445313</v>
      </c>
      <c r="AQ594">
        <v>57.160198211669901</v>
      </c>
      <c r="AR594">
        <v>56.956699371337898</v>
      </c>
      <c r="AS594">
        <v>57.378898620605497</v>
      </c>
      <c r="AT594">
        <v>56.042800903320298</v>
      </c>
      <c r="AU594">
        <v>54.276100158691399</v>
      </c>
      <c r="AV594">
        <v>52.4656982421875</v>
      </c>
      <c r="AW594">
        <v>52.224601745605497</v>
      </c>
      <c r="AX594">
        <v>52.641101837158203</v>
      </c>
      <c r="AY594">
        <v>52.2510986328125</v>
      </c>
      <c r="AZ594">
        <v>51.800899505615199</v>
      </c>
      <c r="BA594">
        <v>50.179698944091797</v>
      </c>
      <c r="BB594">
        <v>47.006801605224602</v>
      </c>
      <c r="BC594">
        <v>45.073699951171903</v>
      </c>
      <c r="BD594">
        <v>44.895500183105497</v>
      </c>
      <c r="BE594">
        <v>45.896800994872997</v>
      </c>
      <c r="BF594">
        <v>46.032600402832003</v>
      </c>
      <c r="BG594">
        <v>47.058601379394503</v>
      </c>
      <c r="BH594">
        <v>48.198200225830099</v>
      </c>
      <c r="BI594">
        <v>48.763099670410199</v>
      </c>
      <c r="BJ594">
        <v>49.876499176025398</v>
      </c>
      <c r="BK594">
        <v>50.338600158691399</v>
      </c>
      <c r="BL594">
        <v>51.097301483154297</v>
      </c>
      <c r="BN594">
        <f t="shared" si="9"/>
        <v>60</v>
      </c>
    </row>
    <row r="595" spans="1:66" x14ac:dyDescent="0.3">
      <c r="A595" t="s">
        <v>3706</v>
      </c>
      <c r="B595" t="s">
        <v>1048</v>
      </c>
      <c r="C595" t="s">
        <v>963</v>
      </c>
      <c r="D595" t="s">
        <v>1344</v>
      </c>
      <c r="BN595">
        <f t="shared" si="9"/>
        <v>0</v>
      </c>
    </row>
    <row r="596" spans="1:66" x14ac:dyDescent="0.3">
      <c r="A596" t="s">
        <v>3706</v>
      </c>
      <c r="B596" t="s">
        <v>1048</v>
      </c>
      <c r="C596" t="s">
        <v>2121</v>
      </c>
      <c r="D596" t="s">
        <v>1404</v>
      </c>
      <c r="S596">
        <v>26</v>
      </c>
      <c r="X596">
        <v>25.3</v>
      </c>
      <c r="AE596">
        <v>26.7</v>
      </c>
      <c r="AJ596">
        <v>27.5</v>
      </c>
      <c r="AM596">
        <v>29.6</v>
      </c>
      <c r="AP596">
        <v>30.4</v>
      </c>
      <c r="AS596">
        <v>30.3</v>
      </c>
      <c r="AW596">
        <v>30.1</v>
      </c>
      <c r="AZ596">
        <v>30.4</v>
      </c>
      <c r="BC596">
        <v>29.3</v>
      </c>
      <c r="BF596">
        <v>30</v>
      </c>
      <c r="BI596">
        <v>30.4</v>
      </c>
      <c r="BN596">
        <f t="shared" si="9"/>
        <v>12</v>
      </c>
    </row>
    <row r="597" spans="1:66" x14ac:dyDescent="0.3">
      <c r="A597" t="s">
        <v>3706</v>
      </c>
      <c r="B597" t="s">
        <v>1048</v>
      </c>
      <c r="C597" t="s">
        <v>3204</v>
      </c>
      <c r="D597" t="s">
        <v>1706</v>
      </c>
      <c r="AS597">
        <v>0</v>
      </c>
      <c r="AT597">
        <v>0</v>
      </c>
      <c r="AU597">
        <v>0</v>
      </c>
      <c r="AV597">
        <v>0</v>
      </c>
      <c r="AW597">
        <v>0</v>
      </c>
      <c r="AX597">
        <v>0</v>
      </c>
      <c r="AY597">
        <v>0</v>
      </c>
      <c r="AZ597">
        <v>0</v>
      </c>
      <c r="BA597">
        <v>0</v>
      </c>
      <c r="BB597">
        <v>0</v>
      </c>
      <c r="BC597">
        <v>0</v>
      </c>
      <c r="BD597">
        <v>0</v>
      </c>
      <c r="BE597">
        <v>0</v>
      </c>
      <c r="BF597">
        <v>0</v>
      </c>
      <c r="BG597">
        <v>0</v>
      </c>
      <c r="BH597">
        <v>0</v>
      </c>
      <c r="BI597">
        <v>0</v>
      </c>
      <c r="BJ597">
        <v>0</v>
      </c>
      <c r="BN597">
        <f t="shared" si="9"/>
        <v>18</v>
      </c>
    </row>
    <row r="598" spans="1:66" x14ac:dyDescent="0.3">
      <c r="A598" t="s">
        <v>3706</v>
      </c>
      <c r="B598" t="s">
        <v>1048</v>
      </c>
      <c r="C598" t="s">
        <v>2413</v>
      </c>
      <c r="D598" t="s">
        <v>3513</v>
      </c>
      <c r="AN598">
        <v>3.20853781886399E-2</v>
      </c>
      <c r="AO598">
        <v>2.17369335587137E-2</v>
      </c>
      <c r="AP598">
        <v>2.5809486396610699E-2</v>
      </c>
      <c r="AQ598">
        <v>6.3724794017616703E-3</v>
      </c>
      <c r="AS598">
        <v>1.5017653822724201E-3</v>
      </c>
      <c r="AT598">
        <v>1.31972934468649E-2</v>
      </c>
      <c r="AU598">
        <v>0</v>
      </c>
      <c r="AV598">
        <v>0</v>
      </c>
      <c r="AW598">
        <v>0</v>
      </c>
      <c r="AX598">
        <v>0</v>
      </c>
      <c r="AY598">
        <v>0</v>
      </c>
      <c r="AZ598">
        <v>8.51509139465634E-4</v>
      </c>
      <c r="BA598">
        <v>8.5156252680462796E-4</v>
      </c>
      <c r="BB598">
        <v>4.9076199502451397E-3</v>
      </c>
      <c r="BC598">
        <v>0</v>
      </c>
      <c r="BD598">
        <v>9.9109047368983695E-4</v>
      </c>
      <c r="BE598">
        <v>1.48487770275096E-3</v>
      </c>
      <c r="BF598">
        <v>0</v>
      </c>
      <c r="BN598">
        <f t="shared" si="9"/>
        <v>18</v>
      </c>
    </row>
    <row r="599" spans="1:66" x14ac:dyDescent="0.3">
      <c r="A599" t="s">
        <v>3706</v>
      </c>
      <c r="B599" t="s">
        <v>1048</v>
      </c>
      <c r="C599" t="s">
        <v>2729</v>
      </c>
      <c r="D599" t="s">
        <v>2952</v>
      </c>
      <c r="AS599">
        <v>17.899999999999999</v>
      </c>
      <c r="AX599">
        <v>18.600000000000001</v>
      </c>
      <c r="BC599">
        <v>20.7</v>
      </c>
      <c r="BH599">
        <v>23</v>
      </c>
      <c r="BI599">
        <v>23.6</v>
      </c>
      <c r="BN599">
        <f t="shared" si="9"/>
        <v>5</v>
      </c>
    </row>
    <row r="600" spans="1:66" x14ac:dyDescent="0.3">
      <c r="A600" t="s">
        <v>3706</v>
      </c>
      <c r="B600" t="s">
        <v>1048</v>
      </c>
      <c r="C600" t="s">
        <v>1140</v>
      </c>
      <c r="D600" t="s">
        <v>4032</v>
      </c>
      <c r="AS600">
        <v>0</v>
      </c>
      <c r="AT600">
        <v>0</v>
      </c>
      <c r="AU600">
        <v>0</v>
      </c>
      <c r="AV600">
        <v>0</v>
      </c>
      <c r="AW600">
        <v>0</v>
      </c>
      <c r="AX600">
        <v>0</v>
      </c>
      <c r="AY600">
        <v>0</v>
      </c>
      <c r="AZ600">
        <v>0</v>
      </c>
      <c r="BA600">
        <v>0</v>
      </c>
      <c r="BB600">
        <v>0</v>
      </c>
      <c r="BC600">
        <v>0</v>
      </c>
      <c r="BD600">
        <v>0</v>
      </c>
      <c r="BE600">
        <v>0</v>
      </c>
      <c r="BF600">
        <v>0</v>
      </c>
      <c r="BG600">
        <v>0</v>
      </c>
      <c r="BH600">
        <v>0</v>
      </c>
      <c r="BI600">
        <v>0</v>
      </c>
      <c r="BJ600">
        <v>0</v>
      </c>
      <c r="BN600">
        <f t="shared" si="9"/>
        <v>18</v>
      </c>
    </row>
    <row r="601" spans="1:66" x14ac:dyDescent="0.3">
      <c r="A601" t="s">
        <v>3706</v>
      </c>
      <c r="B601" t="s">
        <v>1048</v>
      </c>
      <c r="C601" t="s">
        <v>1409</v>
      </c>
      <c r="D601" t="s">
        <v>4191</v>
      </c>
      <c r="AS601">
        <v>99.966820658955001</v>
      </c>
      <c r="AT601">
        <v>99.9670080566801</v>
      </c>
      <c r="AU601">
        <v>99.967194700027605</v>
      </c>
      <c r="AV601">
        <v>99.967382976068095</v>
      </c>
      <c r="AW601">
        <v>99.967568536739094</v>
      </c>
      <c r="AX601">
        <v>99.967749567315195</v>
      </c>
      <c r="AY601">
        <v>99.967930622982607</v>
      </c>
      <c r="AZ601">
        <v>99.968115832587202</v>
      </c>
      <c r="BA601">
        <v>99.968296051272503</v>
      </c>
      <c r="BB601">
        <v>99.968475196287102</v>
      </c>
      <c r="BC601">
        <v>99.968648416163305</v>
      </c>
      <c r="BD601">
        <v>99.968831857483295</v>
      </c>
      <c r="BE601">
        <v>99.969018503739903</v>
      </c>
      <c r="BF601">
        <v>99.969212956186993</v>
      </c>
      <c r="BG601">
        <v>99.969406719887701</v>
      </c>
      <c r="BH601">
        <v>99.969607221990898</v>
      </c>
      <c r="BI601">
        <v>99.969812143181102</v>
      </c>
      <c r="BJ601">
        <v>99.970018765316297</v>
      </c>
      <c r="BN601">
        <f t="shared" si="9"/>
        <v>18</v>
      </c>
    </row>
    <row r="602" spans="1:66" x14ac:dyDescent="0.3">
      <c r="A602" t="s">
        <v>3706</v>
      </c>
      <c r="B602" t="s">
        <v>1048</v>
      </c>
      <c r="C602" t="s">
        <v>1035</v>
      </c>
      <c r="D602" t="s">
        <v>1483</v>
      </c>
      <c r="AS602">
        <v>4400</v>
      </c>
      <c r="AT602">
        <v>4100</v>
      </c>
      <c r="AU602">
        <v>4000</v>
      </c>
      <c r="AV602">
        <v>3900</v>
      </c>
      <c r="AW602">
        <v>3900</v>
      </c>
      <c r="AX602">
        <v>3800</v>
      </c>
      <c r="AY602">
        <v>3700</v>
      </c>
      <c r="AZ602">
        <v>3700</v>
      </c>
      <c r="BA602">
        <v>3600</v>
      </c>
      <c r="BB602">
        <v>3500</v>
      </c>
      <c r="BC602">
        <v>3500</v>
      </c>
      <c r="BD602">
        <v>3400</v>
      </c>
      <c r="BE602">
        <v>3400</v>
      </c>
      <c r="BF602">
        <v>3400</v>
      </c>
      <c r="BG602">
        <v>3300</v>
      </c>
      <c r="BH602">
        <v>3100</v>
      </c>
      <c r="BI602">
        <v>2900</v>
      </c>
      <c r="BJ602">
        <v>3000</v>
      </c>
      <c r="BN602">
        <f t="shared" si="9"/>
        <v>18</v>
      </c>
    </row>
    <row r="603" spans="1:66" x14ac:dyDescent="0.3">
      <c r="A603" t="s">
        <v>3706</v>
      </c>
      <c r="B603" t="s">
        <v>1048</v>
      </c>
      <c r="C603" t="s">
        <v>1326</v>
      </c>
      <c r="D603" t="s">
        <v>3501</v>
      </c>
      <c r="AI603">
        <v>3900</v>
      </c>
      <c r="AJ603">
        <v>3600</v>
      </c>
      <c r="AK603">
        <v>3400</v>
      </c>
      <c r="AL603">
        <v>3400</v>
      </c>
      <c r="AM603">
        <v>3300</v>
      </c>
      <c r="AN603">
        <v>3300</v>
      </c>
      <c r="AO603">
        <v>3300</v>
      </c>
      <c r="AP603">
        <v>3300</v>
      </c>
      <c r="AQ603">
        <v>3400</v>
      </c>
      <c r="AR603">
        <v>3400</v>
      </c>
      <c r="AS603">
        <v>3500</v>
      </c>
      <c r="AT603">
        <v>3600</v>
      </c>
      <c r="AU603">
        <v>3700</v>
      </c>
      <c r="AV603">
        <v>3800</v>
      </c>
      <c r="AW603">
        <v>3900</v>
      </c>
      <c r="AX603">
        <v>4000</v>
      </c>
      <c r="AY603">
        <v>4100</v>
      </c>
      <c r="AZ603">
        <v>4100</v>
      </c>
      <c r="BA603">
        <v>4400</v>
      </c>
      <c r="BB603">
        <v>4200</v>
      </c>
      <c r="BC603">
        <v>4100</v>
      </c>
      <c r="BD603">
        <v>4000</v>
      </c>
      <c r="BE603">
        <v>4000</v>
      </c>
      <c r="BF603">
        <v>3800</v>
      </c>
      <c r="BG603">
        <v>3800</v>
      </c>
      <c r="BH603">
        <v>3800</v>
      </c>
      <c r="BI603">
        <v>3600</v>
      </c>
      <c r="BJ603">
        <v>3400</v>
      </c>
      <c r="BK603">
        <v>3400</v>
      </c>
      <c r="BN603">
        <f t="shared" si="9"/>
        <v>29</v>
      </c>
    </row>
    <row r="604" spans="1:66" x14ac:dyDescent="0.3">
      <c r="A604" t="s">
        <v>3706</v>
      </c>
      <c r="B604" t="s">
        <v>1048</v>
      </c>
      <c r="C604" t="s">
        <v>1943</v>
      </c>
      <c r="D604" t="s">
        <v>69</v>
      </c>
      <c r="M604">
        <v>15.9</v>
      </c>
      <c r="N604">
        <v>15.5</v>
      </c>
      <c r="O604">
        <v>15</v>
      </c>
      <c r="P604">
        <v>14.4</v>
      </c>
      <c r="Q604">
        <v>13.6</v>
      </c>
      <c r="R604">
        <v>12.8</v>
      </c>
      <c r="S604">
        <v>12.1</v>
      </c>
      <c r="T604">
        <v>11.5</v>
      </c>
      <c r="U604">
        <v>10.9</v>
      </c>
      <c r="V604">
        <v>10.1</v>
      </c>
      <c r="W604">
        <v>9.4</v>
      </c>
      <c r="X604">
        <v>8.8000000000000007</v>
      </c>
      <c r="Y604">
        <v>8.4</v>
      </c>
      <c r="Z604">
        <v>8</v>
      </c>
      <c r="AA604">
        <v>7.7</v>
      </c>
      <c r="AB604">
        <v>7.4</v>
      </c>
      <c r="AC604">
        <v>7.2</v>
      </c>
      <c r="AD604">
        <v>7</v>
      </c>
      <c r="AE604">
        <v>6.7</v>
      </c>
      <c r="AF604">
        <v>6.5</v>
      </c>
      <c r="AG604">
        <v>6.2</v>
      </c>
      <c r="AH604">
        <v>6</v>
      </c>
      <c r="AI604">
        <v>5.8</v>
      </c>
      <c r="AJ604">
        <v>5.6</v>
      </c>
      <c r="AK604">
        <v>5.4</v>
      </c>
      <c r="AL604">
        <v>5.3</v>
      </c>
      <c r="AM604">
        <v>5.0999999999999996</v>
      </c>
      <c r="AN604">
        <v>5</v>
      </c>
      <c r="AO604">
        <v>4.9000000000000004</v>
      </c>
      <c r="AP604">
        <v>4.8</v>
      </c>
      <c r="AQ604">
        <v>4.7</v>
      </c>
      <c r="AR604">
        <v>4.7</v>
      </c>
      <c r="AS604">
        <v>4.5999999999999996</v>
      </c>
      <c r="AT604">
        <v>4.5999999999999996</v>
      </c>
      <c r="AU604">
        <v>4.5999999999999996</v>
      </c>
      <c r="AV604">
        <v>4.5999999999999996</v>
      </c>
      <c r="AW604">
        <v>4.5999999999999996</v>
      </c>
      <c r="AX604">
        <v>4.5</v>
      </c>
      <c r="AY604">
        <v>4.4000000000000004</v>
      </c>
      <c r="AZ604">
        <v>4.3</v>
      </c>
      <c r="BA604">
        <v>4.2</v>
      </c>
      <c r="BB604">
        <v>4.2</v>
      </c>
      <c r="BC604">
        <v>4.0999999999999996</v>
      </c>
      <c r="BD604">
        <v>4.0999999999999996</v>
      </c>
      <c r="BE604">
        <v>4</v>
      </c>
      <c r="BF604">
        <v>4</v>
      </c>
      <c r="BG604">
        <v>4</v>
      </c>
      <c r="BH604">
        <v>3.9</v>
      </c>
      <c r="BI604">
        <v>3.8</v>
      </c>
      <c r="BJ604">
        <v>3.8</v>
      </c>
      <c r="BK604">
        <v>3.8</v>
      </c>
      <c r="BL604">
        <v>3.7</v>
      </c>
      <c r="BN604">
        <f t="shared" si="9"/>
        <v>52</v>
      </c>
    </row>
    <row r="605" spans="1:66" x14ac:dyDescent="0.3">
      <c r="A605" t="s">
        <v>3706</v>
      </c>
      <c r="B605" t="s">
        <v>1048</v>
      </c>
      <c r="C605" t="s">
        <v>2278</v>
      </c>
      <c r="D605" t="s">
        <v>4010</v>
      </c>
      <c r="AS605">
        <v>5.9</v>
      </c>
      <c r="BC605">
        <v>6.2</v>
      </c>
      <c r="BH605">
        <v>6.4</v>
      </c>
      <c r="BI605">
        <v>6.6</v>
      </c>
      <c r="BN605">
        <f t="shared" si="9"/>
        <v>4</v>
      </c>
    </row>
    <row r="606" spans="1:66" x14ac:dyDescent="0.3">
      <c r="A606" t="s">
        <v>3706</v>
      </c>
      <c r="B606" t="s">
        <v>1048</v>
      </c>
      <c r="C606" t="s">
        <v>2348</v>
      </c>
      <c r="D606" t="s">
        <v>3763</v>
      </c>
      <c r="BN606">
        <f t="shared" si="9"/>
        <v>0</v>
      </c>
    </row>
    <row r="607" spans="1:66" x14ac:dyDescent="0.3">
      <c r="A607" t="s">
        <v>3706</v>
      </c>
      <c r="B607" t="s">
        <v>1048</v>
      </c>
      <c r="C607" t="s">
        <v>2690</v>
      </c>
      <c r="D607" t="s">
        <v>2371</v>
      </c>
      <c r="BF607">
        <v>35.167789999999997</v>
      </c>
      <c r="BG607">
        <v>34.554859999999998</v>
      </c>
      <c r="BN607">
        <f t="shared" si="9"/>
        <v>2</v>
      </c>
    </row>
    <row r="608" spans="1:66" x14ac:dyDescent="0.3">
      <c r="A608" t="s">
        <v>3706</v>
      </c>
      <c r="B608" t="s">
        <v>1048</v>
      </c>
      <c r="C608" t="s">
        <v>3655</v>
      </c>
      <c r="D608" t="s">
        <v>3221</v>
      </c>
      <c r="BF608">
        <v>11.566439628601101</v>
      </c>
      <c r="BG608">
        <v>11.76535987854</v>
      </c>
      <c r="BH608">
        <v>11.994850158691399</v>
      </c>
      <c r="BI608">
        <v>12.614009857177701</v>
      </c>
      <c r="BK608">
        <v>13.0503797531128</v>
      </c>
      <c r="BN608">
        <f t="shared" si="9"/>
        <v>5</v>
      </c>
    </row>
    <row r="609" spans="1:66" x14ac:dyDescent="0.3">
      <c r="A609" t="s">
        <v>3706</v>
      </c>
      <c r="B609" t="s">
        <v>1048</v>
      </c>
      <c r="C609" t="s">
        <v>3416</v>
      </c>
      <c r="D609" t="s">
        <v>2723</v>
      </c>
      <c r="BN609">
        <f t="shared" si="9"/>
        <v>0</v>
      </c>
    </row>
    <row r="610" spans="1:66" x14ac:dyDescent="0.3">
      <c r="A610" t="s">
        <v>3706</v>
      </c>
      <c r="B610" t="s">
        <v>1048</v>
      </c>
      <c r="C610" t="s">
        <v>273</v>
      </c>
      <c r="D610" t="s">
        <v>3341</v>
      </c>
      <c r="Q610">
        <v>60.789138793945298</v>
      </c>
      <c r="W610">
        <v>86.474678039550795</v>
      </c>
      <c r="Z610">
        <v>92.490226745605497</v>
      </c>
      <c r="AA610">
        <v>95.555923461914105</v>
      </c>
      <c r="AB610">
        <v>95.379966735839801</v>
      </c>
      <c r="AC610">
        <v>96.849250793457003</v>
      </c>
      <c r="AD610">
        <v>95.221496582031307</v>
      </c>
      <c r="AE610">
        <v>96.547012329101605</v>
      </c>
      <c r="AF610">
        <v>96.556823730468807</v>
      </c>
      <c r="AI610">
        <v>91.536628723144503</v>
      </c>
      <c r="AJ610">
        <v>92.336273193359403</v>
      </c>
      <c r="AL610">
        <v>96.411682128906307</v>
      </c>
      <c r="AM610">
        <v>97.489387512207003</v>
      </c>
      <c r="AN610">
        <v>97.391098022460895</v>
      </c>
      <c r="AO610">
        <v>96.556579589843807</v>
      </c>
      <c r="AQ610">
        <v>98.282623291015597</v>
      </c>
      <c r="AS610">
        <v>94.803268432617202</v>
      </c>
      <c r="AT610">
        <v>95.976058959960895</v>
      </c>
      <c r="AU610">
        <v>94.023002624511705</v>
      </c>
      <c r="AV610">
        <v>95.183502197265597</v>
      </c>
      <c r="AW610">
        <v>96.102142333984403</v>
      </c>
      <c r="AX610">
        <v>95.948478698730497</v>
      </c>
      <c r="AY610">
        <v>94.514633178710895</v>
      </c>
      <c r="AZ610">
        <v>95.511329650878906</v>
      </c>
      <c r="BA610">
        <v>94.873672485351605</v>
      </c>
      <c r="BB610">
        <v>95.980506896972699</v>
      </c>
      <c r="BC610">
        <v>95.406898498535199</v>
      </c>
      <c r="BD610">
        <v>96.215789794921903</v>
      </c>
      <c r="BE610">
        <v>96.503578186035199</v>
      </c>
      <c r="BF610">
        <v>96.309059143066406</v>
      </c>
      <c r="BG610">
        <v>97.513046264648395</v>
      </c>
      <c r="BH610">
        <v>98.173576354980497</v>
      </c>
      <c r="BI610">
        <v>98.474708557128906</v>
      </c>
      <c r="BJ610">
        <v>98.695556640625</v>
      </c>
      <c r="BK610">
        <v>98.796058654785199</v>
      </c>
      <c r="BN610">
        <f t="shared" si="9"/>
        <v>35</v>
      </c>
    </row>
    <row r="611" spans="1:66" x14ac:dyDescent="0.3">
      <c r="A611" t="s">
        <v>3706</v>
      </c>
      <c r="B611" t="s">
        <v>1048</v>
      </c>
      <c r="C611" t="s">
        <v>1809</v>
      </c>
      <c r="D611" t="s">
        <v>3274</v>
      </c>
      <c r="O611">
        <v>24.2087593078613</v>
      </c>
      <c r="T611">
        <v>30.770769119262699</v>
      </c>
      <c r="X611">
        <v>35.821418762207003</v>
      </c>
      <c r="Y611">
        <v>36.171180725097699</v>
      </c>
      <c r="Z611">
        <v>36.809818267822301</v>
      </c>
      <c r="AM611">
        <v>48.724159240722699</v>
      </c>
      <c r="AW611">
        <v>36.944679260253899</v>
      </c>
      <c r="AX611">
        <v>36.4735717773438</v>
      </c>
      <c r="AY611">
        <v>37.200691223144503</v>
      </c>
      <c r="BA611">
        <v>38.062881469726598</v>
      </c>
      <c r="BB611">
        <v>38.048069000244098</v>
      </c>
      <c r="BC611">
        <v>38.318080902099602</v>
      </c>
      <c r="BD611">
        <v>39.315830230712898</v>
      </c>
      <c r="BE611">
        <v>40.165149688720703</v>
      </c>
      <c r="BF611">
        <v>40.7895698547363</v>
      </c>
      <c r="BG611">
        <v>40.826419830322301</v>
      </c>
      <c r="BH611">
        <v>41.152271270752003</v>
      </c>
      <c r="BI611">
        <v>42.312980651855497</v>
      </c>
      <c r="BK611">
        <v>43.793411254882798</v>
      </c>
      <c r="BN611">
        <f t="shared" si="9"/>
        <v>19</v>
      </c>
    </row>
    <row r="612" spans="1:66" x14ac:dyDescent="0.3">
      <c r="A612" t="s">
        <v>3706</v>
      </c>
      <c r="B612" t="s">
        <v>1048</v>
      </c>
      <c r="C612" t="s">
        <v>4167</v>
      </c>
      <c r="D612" t="s">
        <v>1252</v>
      </c>
      <c r="AX612">
        <v>99.731120000000004</v>
      </c>
      <c r="BC612">
        <v>97.683340000000001</v>
      </c>
      <c r="BD612">
        <v>96.931430000000006</v>
      </c>
      <c r="BE612">
        <v>97.005340000000004</v>
      </c>
      <c r="BF612">
        <v>97.27516</v>
      </c>
      <c r="BG612">
        <v>98.290229999999994</v>
      </c>
      <c r="BH612">
        <v>95.001480000000001</v>
      </c>
      <c r="BI612">
        <v>99.569040000000001</v>
      </c>
      <c r="BJ612">
        <v>95.511930000000007</v>
      </c>
      <c r="BN612">
        <f t="shared" si="9"/>
        <v>9</v>
      </c>
    </row>
    <row r="613" spans="1:66" x14ac:dyDescent="0.3">
      <c r="A613" t="s">
        <v>3706</v>
      </c>
      <c r="B613" t="s">
        <v>1048</v>
      </c>
      <c r="C613" t="s">
        <v>1031</v>
      </c>
      <c r="D613" t="s">
        <v>1806</v>
      </c>
      <c r="P613">
        <v>19.194990158081101</v>
      </c>
      <c r="Q613">
        <v>18.130649566650401</v>
      </c>
      <c r="R613">
        <v>17.0529899597168</v>
      </c>
      <c r="U613">
        <v>19.294509887695298</v>
      </c>
      <c r="AC613">
        <v>11.4616899490356</v>
      </c>
      <c r="AD613">
        <v>10.669890403747599</v>
      </c>
      <c r="AE613">
        <v>11.73939037323</v>
      </c>
      <c r="AF613">
        <v>11.245450019836399</v>
      </c>
      <c r="AI613">
        <v>11.9888696670532</v>
      </c>
      <c r="AJ613">
        <v>10.441840171814</v>
      </c>
      <c r="AL613">
        <v>10.4855003356934</v>
      </c>
      <c r="AM613">
        <v>9.8320198059081996</v>
      </c>
      <c r="AN613">
        <v>11.7502698898315</v>
      </c>
      <c r="AO613">
        <v>11.5622100830078</v>
      </c>
      <c r="AQ613">
        <v>11.5778999328613</v>
      </c>
      <c r="AR613">
        <v>11.575650215148899</v>
      </c>
      <c r="AS613">
        <v>11.575650215148899</v>
      </c>
      <c r="AT613">
        <v>11.575650215148899</v>
      </c>
      <c r="AU613">
        <v>10.3325099945068</v>
      </c>
      <c r="AV613">
        <v>10.806830406189</v>
      </c>
      <c r="AW613">
        <v>10.287870407104499</v>
      </c>
      <c r="AY613">
        <v>9.8459396362304705</v>
      </c>
      <c r="AZ613">
        <v>9.9961204528808594</v>
      </c>
      <c r="BA613">
        <v>9.6821603775024396</v>
      </c>
      <c r="BB613">
        <v>9.7603902816772496</v>
      </c>
      <c r="BC613">
        <v>8.89453029632568</v>
      </c>
      <c r="BD613">
        <v>8.7219104766845703</v>
      </c>
      <c r="BE613">
        <v>8.4033203125</v>
      </c>
      <c r="BF613">
        <v>8.2525901794433594</v>
      </c>
      <c r="BG613">
        <v>8.0738897323608398</v>
      </c>
      <c r="BH613">
        <v>8.2921695709228498</v>
      </c>
      <c r="BI613">
        <v>8.9002599716186506</v>
      </c>
      <c r="BJ613">
        <v>8.9834899902343803</v>
      </c>
      <c r="BK613">
        <v>8.7878599166870099</v>
      </c>
      <c r="BN613">
        <f t="shared" si="9"/>
        <v>34</v>
      </c>
    </row>
    <row r="614" spans="1:66" x14ac:dyDescent="0.3">
      <c r="A614" t="s">
        <v>3706</v>
      </c>
      <c r="B614" t="s">
        <v>1048</v>
      </c>
      <c r="C614" t="s">
        <v>2865</v>
      </c>
      <c r="D614" t="s">
        <v>826</v>
      </c>
      <c r="BG614">
        <v>14.53749</v>
      </c>
      <c r="BH614">
        <v>14.457229999999999</v>
      </c>
      <c r="BJ614">
        <v>14.19857</v>
      </c>
      <c r="BN614">
        <f t="shared" si="9"/>
        <v>3</v>
      </c>
    </row>
    <row r="615" spans="1:66" x14ac:dyDescent="0.3">
      <c r="A615" t="s">
        <v>3706</v>
      </c>
      <c r="B615" t="s">
        <v>1048</v>
      </c>
      <c r="C615" t="s">
        <v>1680</v>
      </c>
      <c r="D615" t="s">
        <v>751</v>
      </c>
      <c r="P615">
        <v>37.895820617675803</v>
      </c>
      <c r="Q615">
        <v>37.749401092529297</v>
      </c>
      <c r="S615">
        <v>42.834140777587898</v>
      </c>
      <c r="U615">
        <v>51.763191223144503</v>
      </c>
      <c r="V615">
        <v>50.616569519042997</v>
      </c>
      <c r="W615">
        <v>48.338218688964801</v>
      </c>
      <c r="X615">
        <v>48.201549530029297</v>
      </c>
      <c r="Y615">
        <v>48.594890594482401</v>
      </c>
      <c r="Z615">
        <v>52.4450492858887</v>
      </c>
      <c r="AA615">
        <v>52.711540222167997</v>
      </c>
      <c r="AB615">
        <v>54.6056518554688</v>
      </c>
      <c r="AC615">
        <v>56.623828887939503</v>
      </c>
      <c r="AD615">
        <v>57.314010620117202</v>
      </c>
      <c r="AE615">
        <v>61.195919036865199</v>
      </c>
      <c r="AF615">
        <v>62.044189453125</v>
      </c>
      <c r="AG615">
        <v>61.695430755615199</v>
      </c>
      <c r="AH615">
        <v>60.484500885009801</v>
      </c>
      <c r="AI615">
        <v>60.959789276122997</v>
      </c>
      <c r="AJ615">
        <v>65.051788330078097</v>
      </c>
      <c r="AN615">
        <v>69.588890075683594</v>
      </c>
      <c r="AO615">
        <v>71.115440368652301</v>
      </c>
      <c r="AX615">
        <v>70.517326354980497</v>
      </c>
      <c r="BC615">
        <v>70.104179382324205</v>
      </c>
      <c r="BD615">
        <v>70.149589538574205</v>
      </c>
      <c r="BE615">
        <v>70.933563232421903</v>
      </c>
      <c r="BF615">
        <v>71.523956298828097</v>
      </c>
      <c r="BG615">
        <v>72.540626525878906</v>
      </c>
      <c r="BH615">
        <v>72.027359008789105</v>
      </c>
      <c r="BI615">
        <v>71.937370300292997</v>
      </c>
      <c r="BJ615">
        <v>72.93408203125</v>
      </c>
      <c r="BK615">
        <v>72.145919799804702</v>
      </c>
      <c r="BN615">
        <f t="shared" si="9"/>
        <v>31</v>
      </c>
    </row>
    <row r="616" spans="1:66" x14ac:dyDescent="0.3">
      <c r="A616" t="s">
        <v>3706</v>
      </c>
      <c r="B616" t="s">
        <v>1048</v>
      </c>
      <c r="C616" t="s">
        <v>1224</v>
      </c>
      <c r="D616" t="s">
        <v>1737</v>
      </c>
      <c r="BN616">
        <f t="shared" si="9"/>
        <v>0</v>
      </c>
    </row>
    <row r="617" spans="1:66" x14ac:dyDescent="0.3">
      <c r="A617" t="s">
        <v>3706</v>
      </c>
      <c r="B617" t="s">
        <v>1048</v>
      </c>
      <c r="C617" t="s">
        <v>1762</v>
      </c>
      <c r="D617" t="s">
        <v>2783</v>
      </c>
      <c r="BN617">
        <f t="shared" si="9"/>
        <v>0</v>
      </c>
    </row>
    <row r="618" spans="1:66" x14ac:dyDescent="0.3">
      <c r="A618" t="s">
        <v>3706</v>
      </c>
      <c r="B618" t="s">
        <v>1048</v>
      </c>
      <c r="C618" t="s">
        <v>3286</v>
      </c>
      <c r="D618" t="s">
        <v>307</v>
      </c>
      <c r="O618">
        <v>77462833795.494965</v>
      </c>
      <c r="P618">
        <v>72392223870.421204</v>
      </c>
      <c r="Q618">
        <v>70961458447.192017</v>
      </c>
      <c r="R618">
        <v>72358456281.302979</v>
      </c>
      <c r="S618">
        <v>29710067631.028137</v>
      </c>
      <c r="T618">
        <v>34737149723.037598</v>
      </c>
      <c r="U618">
        <v>37087326134.124634</v>
      </c>
      <c r="V618">
        <v>23865951399.719421</v>
      </c>
      <c r="W618">
        <v>23255043343.926514</v>
      </c>
      <c r="X618">
        <v>9444890778.2652588</v>
      </c>
      <c r="Y618">
        <v>-35393931749.826477</v>
      </c>
      <c r="Z618">
        <v>-29058231999.154114</v>
      </c>
      <c r="AA618">
        <v>-13614681083.665405</v>
      </c>
      <c r="AB618">
        <v>1320857804.6245117</v>
      </c>
      <c r="AC618">
        <v>8342319946.7207642</v>
      </c>
      <c r="AD618">
        <v>9896323233.2491455</v>
      </c>
      <c r="AE618">
        <v>3385304667.5748291</v>
      </c>
      <c r="AF618">
        <v>-13261345428.75061</v>
      </c>
      <c r="AG618">
        <v>-13720586782.777954</v>
      </c>
      <c r="AH618">
        <v>-18374255319.620483</v>
      </c>
      <c r="AI618">
        <v>-34344479039.965088</v>
      </c>
      <c r="AJ618">
        <v>-23497184040.501099</v>
      </c>
      <c r="AK618">
        <v>-29247234995.857788</v>
      </c>
      <c r="AL618">
        <v>-23265071839.236694</v>
      </c>
      <c r="AM618">
        <v>-23509497475.486694</v>
      </c>
      <c r="AN618">
        <v>-30387196898.567627</v>
      </c>
      <c r="AO618">
        <v>-28741671893.364014</v>
      </c>
      <c r="AP618">
        <v>-12678451807.52002</v>
      </c>
      <c r="AQ618">
        <v>23506242814.651855</v>
      </c>
      <c r="AR618">
        <v>8411508774.9660645</v>
      </c>
      <c r="AS618">
        <v>-22193813685.422852</v>
      </c>
      <c r="AT618">
        <v>1964967015.932373</v>
      </c>
      <c r="AU618">
        <v>8320529767.5083008</v>
      </c>
      <c r="AV618">
        <v>-9597622819.7558594</v>
      </c>
      <c r="AW618">
        <v>-25345961702.698242</v>
      </c>
      <c r="AX618">
        <v>-59862749715.611328</v>
      </c>
      <c r="AY618">
        <v>-74992057892.070313</v>
      </c>
      <c r="AZ618">
        <v>-76902821122.66626</v>
      </c>
      <c r="BA618">
        <v>-166846931795.79492</v>
      </c>
      <c r="BB618">
        <v>-65138594070.370605</v>
      </c>
      <c r="BC618">
        <v>-96748670627.943359</v>
      </c>
      <c r="BD618">
        <v>-126403914508.05005</v>
      </c>
      <c r="BE618">
        <v>-119180616447.05225</v>
      </c>
      <c r="BF618">
        <v>-91731492477.674561</v>
      </c>
      <c r="BG618">
        <v>-76083305086.275879</v>
      </c>
      <c r="BH618">
        <v>0</v>
      </c>
      <c r="BI618">
        <v>37383202792.54541</v>
      </c>
      <c r="BJ618">
        <v>46653653496.189453</v>
      </c>
      <c r="BK618">
        <v>60210029887.528809</v>
      </c>
      <c r="BN618">
        <f t="shared" si="9"/>
        <v>49</v>
      </c>
    </row>
    <row r="619" spans="1:66" x14ac:dyDescent="0.3">
      <c r="A619" t="s">
        <v>3706</v>
      </c>
      <c r="B619" t="s">
        <v>1048</v>
      </c>
      <c r="C619" t="s">
        <v>659</v>
      </c>
      <c r="D619" t="s">
        <v>2053</v>
      </c>
      <c r="O619">
        <v>25457.122178423928</v>
      </c>
      <c r="P619">
        <v>25979.588379426903</v>
      </c>
      <c r="Q619">
        <v>27058.80292836541</v>
      </c>
      <c r="R619">
        <v>28375.590163077522</v>
      </c>
      <c r="S619">
        <v>27996.729760328115</v>
      </c>
      <c r="T619">
        <v>27603.233162267647</v>
      </c>
      <c r="U619">
        <v>28851.007450948306</v>
      </c>
      <c r="V619">
        <v>29903.373904687203</v>
      </c>
      <c r="W619">
        <v>31206.937694323693</v>
      </c>
      <c r="X619">
        <v>31933.237541425729</v>
      </c>
      <c r="Y619">
        <v>31538.60300047485</v>
      </c>
      <c r="Z619">
        <v>31969.880392118903</v>
      </c>
      <c r="AA619">
        <v>31119.176333167521</v>
      </c>
      <c r="AB619">
        <v>32227.470601482593</v>
      </c>
      <c r="AC619">
        <v>34218.355834200309</v>
      </c>
      <c r="AD619">
        <v>35222.324640981416</v>
      </c>
      <c r="AE619">
        <v>36030.32920051011</v>
      </c>
      <c r="AF619">
        <v>36940.934775906295</v>
      </c>
      <c r="AG619">
        <v>38163.553029222334</v>
      </c>
      <c r="AH619">
        <v>39195.799230652461</v>
      </c>
      <c r="AI619">
        <v>39541.755369820741</v>
      </c>
      <c r="AJ619">
        <v>38949.057884284004</v>
      </c>
      <c r="AK619">
        <v>39751.164416556458</v>
      </c>
      <c r="AL619">
        <v>40301.540793380729</v>
      </c>
      <c r="AM619">
        <v>41357.066622551843</v>
      </c>
      <c r="AN619">
        <v>41985.472897106738</v>
      </c>
      <c r="AO619">
        <v>43072.393841632002</v>
      </c>
      <c r="AP619">
        <v>44401.036855105456</v>
      </c>
      <c r="AQ619">
        <v>45817.380439964378</v>
      </c>
      <c r="AR619">
        <v>47481.43872197812</v>
      </c>
      <c r="AS619">
        <v>48930.647907651481</v>
      </c>
      <c r="AT619">
        <v>48991.000771513209</v>
      </c>
      <c r="AU619">
        <v>49361.318105451661</v>
      </c>
      <c r="AV619">
        <v>50386.489703093182</v>
      </c>
      <c r="AW619">
        <v>51885.217462426932</v>
      </c>
      <c r="AX619">
        <v>53191.973903653758</v>
      </c>
      <c r="AY619">
        <v>54061.265091886555</v>
      </c>
      <c r="AZ619">
        <v>54763.549022801846</v>
      </c>
      <c r="BA619">
        <v>54326.724031273843</v>
      </c>
      <c r="BB619">
        <v>52457.605974810263</v>
      </c>
      <c r="BC619">
        <v>53526.321246632935</v>
      </c>
      <c r="BD619">
        <v>54077.307188278923</v>
      </c>
      <c r="BE619">
        <v>54847.99724028365</v>
      </c>
      <c r="BF619">
        <v>55446.110791889048</v>
      </c>
      <c r="BG619">
        <v>56396.286333040967</v>
      </c>
      <c r="BH619">
        <v>57523.084528317937</v>
      </c>
      <c r="BI619">
        <v>57971.697201132454</v>
      </c>
      <c r="BJ619">
        <v>58932.686182451209</v>
      </c>
      <c r="BK619">
        <v>60375.357011821761</v>
      </c>
      <c r="BN619">
        <f t="shared" si="9"/>
        <v>49</v>
      </c>
    </row>
    <row r="620" spans="1:66" x14ac:dyDescent="0.3">
      <c r="A620" t="s">
        <v>3706</v>
      </c>
      <c r="B620" t="s">
        <v>1048</v>
      </c>
      <c r="C620" t="s">
        <v>2193</v>
      </c>
      <c r="D620" t="s">
        <v>714</v>
      </c>
      <c r="O620">
        <v>233793000000</v>
      </c>
      <c r="P620">
        <v>255953000000</v>
      </c>
      <c r="Q620">
        <v>285459000000</v>
      </c>
      <c r="R620">
        <v>336676000000</v>
      </c>
      <c r="S620">
        <v>349877000000</v>
      </c>
      <c r="T620">
        <v>357632000000</v>
      </c>
      <c r="U620">
        <v>411239000000</v>
      </c>
      <c r="V620">
        <v>466682000000</v>
      </c>
      <c r="W620">
        <v>558577000000</v>
      </c>
      <c r="X620">
        <v>637209000000</v>
      </c>
      <c r="Y620">
        <v>652990000000</v>
      </c>
      <c r="Z620">
        <v>766050000000</v>
      </c>
      <c r="AA620">
        <v>718003000000</v>
      </c>
      <c r="AB620">
        <v>757040000000</v>
      </c>
      <c r="AC620">
        <v>910545000000</v>
      </c>
      <c r="AD620">
        <v>935509000000</v>
      </c>
      <c r="AE620">
        <v>955364000000</v>
      </c>
      <c r="AF620">
        <v>1002043000000</v>
      </c>
      <c r="AG620">
        <v>1085971000000</v>
      </c>
      <c r="AH620">
        <v>1183394000000</v>
      </c>
      <c r="AI620">
        <v>1205964000000</v>
      </c>
      <c r="AJ620">
        <v>1209823000000</v>
      </c>
      <c r="AK620">
        <v>1274385000000</v>
      </c>
      <c r="AL620">
        <v>1333535000000</v>
      </c>
      <c r="AM620">
        <v>1458170000000</v>
      </c>
      <c r="AN620">
        <v>1535416000000</v>
      </c>
      <c r="AO620">
        <v>1655638000000</v>
      </c>
      <c r="AP620">
        <v>1820236463000</v>
      </c>
      <c r="AQ620">
        <v>1917962211000</v>
      </c>
      <c r="AR620">
        <v>1999704202000</v>
      </c>
      <c r="AS620">
        <v>2052207464000</v>
      </c>
      <c r="AT620">
        <v>1978794399000</v>
      </c>
      <c r="AU620">
        <v>1948692054000</v>
      </c>
      <c r="AV620">
        <v>1988148878000</v>
      </c>
      <c r="AW620">
        <v>2148381147000</v>
      </c>
      <c r="AX620">
        <v>2326817229000</v>
      </c>
      <c r="AY620">
        <v>2480925414000</v>
      </c>
      <c r="AZ620">
        <v>2546607650000</v>
      </c>
      <c r="BA620">
        <v>2384119084000</v>
      </c>
      <c r="BB620">
        <v>2176122025000</v>
      </c>
      <c r="BC620">
        <v>2296073727000</v>
      </c>
      <c r="BD620">
        <v>2389718104000</v>
      </c>
      <c r="BE620">
        <v>2674213349000</v>
      </c>
      <c r="BF620">
        <v>2935633190000.002</v>
      </c>
      <c r="BG620">
        <v>3133575534000.002</v>
      </c>
      <c r="BH620">
        <v>3318771584000</v>
      </c>
      <c r="BI620">
        <v>3287282235000</v>
      </c>
      <c r="BJ620">
        <v>3416119853000</v>
      </c>
      <c r="BK620">
        <v>3626069174601.5</v>
      </c>
      <c r="BN620">
        <f t="shared" si="9"/>
        <v>49</v>
      </c>
    </row>
    <row r="621" spans="1:66" x14ac:dyDescent="0.3">
      <c r="A621" t="s">
        <v>3706</v>
      </c>
      <c r="B621" t="s">
        <v>1048</v>
      </c>
      <c r="C621" t="s">
        <v>306</v>
      </c>
      <c r="D621" t="s">
        <v>226</v>
      </c>
      <c r="E621">
        <v>3173051074322.8408</v>
      </c>
      <c r="F621">
        <v>3246031249032.2559</v>
      </c>
      <c r="G621">
        <v>3444039155223.2275</v>
      </c>
      <c r="H621">
        <v>3595576878053.0464</v>
      </c>
      <c r="I621">
        <v>3804120336980.1338</v>
      </c>
      <c r="J621">
        <v>4047584038546.8535</v>
      </c>
      <c r="K621">
        <v>4310677001052.4106</v>
      </c>
      <c r="L621">
        <v>4418443926078.7227</v>
      </c>
      <c r="M621">
        <v>4630529234530.4834</v>
      </c>
      <c r="N621">
        <v>4774075640800.9277</v>
      </c>
      <c r="O621">
        <v>4758686862323.71</v>
      </c>
      <c r="P621">
        <v>4915407665123.4307</v>
      </c>
      <c r="Q621">
        <v>5173903810639.6621</v>
      </c>
      <c r="R621">
        <v>5466007905455.4053</v>
      </c>
      <c r="S621">
        <v>5436461589443.5059</v>
      </c>
      <c r="T621">
        <v>5425291617343.7002</v>
      </c>
      <c r="U621">
        <v>5717613883133.8008</v>
      </c>
      <c r="V621">
        <v>5982005451922.1172</v>
      </c>
      <c r="W621">
        <v>6313127560814.8369</v>
      </c>
      <c r="X621">
        <v>6513010666187.1982</v>
      </c>
      <c r="Y621">
        <v>6496288385536.0391</v>
      </c>
      <c r="Z621">
        <v>6661145910559.2813</v>
      </c>
      <c r="AA621">
        <v>6541053812679.9541</v>
      </c>
      <c r="AB621">
        <v>6840890965131.4766</v>
      </c>
      <c r="AC621">
        <v>7335940248452.7686</v>
      </c>
      <c r="AD621">
        <v>7641823717826.4482</v>
      </c>
      <c r="AE621">
        <v>7906433457680.8398</v>
      </c>
      <c r="AF621">
        <v>8179962259689.6836</v>
      </c>
      <c r="AG621">
        <v>8521643077506.918</v>
      </c>
      <c r="AH621">
        <v>8834613741286.0488</v>
      </c>
      <c r="AI621">
        <v>9001231051145.3301</v>
      </c>
      <c r="AJ621">
        <v>8991486398945.2949</v>
      </c>
      <c r="AK621">
        <v>9308206336691.9648</v>
      </c>
      <c r="AL621">
        <v>9564446766765.8848</v>
      </c>
      <c r="AM621">
        <v>9949782934317.1055</v>
      </c>
      <c r="AN621">
        <v>10216863677326.676</v>
      </c>
      <c r="AO621">
        <v>10602294994341.35</v>
      </c>
      <c r="AP621">
        <v>11073801990034.576</v>
      </c>
      <c r="AQ621">
        <v>11570064188987.693</v>
      </c>
      <c r="AR621">
        <v>12120016643945.59</v>
      </c>
      <c r="AS621">
        <v>12620268393365.078</v>
      </c>
      <c r="AT621">
        <v>12746261681131.184</v>
      </c>
      <c r="AU621">
        <v>12968262715349.576</v>
      </c>
      <c r="AV621">
        <v>13339312044507.205</v>
      </c>
      <c r="AW621">
        <v>13846057986118.666</v>
      </c>
      <c r="AX621">
        <v>14332499605579.564</v>
      </c>
      <c r="AY621">
        <v>14741688498026.895</v>
      </c>
      <c r="AZ621">
        <v>15018267850122.977</v>
      </c>
      <c r="BA621">
        <v>14997755929109.707</v>
      </c>
      <c r="BB621">
        <v>14617299295858.082</v>
      </c>
      <c r="BC621">
        <v>14992052727000</v>
      </c>
      <c r="BD621">
        <v>15224554803720.816</v>
      </c>
      <c r="BE621">
        <v>15567038144849.707</v>
      </c>
      <c r="BF621">
        <v>15853795607833.047</v>
      </c>
      <c r="BG621">
        <v>16242526401218.254</v>
      </c>
      <c r="BH621">
        <v>16710459044262.24</v>
      </c>
      <c r="BI621">
        <v>16972347893376.984</v>
      </c>
      <c r="BJ621">
        <v>17348626599470.805</v>
      </c>
      <c r="BK621">
        <v>17856476888949.547</v>
      </c>
      <c r="BL621">
        <v>18273171614484.055</v>
      </c>
      <c r="BN621">
        <f t="shared" si="9"/>
        <v>60</v>
      </c>
    </row>
    <row r="622" spans="1:66" x14ac:dyDescent="0.3">
      <c r="A622" t="s">
        <v>3706</v>
      </c>
      <c r="B622" t="s">
        <v>1048</v>
      </c>
      <c r="C622" t="s">
        <v>1260</v>
      </c>
      <c r="D622" t="s">
        <v>1597</v>
      </c>
      <c r="O622">
        <v>9.1568024323912797E-2</v>
      </c>
      <c r="P622">
        <v>0.102152452732489</v>
      </c>
      <c r="Q622">
        <v>0.108130948440243</v>
      </c>
      <c r="R622">
        <v>0.120285560334474</v>
      </c>
      <c r="S622">
        <v>0.24598858192009901</v>
      </c>
      <c r="T622">
        <v>0.57292309181221701</v>
      </c>
      <c r="U622">
        <v>0.58078762706434806</v>
      </c>
      <c r="V622">
        <v>0.54478496681814204</v>
      </c>
      <c r="W622">
        <v>0.40050394959408098</v>
      </c>
      <c r="X622">
        <v>0.41190518817469601</v>
      </c>
      <c r="Y622">
        <v>0.53128041502558598</v>
      </c>
      <c r="Z622">
        <v>0.71656635101243604</v>
      </c>
      <c r="AA622">
        <v>0.73925556099608902</v>
      </c>
      <c r="AB622">
        <v>0.38302406539453498</v>
      </c>
      <c r="AC622">
        <v>0.30556582124950299</v>
      </c>
      <c r="AD622">
        <v>0.30418464968064202</v>
      </c>
      <c r="AE622">
        <v>0.19788538432111</v>
      </c>
      <c r="AF622">
        <v>0.105895353828661</v>
      </c>
      <c r="AG622">
        <v>0.13907918681574599</v>
      </c>
      <c r="AH622">
        <v>0.17985095453258301</v>
      </c>
      <c r="AI622">
        <v>0.193682529195046</v>
      </c>
      <c r="AJ622">
        <v>0.174290611464026</v>
      </c>
      <c r="AK622">
        <v>0.135931976781799</v>
      </c>
      <c r="AL622">
        <v>6.4466579651613495E-2</v>
      </c>
      <c r="AM622">
        <v>6.3682632792937302E-2</v>
      </c>
      <c r="AN622">
        <v>0.18486790558534399</v>
      </c>
      <c r="AO622">
        <v>0.19440823119202599</v>
      </c>
      <c r="AP622">
        <v>0.17985807122213701</v>
      </c>
      <c r="AQ622">
        <v>0.15952325496654601</v>
      </c>
      <c r="AR622">
        <v>0.12554108916118201</v>
      </c>
      <c r="AS622">
        <v>0.13983975493324199</v>
      </c>
      <c r="AT622">
        <v>0.22078507101716999</v>
      </c>
      <c r="AU622">
        <v>0.155038102739915</v>
      </c>
      <c r="AV622">
        <v>0.163142125386259</v>
      </c>
      <c r="AW622">
        <v>0.33165971412901102</v>
      </c>
      <c r="AX622">
        <v>0.26937822142762002</v>
      </c>
      <c r="AY622">
        <v>0.27430263260145799</v>
      </c>
      <c r="AZ622">
        <v>0.243314297750269</v>
      </c>
      <c r="BA622">
        <v>0.68512382356929602</v>
      </c>
      <c r="BB622">
        <v>0.30710558355774897</v>
      </c>
      <c r="BC622">
        <v>0.42839152873095399</v>
      </c>
      <c r="BD622">
        <v>0.55670177180426095</v>
      </c>
      <c r="BE622">
        <v>0.34382384619642598</v>
      </c>
      <c r="BF622">
        <v>0.25976595027281701</v>
      </c>
      <c r="BG622">
        <v>0.21406221085184099</v>
      </c>
      <c r="BH622">
        <v>0.15334281478220399</v>
      </c>
      <c r="BI622">
        <v>0.134722194586435</v>
      </c>
      <c r="BJ622">
        <v>0.180663940646832</v>
      </c>
      <c r="BK622">
        <v>0.195515168473993</v>
      </c>
      <c r="BN622">
        <f t="shared" si="9"/>
        <v>49</v>
      </c>
    </row>
    <row r="623" spans="1:66" x14ac:dyDescent="0.3">
      <c r="A623" t="s">
        <v>3706</v>
      </c>
      <c r="B623" t="s">
        <v>1048</v>
      </c>
      <c r="C623" t="s">
        <v>3800</v>
      </c>
      <c r="D623" t="s">
        <v>3745</v>
      </c>
      <c r="AI623">
        <v>0.14765541102188801</v>
      </c>
      <c r="AJ623">
        <v>0.14458849701290399</v>
      </c>
      <c r="AK623">
        <v>0.141454959427257</v>
      </c>
      <c r="AL623">
        <v>0.14007660941608499</v>
      </c>
      <c r="AM623">
        <v>0.13751729176864799</v>
      </c>
      <c r="AN623">
        <v>0.13474884978243001</v>
      </c>
      <c r="AO623">
        <v>0.13141408434257601</v>
      </c>
      <c r="AP623">
        <v>0.12807290961830201</v>
      </c>
      <c r="AQ623">
        <v>0.122652916953398</v>
      </c>
      <c r="AR623">
        <v>0.123096730165906</v>
      </c>
      <c r="AS623">
        <v>0.124159982615836</v>
      </c>
      <c r="AT623">
        <v>0.129857485306593</v>
      </c>
      <c r="AU623">
        <v>0.13477789687049199</v>
      </c>
      <c r="AV623">
        <v>0.13694956767928099</v>
      </c>
      <c r="AW623">
        <v>0.13263766570851901</v>
      </c>
      <c r="AX623">
        <v>0.13336397708277001</v>
      </c>
      <c r="AY623">
        <v>0.131418586996042</v>
      </c>
      <c r="AZ623">
        <v>0.13106410338952099</v>
      </c>
      <c r="BA623">
        <v>0.13564688532203301</v>
      </c>
      <c r="BB623">
        <v>0.13975772998083499</v>
      </c>
      <c r="BC623">
        <v>0.13176430373886899</v>
      </c>
      <c r="BD623">
        <v>0.135209966720505</v>
      </c>
      <c r="BE623">
        <v>0.12766265494169701</v>
      </c>
      <c r="BF623">
        <v>0.124790936622011</v>
      </c>
      <c r="BG623">
        <v>0.117893628180574</v>
      </c>
      <c r="BH623">
        <v>0.117253505489708</v>
      </c>
      <c r="BI623">
        <v>0.11421254751604901</v>
      </c>
      <c r="BJ623">
        <v>0.11435865752820699</v>
      </c>
      <c r="BK623">
        <v>0.11435865752820699</v>
      </c>
      <c r="BN623">
        <f t="shared" si="9"/>
        <v>29</v>
      </c>
    </row>
    <row r="624" spans="1:66" x14ac:dyDescent="0.3">
      <c r="A624" t="s">
        <v>3706</v>
      </c>
      <c r="B624" t="s">
        <v>1048</v>
      </c>
      <c r="C624" t="s">
        <v>4153</v>
      </c>
      <c r="D624" t="s">
        <v>312</v>
      </c>
      <c r="AQ624">
        <v>4.4687439451512603</v>
      </c>
      <c r="AR624">
        <v>4.4353115060541199</v>
      </c>
      <c r="AS624">
        <v>3.7559651901888316</v>
      </c>
      <c r="AT624">
        <v>2.1909785842163956</v>
      </c>
      <c r="AU624">
        <v>2.2438158780375232</v>
      </c>
      <c r="AV624">
        <v>2.5633334693953174</v>
      </c>
      <c r="AW624">
        <v>3.1156556055597946</v>
      </c>
      <c r="AX624">
        <v>4.0321918128008178</v>
      </c>
      <c r="AY624">
        <v>2.5875243669953818</v>
      </c>
      <c r="AZ624">
        <v>1.7179884066456168</v>
      </c>
      <c r="BA624">
        <v>0.6191699126753889</v>
      </c>
      <c r="BB624">
        <v>-1.1854021531042491</v>
      </c>
      <c r="BC624">
        <v>2.3438128292467013</v>
      </c>
      <c r="BD624">
        <v>1.6867725894799719</v>
      </c>
      <c r="BE624">
        <v>2.217011021524911</v>
      </c>
      <c r="BF624">
        <v>1.1053652904709566</v>
      </c>
      <c r="BG624">
        <v>2.3887252186256376</v>
      </c>
      <c r="BH624">
        <v>2.8443535799631121</v>
      </c>
      <c r="BI624">
        <v>1.8404470893932796</v>
      </c>
      <c r="BJ624">
        <v>2.0817691754672296</v>
      </c>
      <c r="BN624">
        <f t="shared" si="9"/>
        <v>20</v>
      </c>
    </row>
    <row r="625" spans="1:66" x14ac:dyDescent="0.3">
      <c r="A625" t="s">
        <v>3706</v>
      </c>
      <c r="B625" t="s">
        <v>1048</v>
      </c>
      <c r="C625" t="s">
        <v>3994</v>
      </c>
      <c r="D625" t="s">
        <v>3332</v>
      </c>
      <c r="AP625">
        <v>1984168572000</v>
      </c>
      <c r="AQ625">
        <v>2054591437000</v>
      </c>
      <c r="AR625">
        <v>2171714180000</v>
      </c>
      <c r="AS625">
        <v>2302101247000</v>
      </c>
      <c r="AT625">
        <v>2272339446000</v>
      </c>
      <c r="AU625">
        <v>2257414776000</v>
      </c>
      <c r="AV625">
        <v>2376360408000</v>
      </c>
      <c r="AW625">
        <v>2560039729000</v>
      </c>
      <c r="AX625">
        <v>2766830195000</v>
      </c>
      <c r="AY625">
        <v>2983106998000</v>
      </c>
      <c r="AZ625">
        <v>3099364312000</v>
      </c>
      <c r="BA625">
        <v>3069207780000</v>
      </c>
      <c r="BB625">
        <v>2792112324000</v>
      </c>
      <c r="BC625">
        <v>2901755514000</v>
      </c>
      <c r="BD625">
        <v>3017887579000</v>
      </c>
      <c r="BE625">
        <v>3102696338000</v>
      </c>
      <c r="BF625">
        <v>3232460043000</v>
      </c>
      <c r="BG625">
        <v>3381100225000</v>
      </c>
      <c r="BH625">
        <v>3374967806000</v>
      </c>
      <c r="BI625">
        <v>3358857397000</v>
      </c>
      <c r="BJ625">
        <v>3547888825000</v>
      </c>
      <c r="BN625">
        <f t="shared" si="9"/>
        <v>21</v>
      </c>
    </row>
    <row r="626" spans="1:66" x14ac:dyDescent="0.3">
      <c r="A626" t="s">
        <v>3706</v>
      </c>
      <c r="B626" t="s">
        <v>1048</v>
      </c>
      <c r="C626" t="s">
        <v>467</v>
      </c>
      <c r="D626" t="s">
        <v>2043</v>
      </c>
      <c r="AP626">
        <v>49833.74196771202</v>
      </c>
      <c r="AQ626">
        <v>51267.94127640326</v>
      </c>
      <c r="AR626">
        <v>57880.384970231571</v>
      </c>
      <c r="AS626">
        <v>66713.901982501455</v>
      </c>
      <c r="AT626">
        <v>68606.296885939926</v>
      </c>
      <c r="AU626">
        <v>63923.826941166408</v>
      </c>
      <c r="AV626">
        <v>71791.771970978516</v>
      </c>
      <c r="AW626">
        <v>75926.648794051114</v>
      </c>
      <c r="AX626">
        <v>87231.45820547422</v>
      </c>
      <c r="AY626">
        <v>82265.349841993186</v>
      </c>
      <c r="AZ626">
        <v>75005.047173460669</v>
      </c>
      <c r="BA626">
        <v>72472.144970386609</v>
      </c>
      <c r="BB626">
        <v>83429.611998677079</v>
      </c>
      <c r="BC626">
        <v>77461.367805414819</v>
      </c>
      <c r="BD626">
        <v>70747.230621622482</v>
      </c>
      <c r="BE626">
        <v>69802.21782816542</v>
      </c>
      <c r="BF626">
        <v>84335.16713889793</v>
      </c>
      <c r="BG626">
        <v>81940.377740862779</v>
      </c>
      <c r="BH626">
        <v>81334.359045326753</v>
      </c>
      <c r="BI626">
        <v>85295.543061670716</v>
      </c>
      <c r="BJ626">
        <v>79536.167758338095</v>
      </c>
      <c r="BN626">
        <f t="shared" si="9"/>
        <v>21</v>
      </c>
    </row>
    <row r="627" spans="1:66" x14ac:dyDescent="0.3">
      <c r="A627" t="s">
        <v>3706</v>
      </c>
      <c r="B627" t="s">
        <v>1048</v>
      </c>
      <c r="C627" t="s">
        <v>864</v>
      </c>
      <c r="D627" t="s">
        <v>1044</v>
      </c>
      <c r="O627">
        <v>229845000000</v>
      </c>
      <c r="P627">
        <v>255333000000</v>
      </c>
      <c r="Q627">
        <v>288831000000</v>
      </c>
      <c r="R627">
        <v>332566000000</v>
      </c>
      <c r="S627">
        <v>350692000000</v>
      </c>
      <c r="T627">
        <v>341656000000</v>
      </c>
      <c r="U627">
        <v>412870000000</v>
      </c>
      <c r="V627">
        <v>489776000000</v>
      </c>
      <c r="W627">
        <v>583944000000</v>
      </c>
      <c r="X627">
        <v>659753000000</v>
      </c>
      <c r="Y627">
        <v>666046000000</v>
      </c>
      <c r="Z627">
        <v>778569000000</v>
      </c>
      <c r="AA627">
        <v>737977000000</v>
      </c>
      <c r="AB627">
        <v>808682000000</v>
      </c>
      <c r="AC627">
        <v>1013272000000</v>
      </c>
      <c r="AD627">
        <v>1049527000000</v>
      </c>
      <c r="AE627">
        <v>1087233000000</v>
      </c>
      <c r="AF627">
        <v>1146813000000</v>
      </c>
      <c r="AG627">
        <v>1195364000000</v>
      </c>
      <c r="AH627">
        <v>1270134000000</v>
      </c>
      <c r="AI627">
        <v>1283818000000</v>
      </c>
      <c r="AJ627">
        <v>1238437000000</v>
      </c>
      <c r="AK627">
        <v>1309124000000</v>
      </c>
      <c r="AL627">
        <v>1398709000000</v>
      </c>
      <c r="AM627">
        <v>1550658000000</v>
      </c>
      <c r="AN627">
        <v>1625177000000</v>
      </c>
      <c r="AO627">
        <v>1752014000000</v>
      </c>
      <c r="AP627">
        <v>1922205000000</v>
      </c>
      <c r="AQ627">
        <v>2080672000000</v>
      </c>
      <c r="AR627">
        <v>2255537000000</v>
      </c>
      <c r="AS627">
        <v>2427258000000</v>
      </c>
      <c r="AT627">
        <v>2346725000000</v>
      </c>
      <c r="AU627">
        <v>2374093000000</v>
      </c>
      <c r="AV627">
        <v>2491277000000</v>
      </c>
      <c r="AW627">
        <v>2767457000000</v>
      </c>
      <c r="AX627">
        <v>3048006000000</v>
      </c>
      <c r="AY627">
        <v>3251847000000</v>
      </c>
      <c r="AZ627">
        <v>3265035000000</v>
      </c>
      <c r="BA627">
        <v>3107208000000</v>
      </c>
      <c r="BB627">
        <v>2572572000000</v>
      </c>
      <c r="BC627">
        <v>2809976000000</v>
      </c>
      <c r="BD627">
        <v>2969181000000</v>
      </c>
      <c r="BE627">
        <v>3242785000000</v>
      </c>
      <c r="BF627">
        <v>3426416000000</v>
      </c>
      <c r="BG627">
        <v>3646745000000</v>
      </c>
      <c r="BH627">
        <v>3844099000000</v>
      </c>
      <c r="BI627">
        <v>3813941000000</v>
      </c>
      <c r="BJ627">
        <v>4025485000000</v>
      </c>
      <c r="BK627">
        <v>4315457000000</v>
      </c>
      <c r="BN627">
        <f t="shared" si="9"/>
        <v>49</v>
      </c>
    </row>
    <row r="628" spans="1:66" x14ac:dyDescent="0.3">
      <c r="A628" t="s">
        <v>3706</v>
      </c>
      <c r="B628" t="s">
        <v>1048</v>
      </c>
      <c r="C628" t="s">
        <v>733</v>
      </c>
      <c r="D628" t="s">
        <v>3739</v>
      </c>
      <c r="O628">
        <v>187598043269.71896</v>
      </c>
      <c r="P628">
        <v>190849343224.55423</v>
      </c>
      <c r="Q628">
        <v>205725230393.61002</v>
      </c>
      <c r="R628">
        <v>244440249452.30457</v>
      </c>
      <c r="S628">
        <v>263855634638.68497</v>
      </c>
      <c r="T628">
        <v>262166041504.33658</v>
      </c>
      <c r="U628">
        <v>273613268198.72205</v>
      </c>
      <c r="V628">
        <v>280189612607.54779</v>
      </c>
      <c r="W628">
        <v>309764959849.70709</v>
      </c>
      <c r="X628">
        <v>340439942862.88074</v>
      </c>
      <c r="Y628">
        <v>377096645508.54095</v>
      </c>
      <c r="Z628">
        <v>381692152090.47375</v>
      </c>
      <c r="AA628">
        <v>352466858670.70685</v>
      </c>
      <c r="AB628">
        <v>343333721114.9425</v>
      </c>
      <c r="AC628">
        <v>371324958091.19891</v>
      </c>
      <c r="AD628">
        <v>383767271112.03613</v>
      </c>
      <c r="AE628">
        <v>413172725519.0141</v>
      </c>
      <c r="AF628">
        <v>458326868042.38983</v>
      </c>
      <c r="AG628">
        <v>532632559192.78613</v>
      </c>
      <c r="AH628">
        <v>594294306411.46472</v>
      </c>
      <c r="AI628">
        <v>646722100618.93884</v>
      </c>
      <c r="AJ628">
        <v>689497744036.95764</v>
      </c>
      <c r="AK628">
        <v>737261887804.50415</v>
      </c>
      <c r="AL628">
        <v>761410000614.82568</v>
      </c>
      <c r="AM628">
        <v>828687544556.81714</v>
      </c>
      <c r="AN628">
        <v>913869174592.42212</v>
      </c>
      <c r="AO628">
        <v>988583728695.05859</v>
      </c>
      <c r="AP628">
        <v>1106323164484.8022</v>
      </c>
      <c r="AQ628">
        <v>1132164604320.7307</v>
      </c>
      <c r="AR628">
        <v>1188562475486.2546</v>
      </c>
      <c r="AS628">
        <v>1287738790635.0369</v>
      </c>
      <c r="AT628">
        <v>1213252938399.5659</v>
      </c>
      <c r="AU628">
        <v>1192179698350.2637</v>
      </c>
      <c r="AV628">
        <v>1218199432227.7739</v>
      </c>
      <c r="AW628">
        <v>1335978074071.4617</v>
      </c>
      <c r="AX628">
        <v>1431204848566.2534</v>
      </c>
      <c r="AY628">
        <v>1564919807393.9309</v>
      </c>
      <c r="AZ628">
        <v>1701096344554.2673</v>
      </c>
      <c r="BA628">
        <v>1797347143179.5615</v>
      </c>
      <c r="BB628">
        <v>1646431939892.1775</v>
      </c>
      <c r="BC628">
        <v>1846280000000</v>
      </c>
      <c r="BD628">
        <v>1978083198184.7983</v>
      </c>
      <c r="BE628">
        <v>2045509164940.438</v>
      </c>
      <c r="BF628">
        <v>2118638675255.425</v>
      </c>
      <c r="BG628">
        <v>2207928537008.5625</v>
      </c>
      <c r="BH628">
        <v>2218374143017.8613</v>
      </c>
      <c r="BI628">
        <v>2218069829608.0474</v>
      </c>
      <c r="BJ628">
        <v>2295205822565.5161</v>
      </c>
      <c r="BK628">
        <v>2364439000617.3359</v>
      </c>
      <c r="BN628">
        <f t="shared" si="9"/>
        <v>49</v>
      </c>
    </row>
    <row r="629" spans="1:66" x14ac:dyDescent="0.3">
      <c r="A629" t="s">
        <v>3706</v>
      </c>
      <c r="B629" t="s">
        <v>1048</v>
      </c>
      <c r="C629" t="s">
        <v>1342</v>
      </c>
      <c r="D629" t="s">
        <v>3592</v>
      </c>
      <c r="AI629">
        <v>6368661190609.1836</v>
      </c>
      <c r="AJ629">
        <v>6380157680190.752</v>
      </c>
      <c r="AK629">
        <v>6614952797929.4365</v>
      </c>
      <c r="AL629">
        <v>6845399524472.9814</v>
      </c>
      <c r="AM629">
        <v>7110617491324.7217</v>
      </c>
      <c r="AN629">
        <v>7320416509788.3496</v>
      </c>
      <c r="AO629">
        <v>7574431410727.1133</v>
      </c>
      <c r="AP629">
        <v>7859647740031.4766</v>
      </c>
      <c r="AQ629">
        <v>8277080585377.374</v>
      </c>
      <c r="AR629">
        <v>8713063741689.7217</v>
      </c>
      <c r="AS629">
        <v>9155828481663.0449</v>
      </c>
      <c r="AT629">
        <v>9386452109796.1914</v>
      </c>
      <c r="AU629">
        <v>9627570137939.9629</v>
      </c>
      <c r="AV629">
        <v>9933500910659.375</v>
      </c>
      <c r="AW629">
        <v>10306196702086.934</v>
      </c>
      <c r="AX629">
        <v>10673297316176.932</v>
      </c>
      <c r="AY629">
        <v>11000261379072.492</v>
      </c>
      <c r="AZ629">
        <v>11244742657431.738</v>
      </c>
      <c r="BA629">
        <v>11220901185768.664</v>
      </c>
      <c r="BB629">
        <v>11080156314733.613</v>
      </c>
      <c r="BC629">
        <v>11274017234654.539</v>
      </c>
      <c r="BD629">
        <v>11486776972646.137</v>
      </c>
      <c r="BE629">
        <v>11659423463653.498</v>
      </c>
      <c r="BF629">
        <v>11828958815768.553</v>
      </c>
      <c r="BG629">
        <v>12179112886023.186</v>
      </c>
      <c r="BH629">
        <v>12628054354185.08</v>
      </c>
      <c r="BI629">
        <v>12973638641397.285</v>
      </c>
      <c r="BJ629">
        <v>13312060000000.1</v>
      </c>
      <c r="BK629">
        <v>13712050553057.133</v>
      </c>
      <c r="BN629">
        <f t="shared" si="9"/>
        <v>29</v>
      </c>
    </row>
    <row r="630" spans="1:66" x14ac:dyDescent="0.3">
      <c r="A630" t="s">
        <v>3706</v>
      </c>
      <c r="B630" t="s">
        <v>1048</v>
      </c>
      <c r="C630" t="s">
        <v>1068</v>
      </c>
      <c r="D630" t="s">
        <v>1697</v>
      </c>
      <c r="E630">
        <v>6056000000</v>
      </c>
      <c r="F630">
        <v>6404000000</v>
      </c>
      <c r="G630">
        <v>5928000000</v>
      </c>
      <c r="H630">
        <v>9017000000</v>
      </c>
      <c r="I630">
        <v>12237000000</v>
      </c>
      <c r="J630">
        <v>11151000000</v>
      </c>
      <c r="K630">
        <v>8413000000</v>
      </c>
      <c r="L630">
        <v>7256000000</v>
      </c>
      <c r="M630">
        <v>8449000000</v>
      </c>
      <c r="N630">
        <v>11770000000</v>
      </c>
      <c r="O630">
        <v>9011000000</v>
      </c>
      <c r="P630">
        <v>11720000000</v>
      </c>
      <c r="Q630">
        <v>10787000000</v>
      </c>
      <c r="R630">
        <v>12033000000</v>
      </c>
      <c r="S630">
        <v>12780000000</v>
      </c>
      <c r="T630">
        <v>15680000000</v>
      </c>
      <c r="U630">
        <v>15662000000</v>
      </c>
      <c r="V630">
        <v>14387000000</v>
      </c>
      <c r="W630">
        <v>14083000000</v>
      </c>
      <c r="X630">
        <v>9721000000</v>
      </c>
      <c r="Y630">
        <v>10732000000</v>
      </c>
      <c r="Z630">
        <v>13611000000</v>
      </c>
      <c r="AA630">
        <v>14015000000</v>
      </c>
      <c r="AB630">
        <v>13947000000</v>
      </c>
      <c r="AC630">
        <v>11887000000</v>
      </c>
      <c r="AD630">
        <v>10815000000</v>
      </c>
      <c r="AE630">
        <v>11651000000</v>
      </c>
      <c r="AF630">
        <v>12252000000</v>
      </c>
      <c r="AG630">
        <v>11898000000</v>
      </c>
      <c r="AH630">
        <v>11347000000</v>
      </c>
      <c r="AI630">
        <v>10733000000</v>
      </c>
      <c r="AJ630">
        <v>12489000000</v>
      </c>
      <c r="AK630">
        <v>14118000000</v>
      </c>
      <c r="AL630">
        <v>13856000000</v>
      </c>
      <c r="AM630">
        <v>11526000000</v>
      </c>
      <c r="AN630">
        <v>11218000000</v>
      </c>
      <c r="AO630">
        <v>10878000000</v>
      </c>
      <c r="AP630">
        <v>14531000000</v>
      </c>
      <c r="AQ630">
        <v>15733000000</v>
      </c>
      <c r="AR630">
        <v>11562000000</v>
      </c>
      <c r="AS630">
        <v>7577000000</v>
      </c>
      <c r="AT630">
        <v>5606000000</v>
      </c>
      <c r="AU630">
        <v>4947000000</v>
      </c>
      <c r="AV630">
        <v>5659000000</v>
      </c>
      <c r="AW630">
        <v>6843000000</v>
      </c>
      <c r="AX630">
        <v>6770000000</v>
      </c>
      <c r="AY630">
        <v>7521000000</v>
      </c>
      <c r="AZ630">
        <v>7832000000</v>
      </c>
      <c r="BA630">
        <v>6797000000</v>
      </c>
      <c r="BB630">
        <v>6870000000</v>
      </c>
      <c r="BC630">
        <v>8033000000</v>
      </c>
      <c r="BD630">
        <v>8988000000</v>
      </c>
      <c r="BE630">
        <v>9074000000</v>
      </c>
      <c r="BF630">
        <v>7508000000</v>
      </c>
      <c r="BG630">
        <v>9608000000</v>
      </c>
      <c r="BH630">
        <v>9963000000</v>
      </c>
      <c r="BI630">
        <v>9855000000</v>
      </c>
      <c r="BJ630">
        <v>12050000000</v>
      </c>
      <c r="BK630">
        <v>10414000000</v>
      </c>
      <c r="BL630">
        <v>10752000000</v>
      </c>
      <c r="BN630">
        <f t="shared" si="9"/>
        <v>60</v>
      </c>
    </row>
    <row r="631" spans="1:66" x14ac:dyDescent="0.3">
      <c r="A631" t="s">
        <v>3706</v>
      </c>
      <c r="B631" t="s">
        <v>1048</v>
      </c>
      <c r="C631" t="s">
        <v>4066</v>
      </c>
      <c r="D631" t="s">
        <v>1790</v>
      </c>
      <c r="AZ631">
        <v>5.8078152390994084</v>
      </c>
      <c r="BA631">
        <v>5.8685142589945336</v>
      </c>
      <c r="BB631">
        <v>5.6665832662</v>
      </c>
      <c r="BC631">
        <v>5.5372399658000004</v>
      </c>
      <c r="BD631">
        <v>5.5</v>
      </c>
      <c r="BE631">
        <v>5.6</v>
      </c>
      <c r="BF631">
        <v>5.7</v>
      </c>
      <c r="BG631">
        <v>5.7</v>
      </c>
      <c r="BH631">
        <v>5.7279097895524202</v>
      </c>
      <c r="BI631">
        <v>5.7</v>
      </c>
      <c r="BJ631">
        <v>5.8</v>
      </c>
      <c r="BN631">
        <f t="shared" si="9"/>
        <v>11</v>
      </c>
    </row>
    <row r="632" spans="1:66" x14ac:dyDescent="0.3">
      <c r="A632" t="s">
        <v>3706</v>
      </c>
      <c r="B632" t="s">
        <v>1048</v>
      </c>
      <c r="C632" t="s">
        <v>785</v>
      </c>
      <c r="D632" t="s">
        <v>967</v>
      </c>
      <c r="BN632">
        <f t="shared" si="9"/>
        <v>0</v>
      </c>
    </row>
    <row r="633" spans="1:66" x14ac:dyDescent="0.3">
      <c r="A633" t="s">
        <v>3706</v>
      </c>
      <c r="B633" t="s">
        <v>1048</v>
      </c>
      <c r="C633" t="s">
        <v>271</v>
      </c>
      <c r="D633" t="s">
        <v>1273</v>
      </c>
      <c r="Y633">
        <v>62098</v>
      </c>
      <c r="Z633">
        <v>62404</v>
      </c>
      <c r="AA633">
        <v>63316</v>
      </c>
      <c r="AB633">
        <v>59391</v>
      </c>
      <c r="AC633">
        <v>61841</v>
      </c>
      <c r="AD633">
        <v>63673</v>
      </c>
      <c r="AE633">
        <v>65195</v>
      </c>
      <c r="AF633">
        <v>68315</v>
      </c>
      <c r="AG633">
        <v>75192</v>
      </c>
      <c r="AH633">
        <v>82370</v>
      </c>
      <c r="AI633">
        <v>90643</v>
      </c>
      <c r="AJ633">
        <v>87955</v>
      </c>
      <c r="AK633">
        <v>92425</v>
      </c>
      <c r="AL633">
        <v>99955</v>
      </c>
      <c r="AM633">
        <v>107233</v>
      </c>
      <c r="AN633">
        <v>123962</v>
      </c>
      <c r="AO633">
        <v>106892</v>
      </c>
      <c r="AP633">
        <v>119214</v>
      </c>
      <c r="AQ633">
        <v>134733</v>
      </c>
      <c r="AR633">
        <v>149251</v>
      </c>
      <c r="AS633">
        <v>164795</v>
      </c>
      <c r="AT633">
        <v>177513</v>
      </c>
      <c r="AU633">
        <v>184245</v>
      </c>
      <c r="AV633">
        <v>188941</v>
      </c>
      <c r="AW633">
        <v>189536</v>
      </c>
      <c r="AX633">
        <v>207867</v>
      </c>
      <c r="AY633">
        <v>221784</v>
      </c>
      <c r="AZ633">
        <v>241347</v>
      </c>
      <c r="BA633">
        <v>231588</v>
      </c>
      <c r="BB633">
        <v>224912</v>
      </c>
      <c r="BC633">
        <v>241977</v>
      </c>
      <c r="BD633">
        <v>247750</v>
      </c>
      <c r="BE633">
        <v>268782</v>
      </c>
      <c r="BF633">
        <v>287831</v>
      </c>
      <c r="BG633">
        <v>285096</v>
      </c>
      <c r="BH633">
        <v>288335</v>
      </c>
      <c r="BI633">
        <v>295327</v>
      </c>
      <c r="BJ633">
        <v>293904</v>
      </c>
      <c r="BK633">
        <v>285095</v>
      </c>
      <c r="BN633">
        <f t="shared" si="9"/>
        <v>39</v>
      </c>
    </row>
    <row r="634" spans="1:66" x14ac:dyDescent="0.3">
      <c r="A634" t="s">
        <v>3706</v>
      </c>
      <c r="B634" t="s">
        <v>1048</v>
      </c>
      <c r="C634" t="s">
        <v>4156</v>
      </c>
      <c r="D634" t="s">
        <v>1376</v>
      </c>
      <c r="BF634">
        <v>28.2</v>
      </c>
      <c r="BG634">
        <v>28.2</v>
      </c>
      <c r="BH634">
        <v>28.1</v>
      </c>
      <c r="BI634">
        <v>28.1</v>
      </c>
      <c r="BJ634">
        <v>27.9</v>
      </c>
      <c r="BK634">
        <v>27.9</v>
      </c>
      <c r="BL634">
        <v>20.7</v>
      </c>
      <c r="BN634">
        <f t="shared" si="9"/>
        <v>7</v>
      </c>
    </row>
    <row r="635" spans="1:66" x14ac:dyDescent="0.3">
      <c r="A635" t="s">
        <v>3706</v>
      </c>
      <c r="B635" t="s">
        <v>1048</v>
      </c>
      <c r="C635" t="s">
        <v>291</v>
      </c>
      <c r="D635" t="s">
        <v>729</v>
      </c>
      <c r="BF635">
        <v>4.4000000000000004</v>
      </c>
      <c r="BG635">
        <v>4.4000000000000004</v>
      </c>
      <c r="BH635">
        <v>4.4000000000000004</v>
      </c>
      <c r="BI635">
        <v>4.4000000000000004</v>
      </c>
      <c r="BJ635">
        <v>4.4000000000000004</v>
      </c>
      <c r="BK635">
        <v>4.4000000000000004</v>
      </c>
      <c r="BL635">
        <v>4.4000000000000004</v>
      </c>
      <c r="BN635">
        <f t="shared" si="9"/>
        <v>7</v>
      </c>
    </row>
    <row r="636" spans="1:66" x14ac:dyDescent="0.3">
      <c r="A636" t="s">
        <v>3706</v>
      </c>
      <c r="B636" t="s">
        <v>1048</v>
      </c>
      <c r="C636" t="s">
        <v>3813</v>
      </c>
      <c r="D636" t="s">
        <v>3088</v>
      </c>
      <c r="BN636">
        <f t="shared" si="9"/>
        <v>0</v>
      </c>
    </row>
    <row r="637" spans="1:66" x14ac:dyDescent="0.3">
      <c r="A637" t="s">
        <v>3706</v>
      </c>
      <c r="B637" t="s">
        <v>1048</v>
      </c>
      <c r="C637" t="s">
        <v>597</v>
      </c>
      <c r="D637" t="s">
        <v>1855</v>
      </c>
      <c r="BN637">
        <f t="shared" si="9"/>
        <v>0</v>
      </c>
    </row>
    <row r="638" spans="1:66" x14ac:dyDescent="0.3">
      <c r="A638" t="s">
        <v>3706</v>
      </c>
      <c r="B638" t="s">
        <v>1048</v>
      </c>
      <c r="C638" t="s">
        <v>897</v>
      </c>
      <c r="D638" t="s">
        <v>2223</v>
      </c>
      <c r="BC638">
        <v>0.69604074954986594</v>
      </c>
      <c r="BJ638">
        <v>0.747</v>
      </c>
      <c r="BK638">
        <v>0.72151970863342296</v>
      </c>
      <c r="BM638">
        <v>0.71070653200149503</v>
      </c>
      <c r="BN638">
        <f t="shared" si="9"/>
        <v>4</v>
      </c>
    </row>
    <row r="639" spans="1:66" x14ac:dyDescent="0.3">
      <c r="A639" t="s">
        <v>3706</v>
      </c>
      <c r="B639" t="s">
        <v>1048</v>
      </c>
      <c r="C639" t="s">
        <v>1877</v>
      </c>
      <c r="D639" t="s">
        <v>1332</v>
      </c>
      <c r="Q639">
        <v>18.562769041553192</v>
      </c>
      <c r="R639">
        <v>17.515386726253478</v>
      </c>
      <c r="S639">
        <v>16.697426989469115</v>
      </c>
      <c r="T639">
        <v>14.908858135706883</v>
      </c>
      <c r="U639">
        <v>13.947574864067953</v>
      </c>
      <c r="V639">
        <v>13.538348444008822</v>
      </c>
      <c r="W639">
        <v>13.277445464855129</v>
      </c>
      <c r="X639">
        <v>12.677019633086578</v>
      </c>
      <c r="Y639">
        <v>11.53983748147391</v>
      </c>
      <c r="Z639">
        <v>11.268797411041669</v>
      </c>
      <c r="AA639">
        <v>11.173980189583556</v>
      </c>
      <c r="AB639">
        <v>10.753505659739821</v>
      </c>
      <c r="AC639">
        <v>10.880273160377902</v>
      </c>
      <c r="AD639">
        <v>10.470192067847343</v>
      </c>
      <c r="AE639">
        <v>10.370501335847869</v>
      </c>
      <c r="AF639">
        <v>10.704684082214749</v>
      </c>
      <c r="AG639">
        <v>10.670698485343793</v>
      </c>
      <c r="AH639">
        <v>10.423870655304542</v>
      </c>
      <c r="AI639">
        <v>10.060750316975085</v>
      </c>
      <c r="AJ639">
        <v>9.8265034592868545</v>
      </c>
      <c r="AK639">
        <v>9.7158080456619089</v>
      </c>
      <c r="AL639">
        <v>9.4456509159728519</v>
      </c>
      <c r="AM639">
        <v>9.1623365877875234</v>
      </c>
      <c r="AN639">
        <v>8.8622846105299402</v>
      </c>
      <c r="AO639">
        <v>8.6981288620856194</v>
      </c>
      <c r="AP639">
        <v>8.543976526611992</v>
      </c>
      <c r="AQ639">
        <v>8.4877525520428119</v>
      </c>
      <c r="AR639">
        <v>8.6381023932280776</v>
      </c>
      <c r="AS639">
        <v>8.6621971659302144</v>
      </c>
      <c r="AT639">
        <v>9.7534998496711136</v>
      </c>
      <c r="AU639">
        <v>10.28058307425767</v>
      </c>
      <c r="AV639">
        <v>10.837219273089948</v>
      </c>
      <c r="AW639">
        <v>10.93774119254137</v>
      </c>
      <c r="AX639">
        <v>10.797835542702988</v>
      </c>
      <c r="AY639">
        <v>10.689045961229876</v>
      </c>
      <c r="AZ639">
        <v>10.574645028330725</v>
      </c>
      <c r="BA639">
        <v>10.106993273250488</v>
      </c>
      <c r="BB639">
        <v>9.8943731798458447</v>
      </c>
      <c r="BC639">
        <v>10.012214937513347</v>
      </c>
      <c r="BD639">
        <v>10.135401437907579</v>
      </c>
      <c r="BE639">
        <v>10.237844013544604</v>
      </c>
      <c r="BF639">
        <v>10.049297156725117</v>
      </c>
      <c r="BG639">
        <v>9.8518057451767174</v>
      </c>
      <c r="BH639">
        <v>9.7430534182395441</v>
      </c>
      <c r="BI639">
        <v>9.7099181586769259</v>
      </c>
      <c r="BJ639">
        <v>9.6576685471425119</v>
      </c>
      <c r="BK639">
        <v>9.544421431491191</v>
      </c>
      <c r="BL639">
        <v>9.330883969074387</v>
      </c>
      <c r="BN639">
        <f t="shared" si="9"/>
        <v>48</v>
      </c>
    </row>
    <row r="640" spans="1:66" x14ac:dyDescent="0.3">
      <c r="A640" t="s">
        <v>3706</v>
      </c>
      <c r="B640" t="s">
        <v>1048</v>
      </c>
      <c r="C640" t="s">
        <v>4165</v>
      </c>
      <c r="D640" t="s">
        <v>3903</v>
      </c>
      <c r="BN640">
        <f t="shared" si="9"/>
        <v>0</v>
      </c>
    </row>
    <row r="641" spans="1:66" x14ac:dyDescent="0.3">
      <c r="A641" t="s">
        <v>3706</v>
      </c>
      <c r="B641" t="s">
        <v>1048</v>
      </c>
      <c r="C641" t="s">
        <v>1514</v>
      </c>
      <c r="D641" t="s">
        <v>299</v>
      </c>
      <c r="AH641">
        <v>-0.1488944586445641</v>
      </c>
      <c r="AI641">
        <v>1.7775857836067683E-2</v>
      </c>
      <c r="AJ641">
        <v>0.11821772489663662</v>
      </c>
      <c r="AK641">
        <v>0.32621063330105993</v>
      </c>
      <c r="AL641">
        <v>-8.1649804281045041E-2</v>
      </c>
      <c r="AM641">
        <v>-0.23438241879362764</v>
      </c>
      <c r="AN641">
        <v>0.27710334462558911</v>
      </c>
      <c r="AO641">
        <v>0.20970821449248506</v>
      </c>
      <c r="AP641">
        <v>0.20495352231026689</v>
      </c>
      <c r="AQ641">
        <v>0.22068190638233248</v>
      </c>
      <c r="AR641">
        <v>0.36134579370728226</v>
      </c>
      <c r="AS641">
        <v>4.438008859511057E-2</v>
      </c>
      <c r="AT641">
        <v>0.494045382441821</v>
      </c>
      <c r="AU641">
        <v>6.7674802542364243E-2</v>
      </c>
      <c r="AV641">
        <v>0.29735970330862949</v>
      </c>
      <c r="AW641">
        <v>3.4559469505157508E-2</v>
      </c>
      <c r="AX641">
        <v>0.22571996682505058</v>
      </c>
      <c r="AY641">
        <v>-0.11207408978807487</v>
      </c>
      <c r="AZ641">
        <v>-3.0743450428087184E-3</v>
      </c>
      <c r="BA641">
        <v>3.4742623321610671</v>
      </c>
      <c r="BB641">
        <v>0.86158126544433888</v>
      </c>
      <c r="BC641">
        <v>1.583374233819822</v>
      </c>
      <c r="BD641">
        <v>-1.1746536741765103</v>
      </c>
      <c r="BE641">
        <v>0.69559331284094239</v>
      </c>
      <c r="BF641">
        <v>1.2953217365189802</v>
      </c>
      <c r="BG641">
        <v>0.98855442100986601</v>
      </c>
      <c r="BH641">
        <v>1.2928764070842127</v>
      </c>
      <c r="BI641">
        <v>1.1294984438370892</v>
      </c>
      <c r="BJ641">
        <v>0.83311890549754752</v>
      </c>
      <c r="BK641">
        <v>1.2375341782234861</v>
      </c>
      <c r="BL641">
        <v>4.0663561660921832E-2</v>
      </c>
      <c r="BN641">
        <f t="shared" si="9"/>
        <v>31</v>
      </c>
    </row>
    <row r="642" spans="1:66" x14ac:dyDescent="0.3">
      <c r="A642" t="s">
        <v>3706</v>
      </c>
      <c r="B642" t="s">
        <v>1048</v>
      </c>
      <c r="C642" t="s">
        <v>836</v>
      </c>
      <c r="D642" t="s">
        <v>4139</v>
      </c>
      <c r="E642">
        <v>1.8741666666666603</v>
      </c>
      <c r="F642">
        <v>2.1241666666666701</v>
      </c>
      <c r="G642">
        <v>1.7216666666666698</v>
      </c>
      <c r="H642">
        <v>1.3433333333333302</v>
      </c>
      <c r="I642">
        <v>0.94750000000000001</v>
      </c>
      <c r="J642">
        <v>0.58666666666667</v>
      </c>
      <c r="K642">
        <v>0.74333333333332963</v>
      </c>
      <c r="L642">
        <v>1.3016666666666605</v>
      </c>
      <c r="M642">
        <v>0.96583333333332977</v>
      </c>
      <c r="N642">
        <v>1.2633333333333399</v>
      </c>
      <c r="O642">
        <v>1.4733333333333301</v>
      </c>
      <c r="P642">
        <v>1.3833333333333302</v>
      </c>
      <c r="Q642">
        <v>1.17916666666666</v>
      </c>
      <c r="R642">
        <v>0.995</v>
      </c>
      <c r="S642">
        <v>2.9233333333333</v>
      </c>
      <c r="T642">
        <v>2.0375000000000001</v>
      </c>
      <c r="U642">
        <v>1.8408333333333298</v>
      </c>
      <c r="V642">
        <v>1.56</v>
      </c>
      <c r="W642">
        <v>1.8333333333333401</v>
      </c>
      <c r="X642">
        <v>2.6233333333332993</v>
      </c>
      <c r="Y642">
        <v>3.6508333333332992</v>
      </c>
      <c r="Z642">
        <v>4.7925000000000004</v>
      </c>
      <c r="AA642">
        <v>4.1358333333333004</v>
      </c>
      <c r="AB642">
        <v>2.1741666666667001</v>
      </c>
      <c r="AC642">
        <v>2.4691666666666698</v>
      </c>
      <c r="AD642">
        <v>2.4441666666666597</v>
      </c>
      <c r="AE642">
        <v>2.36</v>
      </c>
      <c r="AF642">
        <v>2.3774999999999999</v>
      </c>
      <c r="AG642">
        <v>2.6433333333333291</v>
      </c>
      <c r="AH642">
        <v>2.7591666666666299</v>
      </c>
      <c r="AI642">
        <v>2.4991666666666994</v>
      </c>
      <c r="AJ642">
        <v>3.0541666666666591</v>
      </c>
      <c r="AK642">
        <v>2.7916666666666696</v>
      </c>
      <c r="AL642">
        <v>2.9808333333333299</v>
      </c>
      <c r="AM642">
        <v>2.8683333333333305</v>
      </c>
      <c r="AN642">
        <v>3.3158333333333392</v>
      </c>
      <c r="AO642">
        <v>3.2466666666666608</v>
      </c>
      <c r="AP642">
        <v>3.3716666666666697</v>
      </c>
      <c r="AQ642">
        <v>3.5350000000000001</v>
      </c>
      <c r="AR642">
        <v>3.3366666666666704</v>
      </c>
      <c r="AS642">
        <v>3.3941666666666608</v>
      </c>
      <c r="AT642">
        <v>3.47</v>
      </c>
      <c r="AU642">
        <v>3.0625</v>
      </c>
      <c r="AV642">
        <v>3.1091666666666695</v>
      </c>
      <c r="AW642">
        <v>2.9666666666666699</v>
      </c>
      <c r="AX642">
        <v>3.0375000000000001</v>
      </c>
      <c r="AY642">
        <v>3.2358333333333293</v>
      </c>
      <c r="AZ642">
        <v>3.64</v>
      </c>
      <c r="BA642">
        <v>3.6274999999999999</v>
      </c>
      <c r="BB642">
        <v>3.09</v>
      </c>
      <c r="BC642">
        <v>3.1158333333333328</v>
      </c>
      <c r="BD642">
        <v>3.1924999999999999</v>
      </c>
      <c r="BE642">
        <v>3.1625000000000001</v>
      </c>
      <c r="BF642">
        <v>3.1908333333333334</v>
      </c>
      <c r="BG642">
        <v>3.2149999999999999</v>
      </c>
      <c r="BH642">
        <v>3.2075</v>
      </c>
      <c r="BI642">
        <v>3.1941666666666699</v>
      </c>
      <c r="BJ642">
        <v>3.1658333333333371</v>
      </c>
      <c r="BK642">
        <v>2.9649999999999999</v>
      </c>
      <c r="BL642">
        <v>3.2108333333333299</v>
      </c>
      <c r="BN642">
        <f t="shared" si="9"/>
        <v>60</v>
      </c>
    </row>
    <row r="643" spans="1:66" x14ac:dyDescent="0.3">
      <c r="A643" t="s">
        <v>3706</v>
      </c>
      <c r="B643" t="s">
        <v>1048</v>
      </c>
      <c r="C643" t="s">
        <v>3269</v>
      </c>
      <c r="D643" t="s">
        <v>920</v>
      </c>
      <c r="AU643">
        <v>4.9510815269714969</v>
      </c>
      <c r="AV643">
        <v>7.4760119673061931</v>
      </c>
      <c r="AW643">
        <v>8.6679196997521366</v>
      </c>
      <c r="AX643">
        <v>11.492428726749363</v>
      </c>
      <c r="AY643">
        <v>11.030112783911793</v>
      </c>
      <c r="AZ643">
        <v>11.029517529584339</v>
      </c>
      <c r="BA643">
        <v>10.104739178681863</v>
      </c>
      <c r="BB643">
        <v>-4.9527087712889228</v>
      </c>
      <c r="BC643">
        <v>-2.6030793606327634</v>
      </c>
      <c r="BD643">
        <v>-1.1118675003178864</v>
      </c>
      <c r="BE643">
        <v>3.2423319873009397</v>
      </c>
      <c r="BF643">
        <v>6.091971106361262</v>
      </c>
      <c r="BG643">
        <v>5.1858771107469561</v>
      </c>
      <c r="BH643">
        <v>4.2840262858117955</v>
      </c>
      <c r="BI643">
        <v>3.6186410202583774</v>
      </c>
      <c r="BJ643">
        <v>4.7307030813303177</v>
      </c>
      <c r="BK643">
        <v>2.8404453327375889</v>
      </c>
      <c r="BL643">
        <v>4.3813932588359981</v>
      </c>
      <c r="BN643">
        <f t="shared" si="9"/>
        <v>18</v>
      </c>
    </row>
    <row r="644" spans="1:66" x14ac:dyDescent="0.3">
      <c r="A644" t="s">
        <v>3706</v>
      </c>
      <c r="B644" t="s">
        <v>1048</v>
      </c>
      <c r="C644" t="s">
        <v>167</v>
      </c>
      <c r="D644" t="s">
        <v>599</v>
      </c>
      <c r="BI644">
        <v>12.97</v>
      </c>
      <c r="BJ644">
        <v>12.9938720224773</v>
      </c>
      <c r="BK644">
        <v>12.9938720224773</v>
      </c>
      <c r="BN644">
        <f t="shared" si="9"/>
        <v>3</v>
      </c>
    </row>
    <row r="645" spans="1:66" x14ac:dyDescent="0.3">
      <c r="A645" t="s">
        <v>3706</v>
      </c>
      <c r="B645" t="s">
        <v>1048</v>
      </c>
      <c r="C645" t="s">
        <v>715</v>
      </c>
      <c r="D645" t="s">
        <v>3930</v>
      </c>
      <c r="E645">
        <v>69978587</v>
      </c>
      <c r="F645">
        <v>71357652</v>
      </c>
      <c r="G645">
        <v>72774562</v>
      </c>
      <c r="H645">
        <v>74228631</v>
      </c>
      <c r="I645">
        <v>75723200</v>
      </c>
      <c r="J645">
        <v>77253309</v>
      </c>
      <c r="K645">
        <v>78826568</v>
      </c>
      <c r="L645">
        <v>80442305</v>
      </c>
      <c r="M645">
        <v>82104310</v>
      </c>
      <c r="N645">
        <v>83807175</v>
      </c>
      <c r="O645">
        <v>85290017</v>
      </c>
      <c r="P645">
        <v>85993398</v>
      </c>
      <c r="Q645">
        <v>86720408</v>
      </c>
      <c r="R645">
        <v>87468789</v>
      </c>
      <c r="S645">
        <v>88242400</v>
      </c>
      <c r="T645">
        <v>89041091</v>
      </c>
      <c r="U645">
        <v>89866913</v>
      </c>
      <c r="V645">
        <v>90717336</v>
      </c>
      <c r="W645">
        <v>91596793</v>
      </c>
      <c r="X645">
        <v>92505147</v>
      </c>
      <c r="Y645">
        <v>93466126</v>
      </c>
      <c r="Z645">
        <v>94515019</v>
      </c>
      <c r="AA645">
        <v>95589276</v>
      </c>
      <c r="AB645">
        <v>96688144</v>
      </c>
      <c r="AC645">
        <v>97813885</v>
      </c>
      <c r="AD645">
        <v>98962536</v>
      </c>
      <c r="AE645">
        <v>100139539</v>
      </c>
      <c r="AF645">
        <v>101344109</v>
      </c>
      <c r="AG645">
        <v>102578758</v>
      </c>
      <c r="AH645">
        <v>103839184</v>
      </c>
      <c r="AI645">
        <v>105216000</v>
      </c>
      <c r="AJ645">
        <v>106882401</v>
      </c>
      <c r="AK645">
        <v>108589444</v>
      </c>
      <c r="AL645">
        <v>110331233</v>
      </c>
      <c r="AM645">
        <v>112116197</v>
      </c>
      <c r="AN645">
        <v>113943290</v>
      </c>
      <c r="AO645">
        <v>115816534</v>
      </c>
      <c r="AP645">
        <v>117729566</v>
      </c>
      <c r="AQ645">
        <v>119691727</v>
      </c>
      <c r="AR645">
        <v>121701995</v>
      </c>
      <c r="AS645">
        <v>123562801</v>
      </c>
      <c r="AT645">
        <v>124843418</v>
      </c>
      <c r="AU645">
        <v>126152120</v>
      </c>
      <c r="AV645">
        <v>127487866</v>
      </c>
      <c r="AW645">
        <v>128853293</v>
      </c>
      <c r="AX645">
        <v>130243458</v>
      </c>
      <c r="AY645">
        <v>131664843</v>
      </c>
      <c r="AZ645">
        <v>133116364.99999999</v>
      </c>
      <c r="BA645">
        <v>134600924</v>
      </c>
      <c r="BB645">
        <v>136113194</v>
      </c>
      <c r="BC645">
        <v>137660260</v>
      </c>
      <c r="BD645">
        <v>139240988</v>
      </c>
      <c r="BE645">
        <v>140858582</v>
      </c>
      <c r="BF645">
        <v>142507280</v>
      </c>
      <c r="BG645">
        <v>144194855</v>
      </c>
      <c r="BH645">
        <v>145920115</v>
      </c>
      <c r="BI645">
        <v>147686617</v>
      </c>
      <c r="BJ645">
        <v>149493144</v>
      </c>
      <c r="BK645">
        <v>151340879</v>
      </c>
      <c r="BL645">
        <v>152587187</v>
      </c>
      <c r="BN645">
        <f t="shared" si="9"/>
        <v>60</v>
      </c>
    </row>
    <row r="646" spans="1:66" x14ac:dyDescent="0.3">
      <c r="A646" t="s">
        <v>3706</v>
      </c>
      <c r="B646" t="s">
        <v>1048</v>
      </c>
      <c r="C646" t="s">
        <v>3824</v>
      </c>
      <c r="D646" t="s">
        <v>2157</v>
      </c>
      <c r="BB646">
        <v>0.21415572253450291</v>
      </c>
      <c r="BN646">
        <f t="shared" ref="BN646:BN709" si="10">COUNT(E646:BM646)</f>
        <v>1</v>
      </c>
    </row>
    <row r="647" spans="1:66" x14ac:dyDescent="0.3">
      <c r="A647" t="s">
        <v>3706</v>
      </c>
      <c r="B647" t="s">
        <v>1048</v>
      </c>
      <c r="C647" t="s">
        <v>590</v>
      </c>
      <c r="D647" t="s">
        <v>966</v>
      </c>
      <c r="N647">
        <v>0</v>
      </c>
      <c r="O647">
        <v>124198.86654999998</v>
      </c>
      <c r="P647">
        <v>127541.08257000001</v>
      </c>
      <c r="Q647">
        <v>130822.90098000001</v>
      </c>
      <c r="R647">
        <v>140018.84452000001</v>
      </c>
      <c r="S647">
        <v>135426.71810999999</v>
      </c>
      <c r="T647">
        <v>151481.92531999998</v>
      </c>
      <c r="U647">
        <v>148934.19775999998</v>
      </c>
      <c r="V647">
        <v>148967.12347999998</v>
      </c>
      <c r="W647">
        <v>151746.71553999998</v>
      </c>
      <c r="X647">
        <v>159073.11603999999</v>
      </c>
      <c r="Y647">
        <v>157104.28744000001</v>
      </c>
      <c r="Z647">
        <v>158373.19245999996</v>
      </c>
      <c r="AA647">
        <v>151216.34831999999</v>
      </c>
      <c r="AB647">
        <v>149738.34147999997</v>
      </c>
      <c r="AC647">
        <v>158052.05292000002</v>
      </c>
      <c r="AD647">
        <v>153341.75606000001</v>
      </c>
      <c r="AE647">
        <v>149178.75923999998</v>
      </c>
      <c r="AF647">
        <v>148235.39916999999</v>
      </c>
      <c r="AG647">
        <v>141236.48050000001</v>
      </c>
      <c r="AH647">
        <v>150322.52780000001</v>
      </c>
      <c r="AI647">
        <v>153074.76794000002</v>
      </c>
      <c r="AJ647">
        <v>153382.00925</v>
      </c>
      <c r="AK647">
        <v>159152.58082</v>
      </c>
      <c r="AL647">
        <v>159708.82683999999</v>
      </c>
      <c r="AM647">
        <v>166383.90959</v>
      </c>
      <c r="AN647">
        <v>164068.07877000002</v>
      </c>
      <c r="AO647">
        <v>169339.08533999999</v>
      </c>
      <c r="AP647">
        <v>172190.10512000002</v>
      </c>
      <c r="AQ647">
        <v>173874.42161000002</v>
      </c>
      <c r="AR647">
        <v>171846.73703000002</v>
      </c>
      <c r="AS647">
        <v>169044.94834999999</v>
      </c>
      <c r="AT647">
        <v>171906.92911</v>
      </c>
      <c r="AU647">
        <v>170253.38631999999</v>
      </c>
      <c r="AV647">
        <v>174733.89971</v>
      </c>
      <c r="AW647">
        <v>179194.63355</v>
      </c>
      <c r="AX647">
        <v>178976.06618999998</v>
      </c>
      <c r="AY647">
        <v>176503.50030000001</v>
      </c>
      <c r="AZ647">
        <v>175053.60869299996</v>
      </c>
      <c r="BA647">
        <v>174287.32238999996</v>
      </c>
      <c r="BN647">
        <f t="shared" si="10"/>
        <v>40</v>
      </c>
    </row>
    <row r="648" spans="1:66" x14ac:dyDescent="0.3">
      <c r="A648" t="s">
        <v>3706</v>
      </c>
      <c r="B648" t="s">
        <v>1048</v>
      </c>
      <c r="C648" t="s">
        <v>1913</v>
      </c>
      <c r="D648" t="s">
        <v>3280</v>
      </c>
      <c r="E648">
        <v>15.999779156588493</v>
      </c>
      <c r="F648">
        <v>15.681255516056858</v>
      </c>
      <c r="G648">
        <v>16.013937497989687</v>
      </c>
      <c r="H648">
        <v>16.482762145823866</v>
      </c>
      <c r="I648">
        <v>16.968118578970135</v>
      </c>
      <c r="J648">
        <v>17.45172524870949</v>
      </c>
      <c r="K648">
        <v>18.121073010785508</v>
      </c>
      <c r="L648">
        <v>18.598317882161119</v>
      </c>
      <c r="M648">
        <v>19.089389156278337</v>
      </c>
      <c r="N648">
        <v>19.857945662309984</v>
      </c>
      <c r="O648">
        <v>21.111252272594271</v>
      </c>
      <c r="P648">
        <v>20.980203475857287</v>
      </c>
      <c r="Q648">
        <v>21.748641984601896</v>
      </c>
      <c r="R648">
        <v>22.51058212723386</v>
      </c>
      <c r="S648">
        <v>21.502930377734344</v>
      </c>
      <c r="T648">
        <v>20.402224069675377</v>
      </c>
      <c r="U648">
        <v>21.157615373678539</v>
      </c>
      <c r="V648">
        <v>21.53248400601165</v>
      </c>
      <c r="W648">
        <v>21.97300469483568</v>
      </c>
      <c r="X648">
        <v>21.780436977627691</v>
      </c>
      <c r="Y648">
        <v>20.786487741225656</v>
      </c>
      <c r="Z648">
        <v>19.766764174213176</v>
      </c>
      <c r="AA648">
        <v>18.590495230160919</v>
      </c>
      <c r="AB648">
        <v>18.571543709793321</v>
      </c>
      <c r="AC648">
        <v>18.976750268207361</v>
      </c>
      <c r="AD648">
        <v>18.882312742724569</v>
      </c>
      <c r="AE648">
        <v>18.720722716161461</v>
      </c>
      <c r="AF648">
        <v>19.350334422941199</v>
      </c>
      <c r="AG648">
        <v>20.010413408643796</v>
      </c>
      <c r="AH648">
        <v>20.075769778663716</v>
      </c>
      <c r="AI648">
        <v>19.322751180780614</v>
      </c>
      <c r="AJ648">
        <v>19.056163186168131</v>
      </c>
      <c r="AK648">
        <v>19.13943727827721</v>
      </c>
      <c r="AL648">
        <v>19.347082914292528</v>
      </c>
      <c r="AM648">
        <v>19.360892047916206</v>
      </c>
      <c r="AN648">
        <v>19.276545264723332</v>
      </c>
      <c r="AO648">
        <v>19.496024737002312</v>
      </c>
      <c r="AP648">
        <v>19.690363181579787</v>
      </c>
      <c r="AQ648">
        <v>19.579236201033879</v>
      </c>
      <c r="AR648">
        <v>19.727169506163989</v>
      </c>
      <c r="AS648">
        <v>20.178750506919933</v>
      </c>
      <c r="AT648">
        <v>19.636505067718694</v>
      </c>
      <c r="AU648">
        <v>19.613404076881402</v>
      </c>
      <c r="AV648">
        <v>19.564104529330468</v>
      </c>
      <c r="AW648">
        <v>19.658371181521449</v>
      </c>
      <c r="AX648">
        <v>19.591885229431735</v>
      </c>
      <c r="AY648">
        <v>19.094066520134906</v>
      </c>
      <c r="AZ648">
        <v>19.217897835532028</v>
      </c>
      <c r="BA648">
        <v>18.461763868080169</v>
      </c>
      <c r="BB648">
        <v>17.157737793196581</v>
      </c>
      <c r="BC648">
        <v>17.443110903844673</v>
      </c>
      <c r="BD648">
        <v>16.915201765055581</v>
      </c>
      <c r="BE648">
        <v>16.193429329589151</v>
      </c>
      <c r="BF648">
        <v>16.362224134742679</v>
      </c>
      <c r="BG648">
        <v>16.416575912948414</v>
      </c>
      <c r="BH648">
        <v>15.989866258056043</v>
      </c>
      <c r="BI648">
        <v>15.502203980958011</v>
      </c>
      <c r="BN648">
        <f t="shared" si="10"/>
        <v>57</v>
      </c>
    </row>
    <row r="649" spans="1:66" x14ac:dyDescent="0.3">
      <c r="A649" t="s">
        <v>3706</v>
      </c>
      <c r="B649" t="s">
        <v>1048</v>
      </c>
      <c r="C649" t="s">
        <v>679</v>
      </c>
      <c r="D649" t="s">
        <v>674</v>
      </c>
      <c r="AI649">
        <v>3.1138303758434405</v>
      </c>
      <c r="AJ649">
        <v>3.1897217578582855</v>
      </c>
      <c r="AK649">
        <v>3.3108846924055202</v>
      </c>
      <c r="AL649">
        <v>3.4226999685510551</v>
      </c>
      <c r="AM649">
        <v>3.5699223210599271</v>
      </c>
      <c r="AN649">
        <v>3.6954895293856267</v>
      </c>
      <c r="AO649">
        <v>3.8202350628127726</v>
      </c>
      <c r="AP649">
        <v>4.018498194642997</v>
      </c>
      <c r="AQ649">
        <v>4.2100141048335509</v>
      </c>
      <c r="AR649">
        <v>4.3559997762807878</v>
      </c>
      <c r="AS649">
        <v>4.5098079666934572</v>
      </c>
      <c r="AT649">
        <v>4.7437125764711183</v>
      </c>
      <c r="AU649">
        <v>4.847824728573797</v>
      </c>
      <c r="AV649">
        <v>5.0673970169080977</v>
      </c>
      <c r="AW649">
        <v>5.2924424105765926</v>
      </c>
      <c r="AX649">
        <v>5.6222200381053433</v>
      </c>
      <c r="AY649">
        <v>6.0146559270605184</v>
      </c>
      <c r="AZ649">
        <v>6.1839315843305869</v>
      </c>
      <c r="BA649">
        <v>6.4612752586581887</v>
      </c>
      <c r="BB649">
        <v>6.6744260258374846</v>
      </c>
      <c r="BC649">
        <v>6.7677378597284408</v>
      </c>
      <c r="BD649">
        <v>7.0957155429813223</v>
      </c>
      <c r="BE649">
        <v>7.5091277894632462</v>
      </c>
      <c r="BF649">
        <v>7.6903596008630029</v>
      </c>
      <c r="BG649">
        <v>7.9062594893153459</v>
      </c>
      <c r="BH649">
        <v>8.3486408459427111</v>
      </c>
      <c r="BN649">
        <f t="shared" si="10"/>
        <v>26</v>
      </c>
    </row>
    <row r="650" spans="1:66" x14ac:dyDescent="0.3">
      <c r="A650" t="s">
        <v>3706</v>
      </c>
      <c r="B650" t="s">
        <v>1048</v>
      </c>
      <c r="C650" t="s">
        <v>3975</v>
      </c>
      <c r="D650" t="s">
        <v>2591</v>
      </c>
      <c r="AS650">
        <v>100</v>
      </c>
      <c r="AT650">
        <v>100</v>
      </c>
      <c r="AU650">
        <v>100</v>
      </c>
      <c r="AV650">
        <v>100</v>
      </c>
      <c r="AW650">
        <v>100</v>
      </c>
      <c r="AX650">
        <v>100</v>
      </c>
      <c r="AY650">
        <v>100</v>
      </c>
      <c r="AZ650">
        <v>100</v>
      </c>
      <c r="BA650">
        <v>100</v>
      </c>
      <c r="BB650">
        <v>100</v>
      </c>
      <c r="BC650">
        <v>100</v>
      </c>
      <c r="BD650">
        <v>100</v>
      </c>
      <c r="BE650">
        <v>100</v>
      </c>
      <c r="BF650">
        <v>100</v>
      </c>
      <c r="BG650">
        <v>100</v>
      </c>
      <c r="BH650">
        <v>100</v>
      </c>
      <c r="BI650">
        <v>100</v>
      </c>
      <c r="BN650">
        <f t="shared" si="10"/>
        <v>17</v>
      </c>
    </row>
    <row r="651" spans="1:66" x14ac:dyDescent="0.3">
      <c r="A651" t="s">
        <v>3706</v>
      </c>
      <c r="B651" t="s">
        <v>1048</v>
      </c>
      <c r="C651" t="s">
        <v>3983</v>
      </c>
      <c r="D651" t="s">
        <v>921</v>
      </c>
      <c r="BN651">
        <f t="shared" si="10"/>
        <v>0</v>
      </c>
    </row>
    <row r="652" spans="1:66" x14ac:dyDescent="0.3">
      <c r="A652" t="s">
        <v>3706</v>
      </c>
      <c r="B652" t="s">
        <v>1048</v>
      </c>
      <c r="C652" t="s">
        <v>1066</v>
      </c>
      <c r="D652" t="s">
        <v>1269</v>
      </c>
      <c r="BN652">
        <f t="shared" si="10"/>
        <v>0</v>
      </c>
    </row>
    <row r="653" spans="1:66" x14ac:dyDescent="0.3">
      <c r="A653" t="s">
        <v>3706</v>
      </c>
      <c r="B653" t="s">
        <v>1048</v>
      </c>
      <c r="C653" t="s">
        <v>1587</v>
      </c>
      <c r="D653" t="s">
        <v>3153</v>
      </c>
      <c r="BN653">
        <f t="shared" si="10"/>
        <v>0</v>
      </c>
    </row>
    <row r="654" spans="1:66" x14ac:dyDescent="0.3">
      <c r="A654" t="s">
        <v>3706</v>
      </c>
      <c r="B654" t="s">
        <v>1048</v>
      </c>
      <c r="C654" t="s">
        <v>2560</v>
      </c>
      <c r="D654" t="s">
        <v>3069</v>
      </c>
      <c r="BN654">
        <f t="shared" si="10"/>
        <v>0</v>
      </c>
    </row>
    <row r="655" spans="1:66" x14ac:dyDescent="0.3">
      <c r="A655" t="s">
        <v>3706</v>
      </c>
      <c r="B655" t="s">
        <v>1048</v>
      </c>
      <c r="C655" t="s">
        <v>2664</v>
      </c>
      <c r="D655" t="s">
        <v>4122</v>
      </c>
      <c r="BN655">
        <f t="shared" si="10"/>
        <v>0</v>
      </c>
    </row>
    <row r="656" spans="1:66" x14ac:dyDescent="0.3">
      <c r="A656" t="s">
        <v>3706</v>
      </c>
      <c r="B656" t="s">
        <v>1048</v>
      </c>
      <c r="C656" t="s">
        <v>369</v>
      </c>
      <c r="D656" t="s">
        <v>886</v>
      </c>
      <c r="BN656">
        <f t="shared" si="10"/>
        <v>0</v>
      </c>
    </row>
    <row r="657" spans="1:66" x14ac:dyDescent="0.3">
      <c r="A657" t="s">
        <v>3706</v>
      </c>
      <c r="B657" t="s">
        <v>1048</v>
      </c>
      <c r="C657" t="s">
        <v>4067</v>
      </c>
      <c r="D657" t="s">
        <v>1016</v>
      </c>
      <c r="AC657">
        <v>27.452380899308576</v>
      </c>
      <c r="AD657">
        <v>33.850889806104156</v>
      </c>
      <c r="AE657">
        <v>47.639635158378482</v>
      </c>
      <c r="AF657">
        <v>59.255137002171885</v>
      </c>
      <c r="AG657">
        <v>37.52744709285205</v>
      </c>
      <c r="AH657">
        <v>41.505588859858413</v>
      </c>
      <c r="AI657">
        <v>34.077600675080127</v>
      </c>
      <c r="AJ657">
        <v>34.748252269479906</v>
      </c>
      <c r="AK657">
        <v>38.808624168695829</v>
      </c>
      <c r="AL657">
        <v>50.074837877752451</v>
      </c>
      <c r="AM657">
        <v>50.070343405922358</v>
      </c>
      <c r="AN657">
        <v>67.78535263396742</v>
      </c>
      <c r="AO657">
        <v>86.280078512377244</v>
      </c>
      <c r="AP657">
        <v>108.02083670780185</v>
      </c>
      <c r="AQ657">
        <v>135.77715577550163</v>
      </c>
      <c r="AR657">
        <v>195.37307402009239</v>
      </c>
      <c r="AS657">
        <v>290.49007180431465</v>
      </c>
      <c r="AT657">
        <v>197.35335546273285</v>
      </c>
      <c r="AU657">
        <v>155.92728493485177</v>
      </c>
      <c r="AV657">
        <v>140.03091198649383</v>
      </c>
      <c r="AW657">
        <v>156.40697095933399</v>
      </c>
      <c r="AX657">
        <v>197.84385583200557</v>
      </c>
      <c r="AY657">
        <v>221.37269072228713</v>
      </c>
      <c r="AZ657">
        <v>296.51947433072905</v>
      </c>
      <c r="BA657">
        <v>321.1173552187559</v>
      </c>
      <c r="BB657">
        <v>237.43193130660245</v>
      </c>
      <c r="BC657">
        <v>240.2965011125778</v>
      </c>
      <c r="BD657">
        <v>264.0844975191194</v>
      </c>
      <c r="BE657">
        <v>199.72495185659869</v>
      </c>
      <c r="BF657">
        <v>198.07895253421694</v>
      </c>
      <c r="BG657">
        <v>222.44726862340994</v>
      </c>
      <c r="BH657">
        <v>227.2233700510811</v>
      </c>
      <c r="BI657">
        <v>224.89392564772038</v>
      </c>
      <c r="BJ657">
        <v>204.18310084029687</v>
      </c>
      <c r="BK657">
        <v>160.88054244061749</v>
      </c>
      <c r="BL657">
        <v>108.50423032641685</v>
      </c>
      <c r="BN657">
        <f t="shared" si="10"/>
        <v>36</v>
      </c>
    </row>
    <row r="658" spans="1:66" x14ac:dyDescent="0.3">
      <c r="A658" t="s">
        <v>3706</v>
      </c>
      <c r="B658" t="s">
        <v>1048</v>
      </c>
      <c r="C658" t="s">
        <v>2225</v>
      </c>
      <c r="D658" t="s">
        <v>2684</v>
      </c>
      <c r="O658">
        <v>2330000000</v>
      </c>
      <c r="P658">
        <v>2550000000</v>
      </c>
      <c r="Q658">
        <v>2780000000</v>
      </c>
      <c r="R658">
        <v>3230000000</v>
      </c>
      <c r="S658">
        <v>3830000000</v>
      </c>
      <c r="T658">
        <v>4310000000</v>
      </c>
      <c r="U658">
        <v>4370000000</v>
      </c>
      <c r="V658">
        <v>4920000000</v>
      </c>
      <c r="W658">
        <v>5880000000</v>
      </c>
      <c r="X658">
        <v>6190000000</v>
      </c>
      <c r="Y658">
        <v>7080000000</v>
      </c>
      <c r="Z658">
        <v>7280000000</v>
      </c>
      <c r="AA658">
        <v>5610000000</v>
      </c>
      <c r="AB658">
        <v>5780000000</v>
      </c>
      <c r="AC658">
        <v>6180000000</v>
      </c>
      <c r="AD658">
        <v>6680000000</v>
      </c>
      <c r="AE658">
        <v>8114000000</v>
      </c>
      <c r="AF658">
        <v>10174000000</v>
      </c>
      <c r="AG658">
        <v>12147000000</v>
      </c>
      <c r="AH658">
        <v>13820000000</v>
      </c>
      <c r="AI658">
        <v>16640000000</v>
      </c>
      <c r="AJ658">
        <v>17820000000</v>
      </c>
      <c r="AK658">
        <v>20841000000</v>
      </c>
      <c r="AL658">
        <v>21694000000</v>
      </c>
      <c r="AM658">
        <v>26712000000</v>
      </c>
      <c r="AN658">
        <v>30289000000</v>
      </c>
      <c r="AO658">
        <v>32470000000</v>
      </c>
      <c r="AP658">
        <v>33228000000</v>
      </c>
      <c r="AQ658">
        <v>35626000000</v>
      </c>
      <c r="AR658">
        <v>39913000000</v>
      </c>
      <c r="AS658">
        <v>43476000000</v>
      </c>
      <c r="AT658">
        <v>41004000000</v>
      </c>
      <c r="AU658">
        <v>44815000000</v>
      </c>
      <c r="AV658">
        <v>47307000000</v>
      </c>
      <c r="AW658">
        <v>56943000000</v>
      </c>
      <c r="AX658">
        <v>64466000000</v>
      </c>
      <c r="AY658">
        <v>70999000000</v>
      </c>
      <c r="AZ658">
        <v>84497000000</v>
      </c>
      <c r="BA658">
        <v>89672000000</v>
      </c>
      <c r="BB658">
        <v>85730000000</v>
      </c>
      <c r="BC658">
        <v>94968000000</v>
      </c>
      <c r="BD658">
        <v>107053000000</v>
      </c>
      <c r="BE658">
        <v>107869000000</v>
      </c>
      <c r="BF658">
        <v>113824000000</v>
      </c>
      <c r="BG658">
        <v>116380000000</v>
      </c>
      <c r="BH658">
        <v>111151000000</v>
      </c>
      <c r="BI658">
        <v>112981000000</v>
      </c>
      <c r="BJ658">
        <v>118147000000</v>
      </c>
      <c r="BK658">
        <v>118874000000</v>
      </c>
      <c r="BL658">
        <v>117401000000</v>
      </c>
      <c r="BN658">
        <f t="shared" si="10"/>
        <v>50</v>
      </c>
    </row>
    <row r="659" spans="1:66" x14ac:dyDescent="0.3">
      <c r="A659" t="s">
        <v>3706</v>
      </c>
      <c r="B659" t="s">
        <v>1048</v>
      </c>
      <c r="C659" t="s">
        <v>1555</v>
      </c>
      <c r="D659" t="s">
        <v>3524</v>
      </c>
      <c r="O659">
        <v>-550000000</v>
      </c>
      <c r="P659">
        <v>-11748000000</v>
      </c>
      <c r="Q659">
        <v>-2619000000</v>
      </c>
      <c r="R659">
        <v>-4206100000</v>
      </c>
      <c r="S659">
        <v>-5086000000</v>
      </c>
      <c r="T659">
        <v>4638000000</v>
      </c>
      <c r="U659">
        <v>10370000000</v>
      </c>
      <c r="V659">
        <v>-2690000000</v>
      </c>
      <c r="W659">
        <v>11162999999.996099</v>
      </c>
      <c r="X659">
        <v>26341699999.9981</v>
      </c>
      <c r="Y659">
        <v>22870000000</v>
      </c>
      <c r="Z659">
        <v>23768999999.999802</v>
      </c>
      <c r="AA659">
        <v>39152000000</v>
      </c>
      <c r="AB659">
        <v>18292000000</v>
      </c>
      <c r="AC659">
        <v>18942000000</v>
      </c>
      <c r="AD659">
        <v>19780000000</v>
      </c>
      <c r="AE659">
        <v>30575000000</v>
      </c>
      <c r="AF659">
        <v>-7156000000</v>
      </c>
      <c r="AG659">
        <v>-17007000000</v>
      </c>
      <c r="AH659">
        <v>52314500000</v>
      </c>
      <c r="AI659">
        <v>28113200000</v>
      </c>
      <c r="AJ659">
        <v>-41538100000</v>
      </c>
      <c r="AK659">
        <v>-43775350000</v>
      </c>
      <c r="AL659">
        <v>6243000000</v>
      </c>
      <c r="AM659">
        <v>-1494400000</v>
      </c>
      <c r="AN659">
        <v>30962700000</v>
      </c>
      <c r="AO659">
        <v>-9773500000</v>
      </c>
      <c r="AP659">
        <v>-77957100000</v>
      </c>
      <c r="AQ659">
        <v>148091000000</v>
      </c>
      <c r="AR659">
        <v>54448000000</v>
      </c>
      <c r="AS659">
        <v>-72248000000</v>
      </c>
      <c r="AT659">
        <v>-20122000000</v>
      </c>
      <c r="AU659">
        <v>-42734000000</v>
      </c>
      <c r="AV659">
        <v>-9759000000</v>
      </c>
      <c r="AW659">
        <v>98009000000</v>
      </c>
      <c r="AX659">
        <v>34221000000</v>
      </c>
      <c r="AY659">
        <v>-1483000000</v>
      </c>
      <c r="AZ659">
        <v>109773000000</v>
      </c>
      <c r="BA659">
        <v>-50359000000</v>
      </c>
      <c r="BB659">
        <v>146231000000</v>
      </c>
      <c r="BC659">
        <v>-7492000000</v>
      </c>
      <c r="BD659">
        <v>-61651000000</v>
      </c>
      <c r="BE659">
        <v>-30853000000</v>
      </c>
      <c r="BF659">
        <v>-56679000000</v>
      </c>
      <c r="BG659">
        <v>77271000000</v>
      </c>
      <c r="BH659">
        <v>82151000000</v>
      </c>
      <c r="BI659">
        <v>37842000000</v>
      </c>
      <c r="BJ659">
        <v>18768000000</v>
      </c>
      <c r="BK659">
        <v>34169000000</v>
      </c>
      <c r="BL659">
        <v>90926000000</v>
      </c>
      <c r="BN659">
        <f t="shared" si="10"/>
        <v>50</v>
      </c>
    </row>
    <row r="660" spans="1:66" x14ac:dyDescent="0.3">
      <c r="A660" t="s">
        <v>3706</v>
      </c>
      <c r="B660" t="s">
        <v>1048</v>
      </c>
      <c r="C660" t="s">
        <v>1693</v>
      </c>
      <c r="D660" t="s">
        <v>561</v>
      </c>
      <c r="O660">
        <v>39860000000</v>
      </c>
      <c r="P660">
        <v>45580000000</v>
      </c>
      <c r="Q660">
        <v>55800000000</v>
      </c>
      <c r="R660">
        <v>70500000000</v>
      </c>
      <c r="S660">
        <v>103820000000</v>
      </c>
      <c r="T660">
        <v>98180000000</v>
      </c>
      <c r="U660">
        <v>124230000000</v>
      </c>
      <c r="V660">
        <v>151910000000</v>
      </c>
      <c r="W660">
        <v>176002000000</v>
      </c>
      <c r="X660">
        <v>212007000000</v>
      </c>
      <c r="Y660">
        <v>249771000000</v>
      </c>
      <c r="Z660">
        <v>265095000000</v>
      </c>
      <c r="AA660">
        <v>247664000000</v>
      </c>
      <c r="AB660">
        <v>268893000000</v>
      </c>
      <c r="AC660">
        <v>332414000000</v>
      </c>
      <c r="AD660">
        <v>338082000000</v>
      </c>
      <c r="AE660">
        <v>368410000000</v>
      </c>
      <c r="AF660">
        <v>409761000000</v>
      </c>
      <c r="AG660">
        <v>447188000000</v>
      </c>
      <c r="AH660">
        <v>477679000000</v>
      </c>
      <c r="AI660">
        <v>498440000000</v>
      </c>
      <c r="AJ660">
        <v>491017000000</v>
      </c>
      <c r="AK660">
        <v>536528000000</v>
      </c>
      <c r="AL660">
        <v>589394000000</v>
      </c>
      <c r="AM660">
        <v>668690000000</v>
      </c>
      <c r="AN660">
        <v>749374000000</v>
      </c>
      <c r="AO660">
        <v>803113000000</v>
      </c>
      <c r="AP660">
        <v>876794000000</v>
      </c>
      <c r="AQ660">
        <v>918637000000</v>
      </c>
      <c r="AR660">
        <v>1035591000000</v>
      </c>
      <c r="AS660">
        <v>1231722000000</v>
      </c>
      <c r="AT660">
        <v>1153699000000</v>
      </c>
      <c r="AU660">
        <v>1173282000000</v>
      </c>
      <c r="AV660">
        <v>1272089000000</v>
      </c>
      <c r="AW660">
        <v>1488349000000</v>
      </c>
      <c r="AX660">
        <v>1695821000000</v>
      </c>
      <c r="AY660">
        <v>1878193000000</v>
      </c>
      <c r="AZ660">
        <v>1986346000000</v>
      </c>
      <c r="BA660">
        <v>2141286000000</v>
      </c>
      <c r="BB660">
        <v>1580026000000</v>
      </c>
      <c r="BC660">
        <v>1938952000000</v>
      </c>
      <c r="BD660">
        <v>2239884000000</v>
      </c>
      <c r="BE660">
        <v>2303749000000</v>
      </c>
      <c r="BF660">
        <v>2294246000000</v>
      </c>
      <c r="BG660">
        <v>2385480000000</v>
      </c>
      <c r="BH660">
        <v>2273249000000</v>
      </c>
      <c r="BI660">
        <v>2207195000000</v>
      </c>
      <c r="BJ660">
        <v>2356344000000</v>
      </c>
      <c r="BK660">
        <v>2557252000000</v>
      </c>
      <c r="BL660">
        <v>2516769000000</v>
      </c>
      <c r="BN660">
        <f t="shared" si="10"/>
        <v>50</v>
      </c>
    </row>
    <row r="661" spans="1:66" x14ac:dyDescent="0.3">
      <c r="A661" t="s">
        <v>3706</v>
      </c>
      <c r="B661" t="s">
        <v>1048</v>
      </c>
      <c r="C661" t="s">
        <v>3289</v>
      </c>
      <c r="D661" t="s">
        <v>2879</v>
      </c>
      <c r="G661">
        <v>715</v>
      </c>
      <c r="L661">
        <v>715</v>
      </c>
      <c r="Q661">
        <v>715</v>
      </c>
      <c r="V661">
        <v>715</v>
      </c>
      <c r="AA661">
        <v>715</v>
      </c>
      <c r="AF661">
        <v>715</v>
      </c>
      <c r="AK661">
        <v>715</v>
      </c>
      <c r="AP661">
        <v>715</v>
      </c>
      <c r="AU661">
        <v>715</v>
      </c>
      <c r="AZ661">
        <v>715</v>
      </c>
      <c r="BE661">
        <v>715</v>
      </c>
      <c r="BG661">
        <v>715</v>
      </c>
      <c r="BN661">
        <f t="shared" si="10"/>
        <v>12</v>
      </c>
    </row>
    <row r="662" spans="1:66" x14ac:dyDescent="0.3">
      <c r="A662" t="s">
        <v>3706</v>
      </c>
      <c r="B662" t="s">
        <v>1048</v>
      </c>
      <c r="C662" t="s">
        <v>3207</v>
      </c>
      <c r="D662" t="s">
        <v>806</v>
      </c>
      <c r="AU662">
        <v>112.51727108228262</v>
      </c>
      <c r="AV662">
        <v>119.56080962979362</v>
      </c>
      <c r="AW662">
        <v>122.67084091562111</v>
      </c>
      <c r="AX662">
        <v>118.59976380098719</v>
      </c>
      <c r="AY662">
        <v>126.19568898009133</v>
      </c>
      <c r="AZ662">
        <v>123.26908821349147</v>
      </c>
      <c r="BA662">
        <v>112.42732458826308</v>
      </c>
      <c r="BB662">
        <v>108.4928128386362</v>
      </c>
      <c r="BC662">
        <v>117.12441292089598</v>
      </c>
      <c r="BD662">
        <v>132.33239299936591</v>
      </c>
      <c r="BE662">
        <v>132.58741195622392</v>
      </c>
      <c r="BF662">
        <v>137.89950170724615</v>
      </c>
      <c r="BG662">
        <v>135.65145155592145</v>
      </c>
      <c r="BH662">
        <v>137.02727854855922</v>
      </c>
      <c r="BI662">
        <v>138.5948477136524</v>
      </c>
      <c r="BN662">
        <f t="shared" si="10"/>
        <v>15</v>
      </c>
    </row>
    <row r="663" spans="1:66" x14ac:dyDescent="0.3">
      <c r="A663" t="s">
        <v>3706</v>
      </c>
      <c r="B663" t="s">
        <v>1048</v>
      </c>
      <c r="C663" t="s">
        <v>4132</v>
      </c>
      <c r="D663" t="s">
        <v>2634</v>
      </c>
      <c r="BA663">
        <v>2020000</v>
      </c>
      <c r="BB663">
        <v>1300</v>
      </c>
      <c r="BD663">
        <v>52000</v>
      </c>
      <c r="BE663">
        <v>901000</v>
      </c>
      <c r="BF663">
        <v>188000</v>
      </c>
      <c r="BG663">
        <v>34000</v>
      </c>
      <c r="BH663">
        <v>63000</v>
      </c>
      <c r="BI663">
        <v>1107000</v>
      </c>
      <c r="BJ663">
        <v>1686000</v>
      </c>
      <c r="BK663">
        <v>1247000</v>
      </c>
      <c r="BL663">
        <v>916000</v>
      </c>
      <c r="BN663">
        <f t="shared" si="10"/>
        <v>11</v>
      </c>
    </row>
    <row r="664" spans="1:66" x14ac:dyDescent="0.3">
      <c r="A664" t="s">
        <v>3706</v>
      </c>
      <c r="B664" t="s">
        <v>1048</v>
      </c>
      <c r="C664" t="s">
        <v>2717</v>
      </c>
      <c r="D664" t="s">
        <v>4065</v>
      </c>
      <c r="E664">
        <v>16.089603116630144</v>
      </c>
      <c r="F664">
        <v>15.4014981630803</v>
      </c>
      <c r="G664">
        <v>14.341228719467061</v>
      </c>
      <c r="H664">
        <v>13.245972073039741</v>
      </c>
      <c r="I664">
        <v>13.717716357045765</v>
      </c>
      <c r="J664">
        <v>12.990049242368896</v>
      </c>
      <c r="K664">
        <v>13.186907158174474</v>
      </c>
      <c r="L664">
        <v>12.407561134803906</v>
      </c>
      <c r="M664">
        <v>12.829310913477951</v>
      </c>
      <c r="N664">
        <v>12.125283177914756</v>
      </c>
      <c r="O664">
        <v>12.589428674558295</v>
      </c>
      <c r="P664">
        <v>12.448519117587093</v>
      </c>
      <c r="Q664">
        <v>12.705846925972397</v>
      </c>
      <c r="R664">
        <v>12.245217958607675</v>
      </c>
      <c r="S664">
        <v>14.346683543328091</v>
      </c>
      <c r="T664">
        <v>14.235479827290032</v>
      </c>
      <c r="U664">
        <v>13.091090743234437</v>
      </c>
      <c r="V664">
        <v>13.115420114052148</v>
      </c>
      <c r="W664">
        <v>13.513635668293769</v>
      </c>
      <c r="X664">
        <v>13.886524043610798</v>
      </c>
      <c r="Y664">
        <v>15.575860180251954</v>
      </c>
      <c r="Z664">
        <v>15.934688921571979</v>
      </c>
      <c r="AA664">
        <v>13.57736971676842</v>
      </c>
      <c r="AB664">
        <v>10.816279730598774</v>
      </c>
      <c r="AC664">
        <v>11.631941577445664</v>
      </c>
      <c r="AD664">
        <v>12.67148793276491</v>
      </c>
      <c r="AE664">
        <v>12.408911537718579</v>
      </c>
      <c r="AF664">
        <v>12.16086026268227</v>
      </c>
      <c r="AG664">
        <v>12.288497033928845</v>
      </c>
      <c r="AH664">
        <v>11.994649920505246</v>
      </c>
      <c r="AI664">
        <v>12.273904308924665</v>
      </c>
      <c r="AJ664">
        <v>13.609827604201257</v>
      </c>
      <c r="AK664">
        <v>15.431526223404852</v>
      </c>
      <c r="AL664">
        <v>15.29785904081076</v>
      </c>
      <c r="AM664">
        <v>16.607562957944737</v>
      </c>
      <c r="AN664">
        <v>14.984914780085109</v>
      </c>
      <c r="AO664">
        <v>16.025901693053374</v>
      </c>
      <c r="AP664">
        <v>17.967489250571823</v>
      </c>
      <c r="AQ664">
        <v>19.322681706102081</v>
      </c>
      <c r="AR664">
        <v>19.240771113777932</v>
      </c>
      <c r="AS664">
        <v>20.386027531027125</v>
      </c>
      <c r="AT664">
        <v>20.569952368315217</v>
      </c>
      <c r="AU664">
        <v>20.228184434299067</v>
      </c>
      <c r="AV664">
        <v>19.308558259831553</v>
      </c>
      <c r="AW664">
        <v>19.696624562486377</v>
      </c>
      <c r="AX664">
        <v>19.597692379145158</v>
      </c>
      <c r="AY664">
        <v>19.719833363870432</v>
      </c>
      <c r="AZ664">
        <v>19.039666635130605</v>
      </c>
      <c r="BA664">
        <v>19.916853828877336</v>
      </c>
      <c r="BB664">
        <v>20.266437066543038</v>
      </c>
      <c r="BC664">
        <v>21.318421279227234</v>
      </c>
      <c r="BD664">
        <v>22.275154250040472</v>
      </c>
      <c r="BE664">
        <v>23.125397019860266</v>
      </c>
      <c r="BF664">
        <v>23.309502895091956</v>
      </c>
      <c r="BG664">
        <v>23.637693498407881</v>
      </c>
      <c r="BH664">
        <v>23.467176672271812</v>
      </c>
      <c r="BI664">
        <v>23.148986393065972</v>
      </c>
      <c r="BJ664">
        <v>23.312888077716888</v>
      </c>
      <c r="BK664">
        <v>23.603532500420613</v>
      </c>
      <c r="BN664">
        <f t="shared" si="10"/>
        <v>59</v>
      </c>
    </row>
    <row r="665" spans="1:66" x14ac:dyDescent="0.3">
      <c r="A665" t="s">
        <v>3706</v>
      </c>
      <c r="B665" t="s">
        <v>1048</v>
      </c>
      <c r="C665" t="s">
        <v>3732</v>
      </c>
      <c r="D665" t="s">
        <v>2510</v>
      </c>
      <c r="AI665">
        <v>72.505639423504604</v>
      </c>
      <c r="AJ665">
        <v>72.974182071464895</v>
      </c>
      <c r="AK665">
        <v>73.024288482639406</v>
      </c>
      <c r="AL665">
        <v>73.275612969900493</v>
      </c>
      <c r="AM665">
        <v>73.301031629364701</v>
      </c>
      <c r="AN665">
        <v>72.415831394764695</v>
      </c>
      <c r="AO665">
        <v>73.614140037564397</v>
      </c>
      <c r="AP665">
        <v>74.634452144523195</v>
      </c>
      <c r="AQ665">
        <v>75.750539682493994</v>
      </c>
      <c r="AR665">
        <v>76.061441955841801</v>
      </c>
      <c r="AS665">
        <v>75.517415846150101</v>
      </c>
      <c r="AT665">
        <v>75.384310853594798</v>
      </c>
      <c r="AU665">
        <v>74.978020817644094</v>
      </c>
      <c r="AV665">
        <v>74.2020883831389</v>
      </c>
      <c r="AW665">
        <v>71.627757655326604</v>
      </c>
      <c r="AX665">
        <v>70.394972349879794</v>
      </c>
      <c r="AY665">
        <v>72.228663888701107</v>
      </c>
      <c r="AZ665">
        <v>71.589352588748596</v>
      </c>
      <c r="BA665">
        <v>68.961134312450596</v>
      </c>
      <c r="BB665">
        <v>66.423041479623294</v>
      </c>
      <c r="BC665">
        <v>64.745447809348505</v>
      </c>
      <c r="BD665">
        <v>62.197655378400597</v>
      </c>
      <c r="BE665">
        <v>62.533263878665402</v>
      </c>
      <c r="BF665">
        <v>61.741481046468998</v>
      </c>
      <c r="BG665">
        <v>62.357069791425403</v>
      </c>
      <c r="BH665">
        <v>65.287447233776803</v>
      </c>
      <c r="BI665">
        <v>65.743730543992797</v>
      </c>
      <c r="BJ665">
        <v>63.566406719109601</v>
      </c>
      <c r="BK665">
        <v>62.307349576053603</v>
      </c>
      <c r="BN665">
        <f t="shared" si="10"/>
        <v>29</v>
      </c>
    </row>
    <row r="666" spans="1:66" x14ac:dyDescent="0.3">
      <c r="A666" t="s">
        <v>3706</v>
      </c>
      <c r="B666" t="s">
        <v>1048</v>
      </c>
      <c r="C666" t="s">
        <v>3956</v>
      </c>
      <c r="D666" t="s">
        <v>627</v>
      </c>
      <c r="E666">
        <v>33.738799186182419</v>
      </c>
      <c r="F666">
        <v>32.363107264940972</v>
      </c>
      <c r="G666">
        <v>30.742628217931962</v>
      </c>
      <c r="H666">
        <v>29.945741201312657</v>
      </c>
      <c r="I666">
        <v>29.715367183803572</v>
      </c>
      <c r="J666">
        <v>26.790585216188262</v>
      </c>
      <c r="K666">
        <v>24.988911046761125</v>
      </c>
      <c r="L666">
        <v>23.170761401543743</v>
      </c>
      <c r="M666">
        <v>20.805276122547674</v>
      </c>
      <c r="N666">
        <v>19.271944147142385</v>
      </c>
      <c r="O666">
        <v>19.155589389236987</v>
      </c>
      <c r="P666">
        <v>18.049734218791993</v>
      </c>
      <c r="Q666">
        <v>17.832044087163155</v>
      </c>
      <c r="R666">
        <v>19.915572510452478</v>
      </c>
      <c r="S666">
        <v>28.064428237986689</v>
      </c>
      <c r="T666">
        <v>28.938170514424357</v>
      </c>
      <c r="U666">
        <v>29.255657066795742</v>
      </c>
      <c r="V666">
        <v>30.879014715689877</v>
      </c>
      <c r="W666">
        <v>28.499580798417785</v>
      </c>
      <c r="X666">
        <v>31.398477511139887</v>
      </c>
      <c r="Y666">
        <v>32.000350085576471</v>
      </c>
      <c r="Z666">
        <v>28.6464218714002</v>
      </c>
      <c r="AA666">
        <v>26.278375547701515</v>
      </c>
      <c r="AB666">
        <v>25.841937766515137</v>
      </c>
      <c r="AC666">
        <v>23.480207841838574</v>
      </c>
      <c r="AD666">
        <v>21.676320715330444</v>
      </c>
      <c r="AE666">
        <v>18.859595419472665</v>
      </c>
      <c r="AF666">
        <v>19.943859566391193</v>
      </c>
      <c r="AG666">
        <v>20.181868007586171</v>
      </c>
      <c r="AH666">
        <v>22.440033000022297</v>
      </c>
      <c r="AI666">
        <v>24.182091780880206</v>
      </c>
      <c r="AJ666">
        <v>24.37853046334601</v>
      </c>
      <c r="AK666">
        <v>26.188835485552147</v>
      </c>
      <c r="AL666">
        <v>27.506119402985075</v>
      </c>
      <c r="AM666">
        <v>28.646255523222923</v>
      </c>
      <c r="AN666">
        <v>30.020179383828484</v>
      </c>
      <c r="AO666">
        <v>31.846814681492603</v>
      </c>
      <c r="AP666">
        <v>33.372010864425015</v>
      </c>
      <c r="AQ666">
        <v>33.912805535766644</v>
      </c>
      <c r="AR666">
        <v>34.43250228902793</v>
      </c>
      <c r="AS666">
        <v>36.002123965273569</v>
      </c>
      <c r="AT666">
        <v>36.685147055085281</v>
      </c>
      <c r="AU666">
        <v>38.405568815961274</v>
      </c>
      <c r="AV666">
        <v>39.98648596885031</v>
      </c>
      <c r="AW666">
        <v>41.953568408424943</v>
      </c>
      <c r="AX666">
        <v>44.097795658272197</v>
      </c>
      <c r="AY666">
        <v>46.06176531888287</v>
      </c>
      <c r="AZ666">
        <v>46.807374875457889</v>
      </c>
      <c r="BA666">
        <v>48.040669624513505</v>
      </c>
      <c r="BB666">
        <v>49.980424926881895</v>
      </c>
      <c r="BC666">
        <v>51.294794016624998</v>
      </c>
      <c r="BD666">
        <v>50.714558199551618</v>
      </c>
      <c r="BE666">
        <v>50.016489394272213</v>
      </c>
      <c r="BF666">
        <v>49.756470817723738</v>
      </c>
      <c r="BG666">
        <v>49.415181609290876</v>
      </c>
      <c r="BH666">
        <v>50.410808169927648</v>
      </c>
      <c r="BI666">
        <v>50.809172615636911</v>
      </c>
      <c r="BJ666">
        <v>51.647193963511718</v>
      </c>
      <c r="BK666">
        <v>51.381226042599884</v>
      </c>
      <c r="BN666">
        <f t="shared" si="10"/>
        <v>59</v>
      </c>
    </row>
    <row r="667" spans="1:66" x14ac:dyDescent="0.3">
      <c r="A667" t="s">
        <v>3706</v>
      </c>
      <c r="B667" t="s">
        <v>1048</v>
      </c>
      <c r="C667" t="s">
        <v>3981</v>
      </c>
      <c r="D667" t="s">
        <v>3070</v>
      </c>
      <c r="AH667">
        <v>2.89</v>
      </c>
      <c r="AI667">
        <v>2.81</v>
      </c>
      <c r="AJ667">
        <v>2.79</v>
      </c>
      <c r="AK667">
        <v>2.81</v>
      </c>
      <c r="AL667">
        <v>2.65</v>
      </c>
      <c r="AN667">
        <v>3.04</v>
      </c>
      <c r="AO667">
        <v>3.25</v>
      </c>
      <c r="AP667">
        <v>3.41</v>
      </c>
      <c r="AQ667">
        <v>3.7</v>
      </c>
      <c r="AR667">
        <v>3.15</v>
      </c>
      <c r="AS667">
        <v>3.1</v>
      </c>
      <c r="AT667">
        <v>3.21</v>
      </c>
      <c r="AU667">
        <v>3.31</v>
      </c>
      <c r="AV667">
        <v>3.01</v>
      </c>
      <c r="AW667">
        <v>2.89</v>
      </c>
      <c r="AX667">
        <v>2.7</v>
      </c>
      <c r="AY667">
        <v>2.67</v>
      </c>
      <c r="AZ667">
        <v>2.92</v>
      </c>
      <c r="BA667">
        <v>2.54</v>
      </c>
      <c r="BB667">
        <v>2.54</v>
      </c>
      <c r="BC667">
        <v>2.4500000000000002</v>
      </c>
      <c r="BD667">
        <v>2.63</v>
      </c>
      <c r="BE667">
        <v>2.5299999999999998</v>
      </c>
      <c r="BF667">
        <v>2.4900000000000002</v>
      </c>
      <c r="BG667">
        <v>2.5299999999999998</v>
      </c>
      <c r="BH667">
        <v>2.4300000000000002</v>
      </c>
      <c r="BI667">
        <v>2.44</v>
      </c>
      <c r="BJ667">
        <v>6.64</v>
      </c>
      <c r="BK667">
        <v>5.96</v>
      </c>
      <c r="BN667">
        <f t="shared" si="10"/>
        <v>29</v>
      </c>
    </row>
    <row r="668" spans="1:66" x14ac:dyDescent="0.3">
      <c r="A668" t="s">
        <v>3706</v>
      </c>
      <c r="B668" t="s">
        <v>1048</v>
      </c>
      <c r="C668" t="s">
        <v>3137</v>
      </c>
      <c r="D668" t="s">
        <v>2911</v>
      </c>
      <c r="AH668">
        <v>5.78</v>
      </c>
      <c r="AI668">
        <v>5.68</v>
      </c>
      <c r="AJ668">
        <v>5.8</v>
      </c>
      <c r="AK668">
        <v>5.72</v>
      </c>
      <c r="AL668">
        <v>5.59</v>
      </c>
      <c r="AN668">
        <v>4.8899999999999997</v>
      </c>
      <c r="AO668">
        <v>4.67</v>
      </c>
      <c r="AP668">
        <v>4.53</v>
      </c>
      <c r="AQ668">
        <v>4.6399999999999997</v>
      </c>
      <c r="AR668">
        <v>4.01</v>
      </c>
      <c r="AS668">
        <v>4.0199999999999996</v>
      </c>
      <c r="AT668">
        <v>3.94</v>
      </c>
      <c r="AU668">
        <v>4.1100000000000003</v>
      </c>
      <c r="AV668">
        <v>3.63</v>
      </c>
      <c r="AW668">
        <v>3.4</v>
      </c>
      <c r="AX668">
        <v>3.33</v>
      </c>
      <c r="AY668">
        <v>3.23</v>
      </c>
      <c r="AZ668">
        <v>3.04</v>
      </c>
      <c r="BA668">
        <v>3.21</v>
      </c>
      <c r="BB668">
        <v>3.09</v>
      </c>
      <c r="BC668">
        <v>3.07</v>
      </c>
      <c r="BD668">
        <v>3.11</v>
      </c>
      <c r="BE668">
        <v>3.09</v>
      </c>
      <c r="BF668">
        <v>2.96</v>
      </c>
      <c r="BG668">
        <v>3.02</v>
      </c>
      <c r="BH668">
        <v>2.88</v>
      </c>
      <c r="BI668">
        <v>2.83</v>
      </c>
      <c r="BJ668">
        <v>2.77</v>
      </c>
      <c r="BK668">
        <v>2.77</v>
      </c>
      <c r="BN668">
        <f t="shared" si="10"/>
        <v>29</v>
      </c>
    </row>
    <row r="669" spans="1:66" x14ac:dyDescent="0.3">
      <c r="A669" t="s">
        <v>3706</v>
      </c>
      <c r="B669" t="s">
        <v>1048</v>
      </c>
      <c r="C669" t="s">
        <v>3105</v>
      </c>
      <c r="D669" t="s">
        <v>1402</v>
      </c>
      <c r="AG669">
        <v>4</v>
      </c>
      <c r="AI669">
        <v>6</v>
      </c>
      <c r="AU669">
        <v>6.3</v>
      </c>
      <c r="AZ669">
        <v>5.8</v>
      </c>
      <c r="BA669">
        <v>5.8</v>
      </c>
      <c r="BC669">
        <v>8</v>
      </c>
      <c r="BG669">
        <v>9</v>
      </c>
      <c r="BH669">
        <v>9</v>
      </c>
      <c r="BN669">
        <f t="shared" si="10"/>
        <v>8</v>
      </c>
    </row>
    <row r="670" spans="1:66" x14ac:dyDescent="0.3">
      <c r="A670" t="s">
        <v>3706</v>
      </c>
      <c r="B670" t="s">
        <v>1048</v>
      </c>
      <c r="C670" t="s">
        <v>3016</v>
      </c>
      <c r="D670" t="s">
        <v>414</v>
      </c>
      <c r="E670">
        <v>91157654</v>
      </c>
      <c r="F670">
        <v>92714569</v>
      </c>
      <c r="G670">
        <v>94180305</v>
      </c>
      <c r="H670">
        <v>95575715</v>
      </c>
      <c r="I670">
        <v>96951949</v>
      </c>
      <c r="J670">
        <v>98225088</v>
      </c>
      <c r="K670">
        <v>99437061</v>
      </c>
      <c r="L670">
        <v>100611313</v>
      </c>
      <c r="M670">
        <v>101711678</v>
      </c>
      <c r="N670">
        <v>102793272</v>
      </c>
      <c r="O670">
        <v>104063613</v>
      </c>
      <c r="P670">
        <v>105431729</v>
      </c>
      <c r="Q670">
        <v>106592521</v>
      </c>
      <c r="R670">
        <v>107632675</v>
      </c>
      <c r="S670">
        <v>108644597</v>
      </c>
      <c r="T670">
        <v>109760877</v>
      </c>
      <c r="U670">
        <v>110868770</v>
      </c>
      <c r="V670">
        <v>112064477</v>
      </c>
      <c r="W670">
        <v>113336721</v>
      </c>
      <c r="X670">
        <v>114660067</v>
      </c>
      <c r="Y670">
        <v>115807153</v>
      </c>
      <c r="Z670">
        <v>116961245</v>
      </c>
      <c r="AA670">
        <v>118069136</v>
      </c>
      <c r="AB670">
        <v>119129099</v>
      </c>
      <c r="AC670">
        <v>120145925</v>
      </c>
      <c r="AD670">
        <v>121213526</v>
      </c>
      <c r="AE670">
        <v>122359414</v>
      </c>
      <c r="AF670">
        <v>123494563</v>
      </c>
      <c r="AG670">
        <v>124661002</v>
      </c>
      <c r="AH670">
        <v>125869265</v>
      </c>
      <c r="AI670">
        <v>127297431</v>
      </c>
      <c r="AJ670">
        <v>128977075</v>
      </c>
      <c r="AK670">
        <v>130719657</v>
      </c>
      <c r="AL670">
        <v>132378008</v>
      </c>
      <c r="AM670">
        <v>133928126</v>
      </c>
      <c r="AN670">
        <v>135451850</v>
      </c>
      <c r="AO670">
        <v>136961367</v>
      </c>
      <c r="AP670">
        <v>138548214</v>
      </c>
      <c r="AQ670">
        <v>140104345</v>
      </c>
      <c r="AR670">
        <v>141656845</v>
      </c>
      <c r="AS670">
        <v>143178430</v>
      </c>
      <c r="AT670">
        <v>144541124</v>
      </c>
      <c r="AU670">
        <v>145830133</v>
      </c>
      <c r="AV670">
        <v>147035365</v>
      </c>
      <c r="AW670">
        <v>148355637</v>
      </c>
      <c r="AX670">
        <v>149690393</v>
      </c>
      <c r="AY670">
        <v>151111214</v>
      </c>
      <c r="AZ670">
        <v>152533798</v>
      </c>
      <c r="BA670">
        <v>153964934</v>
      </c>
      <c r="BB670">
        <v>155298019</v>
      </c>
      <c r="BC670">
        <v>156557560</v>
      </c>
      <c r="BD670">
        <v>157646543</v>
      </c>
      <c r="BE670">
        <v>158746400</v>
      </c>
      <c r="BF670">
        <v>159786318</v>
      </c>
      <c r="BG670">
        <v>160903303</v>
      </c>
      <c r="BH670">
        <v>162043308</v>
      </c>
      <c r="BI670">
        <v>163180025</v>
      </c>
      <c r="BJ670">
        <v>164193686</v>
      </c>
      <c r="BK670">
        <v>165042573</v>
      </c>
      <c r="BL670">
        <v>165821641</v>
      </c>
      <c r="BN670">
        <f t="shared" si="10"/>
        <v>60</v>
      </c>
    </row>
    <row r="671" spans="1:66" x14ac:dyDescent="0.3">
      <c r="A671" t="s">
        <v>3706</v>
      </c>
      <c r="B671" t="s">
        <v>1048</v>
      </c>
      <c r="C671" t="s">
        <v>170</v>
      </c>
      <c r="D671" t="s">
        <v>1310</v>
      </c>
      <c r="E671">
        <v>16469470</v>
      </c>
      <c r="F671">
        <v>16882494</v>
      </c>
      <c r="G671">
        <v>17267191</v>
      </c>
      <c r="H671">
        <v>17639127</v>
      </c>
      <c r="I671">
        <v>18015736</v>
      </c>
      <c r="J671">
        <v>18381970</v>
      </c>
      <c r="K671">
        <v>18824615</v>
      </c>
      <c r="L671">
        <v>19265651</v>
      </c>
      <c r="M671">
        <v>19702049</v>
      </c>
      <c r="N671">
        <v>20139474</v>
      </c>
      <c r="O671">
        <v>20609397</v>
      </c>
      <c r="P671">
        <v>21179312</v>
      </c>
      <c r="Q671">
        <v>21688757</v>
      </c>
      <c r="R671">
        <v>22176544</v>
      </c>
      <c r="S671">
        <v>22666524</v>
      </c>
      <c r="T671">
        <v>23174881</v>
      </c>
      <c r="U671">
        <v>23744757</v>
      </c>
      <c r="V671">
        <v>24337106</v>
      </c>
      <c r="W671">
        <v>24966992</v>
      </c>
      <c r="X671">
        <v>25628460</v>
      </c>
      <c r="Y671">
        <v>26259352</v>
      </c>
      <c r="Z671">
        <v>26815022</v>
      </c>
      <c r="AA671">
        <v>27333506</v>
      </c>
      <c r="AB671">
        <v>27835128</v>
      </c>
      <c r="AC671">
        <v>28337790</v>
      </c>
      <c r="AD671">
        <v>28864148</v>
      </c>
      <c r="AE671">
        <v>29416870</v>
      </c>
      <c r="AF671">
        <v>29949299</v>
      </c>
      <c r="AG671">
        <v>30472834</v>
      </c>
      <c r="AH671">
        <v>30983699</v>
      </c>
      <c r="AI671">
        <v>31521853</v>
      </c>
      <c r="AJ671">
        <v>32055870</v>
      </c>
      <c r="AK671">
        <v>32565002</v>
      </c>
      <c r="AL671">
        <v>33016326</v>
      </c>
      <c r="AM671">
        <v>33396145</v>
      </c>
      <c r="AN671">
        <v>33717480</v>
      </c>
      <c r="AO671">
        <v>33973228</v>
      </c>
      <c r="AP671">
        <v>34207019</v>
      </c>
      <c r="AQ671">
        <v>34407301</v>
      </c>
      <c r="AR671">
        <v>34600178</v>
      </c>
      <c r="AS671">
        <v>34801176</v>
      </c>
      <c r="AT671">
        <v>35090876</v>
      </c>
      <c r="AU671">
        <v>35353639</v>
      </c>
      <c r="AV671">
        <v>35618525</v>
      </c>
      <c r="AW671">
        <v>35964061</v>
      </c>
      <c r="AX671">
        <v>36383151</v>
      </c>
      <c r="AY671">
        <v>36942166</v>
      </c>
      <c r="AZ671">
        <v>37569159</v>
      </c>
      <c r="BA671">
        <v>38300984</v>
      </c>
      <c r="BB671">
        <v>39152172</v>
      </c>
      <c r="BC671">
        <v>40155435</v>
      </c>
      <c r="BD671">
        <v>41282103</v>
      </c>
      <c r="BE671">
        <v>42559976</v>
      </c>
      <c r="BF671">
        <v>43939066</v>
      </c>
      <c r="BG671">
        <v>45414232</v>
      </c>
      <c r="BH671">
        <v>46950237</v>
      </c>
      <c r="BI671">
        <v>48549959</v>
      </c>
      <c r="BJ671">
        <v>50110709</v>
      </c>
      <c r="BK671">
        <v>51641630</v>
      </c>
      <c r="BL671">
        <v>53206334</v>
      </c>
      <c r="BN671">
        <f t="shared" si="10"/>
        <v>60</v>
      </c>
    </row>
    <row r="672" spans="1:66" x14ac:dyDescent="0.3">
      <c r="A672" t="s">
        <v>3706</v>
      </c>
      <c r="B672" t="s">
        <v>1048</v>
      </c>
      <c r="C672" t="s">
        <v>465</v>
      </c>
      <c r="D672" t="s">
        <v>4018</v>
      </c>
      <c r="E672">
        <v>6.3979164073168997</v>
      </c>
      <c r="F672">
        <v>6.3845260950754597</v>
      </c>
      <c r="G672">
        <v>6.3968028885109502</v>
      </c>
      <c r="H672">
        <v>6.4140753489731503</v>
      </c>
      <c r="I672">
        <v>6.4090030831553602</v>
      </c>
      <c r="J672">
        <v>6.3673847336340099</v>
      </c>
      <c r="K672">
        <v>6.2981690651761104</v>
      </c>
      <c r="L672">
        <v>6.2017794752743702</v>
      </c>
      <c r="M672">
        <v>6.0833427879872604</v>
      </c>
      <c r="N672">
        <v>5.9512531554852899</v>
      </c>
      <c r="O672">
        <v>5.8117986654789799</v>
      </c>
      <c r="P672">
        <v>5.6580797580544004</v>
      </c>
      <c r="Q672">
        <v>5.4955292030051499</v>
      </c>
      <c r="R672">
        <v>5.3387499790929898</v>
      </c>
      <c r="S672">
        <v>5.2057385830200502</v>
      </c>
      <c r="T672">
        <v>5.1066727816002402</v>
      </c>
      <c r="U672">
        <v>5.0358372705193899</v>
      </c>
      <c r="V672">
        <v>5.00216283678576</v>
      </c>
      <c r="W672">
        <v>5.0072285859870798</v>
      </c>
      <c r="X672">
        <v>5.0473601413760401</v>
      </c>
      <c r="Y672">
        <v>5.11638201969315</v>
      </c>
      <c r="Z672">
        <v>5.2051299533698403</v>
      </c>
      <c r="AA672">
        <v>5.3240266992816601</v>
      </c>
      <c r="AB672">
        <v>5.4755908550653203</v>
      </c>
      <c r="AC672">
        <v>5.6585473770823196</v>
      </c>
      <c r="AD672">
        <v>5.8646295209646997</v>
      </c>
      <c r="AE672">
        <v>6.0702461793003799</v>
      </c>
      <c r="AF672">
        <v>6.3070571576754704</v>
      </c>
      <c r="AG672">
        <v>6.5652228482365702</v>
      </c>
      <c r="AH672">
        <v>6.8166512314509804</v>
      </c>
      <c r="AI672">
        <v>7.0337751863648004</v>
      </c>
      <c r="AJ672">
        <v>7.1666054642565902</v>
      </c>
      <c r="AK672">
        <v>7.2605931572629796</v>
      </c>
      <c r="AL672">
        <v>7.3390517408280802</v>
      </c>
      <c r="AM672">
        <v>7.4265734501492897</v>
      </c>
      <c r="AN672">
        <v>7.5291602756071301</v>
      </c>
      <c r="AO672">
        <v>7.6189127094945901</v>
      </c>
      <c r="AP672">
        <v>7.7055388836400196</v>
      </c>
      <c r="AQ672">
        <v>7.77854090540285</v>
      </c>
      <c r="AR672">
        <v>7.8214643627077702</v>
      </c>
      <c r="AS672">
        <v>7.8263167186951303</v>
      </c>
      <c r="AT672">
        <v>7.8184008556447697</v>
      </c>
      <c r="AU672">
        <v>7.7767987351680601</v>
      </c>
      <c r="AV672">
        <v>7.7046843807374996</v>
      </c>
      <c r="AW672">
        <v>7.6059868337314196</v>
      </c>
      <c r="AX672">
        <v>7.4841686249009802</v>
      </c>
      <c r="AY672">
        <v>7.3225789988521504</v>
      </c>
      <c r="AZ672">
        <v>7.1408470147188003</v>
      </c>
      <c r="BA672">
        <v>6.9531274852410396</v>
      </c>
      <c r="BB672">
        <v>6.7784566087576801</v>
      </c>
      <c r="BC672">
        <v>6.6296361511086399</v>
      </c>
      <c r="BD672">
        <v>6.5052479224731101</v>
      </c>
      <c r="BE672">
        <v>6.41128534997116</v>
      </c>
      <c r="BF672">
        <v>6.34026504094573</v>
      </c>
      <c r="BG672">
        <v>6.2804345163679898</v>
      </c>
      <c r="BH672">
        <v>6.2251829051099801</v>
      </c>
      <c r="BI672">
        <v>6.1773957308481897</v>
      </c>
      <c r="BJ672">
        <v>6.1341420984406598</v>
      </c>
      <c r="BK672">
        <v>6.1001749601268598</v>
      </c>
      <c r="BL672">
        <v>6.0828296828117301</v>
      </c>
      <c r="BN672">
        <f t="shared" si="10"/>
        <v>60</v>
      </c>
    </row>
    <row r="673" spans="1:66" x14ac:dyDescent="0.3">
      <c r="A673" t="s">
        <v>3706</v>
      </c>
      <c r="B673" t="s">
        <v>1048</v>
      </c>
      <c r="C673" t="s">
        <v>1157</v>
      </c>
      <c r="D673" t="s">
        <v>3142</v>
      </c>
      <c r="E673">
        <v>7.1807242307947696</v>
      </c>
      <c r="F673">
        <v>7.4349567056675996</v>
      </c>
      <c r="G673">
        <v>7.71896423137028</v>
      </c>
      <c r="H673">
        <v>7.9999148396942097</v>
      </c>
      <c r="I673">
        <v>8.2431655065181193</v>
      </c>
      <c r="J673">
        <v>8.4355386647144606</v>
      </c>
      <c r="K673">
        <v>8.6065597605553794</v>
      </c>
      <c r="L673">
        <v>8.7339339823470095</v>
      </c>
      <c r="M673">
        <v>8.8276712684472098</v>
      </c>
      <c r="N673">
        <v>8.9103767216633205</v>
      </c>
      <c r="O673">
        <v>8.9958916364410193</v>
      </c>
      <c r="P673">
        <v>9.1055563494283795</v>
      </c>
      <c r="Q673">
        <v>9.2069046644448793</v>
      </c>
      <c r="R673">
        <v>9.2874882513564305</v>
      </c>
      <c r="S673">
        <v>9.3303995251694207</v>
      </c>
      <c r="T673">
        <v>9.3264403902337794</v>
      </c>
      <c r="U673">
        <v>9.2848448704928899</v>
      </c>
      <c r="V673">
        <v>9.2081746766404198</v>
      </c>
      <c r="W673">
        <v>9.0910031866468906</v>
      </c>
      <c r="X673">
        <v>8.9295623882306199</v>
      </c>
      <c r="Y673">
        <v>8.7264741359675604</v>
      </c>
      <c r="Z673">
        <v>8.5000823682415199</v>
      </c>
      <c r="AA673">
        <v>8.2431515961224004</v>
      </c>
      <c r="AB673">
        <v>7.9738348834230699</v>
      </c>
      <c r="AC673">
        <v>7.7173367249913101</v>
      </c>
      <c r="AD673">
        <v>7.4885281520229503</v>
      </c>
      <c r="AE673">
        <v>7.2891418335755898</v>
      </c>
      <c r="AF673">
        <v>7.1265433744483602</v>
      </c>
      <c r="AG673">
        <v>6.9936199499595499</v>
      </c>
      <c r="AH673">
        <v>6.8809715663021196</v>
      </c>
      <c r="AI673">
        <v>6.7841254909856898</v>
      </c>
      <c r="AJ673">
        <v>6.6903879368716597</v>
      </c>
      <c r="AK673">
        <v>6.62238239932692</v>
      </c>
      <c r="AL673">
        <v>6.58355420034622</v>
      </c>
      <c r="AM673">
        <v>6.5739925616830197</v>
      </c>
      <c r="AN673">
        <v>6.5893496181733804</v>
      </c>
      <c r="AO673">
        <v>6.6093151321951096</v>
      </c>
      <c r="AP673">
        <v>6.64337823742735</v>
      </c>
      <c r="AQ673">
        <v>6.6894675739834302</v>
      </c>
      <c r="AR673">
        <v>6.7409900172517503</v>
      </c>
      <c r="AS673">
        <v>6.792866585464</v>
      </c>
      <c r="AT673">
        <v>6.8535539867447799</v>
      </c>
      <c r="AU673">
        <v>6.9040528340830303</v>
      </c>
      <c r="AV673">
        <v>6.9452117283070001</v>
      </c>
      <c r="AW673">
        <v>6.9801002399868004</v>
      </c>
      <c r="AX673">
        <v>7.0092407565330799</v>
      </c>
      <c r="AY673">
        <v>7.0001204535259598</v>
      </c>
      <c r="AZ673">
        <v>6.9952667561481601</v>
      </c>
      <c r="BA673">
        <v>6.9853863206398099</v>
      </c>
      <c r="BB673">
        <v>6.9566375685208799</v>
      </c>
      <c r="BC673">
        <v>6.9050718674221603</v>
      </c>
      <c r="BD673">
        <v>6.86137500162216</v>
      </c>
      <c r="BE673">
        <v>6.7813752859621097</v>
      </c>
      <c r="BF673">
        <v>6.6751167123733204</v>
      </c>
      <c r="BG673">
        <v>6.5633934728585803</v>
      </c>
      <c r="BH673">
        <v>6.4605821567332704</v>
      </c>
      <c r="BI673">
        <v>6.4019239915930504</v>
      </c>
      <c r="BJ673">
        <v>6.3509569599317901</v>
      </c>
      <c r="BK673">
        <v>6.3056556805036399</v>
      </c>
      <c r="BL673">
        <v>6.2641329224717204</v>
      </c>
      <c r="BN673">
        <f t="shared" si="10"/>
        <v>60</v>
      </c>
    </row>
    <row r="674" spans="1:66" x14ac:dyDescent="0.3">
      <c r="A674" t="s">
        <v>3706</v>
      </c>
      <c r="B674" t="s">
        <v>1048</v>
      </c>
      <c r="C674" t="s">
        <v>2986</v>
      </c>
      <c r="D674" t="s">
        <v>1118</v>
      </c>
      <c r="BN674">
        <f t="shared" si="10"/>
        <v>0</v>
      </c>
    </row>
    <row r="675" spans="1:66" x14ac:dyDescent="0.3">
      <c r="A675" t="s">
        <v>3706</v>
      </c>
      <c r="B675" t="s">
        <v>1048</v>
      </c>
      <c r="C675" t="s">
        <v>4060</v>
      </c>
      <c r="D675" t="s">
        <v>3406</v>
      </c>
      <c r="E675">
        <v>130.63</v>
      </c>
      <c r="F675">
        <v>126.608</v>
      </c>
      <c r="G675">
        <v>128.62299999999999</v>
      </c>
      <c r="H675">
        <v>130.297</v>
      </c>
      <c r="I675">
        <v>129.095</v>
      </c>
      <c r="J675">
        <v>128.619</v>
      </c>
      <c r="K675">
        <v>128.744</v>
      </c>
      <c r="L675">
        <v>127.48399999999999</v>
      </c>
      <c r="M675">
        <v>130.822</v>
      </c>
      <c r="N675">
        <v>128.864</v>
      </c>
      <c r="O675">
        <v>128.46600000000001</v>
      </c>
      <c r="P675">
        <v>125.887</v>
      </c>
      <c r="Q675">
        <v>124.30500000000001</v>
      </c>
      <c r="R675">
        <v>122.92</v>
      </c>
      <c r="S675">
        <v>117.149</v>
      </c>
      <c r="T675">
        <v>112.93300000000001</v>
      </c>
      <c r="U675">
        <v>110.078</v>
      </c>
      <c r="V675">
        <v>107.65600000000001</v>
      </c>
      <c r="W675">
        <v>105.872</v>
      </c>
      <c r="X675">
        <v>102.06699999999999</v>
      </c>
      <c r="Y675">
        <v>102.56100000000001</v>
      </c>
      <c r="Z675">
        <v>100.866</v>
      </c>
      <c r="AA675">
        <v>97.53</v>
      </c>
      <c r="AB675">
        <v>97.093000000000004</v>
      </c>
      <c r="AC675">
        <v>96.122</v>
      </c>
      <c r="AD675">
        <v>95.528999999999996</v>
      </c>
      <c r="AE675">
        <v>94.575000000000003</v>
      </c>
      <c r="AF675">
        <v>94.286000000000001</v>
      </c>
      <c r="AG675">
        <v>94.402000000000001</v>
      </c>
      <c r="AH675">
        <v>92.515000000000001</v>
      </c>
      <c r="AI675">
        <v>90.867999999999995</v>
      </c>
      <c r="AJ675">
        <v>90.652000000000001</v>
      </c>
      <c r="AK675">
        <v>88.983999999999995</v>
      </c>
      <c r="AL675">
        <v>90.066000000000003</v>
      </c>
      <c r="AM675">
        <v>89.515000000000001</v>
      </c>
      <c r="AN675">
        <v>89.372</v>
      </c>
      <c r="AO675">
        <v>87.123000000000005</v>
      </c>
      <c r="AP675">
        <v>85.4</v>
      </c>
      <c r="AQ675">
        <v>83.563999999999993</v>
      </c>
      <c r="AR675">
        <v>83.804000000000002</v>
      </c>
      <c r="AS675">
        <v>83.358999999999995</v>
      </c>
      <c r="AT675">
        <v>84.171999999999997</v>
      </c>
      <c r="AU675">
        <v>83.72</v>
      </c>
      <c r="AV675">
        <v>83.557000000000002</v>
      </c>
      <c r="AW675">
        <v>81.47</v>
      </c>
      <c r="AX675">
        <v>81.507000000000005</v>
      </c>
      <c r="AY675">
        <v>80.927999999999997</v>
      </c>
      <c r="AZ675">
        <v>79.447000000000003</v>
      </c>
      <c r="BA675">
        <v>78.704999999999998</v>
      </c>
      <c r="BB675">
        <v>79.055000000000007</v>
      </c>
      <c r="BC675">
        <v>77.159000000000006</v>
      </c>
      <c r="BD675">
        <v>77.926000000000002</v>
      </c>
      <c r="BE675">
        <v>77.706999999999994</v>
      </c>
      <c r="BF675">
        <v>78.072999999999993</v>
      </c>
      <c r="BG675">
        <v>79.352000000000004</v>
      </c>
      <c r="BH675">
        <v>80.388999999999996</v>
      </c>
      <c r="BI675">
        <v>82.066000000000003</v>
      </c>
      <c r="BJ675">
        <v>81.935000000000002</v>
      </c>
      <c r="BN675">
        <f t="shared" si="10"/>
        <v>58</v>
      </c>
    </row>
    <row r="676" spans="1:66" x14ac:dyDescent="0.3">
      <c r="A676" t="s">
        <v>3706</v>
      </c>
      <c r="B676" t="s">
        <v>1048</v>
      </c>
      <c r="C676" t="s">
        <v>2556</v>
      </c>
      <c r="D676" t="s">
        <v>3749</v>
      </c>
      <c r="E676">
        <v>5.5</v>
      </c>
      <c r="F676">
        <v>6.6999998092651403</v>
      </c>
      <c r="G676">
        <v>5.5</v>
      </c>
      <c r="H676">
        <v>5.6999998092651403</v>
      </c>
      <c r="I676">
        <v>5.1999998092651403</v>
      </c>
      <c r="J676">
        <v>4.5</v>
      </c>
      <c r="K676">
        <v>3.7999999523162802</v>
      </c>
      <c r="L676">
        <v>3.7999999523162802</v>
      </c>
      <c r="M676">
        <v>3.5999999046325701</v>
      </c>
      <c r="N676">
        <v>3.5</v>
      </c>
      <c r="O676">
        <v>4.9000000953674299</v>
      </c>
      <c r="P676">
        <v>5.9000000953674299</v>
      </c>
      <c r="Q676">
        <v>5.5999999046325701</v>
      </c>
      <c r="R676">
        <v>4.9000000953674299</v>
      </c>
      <c r="S676">
        <v>5.5999999046325701</v>
      </c>
      <c r="T676">
        <v>8.5</v>
      </c>
      <c r="U676">
        <v>7.6999998092651403</v>
      </c>
      <c r="V676">
        <v>7.0999999046325701</v>
      </c>
      <c r="W676">
        <v>6.0999999046325701</v>
      </c>
      <c r="X676">
        <v>5.8000001907348597</v>
      </c>
      <c r="Y676">
        <v>7.0999999046325701</v>
      </c>
      <c r="Z676">
        <v>7.5999999046325701</v>
      </c>
      <c r="AA676">
        <v>9.6999998092651403</v>
      </c>
      <c r="AB676">
        <v>9.6000003814697301</v>
      </c>
      <c r="AC676">
        <v>7.5</v>
      </c>
      <c r="AD676">
        <v>7.1999998092651403</v>
      </c>
      <c r="AE676">
        <v>7</v>
      </c>
      <c r="AF676">
        <v>6.1999998092651403</v>
      </c>
      <c r="AG676">
        <v>5.5</v>
      </c>
      <c r="AH676">
        <v>5.3000001907348597</v>
      </c>
      <c r="AI676">
        <v>5.5999999046325701</v>
      </c>
      <c r="AJ676">
        <v>6.8000001907348597</v>
      </c>
      <c r="AK676">
        <v>7.5</v>
      </c>
      <c r="AL676">
        <v>6.9000000953674299</v>
      </c>
      <c r="AM676">
        <v>6.1187000274658203</v>
      </c>
      <c r="AN676">
        <v>5.6504001617431596</v>
      </c>
      <c r="AO676">
        <v>5.4510998725891104</v>
      </c>
      <c r="AP676">
        <v>5.0002999305725098</v>
      </c>
      <c r="AQ676">
        <v>4.5104999542236301</v>
      </c>
      <c r="AR676">
        <v>4.2188000679016104</v>
      </c>
      <c r="AS676">
        <v>3.9920001029968302</v>
      </c>
      <c r="AT676">
        <v>4.7312998771667498</v>
      </c>
      <c r="AU676">
        <v>5.7831997871398899</v>
      </c>
      <c r="AV676">
        <v>5.9886999130248997</v>
      </c>
      <c r="AW676">
        <v>5.5286002159118697</v>
      </c>
      <c r="AX676">
        <v>5.0834999084472701</v>
      </c>
      <c r="AY676">
        <v>4.6230001449584996</v>
      </c>
      <c r="AZ676">
        <v>4.6220998764038104</v>
      </c>
      <c r="BA676">
        <v>5.7842001914978001</v>
      </c>
      <c r="BB676">
        <v>9.2541999816894496</v>
      </c>
      <c r="BC676">
        <v>9.6333999633789098</v>
      </c>
      <c r="BD676">
        <v>8.9491996765136701</v>
      </c>
      <c r="BE676">
        <v>8.0693998336791992</v>
      </c>
      <c r="BF676">
        <v>7.37489986419678</v>
      </c>
      <c r="BG676">
        <v>6.1675000190734899</v>
      </c>
      <c r="BH676">
        <v>5.2800002098083496</v>
      </c>
      <c r="BI676">
        <v>4.8692002296447798</v>
      </c>
      <c r="BJ676">
        <v>4.3551998138427699</v>
      </c>
      <c r="BK676">
        <v>3.8956000804901101</v>
      </c>
      <c r="BL676">
        <v>3.66919994354248</v>
      </c>
      <c r="BN676">
        <f t="shared" si="10"/>
        <v>60</v>
      </c>
    </row>
    <row r="677" spans="1:66" x14ac:dyDescent="0.3">
      <c r="A677" t="s">
        <v>3706</v>
      </c>
      <c r="B677" t="s">
        <v>1048</v>
      </c>
      <c r="C677" t="s">
        <v>1208</v>
      </c>
      <c r="D677" t="s">
        <v>3613</v>
      </c>
      <c r="AM677">
        <v>3.1744000911712602</v>
      </c>
      <c r="AN677">
        <v>3.0425000190734899</v>
      </c>
      <c r="AO677">
        <v>2.8592998981475799</v>
      </c>
      <c r="AP677">
        <v>2.4618000984191899</v>
      </c>
      <c r="AQ677">
        <v>2.2830998897552499</v>
      </c>
      <c r="AR677">
        <v>2.14809989929199</v>
      </c>
      <c r="AS677">
        <v>2.09450006484985</v>
      </c>
      <c r="AT677">
        <v>2.5871999263763401</v>
      </c>
      <c r="AU677">
        <v>3.1735999584197998</v>
      </c>
      <c r="AV677">
        <v>3.24990010261536</v>
      </c>
      <c r="AW677">
        <v>3.0597000122070299</v>
      </c>
      <c r="AX677">
        <v>2.7938001155853298</v>
      </c>
      <c r="AY677">
        <v>2.51699995994568</v>
      </c>
      <c r="AZ677">
        <v>2.4990000724792498</v>
      </c>
      <c r="BA677">
        <v>3.0973999500274698</v>
      </c>
      <c r="BB677">
        <v>5.0282998085021999</v>
      </c>
      <c r="BC677">
        <v>5.2562999725341797</v>
      </c>
      <c r="BD677">
        <v>5.16989994049072</v>
      </c>
      <c r="BE677">
        <v>4.9861998558044398</v>
      </c>
      <c r="BF677">
        <v>4.4499998092651403</v>
      </c>
      <c r="BG677">
        <v>3.82130002975464</v>
      </c>
      <c r="BH677">
        <v>3.1489000320434601</v>
      </c>
      <c r="BI677">
        <v>2.9588000774383501</v>
      </c>
      <c r="BJ677">
        <v>2.7931001186370898</v>
      </c>
      <c r="BK677">
        <v>2.4832000732421902</v>
      </c>
      <c r="BL677">
        <v>2.4112000465393102</v>
      </c>
      <c r="BN677">
        <f t="shared" si="10"/>
        <v>26</v>
      </c>
    </row>
    <row r="678" spans="1:66" x14ac:dyDescent="0.3">
      <c r="A678" t="s">
        <v>3706</v>
      </c>
      <c r="B678" t="s">
        <v>1048</v>
      </c>
      <c r="C678" t="s">
        <v>4225</v>
      </c>
      <c r="D678" t="s">
        <v>1453</v>
      </c>
      <c r="E678">
        <v>59.400001525878899</v>
      </c>
      <c r="F678">
        <v>59.299999237060497</v>
      </c>
      <c r="G678">
        <v>58.799999237060497</v>
      </c>
      <c r="H678">
        <v>58.700000762939503</v>
      </c>
      <c r="I678">
        <v>58.700000762939503</v>
      </c>
      <c r="J678">
        <v>58.900001525878899</v>
      </c>
      <c r="K678">
        <v>59.200000762939503</v>
      </c>
      <c r="L678">
        <v>59.599998474121101</v>
      </c>
      <c r="M678">
        <v>59.599998474121101</v>
      </c>
      <c r="N678">
        <v>60.099998474121101</v>
      </c>
      <c r="O678">
        <v>60.400001525878899</v>
      </c>
      <c r="P678">
        <v>60.200000762939503</v>
      </c>
      <c r="Q678">
        <v>60.400001525878899</v>
      </c>
      <c r="R678">
        <v>60.799999237060497</v>
      </c>
      <c r="S678">
        <v>61.299999237060497</v>
      </c>
      <c r="T678">
        <v>61.200000762939503</v>
      </c>
      <c r="U678">
        <v>61.599998474121101</v>
      </c>
      <c r="V678">
        <v>62.299999237060497</v>
      </c>
      <c r="W678">
        <v>63.200000762939503</v>
      </c>
      <c r="X678">
        <v>63.700000762939503</v>
      </c>
      <c r="Y678">
        <v>63.799999237060497</v>
      </c>
      <c r="Z678">
        <v>63.900001525878899</v>
      </c>
      <c r="AA678">
        <v>64</v>
      </c>
      <c r="AB678">
        <v>64</v>
      </c>
      <c r="AC678">
        <v>64.400001525878906</v>
      </c>
      <c r="AD678">
        <v>64.800003051757798</v>
      </c>
      <c r="AE678">
        <v>65.300003051757798</v>
      </c>
      <c r="AF678">
        <v>65.599998474121094</v>
      </c>
      <c r="AG678">
        <v>65.900001525878906</v>
      </c>
      <c r="AH678">
        <v>66.5</v>
      </c>
      <c r="AI678">
        <v>66.5</v>
      </c>
      <c r="AJ678">
        <v>66.199996948242202</v>
      </c>
      <c r="AK678">
        <v>66.400001525878906</v>
      </c>
      <c r="AL678">
        <v>66.300003051757798</v>
      </c>
      <c r="AM678">
        <v>66.657699584960895</v>
      </c>
      <c r="AN678">
        <v>66.717498779296903</v>
      </c>
      <c r="AO678">
        <v>66.867500305175795</v>
      </c>
      <c r="AP678">
        <v>67.2041015625</v>
      </c>
      <c r="AQ678">
        <v>67.085601806640597</v>
      </c>
      <c r="AR678">
        <v>67.083297729492202</v>
      </c>
      <c r="AS678">
        <v>67.073501586914105</v>
      </c>
      <c r="AT678">
        <v>66.824302673339801</v>
      </c>
      <c r="AU678">
        <v>66.5823974609375</v>
      </c>
      <c r="AV678">
        <v>66.243698120117202</v>
      </c>
      <c r="AW678">
        <v>65.993598937988295</v>
      </c>
      <c r="AX678">
        <v>66.046897888183594</v>
      </c>
      <c r="AY678">
        <v>66.179100036621094</v>
      </c>
      <c r="AZ678">
        <v>66.039703369140597</v>
      </c>
      <c r="BA678">
        <v>65.994201660156307</v>
      </c>
      <c r="BB678">
        <v>65.369598388671903</v>
      </c>
      <c r="BC678">
        <v>64.705497741699205</v>
      </c>
      <c r="BD678">
        <v>64.109100341796903</v>
      </c>
      <c r="BE678">
        <v>63.701000213622997</v>
      </c>
      <c r="BF678">
        <v>63.2487983703613</v>
      </c>
      <c r="BG678">
        <v>62.885299682617202</v>
      </c>
      <c r="BH678">
        <v>62.651298522949197</v>
      </c>
      <c r="BI678">
        <v>62.786300659179702</v>
      </c>
      <c r="BJ678">
        <v>62.851001739502003</v>
      </c>
      <c r="BK678">
        <v>62.870800018310497</v>
      </c>
      <c r="BL678">
        <v>63.099700927734403</v>
      </c>
      <c r="BN678">
        <f t="shared" si="10"/>
        <v>60</v>
      </c>
    </row>
    <row r="679" spans="1:66" x14ac:dyDescent="0.3">
      <c r="A679" t="s">
        <v>3706</v>
      </c>
      <c r="B679" t="s">
        <v>1048</v>
      </c>
      <c r="C679" t="s">
        <v>974</v>
      </c>
      <c r="D679" t="s">
        <v>845</v>
      </c>
      <c r="AI679">
        <v>64.466003417968807</v>
      </c>
      <c r="AJ679">
        <v>62.834999084472699</v>
      </c>
      <c r="AK679">
        <v>62.706001281738303</v>
      </c>
      <c r="AL679">
        <v>62.648998260497997</v>
      </c>
      <c r="AM679">
        <v>63.508998870849602</v>
      </c>
      <c r="AN679">
        <v>63.527000427246101</v>
      </c>
      <c r="AO679">
        <v>63.005001068115199</v>
      </c>
      <c r="AP679">
        <v>62.918998718261697</v>
      </c>
      <c r="AQ679">
        <v>63.096000671386697</v>
      </c>
      <c r="AR679">
        <v>62.645999908447301</v>
      </c>
      <c r="AS679">
        <v>62.627998352050803</v>
      </c>
      <c r="AT679">
        <v>61.0320014953613</v>
      </c>
      <c r="AU679">
        <v>59.408000946044901</v>
      </c>
      <c r="AV679">
        <v>57.590999603271499</v>
      </c>
      <c r="AW679">
        <v>56.995998382568402</v>
      </c>
      <c r="AX679">
        <v>56.7890014648438</v>
      </c>
      <c r="AY679">
        <v>56.861000061035199</v>
      </c>
      <c r="AZ679">
        <v>55.615001678466797</v>
      </c>
      <c r="BA679">
        <v>54.912998199462898</v>
      </c>
      <c r="BB679">
        <v>52.875</v>
      </c>
      <c r="BC679">
        <v>50.931999206542997</v>
      </c>
      <c r="BD679">
        <v>50.608001708984403</v>
      </c>
      <c r="BE679">
        <v>51.661998748779297</v>
      </c>
      <c r="BF679">
        <v>51.077999114990199</v>
      </c>
      <c r="BG679">
        <v>51.119998931884801</v>
      </c>
      <c r="BH679">
        <v>51.298000335693402</v>
      </c>
      <c r="BI679">
        <v>51.720001220703097</v>
      </c>
      <c r="BJ679">
        <v>52.220001220703097</v>
      </c>
      <c r="BK679">
        <v>51.866001129150398</v>
      </c>
      <c r="BL679">
        <v>51.483001708984403</v>
      </c>
      <c r="BM679">
        <v>51.120998382568402</v>
      </c>
      <c r="BN679">
        <f t="shared" si="10"/>
        <v>31</v>
      </c>
    </row>
    <row r="680" spans="1:66" x14ac:dyDescent="0.3">
      <c r="A680" t="s">
        <v>3706</v>
      </c>
      <c r="B680" t="s">
        <v>1048</v>
      </c>
      <c r="C680" t="s">
        <v>2589</v>
      </c>
      <c r="D680" t="s">
        <v>95</v>
      </c>
      <c r="BN680">
        <f t="shared" si="10"/>
        <v>0</v>
      </c>
    </row>
    <row r="681" spans="1:66" x14ac:dyDescent="0.3">
      <c r="A681" t="s">
        <v>3706</v>
      </c>
      <c r="B681" t="s">
        <v>1048</v>
      </c>
      <c r="C681" t="s">
        <v>38</v>
      </c>
      <c r="D681" t="s">
        <v>3855</v>
      </c>
      <c r="BN681">
        <f t="shared" si="10"/>
        <v>0</v>
      </c>
    </row>
    <row r="682" spans="1:66" x14ac:dyDescent="0.3">
      <c r="A682" t="s">
        <v>3706</v>
      </c>
      <c r="B682" t="s">
        <v>1048</v>
      </c>
      <c r="C682" t="s">
        <v>637</v>
      </c>
      <c r="D682" t="s">
        <v>941</v>
      </c>
      <c r="AJ682">
        <v>93.206001281738295</v>
      </c>
      <c r="AK682">
        <v>93.656997680664105</v>
      </c>
      <c r="AL682">
        <v>93.656997680664105</v>
      </c>
      <c r="AM682">
        <v>92.931999206542997</v>
      </c>
      <c r="AN682">
        <v>93.044998168945298</v>
      </c>
      <c r="AO682">
        <v>93.130996704101605</v>
      </c>
      <c r="AP682">
        <v>93.240997314453097</v>
      </c>
      <c r="AQ682">
        <v>93.593002319335895</v>
      </c>
      <c r="AR682">
        <v>93.823997497558594</v>
      </c>
      <c r="AS682">
        <v>93.725997924804702</v>
      </c>
      <c r="AT682">
        <v>93.797996520996094</v>
      </c>
      <c r="AU682">
        <v>93.968002319335895</v>
      </c>
      <c r="AV682">
        <v>93.885002136230497</v>
      </c>
      <c r="AW682">
        <v>93.925003051757798</v>
      </c>
      <c r="AX682">
        <v>94.074996948242202</v>
      </c>
      <c r="AY682">
        <v>94.054000854492202</v>
      </c>
      <c r="AZ682">
        <v>94.172996520996094</v>
      </c>
      <c r="BA682">
        <v>94.441001892089801</v>
      </c>
      <c r="BB682">
        <v>94.358001708984403</v>
      </c>
      <c r="BC682">
        <v>94.416999816894503</v>
      </c>
      <c r="BD682">
        <v>94.500999450683594</v>
      </c>
      <c r="BE682">
        <v>94.411003112792997</v>
      </c>
      <c r="BF682">
        <v>94.430000305175795</v>
      </c>
      <c r="BG682">
        <v>94.636001586914105</v>
      </c>
      <c r="BH682">
        <v>94.740997314453097</v>
      </c>
      <c r="BI682">
        <v>94.839996337890597</v>
      </c>
      <c r="BJ682">
        <v>94.722999572753906</v>
      </c>
      <c r="BK682">
        <v>94.831001281738295</v>
      </c>
      <c r="BL682">
        <v>94.875</v>
      </c>
      <c r="BM682">
        <v>94.934997558593807</v>
      </c>
      <c r="BN682">
        <f t="shared" si="10"/>
        <v>30</v>
      </c>
    </row>
    <row r="683" spans="1:66" x14ac:dyDescent="0.3">
      <c r="A683" t="s">
        <v>3706</v>
      </c>
      <c r="B683" t="s">
        <v>1048</v>
      </c>
      <c r="C683" t="s">
        <v>3281</v>
      </c>
      <c r="D683" t="s">
        <v>1856</v>
      </c>
      <c r="AJ683">
        <v>2.7290000915527299</v>
      </c>
      <c r="AK683">
        <v>2.5190000534057599</v>
      </c>
      <c r="AL683">
        <v>2.5209999084472701</v>
      </c>
      <c r="AM683">
        <v>2.9170000553131099</v>
      </c>
      <c r="AN683">
        <v>2.85199999809265</v>
      </c>
      <c r="AO683">
        <v>2.78600001335144</v>
      </c>
      <c r="AP683">
        <v>2.7170000076293901</v>
      </c>
      <c r="AQ683">
        <v>2.55900001525879</v>
      </c>
      <c r="AR683">
        <v>2.4389998912811302</v>
      </c>
      <c r="AS683">
        <v>2.4590001106262198</v>
      </c>
      <c r="AT683">
        <v>2.4049999713897701</v>
      </c>
      <c r="AU683">
        <v>2.3269999027252202</v>
      </c>
      <c r="AV683">
        <v>2.3380000591278098</v>
      </c>
      <c r="AW683">
        <v>2.3110001087188698</v>
      </c>
      <c r="AX683">
        <v>2.2309999465942401</v>
      </c>
      <c r="AY683">
        <v>2.22399997711182</v>
      </c>
      <c r="AZ683">
        <v>2.15100002288818</v>
      </c>
      <c r="BA683">
        <v>2.03999996185303</v>
      </c>
      <c r="BB683">
        <v>2.0729999542236301</v>
      </c>
      <c r="BC683">
        <v>2.0409998893737802</v>
      </c>
      <c r="BD683">
        <v>1.9939999580383301</v>
      </c>
      <c r="BE683">
        <v>2.0209999084472701</v>
      </c>
      <c r="BF683">
        <v>2.00399994850159</v>
      </c>
      <c r="BG683">
        <v>1.91600000858307</v>
      </c>
      <c r="BH683">
        <v>1.85800004005432</v>
      </c>
      <c r="BI683">
        <v>1.8109999895095801</v>
      </c>
      <c r="BJ683">
        <v>1.84899997711182</v>
      </c>
      <c r="BK683">
        <v>1.7929999828338601</v>
      </c>
      <c r="BL683">
        <v>1.7649999856948899</v>
      </c>
      <c r="BM683">
        <v>1.73199999332428</v>
      </c>
      <c r="BN683">
        <f t="shared" si="10"/>
        <v>30</v>
      </c>
    </row>
    <row r="684" spans="1:66" x14ac:dyDescent="0.3">
      <c r="A684" t="s">
        <v>3706</v>
      </c>
      <c r="B684" t="s">
        <v>1048</v>
      </c>
      <c r="C684" t="s">
        <v>1432</v>
      </c>
      <c r="D684" t="s">
        <v>3547</v>
      </c>
      <c r="BC684">
        <v>25.02</v>
      </c>
      <c r="BI684">
        <v>26.98</v>
      </c>
      <c r="BN684">
        <f t="shared" si="10"/>
        <v>2</v>
      </c>
    </row>
    <row r="685" spans="1:66" x14ac:dyDescent="0.3">
      <c r="A685" t="s">
        <v>3706</v>
      </c>
      <c r="B685" t="s">
        <v>1048</v>
      </c>
      <c r="C685" t="s">
        <v>116</v>
      </c>
      <c r="D685" t="s">
        <v>957</v>
      </c>
      <c r="S685">
        <v>35.299999999999997</v>
      </c>
      <c r="X685">
        <v>34.5</v>
      </c>
      <c r="AE685">
        <v>37.4</v>
      </c>
      <c r="AJ685">
        <v>38</v>
      </c>
      <c r="AM685">
        <v>40</v>
      </c>
      <c r="AP685">
        <v>40.5</v>
      </c>
      <c r="AS685">
        <v>40.1</v>
      </c>
      <c r="AW685">
        <v>40.299999999999997</v>
      </c>
      <c r="AZ685">
        <v>40.799999999999997</v>
      </c>
      <c r="BC685">
        <v>40</v>
      </c>
      <c r="BF685">
        <v>40.700000000000003</v>
      </c>
      <c r="BI685">
        <v>41.1</v>
      </c>
      <c r="BN685">
        <f t="shared" si="10"/>
        <v>12</v>
      </c>
    </row>
    <row r="686" spans="1:66" x14ac:dyDescent="0.3">
      <c r="A686" t="s">
        <v>3706</v>
      </c>
      <c r="B686" t="s">
        <v>1048</v>
      </c>
      <c r="C686" t="s">
        <v>3201</v>
      </c>
      <c r="D686" t="s">
        <v>2852</v>
      </c>
      <c r="AS686">
        <v>15.4673308134079</v>
      </c>
      <c r="AT686">
        <v>14.740966260433201</v>
      </c>
      <c r="AU686">
        <v>14.313751459121701</v>
      </c>
      <c r="AV686">
        <v>14.161521196365401</v>
      </c>
      <c r="AW686">
        <v>13.925783336162601</v>
      </c>
      <c r="AX686">
        <v>13.855120539665201</v>
      </c>
      <c r="AY686">
        <v>13.452944159507799</v>
      </c>
      <c r="AZ686">
        <v>13.444380462169599</v>
      </c>
      <c r="BA686">
        <v>13.1118789315224</v>
      </c>
      <c r="BB686">
        <v>12.466032803058599</v>
      </c>
      <c r="BC686">
        <v>12.2069403529167</v>
      </c>
      <c r="BD686">
        <v>12.197962403297399</v>
      </c>
      <c r="BE686">
        <v>12.053420394659</v>
      </c>
      <c r="BF686">
        <v>11.9434110820293</v>
      </c>
      <c r="BG686">
        <v>11.4864438772202</v>
      </c>
      <c r="BH686">
        <v>11.1720740795135</v>
      </c>
      <c r="BI686">
        <v>11.117590963840501</v>
      </c>
      <c r="BJ686">
        <v>10.992921888828301</v>
      </c>
      <c r="BN686">
        <f t="shared" si="10"/>
        <v>18</v>
      </c>
    </row>
    <row r="687" spans="1:66" x14ac:dyDescent="0.3">
      <c r="A687" t="s">
        <v>3706</v>
      </c>
      <c r="B687" t="s">
        <v>1048</v>
      </c>
      <c r="C687" t="s">
        <v>801</v>
      </c>
      <c r="D687" t="s">
        <v>1056</v>
      </c>
      <c r="AN687">
        <v>7.4632316827774003</v>
      </c>
      <c r="AO687">
        <v>6.9130465388297999</v>
      </c>
      <c r="AP687">
        <v>6.8630635738372803</v>
      </c>
      <c r="AQ687">
        <v>7.91778340935707</v>
      </c>
      <c r="AS687">
        <v>5.9423349797725704</v>
      </c>
      <c r="AT687">
        <v>5.8195270597934696</v>
      </c>
      <c r="AU687">
        <v>6.3234418630600002</v>
      </c>
      <c r="AV687">
        <v>5.7895429432392103</v>
      </c>
      <c r="AW687">
        <v>5.5750336498022097</v>
      </c>
      <c r="AX687">
        <v>5.6674338877201098</v>
      </c>
      <c r="AY687">
        <v>5.4174706339836103</v>
      </c>
      <c r="AZ687">
        <v>4.9313761293888101</v>
      </c>
      <c r="BA687">
        <v>4.5590285211801502</v>
      </c>
      <c r="BB687">
        <v>4.6957362443208703</v>
      </c>
      <c r="BC687">
        <v>4.7631427645683297</v>
      </c>
      <c r="BD687">
        <v>4.7238055616617203</v>
      </c>
      <c r="BE687">
        <v>4.9949310719966897</v>
      </c>
      <c r="BF687">
        <v>4.7725997865199998</v>
      </c>
      <c r="BN687">
        <f t="shared" si="10"/>
        <v>18</v>
      </c>
    </row>
    <row r="688" spans="1:66" x14ac:dyDescent="0.3">
      <c r="A688" t="s">
        <v>3706</v>
      </c>
      <c r="B688" t="s">
        <v>1048</v>
      </c>
      <c r="C688" t="s">
        <v>2390</v>
      </c>
      <c r="D688" t="s">
        <v>745</v>
      </c>
      <c r="AJ688">
        <v>0.7</v>
      </c>
      <c r="AT688">
        <v>0.4</v>
      </c>
      <c r="AX688">
        <v>0.8</v>
      </c>
      <c r="BB688">
        <v>0.5</v>
      </c>
      <c r="BE688">
        <v>0.5</v>
      </c>
      <c r="BG688">
        <v>0.3</v>
      </c>
      <c r="BI688">
        <v>0.4</v>
      </c>
      <c r="BN688">
        <f t="shared" si="10"/>
        <v>7</v>
      </c>
    </row>
    <row r="689" spans="1:66" x14ac:dyDescent="0.3">
      <c r="A689" t="s">
        <v>3706</v>
      </c>
      <c r="B689" t="s">
        <v>1048</v>
      </c>
      <c r="C689" t="s">
        <v>3122</v>
      </c>
      <c r="D689" t="s">
        <v>302</v>
      </c>
      <c r="AS689">
        <v>0.7</v>
      </c>
      <c r="AX689">
        <v>0.8</v>
      </c>
      <c r="BC689">
        <v>0.9</v>
      </c>
      <c r="BH689">
        <v>0.9</v>
      </c>
      <c r="BI689">
        <v>0.9</v>
      </c>
      <c r="BN689">
        <f t="shared" si="10"/>
        <v>5</v>
      </c>
    </row>
    <row r="690" spans="1:66" x14ac:dyDescent="0.3">
      <c r="A690" t="s">
        <v>3706</v>
      </c>
      <c r="B690" t="s">
        <v>1048</v>
      </c>
      <c r="C690" t="s">
        <v>551</v>
      </c>
      <c r="D690" t="s">
        <v>2008</v>
      </c>
      <c r="BN690">
        <f t="shared" si="10"/>
        <v>0</v>
      </c>
    </row>
    <row r="691" spans="1:66" x14ac:dyDescent="0.3">
      <c r="A691" t="s">
        <v>3706</v>
      </c>
      <c r="B691" t="s">
        <v>1048</v>
      </c>
      <c r="C691" t="s">
        <v>2250</v>
      </c>
      <c r="D691" t="s">
        <v>2848</v>
      </c>
      <c r="AV691">
        <v>1.1000000000000001</v>
      </c>
      <c r="AW691">
        <v>1.2</v>
      </c>
      <c r="AX691">
        <v>1</v>
      </c>
      <c r="AY691">
        <v>1</v>
      </c>
      <c r="AZ691">
        <v>1</v>
      </c>
      <c r="BA691">
        <v>1</v>
      </c>
      <c r="BB691">
        <v>1</v>
      </c>
      <c r="BC691">
        <v>0.8</v>
      </c>
      <c r="BD691">
        <v>0.9</v>
      </c>
      <c r="BE691">
        <v>0.8</v>
      </c>
      <c r="BF691">
        <v>0.9</v>
      </c>
      <c r="BG691">
        <v>0.7</v>
      </c>
      <c r="BH691">
        <v>0.7</v>
      </c>
      <c r="BI691">
        <v>0.8</v>
      </c>
      <c r="BJ691">
        <v>0.8</v>
      </c>
      <c r="BN691">
        <f t="shared" si="10"/>
        <v>15</v>
      </c>
    </row>
    <row r="692" spans="1:66" x14ac:dyDescent="0.3">
      <c r="A692" t="s">
        <v>3706</v>
      </c>
      <c r="B692" t="s">
        <v>1048</v>
      </c>
      <c r="C692" t="s">
        <v>246</v>
      </c>
      <c r="D692" t="s">
        <v>1887</v>
      </c>
      <c r="Y692">
        <v>86</v>
      </c>
      <c r="Z692">
        <v>97</v>
      </c>
      <c r="AA692">
        <v>97</v>
      </c>
      <c r="AB692">
        <v>98</v>
      </c>
      <c r="AC692">
        <v>98</v>
      </c>
      <c r="AD692">
        <v>97</v>
      </c>
      <c r="AE692">
        <v>97</v>
      </c>
      <c r="AF692">
        <v>82</v>
      </c>
      <c r="AG692">
        <v>98</v>
      </c>
      <c r="AH692">
        <v>94</v>
      </c>
      <c r="AI692">
        <v>90</v>
      </c>
      <c r="AJ692">
        <v>87</v>
      </c>
      <c r="AK692">
        <v>83</v>
      </c>
      <c r="AL692">
        <v>84</v>
      </c>
      <c r="AM692">
        <v>89</v>
      </c>
      <c r="AN692">
        <v>88</v>
      </c>
      <c r="AO692">
        <v>91</v>
      </c>
      <c r="AP692">
        <v>91</v>
      </c>
      <c r="AQ692">
        <v>92</v>
      </c>
      <c r="AR692">
        <v>92</v>
      </c>
      <c r="AS692">
        <v>91</v>
      </c>
      <c r="AT692">
        <v>91</v>
      </c>
      <c r="AU692">
        <v>91</v>
      </c>
      <c r="AV692">
        <v>93</v>
      </c>
      <c r="AW692">
        <v>93</v>
      </c>
      <c r="AX692">
        <v>92</v>
      </c>
      <c r="AY692">
        <v>92</v>
      </c>
      <c r="AZ692">
        <v>92</v>
      </c>
      <c r="BA692">
        <v>92</v>
      </c>
      <c r="BB692">
        <v>90</v>
      </c>
      <c r="BC692">
        <v>92</v>
      </c>
      <c r="BD692">
        <v>92</v>
      </c>
      <c r="BE692">
        <v>91</v>
      </c>
      <c r="BF692">
        <v>92</v>
      </c>
      <c r="BG692">
        <v>92</v>
      </c>
      <c r="BH692">
        <v>92</v>
      </c>
      <c r="BI692">
        <v>92</v>
      </c>
      <c r="BJ692">
        <v>92</v>
      </c>
      <c r="BK692">
        <v>92</v>
      </c>
      <c r="BL692">
        <v>90</v>
      </c>
      <c r="BN692">
        <f t="shared" si="10"/>
        <v>40</v>
      </c>
    </row>
    <row r="693" spans="1:66" x14ac:dyDescent="0.3">
      <c r="A693" t="s">
        <v>3706</v>
      </c>
      <c r="B693" t="s">
        <v>1048</v>
      </c>
      <c r="C693" t="s">
        <v>3065</v>
      </c>
      <c r="D693" t="s">
        <v>4179</v>
      </c>
      <c r="AS693">
        <v>99.666094865969697</v>
      </c>
      <c r="AT693">
        <v>99.666094865969697</v>
      </c>
      <c r="AU693">
        <v>99.666094865969697</v>
      </c>
      <c r="AV693">
        <v>99.666094865969697</v>
      </c>
      <c r="AW693">
        <v>99.666094865969697</v>
      </c>
      <c r="AX693">
        <v>99.666094865969697</v>
      </c>
      <c r="AY693">
        <v>99.666094865969697</v>
      </c>
      <c r="AZ693">
        <v>99.666094865969697</v>
      </c>
      <c r="BA693">
        <v>99.666094865969697</v>
      </c>
      <c r="BB693">
        <v>99.666094865969697</v>
      </c>
      <c r="BC693">
        <v>99.666094865969697</v>
      </c>
      <c r="BD693">
        <v>99.666094865969697</v>
      </c>
      <c r="BE693">
        <v>99.666094865969697</v>
      </c>
      <c r="BF693">
        <v>99.666094865969697</v>
      </c>
      <c r="BG693">
        <v>99.666094865969697</v>
      </c>
      <c r="BH693">
        <v>99.666094865969697</v>
      </c>
      <c r="BI693">
        <v>99.666094865969697</v>
      </c>
      <c r="BJ693">
        <v>99.666094865969697</v>
      </c>
      <c r="BN693">
        <f t="shared" si="10"/>
        <v>18</v>
      </c>
    </row>
    <row r="694" spans="1:66" x14ac:dyDescent="0.3">
      <c r="A694" t="s">
        <v>3706</v>
      </c>
      <c r="B694" t="s">
        <v>1048</v>
      </c>
      <c r="C694" t="s">
        <v>2990</v>
      </c>
      <c r="D694" t="s">
        <v>3810</v>
      </c>
      <c r="AI694">
        <v>4.4000000000000004</v>
      </c>
      <c r="AJ694">
        <v>4.4000000000000004</v>
      </c>
      <c r="AK694">
        <v>4.3</v>
      </c>
      <c r="AL694">
        <v>4.3</v>
      </c>
      <c r="AM694">
        <v>4.2</v>
      </c>
      <c r="AN694">
        <v>4.0999999999999996</v>
      </c>
      <c r="AO694">
        <v>3.9</v>
      </c>
      <c r="AP694">
        <v>3.8</v>
      </c>
      <c r="AQ694">
        <v>3.6</v>
      </c>
      <c r="AR694">
        <v>3.5</v>
      </c>
      <c r="AS694">
        <v>3.4</v>
      </c>
      <c r="AT694">
        <v>3.4</v>
      </c>
      <c r="AU694">
        <v>3.3</v>
      </c>
      <c r="AV694">
        <v>3.3</v>
      </c>
      <c r="AW694">
        <v>3.3</v>
      </c>
      <c r="AX694">
        <v>3.2</v>
      </c>
      <c r="AY694">
        <v>3.2</v>
      </c>
      <c r="AZ694">
        <v>3</v>
      </c>
      <c r="BA694">
        <v>2.9</v>
      </c>
      <c r="BB694">
        <v>2.7</v>
      </c>
      <c r="BC694">
        <v>2.5</v>
      </c>
      <c r="BD694">
        <v>2.4</v>
      </c>
      <c r="BE694">
        <v>2.2999999999999998</v>
      </c>
      <c r="BF694">
        <v>2.2999999999999998</v>
      </c>
      <c r="BG694">
        <v>2.2999999999999998</v>
      </c>
      <c r="BH694">
        <v>2.4</v>
      </c>
      <c r="BI694">
        <v>2.5</v>
      </c>
      <c r="BJ694">
        <v>2.6</v>
      </c>
      <c r="BK694">
        <v>2.6</v>
      </c>
      <c r="BL694">
        <v>2.6</v>
      </c>
      <c r="BN694">
        <f t="shared" si="10"/>
        <v>30</v>
      </c>
    </row>
    <row r="695" spans="1:66" x14ac:dyDescent="0.3">
      <c r="A695" t="s">
        <v>3706</v>
      </c>
      <c r="B695" t="s">
        <v>1048</v>
      </c>
      <c r="C695" t="s">
        <v>3198</v>
      </c>
      <c r="D695" t="s">
        <v>1758</v>
      </c>
      <c r="AI695">
        <v>14.5</v>
      </c>
      <c r="AJ695">
        <v>12.5</v>
      </c>
      <c r="AK695">
        <v>10.8</v>
      </c>
      <c r="AL695">
        <v>9.4</v>
      </c>
      <c r="AM695">
        <v>8.4</v>
      </c>
      <c r="AN695">
        <v>7.6</v>
      </c>
      <c r="AO695">
        <v>7.1</v>
      </c>
      <c r="AP695">
        <v>6.8</v>
      </c>
      <c r="AQ695">
        <v>6.5</v>
      </c>
      <c r="AR695">
        <v>6.3</v>
      </c>
      <c r="AS695">
        <v>6.2</v>
      </c>
      <c r="AT695">
        <v>6.2</v>
      </c>
      <c r="AU695">
        <v>6.1</v>
      </c>
      <c r="AV695">
        <v>6.1</v>
      </c>
      <c r="AW695">
        <v>6.1</v>
      </c>
      <c r="AX695">
        <v>6.1</v>
      </c>
      <c r="AY695">
        <v>6.1</v>
      </c>
      <c r="AZ695">
        <v>6.1</v>
      </c>
      <c r="BA695">
        <v>6.1</v>
      </c>
      <c r="BB695">
        <v>6.2</v>
      </c>
      <c r="BC695">
        <v>6.3</v>
      </c>
      <c r="BD695">
        <v>6.4</v>
      </c>
      <c r="BE695">
        <v>6.6</v>
      </c>
      <c r="BF695">
        <v>6.8</v>
      </c>
      <c r="BG695">
        <v>7.2</v>
      </c>
      <c r="BH695">
        <v>7.8</v>
      </c>
      <c r="BI695">
        <v>8.5</v>
      </c>
      <c r="BN695">
        <f t="shared" si="10"/>
        <v>27</v>
      </c>
    </row>
    <row r="696" spans="1:66" x14ac:dyDescent="0.3">
      <c r="A696" t="s">
        <v>3706</v>
      </c>
      <c r="B696" t="s">
        <v>1048</v>
      </c>
      <c r="C696" t="s">
        <v>1436</v>
      </c>
      <c r="D696" t="s">
        <v>4227</v>
      </c>
      <c r="BN696">
        <f t="shared" si="10"/>
        <v>0</v>
      </c>
    </row>
    <row r="697" spans="1:66" x14ac:dyDescent="0.3">
      <c r="A697" t="s">
        <v>3706</v>
      </c>
      <c r="B697" t="s">
        <v>1048</v>
      </c>
      <c r="C697" t="s">
        <v>2730</v>
      </c>
      <c r="D697" t="s">
        <v>4005</v>
      </c>
      <c r="P697">
        <v>38.703758239746101</v>
      </c>
      <c r="Q697">
        <v>40.385879516601598</v>
      </c>
      <c r="R697">
        <v>42.518150329589801</v>
      </c>
      <c r="S697">
        <v>43.798080444335902</v>
      </c>
      <c r="T697">
        <v>46.6497611999512</v>
      </c>
      <c r="U697">
        <v>50.024089813232401</v>
      </c>
      <c r="V697">
        <v>50.742401123046903</v>
      </c>
      <c r="W697">
        <v>52.802669525146499</v>
      </c>
      <c r="X697">
        <v>53.383190155029297</v>
      </c>
      <c r="Y697">
        <v>55.584030151367202</v>
      </c>
      <c r="Z697">
        <v>58.695598602294901</v>
      </c>
      <c r="AA697">
        <v>60.578731536865199</v>
      </c>
      <c r="AB697">
        <v>61.081428527832003</v>
      </c>
      <c r="AC697">
        <v>62.326908111572301</v>
      </c>
      <c r="AD697">
        <v>62.773818969726598</v>
      </c>
      <c r="AE697">
        <v>64.602012634277301</v>
      </c>
      <c r="AF697">
        <v>68.171348571777301</v>
      </c>
      <c r="AG697">
        <v>71.972137451171903</v>
      </c>
      <c r="AH697">
        <v>75.666732788085895</v>
      </c>
      <c r="AI697">
        <v>80.038650512695298</v>
      </c>
      <c r="AJ697">
        <v>82.319313049316406</v>
      </c>
      <c r="AL697">
        <v>89.4847412109375</v>
      </c>
      <c r="AM697">
        <v>89.084800720214801</v>
      </c>
      <c r="AN697">
        <v>89.608436584472699</v>
      </c>
      <c r="AO697">
        <v>89.479499816894503</v>
      </c>
      <c r="AQ697">
        <v>81.755531311035199</v>
      </c>
      <c r="AR697">
        <v>82.833099365234403</v>
      </c>
      <c r="AS697">
        <v>77.409393310546903</v>
      </c>
      <c r="AT697">
        <v>77.979881286621094</v>
      </c>
      <c r="AU697">
        <v>90.051292419433594</v>
      </c>
      <c r="AV697">
        <v>93.335258483886705</v>
      </c>
      <c r="AW697">
        <v>95.250511169433594</v>
      </c>
      <c r="AX697">
        <v>95.190162658691406</v>
      </c>
      <c r="AY697">
        <v>98.272972106933594</v>
      </c>
      <c r="AZ697">
        <v>98.843818664550795</v>
      </c>
      <c r="BA697">
        <v>99.855491638183594</v>
      </c>
      <c r="BB697">
        <v>102.705558776855</v>
      </c>
      <c r="BC697">
        <v>108.252853393555</v>
      </c>
      <c r="BD697">
        <v>109.49806213378901</v>
      </c>
      <c r="BE697">
        <v>108.93756866455099</v>
      </c>
      <c r="BF697">
        <v>103.11260986328099</v>
      </c>
      <c r="BG697">
        <v>102.59938812255901</v>
      </c>
      <c r="BH697">
        <v>102.74732971191401</v>
      </c>
      <c r="BI697">
        <v>102.29380035400401</v>
      </c>
      <c r="BJ697">
        <v>102.01132965087901</v>
      </c>
      <c r="BK697">
        <v>102.354042053223</v>
      </c>
      <c r="BN697">
        <f t="shared" si="10"/>
        <v>46</v>
      </c>
    </row>
    <row r="698" spans="1:66" x14ac:dyDescent="0.3">
      <c r="A698" t="s">
        <v>3706</v>
      </c>
      <c r="B698" t="s">
        <v>1048</v>
      </c>
      <c r="C698" t="s">
        <v>4143</v>
      </c>
      <c r="D698" t="s">
        <v>854</v>
      </c>
      <c r="BG698">
        <v>2.97642993927002</v>
      </c>
      <c r="BN698">
        <f t="shared" si="10"/>
        <v>1</v>
      </c>
    </row>
    <row r="699" spans="1:66" x14ac:dyDescent="0.3">
      <c r="A699" t="s">
        <v>3706</v>
      </c>
      <c r="B699" t="s">
        <v>1048</v>
      </c>
      <c r="C699" t="s">
        <v>1709</v>
      </c>
      <c r="D699" t="s">
        <v>2011</v>
      </c>
      <c r="BI699">
        <v>98.435630000000003</v>
      </c>
      <c r="BN699">
        <f t="shared" si="10"/>
        <v>1</v>
      </c>
    </row>
    <row r="700" spans="1:66" x14ac:dyDescent="0.3">
      <c r="A700" t="s">
        <v>3706</v>
      </c>
      <c r="B700" t="s">
        <v>1048</v>
      </c>
      <c r="C700" t="s">
        <v>693</v>
      </c>
      <c r="D700" t="s">
        <v>3769</v>
      </c>
      <c r="BG700">
        <v>24229776</v>
      </c>
      <c r="BH700">
        <v>24417186</v>
      </c>
      <c r="BI700">
        <v>24707908</v>
      </c>
      <c r="BJ700">
        <v>24787964</v>
      </c>
      <c r="BK700">
        <v>24871356</v>
      </c>
      <c r="BN700">
        <f t="shared" si="10"/>
        <v>5</v>
      </c>
    </row>
    <row r="701" spans="1:66" x14ac:dyDescent="0.3">
      <c r="A701" t="s">
        <v>3706</v>
      </c>
      <c r="B701" t="s">
        <v>1048</v>
      </c>
      <c r="C701" t="s">
        <v>1454</v>
      </c>
      <c r="D701" t="s">
        <v>2721</v>
      </c>
      <c r="AX701">
        <v>0.84780001640319802</v>
      </c>
      <c r="BC701">
        <v>2.4125099182128902</v>
      </c>
      <c r="BD701">
        <v>4.1289000511169398</v>
      </c>
      <c r="BE701">
        <v>2.48593997955322</v>
      </c>
      <c r="BF701">
        <v>2.2665100097656299</v>
      </c>
      <c r="BH701">
        <v>1.6989500522613501</v>
      </c>
      <c r="BI701">
        <v>0.29188001155853299</v>
      </c>
      <c r="BK701">
        <v>0.51532000303268399</v>
      </c>
      <c r="BN701">
        <f t="shared" si="10"/>
        <v>8</v>
      </c>
    </row>
    <row r="702" spans="1:66" x14ac:dyDescent="0.3">
      <c r="A702" t="s">
        <v>3706</v>
      </c>
      <c r="B702" t="s">
        <v>1048</v>
      </c>
      <c r="C702" t="s">
        <v>3360</v>
      </c>
      <c r="D702" t="s">
        <v>3149</v>
      </c>
      <c r="BN702">
        <f t="shared" si="10"/>
        <v>0</v>
      </c>
    </row>
    <row r="703" spans="1:66" x14ac:dyDescent="0.3">
      <c r="A703" t="s">
        <v>3706</v>
      </c>
      <c r="B703" t="s">
        <v>1048</v>
      </c>
      <c r="C703" t="s">
        <v>858</v>
      </c>
      <c r="D703" t="s">
        <v>2906</v>
      </c>
      <c r="AX703">
        <v>108.1743</v>
      </c>
      <c r="BC703">
        <v>102.98045999999999</v>
      </c>
      <c r="BD703">
        <v>101.76130999999999</v>
      </c>
      <c r="BE703">
        <v>101.27373</v>
      </c>
      <c r="BF703">
        <v>101.04554</v>
      </c>
      <c r="BG703">
        <v>102.13491999999999</v>
      </c>
      <c r="BH703">
        <v>102.81368999999999</v>
      </c>
      <c r="BN703">
        <f t="shared" si="10"/>
        <v>7</v>
      </c>
    </row>
    <row r="704" spans="1:66" x14ac:dyDescent="0.3">
      <c r="A704" t="s">
        <v>3706</v>
      </c>
      <c r="B704" t="s">
        <v>1048</v>
      </c>
      <c r="C704" t="s">
        <v>2947</v>
      </c>
      <c r="D704" t="s">
        <v>3623</v>
      </c>
      <c r="O704">
        <v>6</v>
      </c>
      <c r="P704">
        <v>6</v>
      </c>
      <c r="Q704">
        <v>6</v>
      </c>
      <c r="R704">
        <v>6</v>
      </c>
      <c r="S704">
        <v>6</v>
      </c>
      <c r="T704">
        <v>6</v>
      </c>
      <c r="U704">
        <v>6</v>
      </c>
      <c r="V704">
        <v>6</v>
      </c>
      <c r="W704">
        <v>6</v>
      </c>
      <c r="X704">
        <v>6</v>
      </c>
      <c r="Y704">
        <v>6</v>
      </c>
      <c r="Z704">
        <v>6</v>
      </c>
      <c r="AA704">
        <v>6</v>
      </c>
      <c r="AB704">
        <v>6</v>
      </c>
      <c r="AC704">
        <v>6</v>
      </c>
      <c r="AD704">
        <v>6</v>
      </c>
      <c r="AE704">
        <v>6</v>
      </c>
      <c r="AF704">
        <v>6</v>
      </c>
      <c r="AG704">
        <v>6</v>
      </c>
      <c r="AH704">
        <v>6</v>
      </c>
      <c r="AI704">
        <v>6</v>
      </c>
      <c r="AJ704">
        <v>6</v>
      </c>
      <c r="AK704">
        <v>6</v>
      </c>
      <c r="AL704">
        <v>6</v>
      </c>
      <c r="AM704">
        <v>6</v>
      </c>
      <c r="AN704">
        <v>6</v>
      </c>
      <c r="AO704">
        <v>6</v>
      </c>
      <c r="AP704">
        <v>6</v>
      </c>
      <c r="AQ704">
        <v>6</v>
      </c>
      <c r="AR704">
        <v>6</v>
      </c>
      <c r="AS704">
        <v>6</v>
      </c>
      <c r="AT704">
        <v>6</v>
      </c>
      <c r="AU704">
        <v>6</v>
      </c>
      <c r="AV704">
        <v>6</v>
      </c>
      <c r="AW704">
        <v>6</v>
      </c>
      <c r="AX704">
        <v>6</v>
      </c>
      <c r="AY704">
        <v>6</v>
      </c>
      <c r="AZ704">
        <v>6</v>
      </c>
      <c r="BA704">
        <v>6</v>
      </c>
      <c r="BB704">
        <v>6</v>
      </c>
      <c r="BC704">
        <v>6</v>
      </c>
      <c r="BD704">
        <v>6</v>
      </c>
      <c r="BE704">
        <v>6</v>
      </c>
      <c r="BF704">
        <v>6</v>
      </c>
      <c r="BG704">
        <v>6</v>
      </c>
      <c r="BH704">
        <v>6</v>
      </c>
      <c r="BI704">
        <v>6</v>
      </c>
      <c r="BJ704">
        <v>6</v>
      </c>
      <c r="BK704">
        <v>6</v>
      </c>
      <c r="BL704">
        <v>6</v>
      </c>
      <c r="BM704">
        <v>6</v>
      </c>
      <c r="BN704">
        <f t="shared" si="10"/>
        <v>51</v>
      </c>
    </row>
    <row r="705" spans="1:66" x14ac:dyDescent="0.3">
      <c r="A705" t="s">
        <v>3706</v>
      </c>
      <c r="B705" t="s">
        <v>1048</v>
      </c>
      <c r="C705" t="s">
        <v>922</v>
      </c>
      <c r="D705" t="s">
        <v>2998</v>
      </c>
      <c r="BN705">
        <f t="shared" si="10"/>
        <v>0</v>
      </c>
    </row>
    <row r="706" spans="1:66" x14ac:dyDescent="0.3">
      <c r="A706" t="s">
        <v>3706</v>
      </c>
      <c r="B706" t="s">
        <v>1048</v>
      </c>
      <c r="C706" t="s">
        <v>3585</v>
      </c>
      <c r="D706" t="s">
        <v>2161</v>
      </c>
      <c r="BN706">
        <f t="shared" si="10"/>
        <v>0</v>
      </c>
    </row>
    <row r="707" spans="1:66" x14ac:dyDescent="0.3">
      <c r="A707" t="s">
        <v>3706</v>
      </c>
      <c r="B707" t="s">
        <v>1048</v>
      </c>
      <c r="C707" t="s">
        <v>1444</v>
      </c>
      <c r="D707" t="s">
        <v>257</v>
      </c>
      <c r="BN707">
        <f t="shared" si="10"/>
        <v>0</v>
      </c>
    </row>
    <row r="708" spans="1:66" x14ac:dyDescent="0.3">
      <c r="A708" t="s">
        <v>3706</v>
      </c>
      <c r="B708" t="s">
        <v>1048</v>
      </c>
      <c r="C708" t="s">
        <v>805</v>
      </c>
      <c r="D708" t="s">
        <v>1179</v>
      </c>
      <c r="O708">
        <v>21.559522334326839</v>
      </c>
      <c r="P708">
        <v>21.478216079323516</v>
      </c>
      <c r="Q708">
        <v>22.108810031975356</v>
      </c>
      <c r="R708">
        <v>23.785864221089735</v>
      </c>
      <c r="S708">
        <v>22.683422607318072</v>
      </c>
      <c r="T708">
        <v>20.91525689297432</v>
      </c>
      <c r="U708">
        <v>21.464579067498232</v>
      </c>
      <c r="V708">
        <v>22.20819607402348</v>
      </c>
      <c r="W708">
        <v>23.428484193095848</v>
      </c>
      <c r="X708">
        <v>23.519925521460159</v>
      </c>
      <c r="Y708">
        <v>22.197054779202936</v>
      </c>
      <c r="Z708">
        <v>23.354667634536746</v>
      </c>
      <c r="AA708">
        <v>21.784030032995503</v>
      </c>
      <c r="AB708">
        <v>19.792583346679368</v>
      </c>
      <c r="AC708">
        <v>21.906359029456265</v>
      </c>
      <c r="AD708">
        <v>20.361103383998863</v>
      </c>
      <c r="AE708">
        <v>18.956549119350445</v>
      </c>
      <c r="AF708">
        <v>19.616865576498672</v>
      </c>
      <c r="AG708">
        <v>20.631448324223449</v>
      </c>
      <c r="AH708">
        <v>19.746507184157629</v>
      </c>
      <c r="AI708">
        <v>18.756045468631982</v>
      </c>
      <c r="AJ708">
        <v>18.810015184806943</v>
      </c>
      <c r="AK708">
        <v>17.681521954343701</v>
      </c>
      <c r="AL708">
        <v>17.043422678145657</v>
      </c>
      <c r="AM708">
        <v>17.852030591571342</v>
      </c>
      <c r="AN708">
        <v>18.747797866134082</v>
      </c>
      <c r="AO708">
        <v>19.638079295717318</v>
      </c>
      <c r="AP708">
        <v>20.832146361855166</v>
      </c>
      <c r="AQ708">
        <v>21.377686883848718</v>
      </c>
      <c r="AR708">
        <v>20.949915371164138</v>
      </c>
      <c r="AS708">
        <v>20.842606284613975</v>
      </c>
      <c r="AT708">
        <v>19.691600542387874</v>
      </c>
      <c r="AU708">
        <v>18.412333964685697</v>
      </c>
      <c r="AV708">
        <v>17.497210055455238</v>
      </c>
      <c r="AW708">
        <v>17.824253131851442</v>
      </c>
      <c r="AX708">
        <v>18.279264888349172</v>
      </c>
      <c r="AY708">
        <v>19.328752144949764</v>
      </c>
      <c r="AZ708">
        <v>17.631330763119525</v>
      </c>
      <c r="BA708">
        <v>15.358580483139713</v>
      </c>
      <c r="BB708">
        <v>14.017644046765177</v>
      </c>
      <c r="BC708">
        <v>15.554387664341091</v>
      </c>
      <c r="BD708">
        <v>16.574679474164125</v>
      </c>
      <c r="BE708">
        <v>18.878326928639588</v>
      </c>
      <c r="BF708">
        <v>19.309890504890497</v>
      </c>
      <c r="BG708">
        <v>20.462229567371278</v>
      </c>
      <c r="BH708">
        <v>20.320871224208663</v>
      </c>
      <c r="BI708">
        <v>18.787120522070268</v>
      </c>
      <c r="BJ708">
        <v>18.740873433450123</v>
      </c>
      <c r="BK708">
        <v>18.575794560996879</v>
      </c>
      <c r="BN708">
        <f t="shared" si="10"/>
        <v>49</v>
      </c>
    </row>
    <row r="709" spans="1:66" x14ac:dyDescent="0.3">
      <c r="A709" t="s">
        <v>3706</v>
      </c>
      <c r="B709" t="s">
        <v>1048</v>
      </c>
      <c r="C709" t="s">
        <v>3400</v>
      </c>
      <c r="D709" t="s">
        <v>2168</v>
      </c>
      <c r="AI709">
        <v>5902290000000</v>
      </c>
      <c r="AJ709">
        <v>6096750000000</v>
      </c>
      <c r="AK709">
        <v>6435469000000</v>
      </c>
      <c r="AL709">
        <v>6733768000000</v>
      </c>
      <c r="AM709">
        <v>7170251000000</v>
      </c>
      <c r="AN709">
        <v>7574691000000</v>
      </c>
      <c r="AO709">
        <v>8045907000000</v>
      </c>
      <c r="AP709">
        <v>8589268000000</v>
      </c>
      <c r="AQ709">
        <v>9135464000000</v>
      </c>
      <c r="AR709">
        <v>9689354000000</v>
      </c>
      <c r="AS709">
        <v>10383859000000</v>
      </c>
      <c r="AT709">
        <v>10743709000000</v>
      </c>
      <c r="AU709">
        <v>11054325000000</v>
      </c>
      <c r="AV709">
        <v>11530268000000</v>
      </c>
      <c r="AW709">
        <v>12313988000000</v>
      </c>
      <c r="AX709">
        <v>13169702000000</v>
      </c>
      <c r="AY709">
        <v>14072966000000</v>
      </c>
      <c r="AZ709">
        <v>14543216000000</v>
      </c>
      <c r="BA709">
        <v>14684602000000</v>
      </c>
      <c r="BB709">
        <v>14398708000000</v>
      </c>
      <c r="BC709">
        <v>15126736000000</v>
      </c>
      <c r="BD709">
        <v>15832207000000</v>
      </c>
      <c r="BE709">
        <v>16670651000000</v>
      </c>
      <c r="BF709">
        <v>17175898000000</v>
      </c>
      <c r="BG709">
        <v>18057489000000</v>
      </c>
      <c r="BH709">
        <v>18704317000000</v>
      </c>
      <c r="BI709">
        <v>19045164000000</v>
      </c>
      <c r="BJ709">
        <v>19830277000000.102</v>
      </c>
      <c r="BK709">
        <v>20837347000000.102</v>
      </c>
      <c r="BL709">
        <v>21624995749999.898</v>
      </c>
      <c r="BN709">
        <f t="shared" si="10"/>
        <v>30</v>
      </c>
    </row>
    <row r="710" spans="1:66" x14ac:dyDescent="0.3">
      <c r="A710" t="s">
        <v>3706</v>
      </c>
      <c r="B710" t="s">
        <v>1048</v>
      </c>
      <c r="C710" t="s">
        <v>596</v>
      </c>
      <c r="D710" t="s">
        <v>1279</v>
      </c>
      <c r="E710">
        <v>3007.1234453786165</v>
      </c>
      <c r="F710">
        <v>3066.5628691661541</v>
      </c>
      <c r="G710">
        <v>3243.8430775498828</v>
      </c>
      <c r="H710">
        <v>3374.5151710508239</v>
      </c>
      <c r="I710">
        <v>3573.9411847474321</v>
      </c>
      <c r="J710">
        <v>3827.5271097203854</v>
      </c>
      <c r="K710">
        <v>4146.3166463166463</v>
      </c>
      <c r="L710">
        <v>4336.4265872217075</v>
      </c>
      <c r="M710">
        <v>4695.9233904317762</v>
      </c>
      <c r="N710">
        <v>5032.1447426200311</v>
      </c>
      <c r="O710">
        <v>5234.2966662114977</v>
      </c>
      <c r="P710">
        <v>5609.3825995251873</v>
      </c>
      <c r="Q710">
        <v>6094.0179898616461</v>
      </c>
      <c r="R710">
        <v>6726.3589559669481</v>
      </c>
      <c r="S710">
        <v>7225.6913595256574</v>
      </c>
      <c r="T710">
        <v>7801.4566635644269</v>
      </c>
      <c r="U710">
        <v>8592.2535372761249</v>
      </c>
      <c r="V710">
        <v>9452.5765191451101</v>
      </c>
      <c r="W710">
        <v>10564.94822202754</v>
      </c>
      <c r="X710">
        <v>11674.186310013109</v>
      </c>
      <c r="Y710">
        <v>12574.791506216305</v>
      </c>
      <c r="Z710">
        <v>13976.10975046412</v>
      </c>
      <c r="AA710">
        <v>14433.787727052973</v>
      </c>
      <c r="AB710">
        <v>15543.893717492472</v>
      </c>
      <c r="AC710">
        <v>17121.225484999472</v>
      </c>
      <c r="AD710">
        <v>18236.827726500898</v>
      </c>
      <c r="AE710">
        <v>19071.227194929477</v>
      </c>
      <c r="AF710">
        <v>20038.941099265754</v>
      </c>
      <c r="AG710">
        <v>21417.011930519144</v>
      </c>
      <c r="AH710">
        <v>22857.154433005562</v>
      </c>
      <c r="AI710">
        <v>23888.60000881329</v>
      </c>
      <c r="AJ710">
        <v>24342.25890481894</v>
      </c>
      <c r="AK710">
        <v>25418.990776331895</v>
      </c>
      <c r="AL710">
        <v>26387.293733817074</v>
      </c>
      <c r="AM710">
        <v>27694.853416234047</v>
      </c>
      <c r="AN710">
        <v>28690.875701334695</v>
      </c>
      <c r="AO710">
        <v>29967.712718174866</v>
      </c>
      <c r="AP710">
        <v>31459.139002482974</v>
      </c>
      <c r="AQ710">
        <v>32853.676984926809</v>
      </c>
      <c r="AR710">
        <v>34513.561503727062</v>
      </c>
      <c r="AS710">
        <v>36334.908777058896</v>
      </c>
      <c r="AT710">
        <v>37133.242808852636</v>
      </c>
      <c r="AU710">
        <v>38023.161114402101</v>
      </c>
      <c r="AV710">
        <v>39496.485875138067</v>
      </c>
      <c r="AW710">
        <v>41712.801067554457</v>
      </c>
      <c r="AX710">
        <v>44114.74777767052</v>
      </c>
      <c r="AY710">
        <v>46298.731444092657</v>
      </c>
      <c r="AZ710">
        <v>47975.967675885586</v>
      </c>
      <c r="BA710">
        <v>48382.558449055185</v>
      </c>
      <c r="BB710">
        <v>47099.980471134266</v>
      </c>
      <c r="BC710">
        <v>48467.515776925888</v>
      </c>
      <c r="BD710">
        <v>49886.818109492262</v>
      </c>
      <c r="BE710">
        <v>51610.605278337869</v>
      </c>
      <c r="BF710">
        <v>53117.66783083012</v>
      </c>
      <c r="BG710">
        <v>55047.725560454404</v>
      </c>
      <c r="BH710">
        <v>56822.518820245554</v>
      </c>
      <c r="BI710">
        <v>57927.516851506189</v>
      </c>
      <c r="BJ710">
        <v>59957.725851303185</v>
      </c>
      <c r="BK710">
        <v>62840.02023879542</v>
      </c>
      <c r="BL710">
        <v>65118.358332816308</v>
      </c>
      <c r="BN710">
        <f t="shared" ref="BN710:BN773" si="11">COUNT(E710:BM710)</f>
        <v>60</v>
      </c>
    </row>
    <row r="711" spans="1:66" x14ac:dyDescent="0.3">
      <c r="A711" t="s">
        <v>3706</v>
      </c>
      <c r="B711" t="s">
        <v>1048</v>
      </c>
      <c r="C711" t="s">
        <v>1756</v>
      </c>
      <c r="D711" t="s">
        <v>2056</v>
      </c>
      <c r="O711">
        <v>3550895900</v>
      </c>
      <c r="P711">
        <v>3667839700</v>
      </c>
      <c r="Q711">
        <v>3860727500</v>
      </c>
      <c r="R711">
        <v>4078693400</v>
      </c>
      <c r="S711">
        <v>4056646100</v>
      </c>
      <c r="T711">
        <v>4048311300</v>
      </c>
      <c r="U711">
        <v>4266439900</v>
      </c>
      <c r="V711">
        <v>4463726800</v>
      </c>
      <c r="W711">
        <v>4710807600</v>
      </c>
      <c r="X711">
        <v>4859958900</v>
      </c>
      <c r="Y711">
        <v>4847480800</v>
      </c>
      <c r="Z711">
        <v>4970496300</v>
      </c>
      <c r="AA711">
        <v>4880884500</v>
      </c>
      <c r="AB711">
        <v>5104620700</v>
      </c>
      <c r="AC711">
        <v>5474022600</v>
      </c>
      <c r="AD711">
        <v>5702270600</v>
      </c>
      <c r="AE711">
        <v>5899720400</v>
      </c>
      <c r="AF711">
        <v>6103825400</v>
      </c>
      <c r="AG711">
        <v>6358785100</v>
      </c>
      <c r="AH711">
        <v>6592321300</v>
      </c>
      <c r="AI711">
        <v>6716650000</v>
      </c>
      <c r="AJ711">
        <v>6709378600</v>
      </c>
      <c r="AK711">
        <v>6945712600</v>
      </c>
      <c r="AL711">
        <v>7136917200</v>
      </c>
      <c r="AM711">
        <v>7424452100</v>
      </c>
      <c r="AN711">
        <v>7623745800</v>
      </c>
      <c r="AO711">
        <v>7911351700</v>
      </c>
      <c r="AP711">
        <v>8263186600</v>
      </c>
      <c r="AQ711">
        <v>8633493600</v>
      </c>
      <c r="AR711">
        <v>9043864000</v>
      </c>
      <c r="AS711">
        <v>9417148000</v>
      </c>
      <c r="AT711">
        <v>9511163200</v>
      </c>
      <c r="AU711">
        <v>9676818700</v>
      </c>
      <c r="AV711">
        <v>9953692900</v>
      </c>
      <c r="AW711">
        <v>10331822900</v>
      </c>
      <c r="AX711">
        <v>10694801900</v>
      </c>
      <c r="AY711">
        <v>11000135500</v>
      </c>
      <c r="AZ711">
        <v>11206517000</v>
      </c>
      <c r="BA711">
        <v>11191211100</v>
      </c>
      <c r="BB711">
        <v>10907317200</v>
      </c>
      <c r="BC711">
        <v>11186955400</v>
      </c>
      <c r="BD711">
        <v>11360446700</v>
      </c>
      <c r="BE711">
        <v>11616005100.001953</v>
      </c>
      <c r="BF711">
        <v>11829981399.998047</v>
      </c>
      <c r="BG711">
        <v>-662753300</v>
      </c>
      <c r="BH711">
        <v>-5482416000</v>
      </c>
      <c r="BI711">
        <v>-18439450100</v>
      </c>
      <c r="BJ711">
        <v>-47150618800</v>
      </c>
      <c r="BK711">
        <v>-48530869580.601563</v>
      </c>
      <c r="BL711">
        <v>-49663375029.800781</v>
      </c>
      <c r="BN711">
        <f t="shared" si="11"/>
        <v>50</v>
      </c>
    </row>
    <row r="712" spans="1:66" x14ac:dyDescent="0.3">
      <c r="A712" t="s">
        <v>3706</v>
      </c>
      <c r="B712" t="s">
        <v>1048</v>
      </c>
      <c r="C712" t="s">
        <v>2523</v>
      </c>
      <c r="D712" t="s">
        <v>3268</v>
      </c>
      <c r="O712">
        <v>4283572505405.2891</v>
      </c>
      <c r="P712">
        <v>4398849047756.8516</v>
      </c>
      <c r="Q712">
        <v>4641025249834.9736</v>
      </c>
      <c r="R712">
        <v>4892750637785.1836</v>
      </c>
      <c r="S712">
        <v>4688490678995.2148</v>
      </c>
      <c r="T712">
        <v>4673572574387.8135</v>
      </c>
      <c r="U712">
        <v>4907648753322.9707</v>
      </c>
      <c r="V712">
        <v>5103622808431.9531</v>
      </c>
      <c r="W712">
        <v>5364300448317.2031</v>
      </c>
      <c r="X712">
        <v>5340992624719.0479</v>
      </c>
      <c r="Y712">
        <v>5217815727453.1465</v>
      </c>
      <c r="Z712">
        <v>5428981495383.6631</v>
      </c>
      <c r="AA712">
        <v>5490350001853.4414</v>
      </c>
      <c r="AB712">
        <v>5667594393358.7207</v>
      </c>
      <c r="AC712">
        <v>6121976296643.5557</v>
      </c>
      <c r="AD712">
        <v>6380988787525.5273</v>
      </c>
      <c r="AE712">
        <v>6602627173744.2959</v>
      </c>
      <c r="AF712">
        <v>6841331656407.3027</v>
      </c>
      <c r="AG712">
        <v>7237439834519.4004</v>
      </c>
      <c r="AH712">
        <v>7404673851873.6885</v>
      </c>
      <c r="AI712">
        <v>7502284367926.1406</v>
      </c>
      <c r="AJ712">
        <v>7528113765407.0947</v>
      </c>
      <c r="AK712">
        <v>7791893376876.3105</v>
      </c>
      <c r="AL712">
        <v>7972362766314.5928</v>
      </c>
      <c r="AM712">
        <v>8330791544465.8672</v>
      </c>
      <c r="AN712">
        <v>8609963918336.6484</v>
      </c>
      <c r="AO712">
        <v>8985094322278.2246</v>
      </c>
      <c r="AP712">
        <v>9477311479574.0801</v>
      </c>
      <c r="AQ712">
        <v>10035510656814.553</v>
      </c>
      <c r="AR712">
        <v>10448827780254.557</v>
      </c>
      <c r="AS712">
        <v>10863748479701.48</v>
      </c>
      <c r="AT712">
        <v>11020168272054.258</v>
      </c>
      <c r="AU712">
        <v>11191864860389.23</v>
      </c>
      <c r="AV712">
        <v>11431375774611.893</v>
      </c>
      <c r="AW712">
        <v>11850744819260.543</v>
      </c>
      <c r="AX712">
        <v>12211513703287.303</v>
      </c>
      <c r="AY712">
        <v>12651324846662.543</v>
      </c>
      <c r="AZ712">
        <v>12681892893005.824</v>
      </c>
      <c r="BA712">
        <v>12309179331624.334</v>
      </c>
      <c r="BB712">
        <v>12154197095542.416</v>
      </c>
      <c r="BC712">
        <v>12683140922544.5</v>
      </c>
      <c r="BD712">
        <v>12968508243552.596</v>
      </c>
      <c r="BE712">
        <v>13467512436805.078</v>
      </c>
      <c r="BF712">
        <v>13647548360079.633</v>
      </c>
      <c r="BG712">
        <v>14127684672255.428</v>
      </c>
      <c r="BH712">
        <v>14624451427583.113</v>
      </c>
      <c r="BI712">
        <v>14754712499681.475</v>
      </c>
      <c r="BJ712">
        <v>15070019744336.764</v>
      </c>
      <c r="BK712">
        <v>15426843402169.85</v>
      </c>
      <c r="BN712">
        <f t="shared" si="11"/>
        <v>49</v>
      </c>
    </row>
    <row r="713" spans="1:66" x14ac:dyDescent="0.3">
      <c r="A713" t="s">
        <v>3706</v>
      </c>
      <c r="B713" t="s">
        <v>1048</v>
      </c>
      <c r="C713" t="s">
        <v>1143</v>
      </c>
      <c r="D713" t="s">
        <v>869</v>
      </c>
      <c r="O713">
        <v>0.668322565448498</v>
      </c>
      <c r="P713">
        <v>0.672484956555918</v>
      </c>
      <c r="Q713">
        <v>0.68760760842447799</v>
      </c>
      <c r="R713">
        <v>0.69812373298638597</v>
      </c>
      <c r="S713">
        <v>0.69648437021995202</v>
      </c>
      <c r="T713">
        <v>0.692552282690998</v>
      </c>
      <c r="U713">
        <v>0.70991718416857796</v>
      </c>
      <c r="V713">
        <v>0.71671818836094703</v>
      </c>
      <c r="W713">
        <v>0.72224230528632904</v>
      </c>
      <c r="X713">
        <v>0.72578328456203101</v>
      </c>
      <c r="Y713">
        <v>0.72115323406850296</v>
      </c>
      <c r="Z713">
        <v>0.69428145367135896</v>
      </c>
      <c r="AA713">
        <v>0.684688784564915</v>
      </c>
      <c r="AB713">
        <v>0.68921125733441302</v>
      </c>
      <c r="AC713">
        <v>0.67947282571219103</v>
      </c>
      <c r="AD713">
        <v>0.67807845706440695</v>
      </c>
      <c r="AE713">
        <v>0.68035701893370004</v>
      </c>
      <c r="AF713">
        <v>0.700467929789235</v>
      </c>
      <c r="AG713">
        <v>0.71610236570061403</v>
      </c>
      <c r="AH713">
        <v>0.72883820285920997</v>
      </c>
      <c r="AI713">
        <v>0.71907340695004196</v>
      </c>
      <c r="AJ713">
        <v>0.74087735595798099</v>
      </c>
      <c r="AK713">
        <v>0.75301683230303096</v>
      </c>
      <c r="AL713">
        <v>0.77722523781949904</v>
      </c>
      <c r="AM713">
        <v>0.77789274373200701</v>
      </c>
      <c r="AN713">
        <v>0.78021448283862305</v>
      </c>
      <c r="AO713">
        <v>0.78829864942731598</v>
      </c>
      <c r="AP713">
        <v>0.79087592103800997</v>
      </c>
      <c r="AQ713">
        <v>0.77917775227251296</v>
      </c>
      <c r="AR713">
        <v>0.782332347599074</v>
      </c>
      <c r="AS713">
        <v>0.79511209259474602</v>
      </c>
      <c r="AT713">
        <v>0.794989514504022</v>
      </c>
      <c r="AU713">
        <v>0.81499423036221996</v>
      </c>
      <c r="AV713">
        <v>0.82473714117086405</v>
      </c>
      <c r="AW713">
        <v>0.82839571720504401</v>
      </c>
      <c r="AX713">
        <v>0.82746778991694803</v>
      </c>
      <c r="AY713">
        <v>0.80860465607200005</v>
      </c>
      <c r="AZ713">
        <v>0.840908789950089</v>
      </c>
      <c r="BA713">
        <v>0.84805893636771801</v>
      </c>
      <c r="BB713">
        <v>0.84157782932685099</v>
      </c>
      <c r="BC713">
        <v>0.85565831330225695</v>
      </c>
      <c r="BD713">
        <v>0.83965358136485302</v>
      </c>
      <c r="BE713">
        <v>0.80722881368101995</v>
      </c>
      <c r="BF713">
        <v>0.835427008737196</v>
      </c>
      <c r="BG713">
        <v>0.84284412562480104</v>
      </c>
      <c r="BH713">
        <v>0.83110293648313005</v>
      </c>
      <c r="BI713">
        <v>0.82991495860936804</v>
      </c>
      <c r="BJ713">
        <v>0.83101444739995101</v>
      </c>
      <c r="BK713">
        <v>0.83401325071905597</v>
      </c>
      <c r="BN713">
        <f t="shared" si="11"/>
        <v>49</v>
      </c>
    </row>
    <row r="714" spans="1:66" x14ac:dyDescent="0.3">
      <c r="A714" t="s">
        <v>3706</v>
      </c>
      <c r="B714" t="s">
        <v>1048</v>
      </c>
      <c r="C714" t="s">
        <v>145</v>
      </c>
      <c r="D714" t="s">
        <v>2518</v>
      </c>
      <c r="H714">
        <v>10.404050950093966</v>
      </c>
      <c r="I714">
        <v>10.582964009155994</v>
      </c>
      <c r="J714">
        <v>10.399327076323711</v>
      </c>
      <c r="K714">
        <v>10.417751431890094</v>
      </c>
      <c r="L714">
        <v>10.398805878750766</v>
      </c>
      <c r="M714">
        <v>10.414467665892618</v>
      </c>
      <c r="N714">
        <v>10.297897581229815</v>
      </c>
      <c r="O714">
        <v>10.36648515016871</v>
      </c>
      <c r="P714">
        <v>10.3776295208606</v>
      </c>
      <c r="Q714">
        <v>9.4308067350756843</v>
      </c>
      <c r="R714">
        <v>9.2187345281711064</v>
      </c>
      <c r="S714">
        <v>10.073666459572202</v>
      </c>
      <c r="T714">
        <v>10.390906822152143</v>
      </c>
      <c r="U714">
        <v>10.231891456733884</v>
      </c>
      <c r="V714">
        <v>9.8549729683343337</v>
      </c>
      <c r="W714">
        <v>9.5290486232083378</v>
      </c>
      <c r="X714">
        <v>9.5906605585931732</v>
      </c>
      <c r="Y714">
        <v>9.6700870242888683</v>
      </c>
      <c r="Z714">
        <v>9.7422680412371143</v>
      </c>
      <c r="AA714">
        <v>9.6100481962903466</v>
      </c>
      <c r="AB714">
        <v>10.050714090785046</v>
      </c>
      <c r="AC714">
        <v>9.8704874566591876</v>
      </c>
      <c r="AD714">
        <v>9.8008911725743655</v>
      </c>
      <c r="AE714">
        <v>9.9440453832600824</v>
      </c>
      <c r="AF714">
        <v>10.595222724338281</v>
      </c>
      <c r="AG714">
        <v>11.221555639212168</v>
      </c>
      <c r="AH714">
        <v>11.361265380012888</v>
      </c>
      <c r="AI714">
        <v>11.742593278925355</v>
      </c>
      <c r="AJ714">
        <v>12.008215182818358</v>
      </c>
      <c r="AK714">
        <v>11.789685981651116</v>
      </c>
      <c r="AL714">
        <v>11.740055370552099</v>
      </c>
      <c r="AM714">
        <v>11.584825758369957</v>
      </c>
      <c r="AN714">
        <v>11.760886932745708</v>
      </c>
      <c r="AO714">
        <v>11.760886932618622</v>
      </c>
      <c r="AP714">
        <v>12.420424509543846</v>
      </c>
      <c r="AQ714">
        <v>12.297008882443526</v>
      </c>
      <c r="AR714">
        <v>11.765016369184192</v>
      </c>
      <c r="AS714">
        <v>11.837596249976563</v>
      </c>
      <c r="AT714">
        <v>12.25147770073683</v>
      </c>
      <c r="AU714">
        <v>13.289489967030091</v>
      </c>
      <c r="AV714">
        <v>13.630544985399764</v>
      </c>
      <c r="AW714">
        <v>14.466468506499702</v>
      </c>
      <c r="AX714">
        <v>14.937196445706741</v>
      </c>
      <c r="AY714">
        <v>15.243284309717753</v>
      </c>
      <c r="AZ714">
        <v>15.504563168391829</v>
      </c>
      <c r="BA714">
        <v>15.656094663785067</v>
      </c>
      <c r="BB714">
        <v>16.457823850888897</v>
      </c>
      <c r="BC714">
        <v>16.293689299071289</v>
      </c>
      <c r="BD714">
        <v>16.425450382537672</v>
      </c>
      <c r="BE714">
        <v>15.85505217883628</v>
      </c>
      <c r="BF714">
        <v>15.754095482892918</v>
      </c>
      <c r="BG714">
        <v>15.930833455720233</v>
      </c>
      <c r="BH714">
        <v>15.992083721794017</v>
      </c>
      <c r="BI714">
        <v>16.618227587615252</v>
      </c>
      <c r="BJ714">
        <v>16.438602417295272</v>
      </c>
      <c r="BK714">
        <v>16.438602417009619</v>
      </c>
      <c r="BN714">
        <f t="shared" si="11"/>
        <v>56</v>
      </c>
    </row>
    <row r="715" spans="1:66" x14ac:dyDescent="0.3">
      <c r="A715" t="s">
        <v>3706</v>
      </c>
      <c r="B715" t="s">
        <v>1048</v>
      </c>
      <c r="C715" t="s">
        <v>2564</v>
      </c>
      <c r="D715" t="s">
        <v>3426</v>
      </c>
      <c r="AP715">
        <v>1.336911709446525</v>
      </c>
      <c r="AQ715">
        <v>1.2139969095535905</v>
      </c>
      <c r="AR715">
        <v>1.1511825215230362</v>
      </c>
      <c r="AS715">
        <v>1.1504563654645104</v>
      </c>
      <c r="AT715">
        <v>1.1293255054493099</v>
      </c>
      <c r="AU715">
        <v>0.97043094705833133</v>
      </c>
      <c r="AV715">
        <v>1.1152574195541136</v>
      </c>
      <c r="AW715">
        <v>1.2586600795692264</v>
      </c>
      <c r="AX715">
        <v>1.1422552773125239</v>
      </c>
      <c r="AY715">
        <v>1.0006777741131763</v>
      </c>
      <c r="AZ715">
        <v>1.0668221419395076</v>
      </c>
      <c r="BA715">
        <v>1.065783135502165</v>
      </c>
      <c r="BB715">
        <v>0.96857253582570324</v>
      </c>
      <c r="BC715">
        <v>1.0424813389198535</v>
      </c>
      <c r="BD715">
        <v>1.2164875366250494</v>
      </c>
      <c r="BE715">
        <v>1.1588289488032386</v>
      </c>
      <c r="BF715">
        <v>1.3335136793087861</v>
      </c>
      <c r="BG715">
        <v>1.1886556148718226</v>
      </c>
      <c r="BH715">
        <v>1.0425609172046773</v>
      </c>
      <c r="BI715">
        <v>0.94040412589027433</v>
      </c>
      <c r="BJ715">
        <v>0.91647931957251971</v>
      </c>
      <c r="BN715">
        <f t="shared" si="11"/>
        <v>21</v>
      </c>
    </row>
    <row r="716" spans="1:66" x14ac:dyDescent="0.3">
      <c r="A716" t="s">
        <v>3706</v>
      </c>
      <c r="B716" t="s">
        <v>1048</v>
      </c>
      <c r="C716" t="s">
        <v>797</v>
      </c>
      <c r="D716" t="s">
        <v>3715</v>
      </c>
      <c r="O716">
        <v>55760000000</v>
      </c>
      <c r="P716">
        <v>62342000000</v>
      </c>
      <c r="Q716">
        <v>74216000000</v>
      </c>
      <c r="R716">
        <v>91159000000</v>
      </c>
      <c r="S716">
        <v>127465000000</v>
      </c>
      <c r="T716">
        <v>122730000000</v>
      </c>
      <c r="U716">
        <v>151146000000</v>
      </c>
      <c r="V716">
        <v>182443000000</v>
      </c>
      <c r="W716">
        <v>212250000000</v>
      </c>
      <c r="X716">
        <v>252674000000</v>
      </c>
      <c r="Y716">
        <v>293828000000</v>
      </c>
      <c r="Z716">
        <v>317758000000</v>
      </c>
      <c r="AA716">
        <v>303184000000</v>
      </c>
      <c r="AB716">
        <v>328638000000</v>
      </c>
      <c r="AC716">
        <v>405107000000</v>
      </c>
      <c r="AD716">
        <v>417229000000</v>
      </c>
      <c r="AE716">
        <v>452867000000</v>
      </c>
      <c r="AF716">
        <v>508713000000</v>
      </c>
      <c r="AG716">
        <v>553993000000</v>
      </c>
      <c r="AH716">
        <v>591031000000</v>
      </c>
      <c r="AI716">
        <v>629727000000</v>
      </c>
      <c r="AJ716">
        <v>623544000000</v>
      </c>
      <c r="AK716">
        <v>667791000000</v>
      </c>
      <c r="AL716">
        <v>719973000000</v>
      </c>
      <c r="AM716">
        <v>813424000000</v>
      </c>
      <c r="AN716">
        <v>902572000000</v>
      </c>
      <c r="AO716">
        <v>963966000000</v>
      </c>
      <c r="AP716">
        <v>1055774000000</v>
      </c>
      <c r="AQ716">
        <v>1115690000000</v>
      </c>
      <c r="AR716">
        <v>1248612000000</v>
      </c>
      <c r="AS716">
        <v>1471305000000</v>
      </c>
      <c r="AT716">
        <v>1392565000000</v>
      </c>
      <c r="AU716">
        <v>1424143000000</v>
      </c>
      <c r="AV716">
        <v>1539304000000</v>
      </c>
      <c r="AW716">
        <v>1796706000000</v>
      </c>
      <c r="AX716">
        <v>2026418000000</v>
      </c>
      <c r="AY716">
        <v>2243538000000</v>
      </c>
      <c r="AZ716">
        <v>2379280000000</v>
      </c>
      <c r="BA716">
        <v>2560143000000</v>
      </c>
      <c r="BB716">
        <v>1978447000000</v>
      </c>
      <c r="BC716">
        <v>2360183000000</v>
      </c>
      <c r="BD716">
        <v>2682456000000</v>
      </c>
      <c r="BE716">
        <v>2759851000000</v>
      </c>
      <c r="BF716">
        <v>2764210000000</v>
      </c>
      <c r="BG716">
        <v>2879362000000</v>
      </c>
      <c r="BH716">
        <v>2786645000000</v>
      </c>
      <c r="BI716">
        <v>2739415000000</v>
      </c>
      <c r="BJ716">
        <v>2932062000000</v>
      </c>
      <c r="BK716">
        <v>3148464000000</v>
      </c>
      <c r="BL716">
        <v>3136144000000</v>
      </c>
      <c r="BN716">
        <f t="shared" si="11"/>
        <v>50</v>
      </c>
    </row>
    <row r="717" spans="1:66" x14ac:dyDescent="0.3">
      <c r="A717" t="s">
        <v>3706</v>
      </c>
      <c r="B717" t="s">
        <v>1048</v>
      </c>
      <c r="C717" t="s">
        <v>2277</v>
      </c>
      <c r="D717" t="s">
        <v>4196</v>
      </c>
      <c r="Q717">
        <v>279724000000</v>
      </c>
      <c r="R717">
        <v>316688000000</v>
      </c>
      <c r="S717">
        <v>336702000000</v>
      </c>
      <c r="T717">
        <v>347912000000</v>
      </c>
      <c r="U717">
        <v>395754000000</v>
      </c>
      <c r="V717">
        <v>467452000000</v>
      </c>
      <c r="W717">
        <v>558153000000</v>
      </c>
      <c r="X717">
        <v>641769000000</v>
      </c>
      <c r="Y717">
        <v>672378000000</v>
      </c>
      <c r="Z717">
        <v>748760000000</v>
      </c>
      <c r="AA717">
        <v>752891000000</v>
      </c>
      <c r="AB717">
        <v>814433000000</v>
      </c>
      <c r="AC717">
        <v>947866000000</v>
      </c>
      <c r="AD717">
        <v>1027702000000</v>
      </c>
      <c r="AE717">
        <v>1080662000000</v>
      </c>
      <c r="AF717">
        <v>1119664000000</v>
      </c>
      <c r="AG717">
        <v>1176882000000</v>
      </c>
      <c r="AH717">
        <v>1242441000000</v>
      </c>
      <c r="AI717">
        <v>1269272000000</v>
      </c>
      <c r="AJ717">
        <v>1238832000000</v>
      </c>
      <c r="AK717">
        <v>1292796000000</v>
      </c>
      <c r="AL717">
        <v>1377895000000</v>
      </c>
      <c r="AM717">
        <v>1486873000000</v>
      </c>
      <c r="AN717">
        <v>1594003000000</v>
      </c>
      <c r="AO717">
        <v>1721214000000</v>
      </c>
      <c r="AP717">
        <v>1851279000000</v>
      </c>
      <c r="AQ717">
        <v>2016953000000</v>
      </c>
      <c r="AR717">
        <v>2194721000000</v>
      </c>
      <c r="AS717">
        <v>2372714000000</v>
      </c>
      <c r="AT717">
        <v>2385009000000</v>
      </c>
      <c r="AU717">
        <v>2354119000000</v>
      </c>
      <c r="AV717">
        <v>2477183000000</v>
      </c>
      <c r="AW717">
        <v>2703389000000</v>
      </c>
      <c r="AX717">
        <v>2990493000000</v>
      </c>
      <c r="AY717">
        <v>3182858000000</v>
      </c>
      <c r="AZ717">
        <v>3231084000000</v>
      </c>
      <c r="BA717">
        <v>3136450000000</v>
      </c>
      <c r="BB717">
        <v>2723344000000</v>
      </c>
      <c r="BC717">
        <v>2756059000000</v>
      </c>
      <c r="BD717">
        <v>2922919000000</v>
      </c>
      <c r="BE717">
        <v>3171573000000</v>
      </c>
      <c r="BF717">
        <v>3321886000000</v>
      </c>
      <c r="BG717">
        <v>3562780000000</v>
      </c>
      <c r="BH717">
        <v>3712229000000</v>
      </c>
      <c r="BI717">
        <v>3786871000000</v>
      </c>
      <c r="BJ717">
        <v>3995296000000</v>
      </c>
      <c r="BK717">
        <v>4260733000000</v>
      </c>
      <c r="BN717">
        <f t="shared" si="11"/>
        <v>47</v>
      </c>
    </row>
    <row r="718" spans="1:66" x14ac:dyDescent="0.3">
      <c r="A718" t="s">
        <v>3706</v>
      </c>
      <c r="B718" t="s">
        <v>1048</v>
      </c>
      <c r="C718" t="s">
        <v>2218</v>
      </c>
      <c r="D718" t="s">
        <v>1603</v>
      </c>
      <c r="O718">
        <v>4445665378800</v>
      </c>
      <c r="P718">
        <v>4576761201900</v>
      </c>
      <c r="Q718">
        <v>4795485479200</v>
      </c>
      <c r="R718">
        <v>4969258806700</v>
      </c>
      <c r="S718">
        <v>4960129873500</v>
      </c>
      <c r="T718">
        <v>5074508273000</v>
      </c>
      <c r="U718">
        <v>5294000704100</v>
      </c>
      <c r="V718">
        <v>5489845786300</v>
      </c>
      <c r="W718">
        <v>5700004581000</v>
      </c>
      <c r="X718">
        <v>5816537532900</v>
      </c>
      <c r="Y718">
        <v>5819762124400</v>
      </c>
      <c r="Z718">
        <v>5903046322900</v>
      </c>
      <c r="AA718">
        <v>6000131442100</v>
      </c>
      <c r="AB718">
        <v>6306414905300</v>
      </c>
      <c r="AC718">
        <v>6588849418200</v>
      </c>
      <c r="AD718">
        <v>6925046420900</v>
      </c>
      <c r="AE718">
        <v>7217391460900</v>
      </c>
      <c r="AF718">
        <v>7441329465200</v>
      </c>
      <c r="AG718">
        <v>7719296693800</v>
      </c>
      <c r="AH718">
        <v>7946795292300</v>
      </c>
      <c r="AI718">
        <v>8118326189900</v>
      </c>
      <c r="AJ718">
        <v>8158368399700</v>
      </c>
      <c r="AK718">
        <v>8408211690500</v>
      </c>
      <c r="AL718">
        <v>8641691136000</v>
      </c>
      <c r="AM718">
        <v>8920010908900</v>
      </c>
      <c r="AN718">
        <v>9137649639200</v>
      </c>
      <c r="AO718">
        <v>9403093791000</v>
      </c>
      <c r="AP718">
        <v>9723989750500</v>
      </c>
      <c r="AQ718">
        <v>10179786116900</v>
      </c>
      <c r="AR718">
        <v>10669909546600</v>
      </c>
      <c r="AS718">
        <v>11144517925300</v>
      </c>
      <c r="AT718">
        <v>11444631346200</v>
      </c>
      <c r="AU718">
        <v>11764845995700</v>
      </c>
      <c r="AV718">
        <v>12109611582700</v>
      </c>
      <c r="AW718">
        <v>12514248704300</v>
      </c>
      <c r="AX718">
        <v>12896717922600</v>
      </c>
      <c r="AY718">
        <v>13247977148200</v>
      </c>
      <c r="AZ718">
        <v>13527214983700</v>
      </c>
      <c r="BA718">
        <v>13563470185200</v>
      </c>
      <c r="BB718">
        <v>13532501080600</v>
      </c>
      <c r="BC718">
        <v>13725085386500</v>
      </c>
      <c r="BD718">
        <v>13850666630900</v>
      </c>
      <c r="BE718">
        <v>13980598334200</v>
      </c>
      <c r="BF718">
        <v>14096321778100</v>
      </c>
      <c r="BG718">
        <v>14417033711600</v>
      </c>
      <c r="BH718">
        <v>14900526000000</v>
      </c>
      <c r="BI718">
        <v>15283871926700</v>
      </c>
      <c r="BJ718">
        <v>15628677834000</v>
      </c>
      <c r="BK718">
        <v>16061825554800</v>
      </c>
      <c r="BN718">
        <f t="shared" si="11"/>
        <v>49</v>
      </c>
    </row>
    <row r="719" spans="1:66" x14ac:dyDescent="0.3">
      <c r="A719" t="s">
        <v>3706</v>
      </c>
      <c r="B719" t="s">
        <v>1048</v>
      </c>
      <c r="C719" t="s">
        <v>1588</v>
      </c>
      <c r="D719" t="s">
        <v>3861</v>
      </c>
      <c r="O719">
        <v>17.961843021029473</v>
      </c>
      <c r="P719">
        <v>17.938790402197707</v>
      </c>
      <c r="Q719">
        <v>17.629289115087836</v>
      </c>
      <c r="R719">
        <v>16.776275172305414</v>
      </c>
      <c r="S719">
        <v>17.162672796446902</v>
      </c>
      <c r="T719">
        <v>17.610795629899389</v>
      </c>
      <c r="U719">
        <v>16.78797829842021</v>
      </c>
      <c r="V719">
        <v>16.387969023347772</v>
      </c>
      <c r="W719">
        <v>15.766718730531865</v>
      </c>
      <c r="X719">
        <v>15.403637299254683</v>
      </c>
      <c r="Y719">
        <v>15.876837875664043</v>
      </c>
      <c r="Z719">
        <v>15.810238843145802</v>
      </c>
      <c r="AA719">
        <v>16.58385143320945</v>
      </c>
      <c r="AB719">
        <v>16.383785750176525</v>
      </c>
      <c r="AC719">
        <v>15.720377361574773</v>
      </c>
      <c r="AD719">
        <v>15.917108610113118</v>
      </c>
      <c r="AE719">
        <v>16.11459525887566</v>
      </c>
      <c r="AF719">
        <v>16.001206949640746</v>
      </c>
      <c r="AG719">
        <v>15.668169851337876</v>
      </c>
      <c r="AH719">
        <v>15.62379687959756</v>
      </c>
      <c r="AI719">
        <v>15.900773149197805</v>
      </c>
      <c r="AJ719">
        <v>16.317569833304887</v>
      </c>
      <c r="AK719">
        <v>16.078687464601085</v>
      </c>
      <c r="AL719">
        <v>15.645268926023673</v>
      </c>
      <c r="AM719">
        <v>15.206053433702435</v>
      </c>
      <c r="AN719">
        <v>14.944771091301559</v>
      </c>
      <c r="AO719">
        <v>14.52832002291059</v>
      </c>
      <c r="AP719">
        <v>14.229323815603268</v>
      </c>
      <c r="AQ719">
        <v>13.986896465179466</v>
      </c>
      <c r="AR719">
        <v>14.037256119045816</v>
      </c>
      <c r="AS719">
        <v>14.026009999851874</v>
      </c>
      <c r="AT719">
        <v>14.528614139577959</v>
      </c>
      <c r="AU719">
        <v>15.041861434509732</v>
      </c>
      <c r="AV719">
        <v>15.246542302649354</v>
      </c>
      <c r="AW719">
        <v>15.16888067273922</v>
      </c>
      <c r="AX719">
        <v>15.055297726433867</v>
      </c>
      <c r="AY719">
        <v>15.008319364660776</v>
      </c>
      <c r="AZ719">
        <v>15.214797302214134</v>
      </c>
      <c r="BA719">
        <v>15.988710181182398</v>
      </c>
      <c r="BB719">
        <v>16.822024130048177</v>
      </c>
      <c r="BC719">
        <v>16.743157496233639</v>
      </c>
      <c r="BD719">
        <v>16.160468992846891</v>
      </c>
      <c r="BE719">
        <v>15.533604114560928</v>
      </c>
      <c r="BF719">
        <v>15.085068512313512</v>
      </c>
      <c r="BG719">
        <v>14.641337237825836</v>
      </c>
      <c r="BH719">
        <v>14.359746790115329</v>
      </c>
      <c r="BI719">
        <v>14.280195219300417</v>
      </c>
      <c r="BJ719">
        <v>14.150157912130142</v>
      </c>
      <c r="BK719">
        <v>14.147338122182548</v>
      </c>
      <c r="BN719">
        <f t="shared" si="11"/>
        <v>49</v>
      </c>
    </row>
    <row r="720" spans="1:66" x14ac:dyDescent="0.3">
      <c r="A720" t="s">
        <v>3706</v>
      </c>
      <c r="B720" t="s">
        <v>1048</v>
      </c>
      <c r="C720" t="s">
        <v>1927</v>
      </c>
      <c r="D720" t="s">
        <v>4223</v>
      </c>
      <c r="AZ720">
        <v>3.84</v>
      </c>
      <c r="BC720">
        <v>3.86</v>
      </c>
      <c r="BE720">
        <v>3.93</v>
      </c>
      <c r="BG720">
        <v>3.9178250000000001</v>
      </c>
      <c r="BI720">
        <v>3.9921720000000001</v>
      </c>
      <c r="BK720">
        <v>3.89</v>
      </c>
      <c r="BN720">
        <f t="shared" si="11"/>
        <v>6</v>
      </c>
    </row>
    <row r="721" spans="1:66" x14ac:dyDescent="0.3">
      <c r="A721" t="s">
        <v>3706</v>
      </c>
      <c r="B721" t="s">
        <v>1048</v>
      </c>
      <c r="C721" t="s">
        <v>3195</v>
      </c>
      <c r="D721" t="s">
        <v>1789</v>
      </c>
      <c r="AS721">
        <v>28300000</v>
      </c>
      <c r="AT721">
        <v>27307576</v>
      </c>
      <c r="AU721">
        <v>29676890</v>
      </c>
      <c r="AV721">
        <v>32689484</v>
      </c>
      <c r="AW721">
        <v>34901628</v>
      </c>
      <c r="AX721">
        <v>38497839</v>
      </c>
      <c r="AY721">
        <v>40896742</v>
      </c>
      <c r="AZ721">
        <v>44839390</v>
      </c>
      <c r="BA721">
        <v>42411770.051200002</v>
      </c>
      <c r="BB721">
        <v>37353574.902999997</v>
      </c>
      <c r="BC721">
        <v>42058000</v>
      </c>
      <c r="BD721">
        <v>42579150</v>
      </c>
      <c r="BE721">
        <v>43740123</v>
      </c>
      <c r="BF721">
        <v>44683127</v>
      </c>
      <c r="BG721">
        <v>48055621</v>
      </c>
      <c r="BH721">
        <v>49842957</v>
      </c>
      <c r="BI721">
        <v>50485283.5</v>
      </c>
      <c r="BJ721">
        <v>52132844</v>
      </c>
      <c r="BK721">
        <v>54688353</v>
      </c>
      <c r="BN721">
        <f t="shared" si="11"/>
        <v>19</v>
      </c>
    </row>
    <row r="722" spans="1:66" x14ac:dyDescent="0.3">
      <c r="A722" t="s">
        <v>3706</v>
      </c>
      <c r="B722" t="s">
        <v>1048</v>
      </c>
      <c r="C722" t="s">
        <v>3616</v>
      </c>
      <c r="D722" t="s">
        <v>3216</v>
      </c>
      <c r="BN722">
        <f t="shared" si="11"/>
        <v>0</v>
      </c>
    </row>
    <row r="723" spans="1:66" x14ac:dyDescent="0.3">
      <c r="A723" t="s">
        <v>3706</v>
      </c>
      <c r="B723" t="s">
        <v>1048</v>
      </c>
      <c r="C723" t="s">
        <v>1987</v>
      </c>
      <c r="D723" t="s">
        <v>1037</v>
      </c>
      <c r="BN723">
        <f t="shared" si="11"/>
        <v>0</v>
      </c>
    </row>
    <row r="724" spans="1:66" x14ac:dyDescent="0.3">
      <c r="A724" t="s">
        <v>3706</v>
      </c>
      <c r="B724" t="s">
        <v>1048</v>
      </c>
      <c r="C724" t="s">
        <v>270</v>
      </c>
      <c r="D724" t="s">
        <v>1339</v>
      </c>
      <c r="BN724">
        <f t="shared" si="11"/>
        <v>0</v>
      </c>
    </row>
    <row r="725" spans="1:66" x14ac:dyDescent="0.3">
      <c r="A725" t="s">
        <v>3706</v>
      </c>
      <c r="B725" t="s">
        <v>1048</v>
      </c>
      <c r="C725" t="s">
        <v>1621</v>
      </c>
      <c r="D725" t="s">
        <v>547</v>
      </c>
      <c r="BF725">
        <v>6</v>
      </c>
      <c r="BG725">
        <v>6</v>
      </c>
      <c r="BH725">
        <v>6</v>
      </c>
      <c r="BI725">
        <v>6</v>
      </c>
      <c r="BJ725">
        <v>6</v>
      </c>
      <c r="BK725">
        <v>6</v>
      </c>
      <c r="BL725">
        <v>6</v>
      </c>
      <c r="BN725">
        <f t="shared" si="11"/>
        <v>7</v>
      </c>
    </row>
    <row r="726" spans="1:66" x14ac:dyDescent="0.3">
      <c r="A726" t="s">
        <v>3706</v>
      </c>
      <c r="B726" t="s">
        <v>1048</v>
      </c>
      <c r="C726" t="s">
        <v>2694</v>
      </c>
      <c r="D726" t="s">
        <v>4106</v>
      </c>
      <c r="BG726">
        <v>175</v>
      </c>
      <c r="BH726">
        <v>175</v>
      </c>
      <c r="BI726">
        <v>175</v>
      </c>
      <c r="BJ726">
        <v>175</v>
      </c>
      <c r="BK726">
        <v>175</v>
      </c>
      <c r="BL726">
        <v>175</v>
      </c>
      <c r="BN726">
        <f t="shared" si="11"/>
        <v>6</v>
      </c>
    </row>
    <row r="727" spans="1:66" x14ac:dyDescent="0.3">
      <c r="A727" t="s">
        <v>3706</v>
      </c>
      <c r="B727" t="s">
        <v>1048</v>
      </c>
      <c r="C727" t="s">
        <v>2609</v>
      </c>
      <c r="D727" t="s">
        <v>2064</v>
      </c>
      <c r="BN727">
        <f t="shared" si="11"/>
        <v>0</v>
      </c>
    </row>
    <row r="728" spans="1:66" x14ac:dyDescent="0.3">
      <c r="A728" t="s">
        <v>3706</v>
      </c>
      <c r="B728" t="s">
        <v>1048</v>
      </c>
      <c r="C728" t="s">
        <v>456</v>
      </c>
      <c r="D728" t="s">
        <v>2132</v>
      </c>
      <c r="BL728">
        <v>6</v>
      </c>
      <c r="BN728">
        <f t="shared" si="11"/>
        <v>1</v>
      </c>
    </row>
    <row r="729" spans="1:66" x14ac:dyDescent="0.3">
      <c r="A729" t="s">
        <v>3706</v>
      </c>
      <c r="B729" t="s">
        <v>1048</v>
      </c>
      <c r="C729" t="s">
        <v>1359</v>
      </c>
      <c r="D729" t="s">
        <v>1100</v>
      </c>
      <c r="Q729">
        <v>227660000000</v>
      </c>
      <c r="R729">
        <v>255090000000</v>
      </c>
      <c r="S729">
        <v>276330000000</v>
      </c>
      <c r="T729">
        <v>328060000000</v>
      </c>
      <c r="U729">
        <v>369670000000</v>
      </c>
      <c r="V729">
        <v>408100000000</v>
      </c>
      <c r="W729">
        <v>449710000000</v>
      </c>
      <c r="X729">
        <v>497120000000</v>
      </c>
      <c r="Y729">
        <v>587010000000</v>
      </c>
      <c r="Z729">
        <v>673630000000</v>
      </c>
      <c r="AA729">
        <v>751120000000</v>
      </c>
      <c r="AB729">
        <v>828660000000</v>
      </c>
      <c r="AC729">
        <v>866890000000</v>
      </c>
      <c r="AD729">
        <v>962160000000</v>
      </c>
      <c r="AE729">
        <v>1018080000000</v>
      </c>
      <c r="AF729">
        <v>1037770000000</v>
      </c>
      <c r="AG729">
        <v>1101240000000</v>
      </c>
      <c r="AH729">
        <v>1177010000000</v>
      </c>
      <c r="AI729">
        <v>1285590000000</v>
      </c>
      <c r="AJ729">
        <v>1409250000000</v>
      </c>
      <c r="AK729">
        <v>1422630000000</v>
      </c>
      <c r="AL729">
        <v>1468930000000</v>
      </c>
      <c r="AM729">
        <v>1510750000000</v>
      </c>
      <c r="AN729">
        <v>1568670000000</v>
      </c>
      <c r="AO729">
        <v>1615060000000</v>
      </c>
      <c r="AP729">
        <v>1663160000000</v>
      </c>
      <c r="AQ729">
        <v>1696680000000</v>
      </c>
      <c r="AR729">
        <v>1743670000000</v>
      </c>
      <c r="AS729">
        <v>1837640000000</v>
      </c>
      <c r="AT729">
        <v>2065138700000</v>
      </c>
      <c r="AU729">
        <v>2196173100000</v>
      </c>
      <c r="AV729">
        <v>2367852800000</v>
      </c>
      <c r="AW729">
        <v>2498652100000</v>
      </c>
      <c r="AX729">
        <v>2705417200000</v>
      </c>
      <c r="AY729">
        <v>2845737600000</v>
      </c>
      <c r="AZ729">
        <v>3020466400000</v>
      </c>
      <c r="BA729">
        <v>3366529400000</v>
      </c>
      <c r="BB729">
        <v>3703841500000</v>
      </c>
      <c r="BC729">
        <v>3921837500000</v>
      </c>
      <c r="BD729">
        <v>3954551800000</v>
      </c>
      <c r="BE729">
        <v>3887245200000</v>
      </c>
      <c r="BF729">
        <v>3864360800000</v>
      </c>
      <c r="BG729">
        <v>3984479700000</v>
      </c>
      <c r="BH729">
        <v>4097493700000</v>
      </c>
      <c r="BI729">
        <v>4222329100000</v>
      </c>
      <c r="BJ729">
        <v>4349679200000</v>
      </c>
      <c r="BK729">
        <v>4595286400000</v>
      </c>
      <c r="BL729">
        <v>4890030800000</v>
      </c>
      <c r="BN729">
        <f t="shared" si="11"/>
        <v>48</v>
      </c>
    </row>
    <row r="730" spans="1:66" x14ac:dyDescent="0.3">
      <c r="A730" t="s">
        <v>3706</v>
      </c>
      <c r="B730" t="s">
        <v>1048</v>
      </c>
      <c r="C730" t="s">
        <v>2084</v>
      </c>
      <c r="D730" t="s">
        <v>2750</v>
      </c>
      <c r="Q730">
        <v>5450000000</v>
      </c>
      <c r="R730">
        <v>4930000000</v>
      </c>
      <c r="S730">
        <v>5060000000</v>
      </c>
      <c r="T730">
        <v>4620000000</v>
      </c>
      <c r="U730">
        <v>5230000000</v>
      </c>
      <c r="V730">
        <v>7340000000</v>
      </c>
      <c r="W730">
        <v>5300000000</v>
      </c>
      <c r="X730">
        <v>5420000000</v>
      </c>
      <c r="Y730">
        <v>6410000000</v>
      </c>
      <c r="Z730">
        <v>6800000000</v>
      </c>
      <c r="AA730">
        <v>8000000000</v>
      </c>
      <c r="AB730">
        <v>6060000000</v>
      </c>
      <c r="AC730">
        <v>6030000000</v>
      </c>
      <c r="AD730">
        <v>6440000000</v>
      </c>
      <c r="AE730">
        <v>6980000000</v>
      </c>
      <c r="AF730">
        <v>7510000000</v>
      </c>
      <c r="AG730">
        <v>7610000000</v>
      </c>
      <c r="AH730">
        <v>8770000000</v>
      </c>
      <c r="AI730">
        <v>11520000000</v>
      </c>
      <c r="AJ730">
        <v>11200000000</v>
      </c>
      <c r="AK730">
        <v>11210000000</v>
      </c>
      <c r="AL730">
        <v>12580000000</v>
      </c>
      <c r="AM730">
        <v>15230000000</v>
      </c>
      <c r="AN730">
        <v>14760000000</v>
      </c>
      <c r="AO730">
        <v>17190000000</v>
      </c>
      <c r="AP730">
        <v>19850000000</v>
      </c>
      <c r="AQ730">
        <v>24080000000</v>
      </c>
      <c r="AR730">
        <v>27780000000</v>
      </c>
      <c r="AS730">
        <v>29010000000</v>
      </c>
      <c r="AT730">
        <v>27951000000</v>
      </c>
      <c r="AU730">
        <v>25302000000</v>
      </c>
      <c r="AV730">
        <v>21976000000</v>
      </c>
      <c r="AW730">
        <v>24615000000</v>
      </c>
      <c r="AX730">
        <v>24989000000</v>
      </c>
      <c r="AY730">
        <v>27833000000</v>
      </c>
      <c r="AZ730">
        <v>26471000000</v>
      </c>
      <c r="BA730">
        <v>28263000000</v>
      </c>
      <c r="BB730">
        <v>20611000000</v>
      </c>
      <c r="BC730">
        <v>15079000000</v>
      </c>
      <c r="BD730">
        <v>9644000000</v>
      </c>
      <c r="BE730">
        <v>14074000000</v>
      </c>
      <c r="BF730">
        <v>20872000000</v>
      </c>
      <c r="BG730">
        <v>18793000000</v>
      </c>
      <c r="BH730">
        <v>20191000000</v>
      </c>
      <c r="BI730">
        <v>20052000000</v>
      </c>
      <c r="BJ730">
        <v>273151000000</v>
      </c>
      <c r="BK730">
        <v>22871000000</v>
      </c>
      <c r="BL730">
        <v>19197000000</v>
      </c>
      <c r="BN730">
        <f t="shared" si="11"/>
        <v>48</v>
      </c>
    </row>
    <row r="731" spans="1:66" x14ac:dyDescent="0.3">
      <c r="A731" t="s">
        <v>3706</v>
      </c>
      <c r="B731" t="s">
        <v>1048</v>
      </c>
      <c r="C731" t="s">
        <v>3476</v>
      </c>
      <c r="D731" t="s">
        <v>1447</v>
      </c>
      <c r="Q731">
        <v>-1.3517211185902698</v>
      </c>
      <c r="R731">
        <v>-1.0102597490065779</v>
      </c>
      <c r="S731">
        <v>-0.10095499542790358</v>
      </c>
      <c r="T731">
        <v>-2.3989497324476647</v>
      </c>
      <c r="U731">
        <v>-3.4044833704492126</v>
      </c>
      <c r="V731">
        <v>-2.0539660855422115</v>
      </c>
      <c r="W731">
        <v>-1.7434945328689118</v>
      </c>
      <c r="X731">
        <v>-0.66607443134371191</v>
      </c>
      <c r="Y731">
        <v>-1.769498342320234</v>
      </c>
      <c r="Z731">
        <v>-1.4889109653069714</v>
      </c>
      <c r="AA731">
        <v>-3.1392531047862176</v>
      </c>
      <c r="AB731">
        <v>-5.2052290042096425</v>
      </c>
      <c r="AC731">
        <v>-4.0466978880838749</v>
      </c>
      <c r="AD731">
        <v>-4.2777344624161584</v>
      </c>
      <c r="AE731">
        <v>-4.5708922836796244</v>
      </c>
      <c r="AF731">
        <v>-2.9687665736738746</v>
      </c>
      <c r="AG731">
        <v>-2.9814159930853759</v>
      </c>
      <c r="AH731">
        <v>-2.6216060039917894</v>
      </c>
      <c r="AI731">
        <v>-3.6665222238470179</v>
      </c>
      <c r="AJ731">
        <v>-4.370320920526348</v>
      </c>
      <c r="AK731">
        <v>-4.4235511501186977</v>
      </c>
      <c r="AL731">
        <v>-3.6965490856023839</v>
      </c>
      <c r="AM731">
        <v>-2.7910445057632276</v>
      </c>
      <c r="AN731">
        <v>-1.9787299294780496</v>
      </c>
      <c r="AO731">
        <v>-1.3808784259670546</v>
      </c>
      <c r="AP731">
        <v>-0.23106819181965246</v>
      </c>
      <c r="AQ731">
        <v>0.80063395635510226</v>
      </c>
      <c r="AR731">
        <v>1.2868271325903302</v>
      </c>
      <c r="AS731">
        <v>2.233342612224718</v>
      </c>
      <c r="AT731">
        <v>1.3976799874353654E-2</v>
      </c>
      <c r="AU731">
        <v>-2.8430978957986808</v>
      </c>
      <c r="AV731">
        <v>-4.0778177264765665</v>
      </c>
      <c r="AW731">
        <v>-3.8279578200310653</v>
      </c>
      <c r="AX731">
        <v>-3.0372626155563749</v>
      </c>
      <c r="AY731">
        <v>-2.1058782710686819</v>
      </c>
      <c r="AZ731">
        <v>-2.442524581431607</v>
      </c>
      <c r="BA731">
        <v>-5.2618371783188671</v>
      </c>
      <c r="BB731">
        <v>-10.21053940417168</v>
      </c>
      <c r="BC731">
        <v>-10.031753672340189</v>
      </c>
      <c r="BD731">
        <v>-8.9791212325785139</v>
      </c>
      <c r="BE731">
        <v>-7.3300713793483627</v>
      </c>
      <c r="BF731">
        <v>-4.1545544562619918</v>
      </c>
      <c r="BG731">
        <v>-3.7307348256154151</v>
      </c>
      <c r="BH731">
        <v>-3.2084315946041135</v>
      </c>
      <c r="BI731">
        <v>-3.8272085094032309</v>
      </c>
      <c r="BJ731">
        <v>-2.7402679362202984</v>
      </c>
      <c r="BK731">
        <v>-5.1918829310354058</v>
      </c>
      <c r="BL731">
        <v>-5.8951123172486106</v>
      </c>
      <c r="BN731">
        <f t="shared" si="11"/>
        <v>48</v>
      </c>
    </row>
    <row r="732" spans="1:66" x14ac:dyDescent="0.3">
      <c r="A732" t="s">
        <v>3706</v>
      </c>
      <c r="B732" t="s">
        <v>1048</v>
      </c>
      <c r="C732" t="s">
        <v>2122</v>
      </c>
      <c r="D732" t="s">
        <v>2978</v>
      </c>
      <c r="BD732">
        <v>91.981941223144503</v>
      </c>
      <c r="BG732">
        <v>92.361259460449205</v>
      </c>
      <c r="BJ732">
        <v>93.570343017578097</v>
      </c>
      <c r="BN732">
        <f t="shared" si="11"/>
        <v>3</v>
      </c>
    </row>
    <row r="733" spans="1:66" x14ac:dyDescent="0.3">
      <c r="A733" t="s">
        <v>3706</v>
      </c>
      <c r="B733" t="s">
        <v>1048</v>
      </c>
      <c r="C733" t="s">
        <v>3455</v>
      </c>
      <c r="D733" t="s">
        <v>1871</v>
      </c>
      <c r="F733">
        <v>8.1946057951379192</v>
      </c>
      <c r="G733">
        <v>8.9338277998600457</v>
      </c>
      <c r="H733">
        <v>9.3171255659844956</v>
      </c>
      <c r="I733">
        <v>9.0316702035533805</v>
      </c>
      <c r="J733">
        <v>8.6215210726715323</v>
      </c>
      <c r="K733">
        <v>4.7199014879260437</v>
      </c>
      <c r="L733">
        <v>10.277516147039247</v>
      </c>
      <c r="M733">
        <v>8.7790495407737268</v>
      </c>
      <c r="N733">
        <v>0.9583448602300475</v>
      </c>
      <c r="O733">
        <v>11.185062929442363</v>
      </c>
      <c r="P733">
        <v>13.955250883956019</v>
      </c>
      <c r="Q733">
        <v>13.590393015284066</v>
      </c>
      <c r="R733">
        <v>10.175979221465283</v>
      </c>
      <c r="S733">
        <v>7.8507270061093291</v>
      </c>
      <c r="T733">
        <v>10.178431672200688</v>
      </c>
      <c r="U733">
        <v>10.208308814875839</v>
      </c>
      <c r="V733">
        <v>12.034864563056438</v>
      </c>
      <c r="W733">
        <v>11.271007866993012</v>
      </c>
      <c r="X733">
        <v>9.7923140980810022</v>
      </c>
      <c r="Y733">
        <v>10.679325428294852</v>
      </c>
      <c r="Z733">
        <v>12.064434688428211</v>
      </c>
      <c r="AA733">
        <v>10.032206871638003</v>
      </c>
      <c r="AB733">
        <v>8.2712575901735068</v>
      </c>
      <c r="AC733">
        <v>12.533321465586301</v>
      </c>
      <c r="AD733">
        <v>8.2930988371040826</v>
      </c>
      <c r="AE733">
        <v>9.3754526176620239</v>
      </c>
      <c r="AF733">
        <v>4.0645202911935678</v>
      </c>
      <c r="AG733">
        <v>6.7909804529350515</v>
      </c>
      <c r="AH733">
        <v>5.317363403324415</v>
      </c>
      <c r="AI733">
        <v>2.6779631514436502</v>
      </c>
      <c r="AJ733">
        <v>1.5005082218451338</v>
      </c>
      <c r="AK733">
        <v>-0.15317022702968527</v>
      </c>
      <c r="AL733">
        <v>0.59642863033993787</v>
      </c>
      <c r="AM733">
        <v>0.40466895875919379</v>
      </c>
      <c r="AN733">
        <v>6.8692192099286924</v>
      </c>
      <c r="AO733">
        <v>7.8654894547470695</v>
      </c>
      <c r="AP733">
        <v>8.0034975144461029</v>
      </c>
      <c r="AQ733">
        <v>9.6018980689528011</v>
      </c>
      <c r="AR733">
        <v>9.5085325831450014</v>
      </c>
      <c r="AS733">
        <v>8.1104644853450161</v>
      </c>
      <c r="AT733">
        <v>7.932796166005204</v>
      </c>
      <c r="AU733">
        <v>4.452193305666599</v>
      </c>
      <c r="AV733">
        <v>4.403693664369368</v>
      </c>
      <c r="AW733">
        <v>5.7420457268568486</v>
      </c>
      <c r="AX733">
        <v>8.0735061210104213</v>
      </c>
      <c r="AY733">
        <v>9.0028239324669759</v>
      </c>
      <c r="AZ733">
        <v>11.713489381565413</v>
      </c>
      <c r="BA733">
        <v>8.1751045008224708</v>
      </c>
      <c r="BB733">
        <v>5.5126011542748152</v>
      </c>
      <c r="BC733">
        <v>-2.7523399156636814</v>
      </c>
      <c r="BD733">
        <v>6.6833552150631501</v>
      </c>
      <c r="BE733">
        <v>4.9016933844744957</v>
      </c>
      <c r="BF733">
        <v>4.5011135135662563</v>
      </c>
      <c r="BG733">
        <v>5.1783995541854502</v>
      </c>
      <c r="BH733">
        <v>3.1430397634812297</v>
      </c>
      <c r="BI733">
        <v>3.8494317592481084</v>
      </c>
      <c r="BJ733">
        <v>4.8019539637287743</v>
      </c>
      <c r="BK733">
        <v>4.0304200236115122</v>
      </c>
      <c r="BL733">
        <v>8.3905038929938698</v>
      </c>
      <c r="BN733">
        <f t="shared" si="11"/>
        <v>59</v>
      </c>
    </row>
    <row r="734" spans="1:66" x14ac:dyDescent="0.3">
      <c r="A734" t="s">
        <v>3706</v>
      </c>
      <c r="B734" t="s">
        <v>1048</v>
      </c>
      <c r="C734" t="s">
        <v>2159</v>
      </c>
      <c r="D734" t="s">
        <v>476</v>
      </c>
      <c r="BN734">
        <f t="shared" si="11"/>
        <v>0</v>
      </c>
    </row>
    <row r="735" spans="1:66" x14ac:dyDescent="0.3">
      <c r="A735" t="s">
        <v>3706</v>
      </c>
      <c r="B735" t="s">
        <v>1048</v>
      </c>
      <c r="C735" t="s">
        <v>3794</v>
      </c>
      <c r="D735" t="s">
        <v>1729</v>
      </c>
      <c r="Y735">
        <v>22.62</v>
      </c>
      <c r="AI735">
        <v>34.81</v>
      </c>
      <c r="AS735">
        <v>35.130000000000003</v>
      </c>
      <c r="AX735">
        <v>34.119999999999997</v>
      </c>
      <c r="BC735">
        <v>36.06</v>
      </c>
      <c r="BN735">
        <f t="shared" si="11"/>
        <v>5</v>
      </c>
    </row>
    <row r="736" spans="1:66" x14ac:dyDescent="0.3">
      <c r="A736" t="s">
        <v>3706</v>
      </c>
      <c r="B736" t="s">
        <v>1048</v>
      </c>
      <c r="C736" t="s">
        <v>1916</v>
      </c>
      <c r="D736" t="s">
        <v>933</v>
      </c>
      <c r="BK736">
        <v>40</v>
      </c>
      <c r="BN736">
        <f t="shared" si="11"/>
        <v>1</v>
      </c>
    </row>
    <row r="737" spans="1:66" x14ac:dyDescent="0.3">
      <c r="A737" t="s">
        <v>3706</v>
      </c>
      <c r="B737" t="s">
        <v>1048</v>
      </c>
      <c r="C737" t="s">
        <v>1481</v>
      </c>
      <c r="D737" t="s">
        <v>3742</v>
      </c>
      <c r="AI737">
        <v>1.6573840247113801E-3</v>
      </c>
      <c r="AN737">
        <v>1.7811385830346399E-3</v>
      </c>
      <c r="AS737">
        <v>4.8081200702476699E-2</v>
      </c>
      <c r="AX737">
        <v>5.0137843707220901E-2</v>
      </c>
      <c r="BC737">
        <v>5.2502016776101397E-2</v>
      </c>
      <c r="BD737">
        <v>5.2964914991282502E-2</v>
      </c>
      <c r="BE737">
        <v>5.33978423912451E-2</v>
      </c>
      <c r="BF737">
        <v>5.3782074077346503E-2</v>
      </c>
      <c r="BG737">
        <v>1.6386108728117001E-2</v>
      </c>
      <c r="BH737">
        <v>5.1547459773226799E-2</v>
      </c>
      <c r="BI737">
        <v>1.6445849282931101E-2</v>
      </c>
      <c r="BJ737">
        <v>1.6435024725847101E-2</v>
      </c>
      <c r="BN737">
        <f t="shared" si="11"/>
        <v>12</v>
      </c>
    </row>
    <row r="738" spans="1:66" x14ac:dyDescent="0.3">
      <c r="A738" t="s">
        <v>3706</v>
      </c>
      <c r="B738" t="s">
        <v>1048</v>
      </c>
      <c r="C738" t="s">
        <v>1019</v>
      </c>
      <c r="D738" t="s">
        <v>2870</v>
      </c>
      <c r="AJ738">
        <v>-1.0177436181505499</v>
      </c>
      <c r="AK738">
        <v>2.2895674585154999E-2</v>
      </c>
      <c r="AL738">
        <v>2.3893182201346801</v>
      </c>
      <c r="AM738">
        <v>3.8931235320974098</v>
      </c>
      <c r="AN738">
        <v>3.7353260669838102</v>
      </c>
      <c r="AO738">
        <v>7.19708068333704</v>
      </c>
      <c r="AP738">
        <v>9.5878737832140395</v>
      </c>
      <c r="AQ738">
        <v>9.9888080258229408</v>
      </c>
      <c r="AR738">
        <v>10.9523151822898</v>
      </c>
      <c r="AS738">
        <v>13.575906234153701</v>
      </c>
      <c r="AT738">
        <v>11.1657702086841</v>
      </c>
      <c r="AU738">
        <v>13.7822753189794</v>
      </c>
      <c r="AV738">
        <v>13.936581963752699</v>
      </c>
      <c r="AW738">
        <v>18.059992078021601</v>
      </c>
      <c r="AX738">
        <v>17.058327093614199</v>
      </c>
      <c r="AY738">
        <v>13.982730217523599</v>
      </c>
      <c r="AZ738">
        <v>16.1806237144203</v>
      </c>
      <c r="BA738">
        <v>8.3587008574755206</v>
      </c>
      <c r="BB738">
        <v>7.6266023596674302</v>
      </c>
      <c r="BC738">
        <v>9.4075403041280303</v>
      </c>
      <c r="BD738">
        <v>7.09833507210476</v>
      </c>
      <c r="BE738">
        <v>3.38565583699368</v>
      </c>
      <c r="BN738">
        <f t="shared" si="11"/>
        <v>22</v>
      </c>
    </row>
    <row r="739" spans="1:66" x14ac:dyDescent="0.3">
      <c r="A739" t="s">
        <v>3706</v>
      </c>
      <c r="B739" t="s">
        <v>1048</v>
      </c>
      <c r="C739" t="s">
        <v>3193</v>
      </c>
      <c r="D739" t="s">
        <v>916</v>
      </c>
      <c r="E739">
        <v>5641.7407552955374</v>
      </c>
      <c r="F739">
        <v>5612.0795030785393</v>
      </c>
      <c r="G739">
        <v>5774.5863148527378</v>
      </c>
      <c r="H739">
        <v>5986.7839538791604</v>
      </c>
      <c r="I739">
        <v>6136.9382299141689</v>
      </c>
      <c r="J739">
        <v>6307.8902024158142</v>
      </c>
      <c r="K739">
        <v>6591.3405575905572</v>
      </c>
      <c r="L739">
        <v>6809.8204839164209</v>
      </c>
      <c r="M739">
        <v>7073.4789493089393</v>
      </c>
      <c r="N739">
        <v>7332.3685469984266</v>
      </c>
      <c r="O739">
        <v>7569.0765952051188</v>
      </c>
      <c r="P739">
        <v>7644.5248024424418</v>
      </c>
      <c r="Q739">
        <v>7940.9978322597872</v>
      </c>
      <c r="R739">
        <v>8163.6037921938196</v>
      </c>
      <c r="S739">
        <v>7909.5864795608213</v>
      </c>
      <c r="T739">
        <v>7656.2635792437013</v>
      </c>
      <c r="U739">
        <v>8100.5622216616603</v>
      </c>
      <c r="V739">
        <v>8285.5708979790124</v>
      </c>
      <c r="W739">
        <v>8438.4030774760213</v>
      </c>
      <c r="X739">
        <v>8327.0417053609126</v>
      </c>
      <c r="Y739">
        <v>7942.2530179337655</v>
      </c>
      <c r="Z739">
        <v>7647.5380535678487</v>
      </c>
      <c r="AA739">
        <v>7259.0788987499136</v>
      </c>
      <c r="AB739">
        <v>7199.1185327128387</v>
      </c>
      <c r="AC739">
        <v>7443.3200169617294</v>
      </c>
      <c r="AD739">
        <v>7456.2629032800396</v>
      </c>
      <c r="AE739">
        <v>7376.0962383345895</v>
      </c>
      <c r="AF739">
        <v>7622.1730165215922</v>
      </c>
      <c r="AG739">
        <v>7849.7539703638877</v>
      </c>
      <c r="AH739">
        <v>7890.2872023628652</v>
      </c>
      <c r="AI739">
        <v>7671.7730657832008</v>
      </c>
      <c r="AJ739">
        <v>7631.4678058826548</v>
      </c>
      <c r="AK739">
        <v>7677.4014010931178</v>
      </c>
      <c r="AL739">
        <v>7709.4965893220588</v>
      </c>
      <c r="AM739">
        <v>7757.8308224956863</v>
      </c>
      <c r="AN739">
        <v>7763.7551055663625</v>
      </c>
      <c r="AO739">
        <v>7844.4682658114134</v>
      </c>
      <c r="AP739">
        <v>7828.5810963958384</v>
      </c>
      <c r="AQ739">
        <v>7803.6976045299325</v>
      </c>
      <c r="AR739">
        <v>7923.2238926318796</v>
      </c>
      <c r="AS739">
        <v>8056.8638499477538</v>
      </c>
      <c r="AT739">
        <v>7827.8863253718291</v>
      </c>
      <c r="AU739">
        <v>7843.3448491419167</v>
      </c>
      <c r="AV739">
        <v>7794.2355302638343</v>
      </c>
      <c r="AW739">
        <v>7881.5786420640516</v>
      </c>
      <c r="AX739">
        <v>7846.4996884997308</v>
      </c>
      <c r="AY739">
        <v>7697.6525350004122</v>
      </c>
      <c r="AZ739">
        <v>7758.1659857705245</v>
      </c>
      <c r="BA739">
        <v>7488.0819207047343</v>
      </c>
      <c r="BB739">
        <v>7056.7836528271837</v>
      </c>
      <c r="BC739">
        <v>7161.5533552699799</v>
      </c>
      <c r="BD739">
        <v>7030.554960568772</v>
      </c>
      <c r="BE739">
        <v>6873.0492708830316</v>
      </c>
      <c r="BF739">
        <v>6907.0460404568475</v>
      </c>
      <c r="BG739">
        <v>6962.5498169958673</v>
      </c>
      <c r="BH739">
        <v>6806.1999394620352</v>
      </c>
      <c r="BN739">
        <f t="shared" si="11"/>
        <v>56</v>
      </c>
    </row>
    <row r="740" spans="1:66" x14ac:dyDescent="0.3">
      <c r="A740" t="s">
        <v>3706</v>
      </c>
      <c r="B740" t="s">
        <v>1048</v>
      </c>
      <c r="C740" t="s">
        <v>3719</v>
      </c>
      <c r="D740" t="s">
        <v>1282</v>
      </c>
      <c r="E740">
        <v>9.0705145439607637</v>
      </c>
      <c r="F740">
        <v>8.837363191895534</v>
      </c>
      <c r="G740">
        <v>8.5766496024494607</v>
      </c>
      <c r="H740">
        <v>8.6552899899859721</v>
      </c>
      <c r="I740">
        <v>8.6347902712104538</v>
      </c>
      <c r="J740">
        <v>9.0202707234944537</v>
      </c>
      <c r="K740">
        <v>9.4321440711247213</v>
      </c>
      <c r="L740">
        <v>8.9255643989031057</v>
      </c>
      <c r="M740">
        <v>8.9065785734583702</v>
      </c>
      <c r="N740">
        <v>8.4501565025653846</v>
      </c>
      <c r="O740">
        <v>8.7419660556034859</v>
      </c>
      <c r="P740">
        <v>8.562916084490837</v>
      </c>
      <c r="Q740">
        <v>8.8389716650937356</v>
      </c>
      <c r="R740">
        <v>8.2955610989316249</v>
      </c>
      <c r="S740">
        <v>8.3265256075224734</v>
      </c>
      <c r="T740">
        <v>8.7878637204399457</v>
      </c>
      <c r="U740">
        <v>8.9648201530713667</v>
      </c>
      <c r="V740">
        <v>8.6537057426491195</v>
      </c>
      <c r="W740">
        <v>8.9757481516912581</v>
      </c>
      <c r="X740">
        <v>8.7189145229636615</v>
      </c>
      <c r="Y740">
        <v>8.7777466506270283</v>
      </c>
      <c r="Z740">
        <v>7.4072721483251707</v>
      </c>
      <c r="AA740">
        <v>8.1982719264842938</v>
      </c>
      <c r="AB740">
        <v>8.4427775781530734</v>
      </c>
      <c r="AC740">
        <v>6.9297202678504881</v>
      </c>
      <c r="AD740">
        <v>7.0585435379829127</v>
      </c>
      <c r="AE740">
        <v>6.5299250982299659</v>
      </c>
      <c r="AF740">
        <v>5.1930176318376322</v>
      </c>
      <c r="AG740">
        <v>5.0431729134841268</v>
      </c>
      <c r="AH740">
        <v>9.9119980715409692</v>
      </c>
      <c r="AI740">
        <v>9.2632320400847625</v>
      </c>
      <c r="AJ740">
        <v>7.0170420505762099</v>
      </c>
      <c r="AK740">
        <v>7.2602341407394428</v>
      </c>
      <c r="AL740">
        <v>7.4510543944897867</v>
      </c>
      <c r="AM740">
        <v>6.9758939461097444</v>
      </c>
      <c r="AN740">
        <v>6.9906367346434077</v>
      </c>
      <c r="AO740">
        <v>6.9061393870143988</v>
      </c>
      <c r="AP740">
        <v>5.9169385276481261</v>
      </c>
      <c r="AQ740">
        <v>6.0054608958224254</v>
      </c>
      <c r="AR740">
        <v>5.6881670409057321</v>
      </c>
      <c r="AS740">
        <v>5.6912703666398823</v>
      </c>
      <c r="AT740">
        <v>4.4142083879180927</v>
      </c>
      <c r="AU740">
        <v>6.1994601131184464</v>
      </c>
      <c r="AV740">
        <v>5.6126436591675386</v>
      </c>
      <c r="AW740">
        <v>6.4106285317544502</v>
      </c>
      <c r="AX740">
        <v>6.3052032063626893</v>
      </c>
      <c r="AY740">
        <v>6.2286857273583625</v>
      </c>
      <c r="AZ740">
        <v>6.1759539676427497</v>
      </c>
      <c r="BA740">
        <v>5.6669844208354627</v>
      </c>
      <c r="BB740">
        <v>6.2589022169566144</v>
      </c>
      <c r="BC740">
        <v>5.9939651333616419</v>
      </c>
      <c r="BD740">
        <v>5.9983798032420115</v>
      </c>
      <c r="BE740">
        <v>6.2926785180772882</v>
      </c>
      <c r="BF740">
        <v>5.9555682447445992</v>
      </c>
      <c r="BG740">
        <v>5.9113863912301383</v>
      </c>
      <c r="BN740">
        <f t="shared" si="11"/>
        <v>55</v>
      </c>
    </row>
    <row r="741" spans="1:66" x14ac:dyDescent="0.3">
      <c r="A741" t="s">
        <v>3706</v>
      </c>
      <c r="B741" t="s">
        <v>1048</v>
      </c>
      <c r="C741" t="s">
        <v>2965</v>
      </c>
      <c r="D741" t="s">
        <v>2716</v>
      </c>
      <c r="BN741">
        <f t="shared" si="11"/>
        <v>0</v>
      </c>
    </row>
    <row r="742" spans="1:66" x14ac:dyDescent="0.3">
      <c r="A742" t="s">
        <v>3706</v>
      </c>
      <c r="B742" t="s">
        <v>1048</v>
      </c>
      <c r="C742" t="s">
        <v>1375</v>
      </c>
      <c r="D742" t="s">
        <v>1293</v>
      </c>
      <c r="BN742">
        <f t="shared" si="11"/>
        <v>0</v>
      </c>
    </row>
    <row r="743" spans="1:66" x14ac:dyDescent="0.3">
      <c r="A743" t="s">
        <v>3706</v>
      </c>
      <c r="B743" t="s">
        <v>1048</v>
      </c>
      <c r="C743" t="s">
        <v>1728</v>
      </c>
      <c r="D743" t="s">
        <v>2181</v>
      </c>
      <c r="BN743">
        <f t="shared" si="11"/>
        <v>0</v>
      </c>
    </row>
    <row r="744" spans="1:66" x14ac:dyDescent="0.3">
      <c r="A744" t="s">
        <v>3706</v>
      </c>
      <c r="B744" t="s">
        <v>1048</v>
      </c>
      <c r="C744" t="s">
        <v>2271</v>
      </c>
      <c r="D744" t="s">
        <v>337</v>
      </c>
      <c r="BN744">
        <f t="shared" si="11"/>
        <v>0</v>
      </c>
    </row>
    <row r="745" spans="1:66" x14ac:dyDescent="0.3">
      <c r="A745" t="s">
        <v>3706</v>
      </c>
      <c r="B745" t="s">
        <v>1048</v>
      </c>
      <c r="C745" t="s">
        <v>3178</v>
      </c>
      <c r="D745" t="s">
        <v>3259</v>
      </c>
      <c r="BN745">
        <f t="shared" si="11"/>
        <v>0</v>
      </c>
    </row>
    <row r="746" spans="1:66" x14ac:dyDescent="0.3">
      <c r="A746" t="s">
        <v>3706</v>
      </c>
      <c r="B746" t="s">
        <v>1048</v>
      </c>
      <c r="C746" t="s">
        <v>1161</v>
      </c>
      <c r="D746" t="s">
        <v>2393</v>
      </c>
      <c r="BN746">
        <f t="shared" si="11"/>
        <v>0</v>
      </c>
    </row>
    <row r="747" spans="1:66" x14ac:dyDescent="0.3">
      <c r="A747" t="s">
        <v>3706</v>
      </c>
      <c r="B747" t="s">
        <v>1048</v>
      </c>
      <c r="C747" t="s">
        <v>2959</v>
      </c>
      <c r="D747" t="s">
        <v>3498</v>
      </c>
      <c r="BN747">
        <f t="shared" si="11"/>
        <v>0</v>
      </c>
    </row>
    <row r="748" spans="1:66" x14ac:dyDescent="0.3">
      <c r="A748" t="s">
        <v>3706</v>
      </c>
      <c r="B748" t="s">
        <v>1048</v>
      </c>
      <c r="C748" t="s">
        <v>564</v>
      </c>
      <c r="D748" t="s">
        <v>723</v>
      </c>
      <c r="O748">
        <v>0</v>
      </c>
      <c r="P748">
        <v>0</v>
      </c>
      <c r="Q748">
        <v>0</v>
      </c>
      <c r="R748">
        <v>0</v>
      </c>
      <c r="S748">
        <v>0</v>
      </c>
      <c r="T748">
        <v>0</v>
      </c>
      <c r="U748">
        <v>0</v>
      </c>
      <c r="V748">
        <v>0</v>
      </c>
      <c r="W748">
        <v>0</v>
      </c>
      <c r="X748">
        <v>0</v>
      </c>
      <c r="Y748">
        <v>0</v>
      </c>
      <c r="Z748">
        <v>0</v>
      </c>
      <c r="AA748">
        <v>0</v>
      </c>
      <c r="AB748">
        <v>0</v>
      </c>
      <c r="AC748">
        <v>0</v>
      </c>
      <c r="AD748">
        <v>0</v>
      </c>
      <c r="BN748">
        <f t="shared" si="11"/>
        <v>16</v>
      </c>
    </row>
    <row r="749" spans="1:66" x14ac:dyDescent="0.3">
      <c r="A749" t="s">
        <v>3706</v>
      </c>
      <c r="B749" t="s">
        <v>1048</v>
      </c>
      <c r="C749" t="s">
        <v>3078</v>
      </c>
      <c r="D749" t="s">
        <v>3165</v>
      </c>
      <c r="O749">
        <v>300000000</v>
      </c>
      <c r="P749">
        <v>310000000</v>
      </c>
      <c r="Q749">
        <v>340000000</v>
      </c>
      <c r="R749">
        <v>500000000</v>
      </c>
      <c r="S749">
        <v>550000000</v>
      </c>
      <c r="T749">
        <v>650000000</v>
      </c>
      <c r="U749">
        <v>770000000</v>
      </c>
      <c r="V749">
        <v>870000000</v>
      </c>
      <c r="W749">
        <v>1000000000</v>
      </c>
      <c r="X749">
        <v>1110000000</v>
      </c>
      <c r="Y749">
        <v>950000000</v>
      </c>
      <c r="Z749">
        <v>890000000</v>
      </c>
      <c r="AA749">
        <v>1190000000</v>
      </c>
      <c r="AB749">
        <v>1290000000</v>
      </c>
      <c r="AC749">
        <v>1340000000</v>
      </c>
      <c r="AD749">
        <v>1460000000</v>
      </c>
      <c r="AE749">
        <v>2936000000</v>
      </c>
      <c r="AF749">
        <v>2893000000</v>
      </c>
      <c r="AG749">
        <v>3592000000</v>
      </c>
      <c r="AH749">
        <v>3820000000</v>
      </c>
      <c r="AI749">
        <v>4050000000</v>
      </c>
      <c r="AJ749">
        <v>5470000000</v>
      </c>
      <c r="AK749">
        <v>4316000000</v>
      </c>
      <c r="AL749">
        <v>4465000000</v>
      </c>
      <c r="AM749">
        <v>5196000000</v>
      </c>
      <c r="AN749">
        <v>5645900000</v>
      </c>
      <c r="AO749">
        <v>6076000000</v>
      </c>
      <c r="AP749">
        <v>7408000000</v>
      </c>
      <c r="AQ749">
        <v>9273100000</v>
      </c>
      <c r="AR749">
        <v>12288000000</v>
      </c>
      <c r="AS749">
        <v>12215000000</v>
      </c>
      <c r="AT749">
        <v>12828000000</v>
      </c>
      <c r="AU749">
        <v>12452000000</v>
      </c>
      <c r="AV749">
        <v>14060000000</v>
      </c>
      <c r="AW749">
        <v>14963000000</v>
      </c>
      <c r="AX749">
        <v>15515000000</v>
      </c>
      <c r="AY749">
        <v>17184000000</v>
      </c>
      <c r="AZ749">
        <v>20193000000</v>
      </c>
      <c r="BA749">
        <v>23118000000</v>
      </c>
      <c r="BB749">
        <v>23817000000</v>
      </c>
      <c r="BC749">
        <v>25037000000</v>
      </c>
      <c r="BD749">
        <v>29171000000</v>
      </c>
      <c r="BE749">
        <v>32511000000</v>
      </c>
      <c r="BF749">
        <v>34417000000</v>
      </c>
      <c r="BG749">
        <v>34690000000</v>
      </c>
      <c r="BH749">
        <v>36578000000</v>
      </c>
      <c r="BI749">
        <v>38551000000</v>
      </c>
      <c r="BJ749">
        <v>42218000000</v>
      </c>
      <c r="BN749">
        <f t="shared" si="11"/>
        <v>48</v>
      </c>
    </row>
    <row r="750" spans="1:66" x14ac:dyDescent="0.3">
      <c r="A750" t="s">
        <v>3706</v>
      </c>
      <c r="B750" t="s">
        <v>1048</v>
      </c>
      <c r="C750" t="s">
        <v>3257</v>
      </c>
      <c r="D750" t="s">
        <v>3586</v>
      </c>
      <c r="O750">
        <v>1480000000</v>
      </c>
      <c r="P750">
        <v>1510000000</v>
      </c>
      <c r="Q750">
        <v>1570000000</v>
      </c>
      <c r="R750">
        <v>1830000000</v>
      </c>
      <c r="S750">
        <v>1650000000</v>
      </c>
      <c r="T750">
        <v>1640000000</v>
      </c>
      <c r="U750">
        <v>1660000000</v>
      </c>
      <c r="V750">
        <v>1700000000</v>
      </c>
      <c r="W750">
        <v>1970000000</v>
      </c>
      <c r="X750">
        <v>2180000000</v>
      </c>
      <c r="Y750">
        <v>2480000000</v>
      </c>
      <c r="Z750">
        <v>5900000000</v>
      </c>
      <c r="AA750">
        <v>10830000000</v>
      </c>
      <c r="AB750">
        <v>11180000000</v>
      </c>
      <c r="AC750">
        <v>11980000000</v>
      </c>
      <c r="AD750">
        <v>12140000000</v>
      </c>
      <c r="AE750">
        <v>13287000000</v>
      </c>
      <c r="AF750">
        <v>14413000000</v>
      </c>
      <c r="AG750">
        <v>16657000000</v>
      </c>
      <c r="AH750">
        <v>17620000000</v>
      </c>
      <c r="AI750">
        <v>18810000000</v>
      </c>
      <c r="AJ750">
        <v>20789000000</v>
      </c>
      <c r="AK750">
        <v>22813550000</v>
      </c>
      <c r="AL750">
        <v>25338700000</v>
      </c>
      <c r="AM750">
        <v>28717600000</v>
      </c>
      <c r="AN750">
        <v>32058200000</v>
      </c>
      <c r="AO750">
        <v>33550700000</v>
      </c>
      <c r="AP750">
        <v>38290000000</v>
      </c>
      <c r="AQ750">
        <v>45247900000</v>
      </c>
      <c r="AR750">
        <v>59242000000</v>
      </c>
      <c r="AS750">
        <v>67077000000</v>
      </c>
      <c r="AT750">
        <v>82008000000</v>
      </c>
      <c r="AU750">
        <v>87382000000</v>
      </c>
      <c r="AV750">
        <v>96501000000</v>
      </c>
      <c r="AW750">
        <v>109216000000</v>
      </c>
      <c r="AX750">
        <v>114490000000</v>
      </c>
      <c r="AY750">
        <v>110777000000</v>
      </c>
      <c r="AZ750">
        <v>124652000000</v>
      </c>
      <c r="BA750">
        <v>142078000000</v>
      </c>
      <c r="BB750">
        <v>139815000000</v>
      </c>
      <c r="BC750">
        <v>145159000000</v>
      </c>
      <c r="BD750">
        <v>156389000000</v>
      </c>
      <c r="BE750">
        <v>152932000000</v>
      </c>
      <c r="BF750">
        <v>163341000000</v>
      </c>
      <c r="BG750">
        <v>178203000000</v>
      </c>
      <c r="BH750">
        <v>187475000000</v>
      </c>
      <c r="BI750">
        <v>201401000000</v>
      </c>
      <c r="BJ750">
        <v>221114000000</v>
      </c>
      <c r="BK750">
        <v>217238000000</v>
      </c>
      <c r="BL750">
        <v>232985000000</v>
      </c>
      <c r="BN750">
        <f t="shared" si="11"/>
        <v>50</v>
      </c>
    </row>
    <row r="751" spans="1:66" x14ac:dyDescent="0.3">
      <c r="A751" t="s">
        <v>3706</v>
      </c>
      <c r="B751" t="s">
        <v>1048</v>
      </c>
      <c r="C751" t="s">
        <v>3686</v>
      </c>
      <c r="D751" t="s">
        <v>1672</v>
      </c>
      <c r="F751">
        <v>55.19</v>
      </c>
      <c r="G751">
        <v>55.38</v>
      </c>
      <c r="H751">
        <v>57.24</v>
      </c>
      <c r="I751">
        <v>60.37</v>
      </c>
      <c r="J751">
        <v>59.38</v>
      </c>
      <c r="K751">
        <v>60.58</v>
      </c>
      <c r="L751">
        <v>62.24</v>
      </c>
      <c r="M751">
        <v>62.78</v>
      </c>
      <c r="N751">
        <v>63.13</v>
      </c>
      <c r="O751">
        <v>64.569999999999993</v>
      </c>
      <c r="P751">
        <v>66.09</v>
      </c>
      <c r="Q751">
        <v>66.25</v>
      </c>
      <c r="R751">
        <v>63.19</v>
      </c>
      <c r="S751">
        <v>66.510000000000005</v>
      </c>
      <c r="T751">
        <v>66.099999999999994</v>
      </c>
      <c r="U751">
        <v>70.34</v>
      </c>
      <c r="V751">
        <v>70.260000000000005</v>
      </c>
      <c r="W751">
        <v>69.36</v>
      </c>
      <c r="X751">
        <v>68.41</v>
      </c>
      <c r="Y751">
        <v>70.47</v>
      </c>
      <c r="Z751">
        <v>71.92</v>
      </c>
      <c r="AA751">
        <v>71.45</v>
      </c>
      <c r="AB751">
        <v>73.709999999999994</v>
      </c>
      <c r="AC751">
        <v>73.45</v>
      </c>
      <c r="AD751">
        <v>75.239999999999995</v>
      </c>
      <c r="AE751">
        <v>76.260000000000005</v>
      </c>
      <c r="AF751">
        <v>76.540000000000006</v>
      </c>
      <c r="AG751">
        <v>78.239999999999995</v>
      </c>
      <c r="AH751">
        <v>78.22</v>
      </c>
      <c r="AI751">
        <v>78.8</v>
      </c>
      <c r="AJ751">
        <v>80.34</v>
      </c>
      <c r="AK751">
        <v>82.92</v>
      </c>
      <c r="AL751">
        <v>83.13</v>
      </c>
      <c r="AM751">
        <v>87</v>
      </c>
      <c r="AN751">
        <v>88.71</v>
      </c>
      <c r="AO751">
        <v>89.78</v>
      </c>
      <c r="AP751">
        <v>90.79</v>
      </c>
      <c r="AQ751">
        <v>92.26</v>
      </c>
      <c r="AR751">
        <v>95.82</v>
      </c>
      <c r="AS751">
        <v>97.47</v>
      </c>
      <c r="AT751">
        <v>96.85</v>
      </c>
      <c r="AU751">
        <v>98.85</v>
      </c>
      <c r="AV751">
        <v>99.09</v>
      </c>
      <c r="AW751">
        <v>97.93</v>
      </c>
      <c r="AX751">
        <v>99.71</v>
      </c>
      <c r="AY751">
        <v>102.35</v>
      </c>
      <c r="AZ751">
        <v>103.09</v>
      </c>
      <c r="BA751">
        <v>106.8</v>
      </c>
      <c r="BB751">
        <v>104.64</v>
      </c>
      <c r="BC751">
        <v>105.98</v>
      </c>
      <c r="BD751">
        <v>106.85</v>
      </c>
      <c r="BE751">
        <v>106.81</v>
      </c>
      <c r="BF751">
        <v>107.87</v>
      </c>
      <c r="BG751">
        <v>108.75</v>
      </c>
      <c r="BH751">
        <v>108.91</v>
      </c>
      <c r="BI751">
        <v>109.7</v>
      </c>
      <c r="BN751">
        <f t="shared" si="11"/>
        <v>56</v>
      </c>
    </row>
    <row r="752" spans="1:66" x14ac:dyDescent="0.3">
      <c r="A752" t="s">
        <v>3706</v>
      </c>
      <c r="B752" t="s">
        <v>1048</v>
      </c>
      <c r="C752" t="s">
        <v>3421</v>
      </c>
      <c r="D752" t="s">
        <v>2599</v>
      </c>
      <c r="AI752">
        <v>91676.457769999994</v>
      </c>
      <c r="AS752">
        <v>91676.457769999994</v>
      </c>
      <c r="BC752">
        <v>91676.457769999994</v>
      </c>
      <c r="BN752">
        <f t="shared" si="11"/>
        <v>3</v>
      </c>
    </row>
    <row r="753" spans="1:66" x14ac:dyDescent="0.3">
      <c r="A753" t="s">
        <v>3706</v>
      </c>
      <c r="B753" t="s">
        <v>1048</v>
      </c>
      <c r="C753" t="s">
        <v>742</v>
      </c>
      <c r="D753" t="s">
        <v>3349</v>
      </c>
      <c r="BN753">
        <f t="shared" si="11"/>
        <v>0</v>
      </c>
    </row>
    <row r="754" spans="1:66" x14ac:dyDescent="0.3">
      <c r="A754" t="s">
        <v>3706</v>
      </c>
      <c r="B754" t="s">
        <v>1048</v>
      </c>
      <c r="C754" t="s">
        <v>2742</v>
      </c>
      <c r="D754" t="s">
        <v>2115</v>
      </c>
      <c r="E754">
        <v>20535000000</v>
      </c>
      <c r="F754">
        <v>20959000000</v>
      </c>
      <c r="G754">
        <v>21616000000</v>
      </c>
      <c r="H754">
        <v>23275000000</v>
      </c>
      <c r="I754">
        <v>26484000000</v>
      </c>
      <c r="J754">
        <v>27374800000</v>
      </c>
      <c r="K754">
        <v>30404400000</v>
      </c>
      <c r="L754">
        <v>31561400000</v>
      </c>
      <c r="M754">
        <v>34564600000</v>
      </c>
      <c r="N754">
        <v>37962000000</v>
      </c>
      <c r="O754">
        <v>43218800000</v>
      </c>
      <c r="P754">
        <v>44142600000</v>
      </c>
      <c r="Q754">
        <v>49812500000</v>
      </c>
      <c r="R754">
        <v>71428700000</v>
      </c>
      <c r="S754">
        <v>98597700000</v>
      </c>
      <c r="T754">
        <v>107695000000</v>
      </c>
      <c r="U754">
        <v>115105000000</v>
      </c>
      <c r="V754">
        <v>121348000000</v>
      </c>
      <c r="W754">
        <v>143814000000</v>
      </c>
      <c r="X754">
        <v>182065000000</v>
      </c>
      <c r="Y754">
        <v>220913000000</v>
      </c>
      <c r="Z754">
        <v>233896000000</v>
      </c>
      <c r="AA754">
        <v>212441000000</v>
      </c>
      <c r="AB754">
        <v>200593000000</v>
      </c>
      <c r="AC754">
        <v>217998000000</v>
      </c>
      <c r="AD754">
        <v>213222000000</v>
      </c>
      <c r="AE754">
        <v>217426000000</v>
      </c>
      <c r="AF754">
        <v>252853000000</v>
      </c>
      <c r="AG754">
        <v>319109000000</v>
      </c>
      <c r="AH754">
        <v>363546000000</v>
      </c>
      <c r="AI754">
        <v>392743000000</v>
      </c>
      <c r="AJ754">
        <v>421588000000</v>
      </c>
      <c r="AK754">
        <v>447215000000</v>
      </c>
      <c r="AL754">
        <v>465539000000</v>
      </c>
      <c r="AM754">
        <v>512207000000</v>
      </c>
      <c r="AN754">
        <v>583021000000</v>
      </c>
      <c r="AO754">
        <v>622662000000</v>
      </c>
      <c r="AP754">
        <v>687711000000</v>
      </c>
      <c r="AQ754">
        <v>680522000000</v>
      </c>
      <c r="AR754">
        <v>690793000000</v>
      </c>
      <c r="AS754">
        <v>772147000000</v>
      </c>
      <c r="AT754">
        <v>731026000000</v>
      </c>
      <c r="AU754">
        <v>693255000000</v>
      </c>
      <c r="AV754">
        <v>723792000000</v>
      </c>
      <c r="AW754">
        <v>816546000000</v>
      </c>
      <c r="AX754">
        <v>904308000000</v>
      </c>
      <c r="AY754">
        <v>1036990000000</v>
      </c>
      <c r="AZ754">
        <v>1162690000000</v>
      </c>
      <c r="BA754">
        <v>1300120000000</v>
      </c>
      <c r="BB754">
        <v>1056910000000</v>
      </c>
      <c r="BC754">
        <v>1277490000000</v>
      </c>
      <c r="BD754">
        <v>1482480000000</v>
      </c>
      <c r="BE754">
        <v>1545800000000</v>
      </c>
      <c r="BF754">
        <v>1578430000000</v>
      </c>
      <c r="BG754">
        <v>1620480000000</v>
      </c>
      <c r="BH754">
        <v>1504570000000</v>
      </c>
      <c r="BI754">
        <v>1453700000000</v>
      </c>
      <c r="BJ754">
        <v>1545610000000</v>
      </c>
      <c r="BK754">
        <v>1664240000000</v>
      </c>
      <c r="BN754">
        <f t="shared" si="11"/>
        <v>59</v>
      </c>
    </row>
    <row r="755" spans="1:66" x14ac:dyDescent="0.3">
      <c r="A755" t="s">
        <v>3706</v>
      </c>
      <c r="B755" t="s">
        <v>1048</v>
      </c>
      <c r="C755" t="s">
        <v>1315</v>
      </c>
      <c r="D755" t="s">
        <v>3215</v>
      </c>
      <c r="G755">
        <v>3.751838225423656</v>
      </c>
      <c r="H755">
        <v>4.1250641516365993</v>
      </c>
      <c r="I755">
        <v>3.4941850543013846</v>
      </c>
      <c r="J755">
        <v>3.5051377525334479</v>
      </c>
      <c r="K755">
        <v>3.2693392169885769</v>
      </c>
      <c r="L755">
        <v>3.5456625467711702</v>
      </c>
      <c r="M755">
        <v>3.0921619343134203</v>
      </c>
      <c r="N755">
        <v>3.0168219921747865</v>
      </c>
      <c r="O755">
        <v>3.7442050934459985</v>
      </c>
      <c r="P755">
        <v>3.4429341248732817</v>
      </c>
      <c r="Q755">
        <v>3.1697126281345605</v>
      </c>
      <c r="R755">
        <v>2.3780813650932338</v>
      </c>
      <c r="S755">
        <v>3.5451431936496198</v>
      </c>
      <c r="T755">
        <v>4.2124684968149992</v>
      </c>
      <c r="U755">
        <v>3.7291403086548556</v>
      </c>
      <c r="V755">
        <v>3.5441235929458079</v>
      </c>
      <c r="W755">
        <v>2.7701281222556897</v>
      </c>
      <c r="X755">
        <v>3.2410822610248151</v>
      </c>
      <c r="Y755">
        <v>3.7359203544414266</v>
      </c>
      <c r="Z755">
        <v>4.5375158686929868</v>
      </c>
      <c r="AA755">
        <v>6.173344603603609</v>
      </c>
      <c r="AB755">
        <v>4.9103881262847331</v>
      </c>
      <c r="AC755">
        <v>4.4197345033619433</v>
      </c>
      <c r="AD755">
        <v>4.8541823068611363</v>
      </c>
      <c r="AE755">
        <v>3.9739202054544482</v>
      </c>
      <c r="AF755">
        <v>3.171267488494864</v>
      </c>
      <c r="AG755">
        <v>2.6894043529688396</v>
      </c>
      <c r="AH755">
        <v>2.7772115782755615</v>
      </c>
      <c r="AI755">
        <v>3.2231358100910565</v>
      </c>
      <c r="AJ755">
        <v>3.0186278094497498</v>
      </c>
      <c r="AK755">
        <v>2.6018783978500264</v>
      </c>
      <c r="AL755">
        <v>2.2256772978012593</v>
      </c>
      <c r="AM755">
        <v>1.8205015409386442</v>
      </c>
      <c r="AN755">
        <v>1.8521628058624384</v>
      </c>
      <c r="AO755">
        <v>2.0490860346629844</v>
      </c>
      <c r="AP755">
        <v>1.8801590886156423</v>
      </c>
      <c r="AQ755">
        <v>1.5701218798287513</v>
      </c>
      <c r="AR755">
        <v>1.5381847586231907</v>
      </c>
      <c r="AS755">
        <v>1.8529735192573029</v>
      </c>
      <c r="AT755">
        <v>1.8952811912906737</v>
      </c>
      <c r="AU755">
        <v>1.8391671472326041</v>
      </c>
      <c r="AV755">
        <v>2.0923138243303456</v>
      </c>
      <c r="AW755">
        <v>2.5576022216132679</v>
      </c>
      <c r="AX755">
        <v>3.3199967813589297</v>
      </c>
      <c r="AY755">
        <v>3.695664741903403</v>
      </c>
      <c r="AZ755">
        <v>3.9508462202418522</v>
      </c>
      <c r="BA755">
        <v>6.5061517399324114</v>
      </c>
      <c r="BB755">
        <v>5.7820336585429972</v>
      </c>
      <c r="BC755">
        <v>7.1773203535359746</v>
      </c>
      <c r="BD755">
        <v>10.04272238955733</v>
      </c>
      <c r="BE755">
        <v>10.266013115908155</v>
      </c>
      <c r="BF755">
        <v>10.976168004529685</v>
      </c>
      <c r="BG755">
        <v>11.156373609924662</v>
      </c>
      <c r="BH755">
        <v>8.1713346878036486</v>
      </c>
      <c r="BI755">
        <v>7.7430106342772396</v>
      </c>
      <c r="BJ755">
        <v>10.664074638149859</v>
      </c>
      <c r="BK755">
        <v>13.708585012618411</v>
      </c>
      <c r="BL755">
        <v>14.380398304577454</v>
      </c>
      <c r="BN755">
        <f t="shared" si="11"/>
        <v>58</v>
      </c>
    </row>
    <row r="756" spans="1:66" x14ac:dyDescent="0.3">
      <c r="A756" t="s">
        <v>3706</v>
      </c>
      <c r="B756" t="s">
        <v>1048</v>
      </c>
      <c r="C756" t="s">
        <v>2251</v>
      </c>
      <c r="D756" t="s">
        <v>4224</v>
      </c>
      <c r="E756">
        <v>2.1891445639335338</v>
      </c>
      <c r="F756">
        <v>2.2759330563074225</v>
      </c>
      <c r="G756">
        <v>2.1400567257702776</v>
      </c>
      <c r="H756">
        <v>2.2966111380197987</v>
      </c>
      <c r="I756">
        <v>2.106731080509002</v>
      </c>
      <c r="J756">
        <v>2.0687036560190983</v>
      </c>
      <c r="K756">
        <v>1.727352390706195</v>
      </c>
      <c r="L756">
        <v>1.4539990190724321</v>
      </c>
      <c r="M756">
        <v>1.2613371871049484</v>
      </c>
      <c r="N756">
        <v>1.260387126343393</v>
      </c>
      <c r="O756">
        <v>1.0214908941851615</v>
      </c>
      <c r="P756">
        <v>0.96629061344067158</v>
      </c>
      <c r="Q756">
        <v>0.95909803326760712</v>
      </c>
      <c r="R756">
        <v>0.8349867947437426</v>
      </c>
      <c r="S756">
        <v>0.72120755265332814</v>
      </c>
      <c r="T756">
        <v>0.75723113082376137</v>
      </c>
      <c r="U756">
        <v>0.77451899806389146</v>
      </c>
      <c r="V756">
        <v>0.68187059417480567</v>
      </c>
      <c r="W756">
        <v>0.7273147451469355</v>
      </c>
      <c r="X756">
        <v>0.68228724050018208</v>
      </c>
      <c r="Y756">
        <v>0.62354131009802394</v>
      </c>
      <c r="Z756">
        <v>0.66055227040844311</v>
      </c>
      <c r="AA756">
        <v>0.784453710641002</v>
      </c>
      <c r="AB756">
        <v>1.0547238245547739</v>
      </c>
      <c r="AC756">
        <v>1.0221527983330452</v>
      </c>
      <c r="AD756">
        <v>0.93367322957650289</v>
      </c>
      <c r="AE756">
        <v>0.90440357824637008</v>
      </c>
      <c r="AF756">
        <v>0.96445539535267555</v>
      </c>
      <c r="AG756">
        <v>1.0012527621665825</v>
      </c>
      <c r="AH756">
        <v>1.0447655032199346</v>
      </c>
      <c r="AI756">
        <v>1.0192760737620259</v>
      </c>
      <c r="AJ756">
        <v>1.072868174437531</v>
      </c>
      <c r="AK756">
        <v>1.2442454687590481</v>
      </c>
      <c r="AL756">
        <v>1.31</v>
      </c>
      <c r="AM756">
        <v>1.3389191745410973</v>
      </c>
      <c r="AN756">
        <v>1.320828859112626</v>
      </c>
      <c r="AO756">
        <v>1.3373666925069023</v>
      </c>
      <c r="AP756">
        <v>1.4341730897405511</v>
      </c>
      <c r="AQ756">
        <v>1.5305395509440634</v>
      </c>
      <c r="AR756">
        <v>1.4933045933160385</v>
      </c>
      <c r="AS756">
        <v>1.4801211387038158</v>
      </c>
      <c r="AT756">
        <v>1.4944796088699086</v>
      </c>
      <c r="AU756">
        <v>1.616278973062433</v>
      </c>
      <c r="AV756">
        <v>1.6067217749040457</v>
      </c>
      <c r="AW756">
        <v>1.5955148249391993</v>
      </c>
      <c r="AX756">
        <v>1.6541971382230201</v>
      </c>
      <c r="AY756">
        <v>1.7139172571904961</v>
      </c>
      <c r="AZ756">
        <v>1.7317424989714434</v>
      </c>
      <c r="BA756">
        <v>1.7080688276492506</v>
      </c>
      <c r="BB756">
        <v>1.9423162069632134</v>
      </c>
      <c r="BC756">
        <v>2.0812958559437433</v>
      </c>
      <c r="BD756">
        <v>2.13122850603501</v>
      </c>
      <c r="BE756">
        <v>2.260342412499396</v>
      </c>
      <c r="BF756">
        <v>2.3561289809863473</v>
      </c>
      <c r="BG756">
        <v>2.430121376380086</v>
      </c>
      <c r="BH756">
        <v>2.5625756612510373</v>
      </c>
      <c r="BI756">
        <v>2.6646005043897714</v>
      </c>
      <c r="BJ756">
        <v>2.5987867357758456</v>
      </c>
      <c r="BK756">
        <v>2.6371008792518276</v>
      </c>
      <c r="BN756">
        <f t="shared" si="11"/>
        <v>59</v>
      </c>
    </row>
    <row r="757" spans="1:66" x14ac:dyDescent="0.3">
      <c r="A757" t="s">
        <v>3706</v>
      </c>
      <c r="B757" t="s">
        <v>1048</v>
      </c>
      <c r="C757" t="s">
        <v>3478</v>
      </c>
      <c r="D757" t="s">
        <v>3666</v>
      </c>
      <c r="Y757">
        <v>91</v>
      </c>
      <c r="Z757">
        <v>91</v>
      </c>
      <c r="AA757">
        <v>87</v>
      </c>
      <c r="AB757">
        <v>88</v>
      </c>
      <c r="AC757">
        <v>86</v>
      </c>
      <c r="AD757">
        <v>85</v>
      </c>
      <c r="AE757">
        <v>87</v>
      </c>
      <c r="AF757">
        <v>96</v>
      </c>
      <c r="AG757">
        <v>101</v>
      </c>
      <c r="AH757">
        <v>102</v>
      </c>
      <c r="AI757">
        <v>111</v>
      </c>
      <c r="AJ757">
        <v>109</v>
      </c>
      <c r="AK757">
        <v>111</v>
      </c>
      <c r="AL757">
        <v>104</v>
      </c>
      <c r="AM757">
        <v>107</v>
      </c>
      <c r="AN757">
        <v>117</v>
      </c>
      <c r="AO757">
        <v>116</v>
      </c>
      <c r="AP757">
        <v>108</v>
      </c>
      <c r="AQ757">
        <v>103</v>
      </c>
      <c r="AR757">
        <v>101</v>
      </c>
      <c r="AS757">
        <v>100</v>
      </c>
      <c r="AT757">
        <v>96.5</v>
      </c>
      <c r="AU757">
        <v>94.1</v>
      </c>
      <c r="AV757">
        <v>96.9</v>
      </c>
      <c r="AW757">
        <v>102.3</v>
      </c>
      <c r="AX757">
        <v>110</v>
      </c>
      <c r="AY757">
        <v>115.4</v>
      </c>
      <c r="AZ757">
        <v>120.2</v>
      </c>
      <c r="BA757">
        <v>134.1</v>
      </c>
      <c r="BB757">
        <v>118.6</v>
      </c>
      <c r="BC757">
        <v>126.8</v>
      </c>
      <c r="BD757">
        <v>140.6</v>
      </c>
      <c r="BE757">
        <v>141</v>
      </c>
      <c r="BF757">
        <v>139.5</v>
      </c>
      <c r="BG757">
        <v>138</v>
      </c>
      <c r="BH757">
        <v>123.9</v>
      </c>
      <c r="BI757">
        <v>119.8</v>
      </c>
      <c r="BJ757">
        <v>123.3</v>
      </c>
      <c r="BK757">
        <v>127.1</v>
      </c>
      <c r="BL757">
        <v>125.5</v>
      </c>
      <c r="BN757">
        <f t="shared" si="11"/>
        <v>40</v>
      </c>
    </row>
    <row r="758" spans="1:66" x14ac:dyDescent="0.3">
      <c r="A758" t="s">
        <v>3706</v>
      </c>
      <c r="B758" t="s">
        <v>1048</v>
      </c>
      <c r="C758" t="s">
        <v>3590</v>
      </c>
      <c r="D758" t="s">
        <v>1656</v>
      </c>
      <c r="AN758">
        <v>99.98</v>
      </c>
      <c r="AO758">
        <v>99.98</v>
      </c>
      <c r="AP758">
        <v>99.98</v>
      </c>
      <c r="AQ758">
        <v>99.98</v>
      </c>
      <c r="AR758">
        <v>99.98</v>
      </c>
      <c r="AS758">
        <v>99.98</v>
      </c>
      <c r="AT758">
        <v>99.98</v>
      </c>
      <c r="AU758">
        <v>99.98</v>
      </c>
      <c r="AV758">
        <v>99.98</v>
      </c>
      <c r="AW758">
        <v>99.98</v>
      </c>
      <c r="AX758">
        <v>99.98</v>
      </c>
      <c r="AY758">
        <v>99.98</v>
      </c>
      <c r="AZ758">
        <v>99.98</v>
      </c>
      <c r="BA758">
        <v>99.98</v>
      </c>
      <c r="BB758">
        <v>99.98</v>
      </c>
      <c r="BC758">
        <v>99.98</v>
      </c>
      <c r="BD758">
        <v>99.98</v>
      </c>
      <c r="BE758">
        <v>99.98</v>
      </c>
      <c r="BF758">
        <v>99.98</v>
      </c>
      <c r="BG758">
        <v>99.98</v>
      </c>
      <c r="BH758">
        <v>99.98</v>
      </c>
      <c r="BI758">
        <v>99.98</v>
      </c>
      <c r="BJ758">
        <v>99.98</v>
      </c>
      <c r="BK758">
        <v>99.98</v>
      </c>
      <c r="BN758">
        <f t="shared" si="11"/>
        <v>24</v>
      </c>
    </row>
    <row r="759" spans="1:66" x14ac:dyDescent="0.3">
      <c r="A759" t="s">
        <v>3706</v>
      </c>
      <c r="B759" t="s">
        <v>1048</v>
      </c>
      <c r="C759" t="s">
        <v>1470</v>
      </c>
      <c r="D759" t="s">
        <v>3315</v>
      </c>
      <c r="AN759">
        <v>18909000000</v>
      </c>
      <c r="AO759">
        <v>20424000000</v>
      </c>
      <c r="AP759">
        <v>20872000000</v>
      </c>
      <c r="AQ759">
        <v>20094000000</v>
      </c>
      <c r="AR759">
        <v>19425000000</v>
      </c>
      <c r="AS759">
        <v>20196000000</v>
      </c>
      <c r="AT759">
        <v>17181000000</v>
      </c>
      <c r="AU759">
        <v>16291000000</v>
      </c>
      <c r="AV759">
        <v>15091000000</v>
      </c>
      <c r="AW759">
        <v>17931000000</v>
      </c>
      <c r="AX759">
        <v>20608000000</v>
      </c>
      <c r="AY759">
        <v>21637000000</v>
      </c>
      <c r="AZ759">
        <v>25186000000</v>
      </c>
      <c r="BA759">
        <v>30956000000</v>
      </c>
      <c r="BB759">
        <v>26102000000</v>
      </c>
      <c r="BC759">
        <v>30986000000</v>
      </c>
      <c r="BD759">
        <v>36763000000</v>
      </c>
      <c r="BE759">
        <v>39364000000</v>
      </c>
      <c r="BF759">
        <v>41013000000</v>
      </c>
      <c r="BG759">
        <v>44071000000</v>
      </c>
      <c r="BH759">
        <v>42247000000</v>
      </c>
      <c r="BI759">
        <v>39341000000</v>
      </c>
      <c r="BJ759">
        <v>40889000000</v>
      </c>
      <c r="BK759">
        <v>41465000000</v>
      </c>
      <c r="BN759">
        <f t="shared" si="11"/>
        <v>24</v>
      </c>
    </row>
    <row r="760" spans="1:66" x14ac:dyDescent="0.3">
      <c r="A760" t="s">
        <v>3706</v>
      </c>
      <c r="B760" t="s">
        <v>1048</v>
      </c>
      <c r="C760" t="s">
        <v>2342</v>
      </c>
      <c r="D760" t="s">
        <v>1383</v>
      </c>
      <c r="BJ760">
        <v>100</v>
      </c>
      <c r="BN760">
        <f t="shared" si="11"/>
        <v>1</v>
      </c>
    </row>
    <row r="761" spans="1:66" x14ac:dyDescent="0.3">
      <c r="A761" t="s">
        <v>3706</v>
      </c>
      <c r="B761" t="s">
        <v>1048</v>
      </c>
      <c r="C761" t="s">
        <v>1800</v>
      </c>
      <c r="D761" t="s">
        <v>849</v>
      </c>
      <c r="E761">
        <v>1.5226265633856799</v>
      </c>
      <c r="F761">
        <v>1.5249130448369601</v>
      </c>
      <c r="G761">
        <v>1.52644236525292</v>
      </c>
      <c r="H761">
        <v>1.53635814193035</v>
      </c>
      <c r="I761">
        <v>1.55590959687736</v>
      </c>
      <c r="J761">
        <v>1.5787178722205799</v>
      </c>
      <c r="K761">
        <v>1.58943702654216</v>
      </c>
      <c r="L761">
        <v>1.59473721510068</v>
      </c>
      <c r="M761">
        <v>1.5973058410973</v>
      </c>
      <c r="N761">
        <v>1.59587875223022</v>
      </c>
      <c r="O761">
        <v>1.5882874668087199</v>
      </c>
      <c r="P761">
        <v>1.5851918733566199</v>
      </c>
      <c r="Q761">
        <v>1.5708869868347599</v>
      </c>
      <c r="R761">
        <v>1.5566415249085199</v>
      </c>
      <c r="S761">
        <v>1.55355782109596</v>
      </c>
      <c r="T761">
        <v>1.5635853748913899</v>
      </c>
      <c r="U761">
        <v>1.5737833813481801</v>
      </c>
      <c r="V761">
        <v>1.62153853610517</v>
      </c>
      <c r="W761">
        <v>1.7109781205722601</v>
      </c>
      <c r="X761">
        <v>1.8187480177634201</v>
      </c>
      <c r="Y761">
        <v>1.9113712578778701</v>
      </c>
      <c r="Z761">
        <v>1.91297841135211</v>
      </c>
      <c r="AA761">
        <v>1.88368634415972</v>
      </c>
      <c r="AB761">
        <v>1.8509797457927</v>
      </c>
      <c r="AC761">
        <v>1.83991254429805</v>
      </c>
      <c r="AD761">
        <v>1.8552264338155999</v>
      </c>
      <c r="AE761">
        <v>1.87834662165809</v>
      </c>
      <c r="AF761">
        <v>1.91484077506094</v>
      </c>
      <c r="AG761">
        <v>1.96046084313938</v>
      </c>
      <c r="AH761">
        <v>2.0052090894246</v>
      </c>
      <c r="AI761">
        <v>2.04174035617977</v>
      </c>
      <c r="AJ761">
        <v>2.0464768499992601</v>
      </c>
      <c r="AK761">
        <v>2.0474478261275602</v>
      </c>
      <c r="AL761">
        <v>2.0567979606184501</v>
      </c>
      <c r="AM761">
        <v>2.08047270937465</v>
      </c>
      <c r="AN761">
        <v>2.1148491819065498</v>
      </c>
      <c r="AO761">
        <v>2.1322822713117402</v>
      </c>
      <c r="AP761">
        <v>2.1514390127746301</v>
      </c>
      <c r="AQ761">
        <v>2.1717346942709002</v>
      </c>
      <c r="AR761">
        <v>2.1891922091626101</v>
      </c>
      <c r="AS761">
        <v>2.2004533415976799</v>
      </c>
      <c r="AT761">
        <v>2.1910195978316001</v>
      </c>
      <c r="AU761">
        <v>2.1793234909999302</v>
      </c>
      <c r="AV761">
        <v>2.1704338610647702</v>
      </c>
      <c r="AW761">
        <v>2.1647849881786301</v>
      </c>
      <c r="AX761">
        <v>2.1602290683491199</v>
      </c>
      <c r="AY761">
        <v>2.1392605578947799</v>
      </c>
      <c r="AZ761">
        <v>2.1117988664248402</v>
      </c>
      <c r="BA761">
        <v>2.0864600388760799</v>
      </c>
      <c r="BB761">
        <v>2.0754068150084501</v>
      </c>
      <c r="BC761">
        <v>2.08580107411718</v>
      </c>
      <c r="BD761">
        <v>2.10474332431997</v>
      </c>
      <c r="BE761">
        <v>2.1439605613242798</v>
      </c>
      <c r="BF761">
        <v>2.19663885924873</v>
      </c>
      <c r="BG761">
        <v>2.2539802344382802</v>
      </c>
      <c r="BH761">
        <v>2.3124453109665102</v>
      </c>
      <c r="BI761">
        <v>2.35540467278389</v>
      </c>
      <c r="BJ761">
        <v>2.3969493886889199</v>
      </c>
      <c r="BK761">
        <v>2.4490781529388701</v>
      </c>
      <c r="BL761">
        <v>2.52832191438559</v>
      </c>
      <c r="BN761">
        <f t="shared" si="11"/>
        <v>60</v>
      </c>
    </row>
    <row r="762" spans="1:66" x14ac:dyDescent="0.3">
      <c r="A762" t="s">
        <v>3706</v>
      </c>
      <c r="B762" t="s">
        <v>1048</v>
      </c>
      <c r="C762" t="s">
        <v>2365</v>
      </c>
      <c r="D762" t="s">
        <v>3451</v>
      </c>
      <c r="E762">
        <v>5.4399105520900202</v>
      </c>
      <c r="F762">
        <v>5.4201290085482903</v>
      </c>
      <c r="G762">
        <v>5.4182004557320598</v>
      </c>
      <c r="H762">
        <v>5.4191464659024096</v>
      </c>
      <c r="I762">
        <v>5.4135875520351799</v>
      </c>
      <c r="J762">
        <v>5.4032428764364697</v>
      </c>
      <c r="K762">
        <v>5.385376677749</v>
      </c>
      <c r="L762">
        <v>5.37487216685156</v>
      </c>
      <c r="M762">
        <v>5.3736265952259901</v>
      </c>
      <c r="N762">
        <v>5.3884789277467098</v>
      </c>
      <c r="O762">
        <v>5.4231674160977699</v>
      </c>
      <c r="P762">
        <v>5.4438213688608599</v>
      </c>
      <c r="Q762">
        <v>5.4778694109333603</v>
      </c>
      <c r="R762">
        <v>5.5134748648700898</v>
      </c>
      <c r="S762">
        <v>5.5334803519796996</v>
      </c>
      <c r="T762">
        <v>5.52795962150278</v>
      </c>
      <c r="U762">
        <v>5.4599065844263102</v>
      </c>
      <c r="V762">
        <v>5.3697039101484201</v>
      </c>
      <c r="W762">
        <v>5.26209743770585</v>
      </c>
      <c r="X762">
        <v>5.1405102188173997</v>
      </c>
      <c r="Y762">
        <v>5.0055952722113801</v>
      </c>
      <c r="Z762">
        <v>4.8798157133326701</v>
      </c>
      <c r="AA762">
        <v>4.7500565009438196</v>
      </c>
      <c r="AB762">
        <v>4.6305134456754899</v>
      </c>
      <c r="AC762">
        <v>4.5406191842341501</v>
      </c>
      <c r="AD762">
        <v>4.4903517689222499</v>
      </c>
      <c r="AE762">
        <v>4.4605501863916501</v>
      </c>
      <c r="AF762">
        <v>4.4730074660306602</v>
      </c>
      <c r="AG762">
        <v>4.5175296418146802</v>
      </c>
      <c r="AH762">
        <v>4.5751321167274801</v>
      </c>
      <c r="AI762">
        <v>4.6332011143757299</v>
      </c>
      <c r="AJ762">
        <v>4.6718763391126101</v>
      </c>
      <c r="AK762">
        <v>4.7136927137446998</v>
      </c>
      <c r="AL762">
        <v>4.7774830973856002</v>
      </c>
      <c r="AM762">
        <v>4.8841678486210602</v>
      </c>
      <c r="AN762">
        <v>5.0371465560920301</v>
      </c>
      <c r="AO762">
        <v>5.2070926233434403</v>
      </c>
      <c r="AP762">
        <v>5.4281692387498603</v>
      </c>
      <c r="AQ762">
        <v>5.68317110370376</v>
      </c>
      <c r="AR762">
        <v>5.9360973286208303</v>
      </c>
      <c r="AS762">
        <v>6.1578489574506801</v>
      </c>
      <c r="AT762">
        <v>6.3363221756470498</v>
      </c>
      <c r="AU762">
        <v>6.4715441347293003</v>
      </c>
      <c r="AV762">
        <v>6.5776250094260504</v>
      </c>
      <c r="AW762">
        <v>6.6777577670099202</v>
      </c>
      <c r="AX762">
        <v>6.7835578597755903</v>
      </c>
      <c r="AY762">
        <v>6.8707878675411198</v>
      </c>
      <c r="AZ762">
        <v>6.9646041608846003</v>
      </c>
      <c r="BA762">
        <v>7.0572656032554004</v>
      </c>
      <c r="BB762">
        <v>7.1339451729855501</v>
      </c>
      <c r="BC762">
        <v>7.1836666199028603</v>
      </c>
      <c r="BD762">
        <v>7.1823357326185802</v>
      </c>
      <c r="BE762">
        <v>7.1636617601047803</v>
      </c>
      <c r="BF762">
        <v>7.1244962030677303</v>
      </c>
      <c r="BG762">
        <v>7.0616699976655299</v>
      </c>
      <c r="BH762">
        <v>6.9747212312788598</v>
      </c>
      <c r="BI762">
        <v>6.8603531662374904</v>
      </c>
      <c r="BJ762">
        <v>6.7232638644750997</v>
      </c>
      <c r="BK762">
        <v>6.5749071455880701</v>
      </c>
      <c r="BL762">
        <v>6.4308929603564797</v>
      </c>
      <c r="BN762">
        <f t="shared" si="11"/>
        <v>60</v>
      </c>
    </row>
    <row r="763" spans="1:66" x14ac:dyDescent="0.3">
      <c r="A763" t="s">
        <v>3706</v>
      </c>
      <c r="B763" t="s">
        <v>1048</v>
      </c>
      <c r="C763" t="s">
        <v>3080</v>
      </c>
      <c r="D763" t="s">
        <v>2209</v>
      </c>
      <c r="E763">
        <v>60.1706223898532</v>
      </c>
      <c r="F763">
        <v>60.017334262866001</v>
      </c>
      <c r="G763">
        <v>60.047308393957401</v>
      </c>
      <c r="H763">
        <v>60.211017765378003</v>
      </c>
      <c r="I763">
        <v>60.441770273547903</v>
      </c>
      <c r="J763">
        <v>60.708375874041003</v>
      </c>
      <c r="K763">
        <v>60.934835119814799</v>
      </c>
      <c r="L763">
        <v>61.197225172564004</v>
      </c>
      <c r="M763">
        <v>61.5053587452554</v>
      </c>
      <c r="N763">
        <v>61.868792225001201</v>
      </c>
      <c r="O763">
        <v>62.288485148456203</v>
      </c>
      <c r="P763">
        <v>62.844742816700503</v>
      </c>
      <c r="Q763">
        <v>63.400287687349604</v>
      </c>
      <c r="R763">
        <v>63.9672999457744</v>
      </c>
      <c r="S763">
        <v>64.557106936376698</v>
      </c>
      <c r="T763">
        <v>65.164510562771397</v>
      </c>
      <c r="U763">
        <v>65.390441456707194</v>
      </c>
      <c r="V763">
        <v>65.666224794354406</v>
      </c>
      <c r="W763">
        <v>65.958785959538204</v>
      </c>
      <c r="X763">
        <v>66.227463839808095</v>
      </c>
      <c r="Y763">
        <v>66.455067339761797</v>
      </c>
      <c r="Z763">
        <v>66.703062546758602</v>
      </c>
      <c r="AA763">
        <v>66.919732690354095</v>
      </c>
      <c r="AB763">
        <v>67.093976847398196</v>
      </c>
      <c r="AC763">
        <v>67.224684707970397</v>
      </c>
      <c r="AD763">
        <v>67.313692798216294</v>
      </c>
      <c r="AE763">
        <v>67.251688743240095</v>
      </c>
      <c r="AF763">
        <v>67.169992855568594</v>
      </c>
      <c r="AG763">
        <v>67.077687359797807</v>
      </c>
      <c r="AH763">
        <v>66.989601915260394</v>
      </c>
      <c r="AI763">
        <v>66.916483164424207</v>
      </c>
      <c r="AJ763">
        <v>66.736030186892904</v>
      </c>
      <c r="AK763">
        <v>66.593608339843598</v>
      </c>
      <c r="AL763">
        <v>66.504949774425697</v>
      </c>
      <c r="AM763">
        <v>66.483411217636998</v>
      </c>
      <c r="AN763">
        <v>66.528517451651894</v>
      </c>
      <c r="AO763">
        <v>66.525299988163297</v>
      </c>
      <c r="AP763">
        <v>66.612017320571397</v>
      </c>
      <c r="AQ763">
        <v>66.758541068653003</v>
      </c>
      <c r="AR763">
        <v>66.923558729294896</v>
      </c>
      <c r="AS763">
        <v>67.086613335673306</v>
      </c>
      <c r="AT763">
        <v>67.230780216649606</v>
      </c>
      <c r="AU763">
        <v>67.333030673934203</v>
      </c>
      <c r="AV763">
        <v>67.428064777225302</v>
      </c>
      <c r="AW763">
        <v>67.558018417158905</v>
      </c>
      <c r="AX763">
        <v>67.730264301553902</v>
      </c>
      <c r="AY763">
        <v>67.696362308168304</v>
      </c>
      <c r="AZ763">
        <v>67.716947122253202</v>
      </c>
      <c r="BA763">
        <v>67.753309985722794</v>
      </c>
      <c r="BB763">
        <v>67.751599695380506</v>
      </c>
      <c r="BC763">
        <v>67.689481046931704</v>
      </c>
      <c r="BD763">
        <v>67.603954079681102</v>
      </c>
      <c r="BE763">
        <v>67.498364180454004</v>
      </c>
      <c r="BF763">
        <v>67.365421081161799</v>
      </c>
      <c r="BG763">
        <v>67.210924105027502</v>
      </c>
      <c r="BH763">
        <v>67.039986819910197</v>
      </c>
      <c r="BI763">
        <v>66.853725683609099</v>
      </c>
      <c r="BJ763">
        <v>66.638761251231898</v>
      </c>
      <c r="BK763">
        <v>66.408871632940304</v>
      </c>
      <c r="BL763">
        <v>66.179578275620003</v>
      </c>
      <c r="BN763">
        <f t="shared" si="11"/>
        <v>60</v>
      </c>
    </row>
    <row r="764" spans="1:66" x14ac:dyDescent="0.3">
      <c r="A764" t="s">
        <v>3706</v>
      </c>
      <c r="B764" t="s">
        <v>1048</v>
      </c>
      <c r="C764" t="s">
        <v>2352</v>
      </c>
      <c r="D764" t="s">
        <v>3233</v>
      </c>
      <c r="E764">
        <v>11.438165757477201</v>
      </c>
      <c r="F764">
        <v>11.381676273534399</v>
      </c>
      <c r="G764">
        <v>11.1839079498871</v>
      </c>
      <c r="H764">
        <v>10.8828231592049</v>
      </c>
      <c r="I764">
        <v>10.542619764190301</v>
      </c>
      <c r="J764">
        <v>10.213357205912001</v>
      </c>
      <c r="K764">
        <v>9.8707309916929091</v>
      </c>
      <c r="L764">
        <v>9.5433627980300706</v>
      </c>
      <c r="M764">
        <v>9.2454121393766204</v>
      </c>
      <c r="N764">
        <v>8.9766714097542994</v>
      </c>
      <c r="O764">
        <v>8.7243198065140906</v>
      </c>
      <c r="P764">
        <v>8.3880757243585595</v>
      </c>
      <c r="Q764">
        <v>8.1777106935802397</v>
      </c>
      <c r="R764">
        <v>8.0482755075540293</v>
      </c>
      <c r="S764">
        <v>7.9483718103401504</v>
      </c>
      <c r="T764">
        <v>7.8483183575798003</v>
      </c>
      <c r="U764">
        <v>7.8649524665181696</v>
      </c>
      <c r="V764">
        <v>7.8131105307073696</v>
      </c>
      <c r="W764">
        <v>7.7202504049050402</v>
      </c>
      <c r="X764">
        <v>7.6346964951438796</v>
      </c>
      <c r="Y764">
        <v>7.5964145324324797</v>
      </c>
      <c r="Z764">
        <v>7.6211076263388202</v>
      </c>
      <c r="AA764">
        <v>7.6357972884989396</v>
      </c>
      <c r="AB764">
        <v>7.6522218605564003</v>
      </c>
      <c r="AC764">
        <v>7.6744801627709398</v>
      </c>
      <c r="AD764">
        <v>7.7093218049409504</v>
      </c>
      <c r="AE764">
        <v>7.7800214257024303</v>
      </c>
      <c r="AF764">
        <v>7.8406297420081197</v>
      </c>
      <c r="AG764">
        <v>7.8931455617016502</v>
      </c>
      <c r="AH764">
        <v>7.9358347604250596</v>
      </c>
      <c r="AI764">
        <v>7.9665937222674099</v>
      </c>
      <c r="AJ764">
        <v>8.0001110543006906</v>
      </c>
      <c r="AK764">
        <v>8.00133567068562</v>
      </c>
      <c r="AL764">
        <v>7.9715459514828</v>
      </c>
      <c r="AM764">
        <v>7.9126667246489699</v>
      </c>
      <c r="AN764">
        <v>7.8354766192437904</v>
      </c>
      <c r="AO764">
        <v>7.7707062641242803</v>
      </c>
      <c r="AP764">
        <v>7.6345576467433096</v>
      </c>
      <c r="AQ764">
        <v>7.4670828706037602</v>
      </c>
      <c r="AR764">
        <v>7.3169907559953904</v>
      </c>
      <c r="AS764">
        <v>7.2072575300882296</v>
      </c>
      <c r="AT764">
        <v>7.0537569869452001</v>
      </c>
      <c r="AU764">
        <v>7.0197188840414704</v>
      </c>
      <c r="AV764">
        <v>7.0580229474646998</v>
      </c>
      <c r="AW764">
        <v>7.1031216139180398</v>
      </c>
      <c r="AX764">
        <v>7.1184190440760204</v>
      </c>
      <c r="AY764">
        <v>7.2369710723426799</v>
      </c>
      <c r="AZ764">
        <v>7.25067063825548</v>
      </c>
      <c r="BA764">
        <v>7.1865210458004203</v>
      </c>
      <c r="BB764">
        <v>7.0904334850832802</v>
      </c>
      <c r="BC764">
        <v>6.9995100612400503</v>
      </c>
      <c r="BD764">
        <v>6.9301550377307901</v>
      </c>
      <c r="BE764">
        <v>6.8126225696734801</v>
      </c>
      <c r="BF764">
        <v>6.6738595832752203</v>
      </c>
      <c r="BG764">
        <v>6.5384048231287197</v>
      </c>
      <c r="BH764">
        <v>6.4220822806595903</v>
      </c>
      <c r="BI764">
        <v>6.26994925869987</v>
      </c>
      <c r="BJ764">
        <v>6.1904691767443802</v>
      </c>
      <c r="BK764">
        <v>6.1624483139752897</v>
      </c>
      <c r="BL764">
        <v>6.1533303044614396</v>
      </c>
      <c r="BN764">
        <f t="shared" si="11"/>
        <v>60</v>
      </c>
    </row>
    <row r="765" spans="1:66" x14ac:dyDescent="0.3">
      <c r="A765" t="s">
        <v>3706</v>
      </c>
      <c r="B765" t="s">
        <v>1048</v>
      </c>
      <c r="C765" t="s">
        <v>593</v>
      </c>
      <c r="D765" t="s">
        <v>1760</v>
      </c>
      <c r="J765">
        <v>66.5</v>
      </c>
      <c r="O765">
        <v>67.599999999999994</v>
      </c>
      <c r="R765">
        <v>69.599999999999994</v>
      </c>
      <c r="T765">
        <v>79</v>
      </c>
      <c r="U765">
        <v>67.7</v>
      </c>
      <c r="AA765">
        <v>69.5</v>
      </c>
      <c r="AG765">
        <v>74.3</v>
      </c>
      <c r="AI765">
        <v>70.7</v>
      </c>
      <c r="AN765">
        <v>76.400000000000006</v>
      </c>
      <c r="AU765">
        <v>72.8</v>
      </c>
      <c r="AZ765">
        <v>77.099999999999994</v>
      </c>
      <c r="BA765">
        <v>76.400000000000006</v>
      </c>
      <c r="BC765">
        <v>76.400000000000006</v>
      </c>
      <c r="BE765">
        <v>74.099999999999994</v>
      </c>
      <c r="BF765">
        <v>74.099999999999994</v>
      </c>
      <c r="BG765">
        <v>72.700280000000006</v>
      </c>
      <c r="BI765">
        <v>75.937181057474803</v>
      </c>
      <c r="BN765">
        <f t="shared" si="11"/>
        <v>17</v>
      </c>
    </row>
    <row r="766" spans="1:66" x14ac:dyDescent="0.3">
      <c r="A766" t="s">
        <v>3706</v>
      </c>
      <c r="B766" t="s">
        <v>1048</v>
      </c>
      <c r="C766" t="s">
        <v>620</v>
      </c>
      <c r="D766" t="s">
        <v>3734</v>
      </c>
      <c r="G766">
        <v>1835728</v>
      </c>
      <c r="L766">
        <v>1556054</v>
      </c>
      <c r="Q766">
        <v>2889346</v>
      </c>
      <c r="V766">
        <v>3770881</v>
      </c>
      <c r="AA766">
        <v>3382460</v>
      </c>
      <c r="AF766">
        <v>3366853</v>
      </c>
      <c r="AK766">
        <v>4463754</v>
      </c>
      <c r="AP766">
        <v>8859954</v>
      </c>
      <c r="AU766">
        <v>5334893</v>
      </c>
      <c r="AZ766">
        <v>5428756</v>
      </c>
      <c r="BE766">
        <v>4961716</v>
      </c>
      <c r="BJ766">
        <v>4774029</v>
      </c>
      <c r="BN766">
        <f t="shared" si="11"/>
        <v>12</v>
      </c>
    </row>
    <row r="767" spans="1:66" x14ac:dyDescent="0.3">
      <c r="A767" t="s">
        <v>3706</v>
      </c>
      <c r="B767" t="s">
        <v>1048</v>
      </c>
      <c r="C767" t="s">
        <v>241</v>
      </c>
      <c r="D767" t="s">
        <v>1297</v>
      </c>
      <c r="AM767">
        <v>12.5964002609253</v>
      </c>
      <c r="AN767">
        <v>12.038499832153301</v>
      </c>
      <c r="AO767">
        <v>11.389300346374499</v>
      </c>
      <c r="AP767">
        <v>10.3385000228882</v>
      </c>
      <c r="AQ767">
        <v>9.5321998596191406</v>
      </c>
      <c r="AR767">
        <v>9.3095998764038104</v>
      </c>
      <c r="AS767">
        <v>8.6663999557495099</v>
      </c>
      <c r="AT767">
        <v>9.6702995300293004</v>
      </c>
      <c r="AU767">
        <v>10.1071996688843</v>
      </c>
      <c r="AV767">
        <v>10.320899963378899</v>
      </c>
      <c r="AW767">
        <v>9.8842000961303693</v>
      </c>
      <c r="AX767">
        <v>8.8043003082275408</v>
      </c>
      <c r="AY767">
        <v>8.12609958648682</v>
      </c>
      <c r="AZ767">
        <v>7.9523000717163104</v>
      </c>
      <c r="BA767">
        <v>10.462699890136699</v>
      </c>
      <c r="BB767">
        <v>14.8522996902466</v>
      </c>
      <c r="BC767">
        <v>15.273699760436999</v>
      </c>
      <c r="BD767">
        <v>13.6007995605469</v>
      </c>
      <c r="BE767">
        <v>12.738599777221699</v>
      </c>
      <c r="BF767">
        <v>10.8105001449585</v>
      </c>
      <c r="BG767">
        <v>8.8393001556396502</v>
      </c>
      <c r="BH767">
        <v>7.7599000930786097</v>
      </c>
      <c r="BI767">
        <v>7.49170017242432</v>
      </c>
      <c r="BJ767">
        <v>6.5506000518798801</v>
      </c>
      <c r="BK767">
        <v>5.8722000122070304</v>
      </c>
      <c r="BL767">
        <v>5.3962998390197798</v>
      </c>
      <c r="BN767">
        <f t="shared" si="11"/>
        <v>26</v>
      </c>
    </row>
    <row r="768" spans="1:66" x14ac:dyDescent="0.3">
      <c r="A768" t="s">
        <v>3706</v>
      </c>
      <c r="B768" t="s">
        <v>1048</v>
      </c>
      <c r="C768" t="s">
        <v>1653</v>
      </c>
      <c r="D768" t="s">
        <v>1206</v>
      </c>
      <c r="AM768">
        <v>5.5500001907348597</v>
      </c>
      <c r="AN768">
        <v>5.5300002098083496</v>
      </c>
      <c r="AO768">
        <v>5.5999999046325701</v>
      </c>
      <c r="AP768">
        <v>5.2300000190734899</v>
      </c>
      <c r="AQ768">
        <v>5.2600002288818404</v>
      </c>
      <c r="AR768">
        <v>4.9800000190734899</v>
      </c>
      <c r="AS768">
        <v>5.0900001525878897</v>
      </c>
      <c r="AT768">
        <v>5.03999996185303</v>
      </c>
      <c r="AU768">
        <v>4.8400001525878897</v>
      </c>
      <c r="AV768">
        <v>4.8400001525878897</v>
      </c>
      <c r="AW768">
        <v>4.8400001525878897</v>
      </c>
      <c r="AX768">
        <v>4.7800002098083496</v>
      </c>
      <c r="AY768">
        <v>4.9499998092651403</v>
      </c>
      <c r="AZ768">
        <v>4.8200001716613796</v>
      </c>
      <c r="BA768">
        <v>4.5999999046325701</v>
      </c>
      <c r="BB768">
        <v>4.6199998855590803</v>
      </c>
      <c r="BC768">
        <v>4.3499999046325701</v>
      </c>
      <c r="BD768">
        <v>4.2399997711181596</v>
      </c>
      <c r="BE768">
        <v>4.3499999046325701</v>
      </c>
      <c r="BF768">
        <v>4.1500000953674299</v>
      </c>
      <c r="BG768">
        <v>4.1500000953674299</v>
      </c>
      <c r="BH768">
        <v>4.0999999046325701</v>
      </c>
      <c r="BI768">
        <v>4.2300000190734899</v>
      </c>
      <c r="BJ768">
        <v>4.4099998474121103</v>
      </c>
      <c r="BK768">
        <v>4.0900001525878897</v>
      </c>
      <c r="BL768">
        <v>4.0199999809265101</v>
      </c>
      <c r="BN768">
        <f t="shared" si="11"/>
        <v>26</v>
      </c>
    </row>
    <row r="769" spans="1:66" x14ac:dyDescent="0.3">
      <c r="A769" t="s">
        <v>3706</v>
      </c>
      <c r="B769" t="s">
        <v>1048</v>
      </c>
      <c r="C769" t="s">
        <v>2426</v>
      </c>
      <c r="D769" t="s">
        <v>1511</v>
      </c>
      <c r="AM769">
        <v>86.466697692871094</v>
      </c>
      <c r="AN769">
        <v>86.106002807617202</v>
      </c>
      <c r="AO769">
        <v>85.509498596191406</v>
      </c>
      <c r="AP769">
        <v>85.364799499511705</v>
      </c>
      <c r="AQ769">
        <v>85.273002624511705</v>
      </c>
      <c r="AR769">
        <v>84.831901550292997</v>
      </c>
      <c r="AS769">
        <v>84.552902221679702</v>
      </c>
      <c r="AT769">
        <v>84.561698913574205</v>
      </c>
      <c r="AU769">
        <v>84.099403381347699</v>
      </c>
      <c r="AV769">
        <v>83.218696594238295</v>
      </c>
      <c r="AW769">
        <v>83.022598266601605</v>
      </c>
      <c r="AX769">
        <v>83.007598876953097</v>
      </c>
      <c r="AY769">
        <v>82.864097595214801</v>
      </c>
      <c r="AZ769">
        <v>82.781997680664105</v>
      </c>
      <c r="BA769">
        <v>82.377899169921903</v>
      </c>
      <c r="BB769">
        <v>81.756103515625</v>
      </c>
      <c r="BC769">
        <v>81.113502502441406</v>
      </c>
      <c r="BD769">
        <v>80.652603149414105</v>
      </c>
      <c r="BE769">
        <v>80.252799987792997</v>
      </c>
      <c r="BF769">
        <v>79.548698425292997</v>
      </c>
      <c r="BG769">
        <v>78.928199768066406</v>
      </c>
      <c r="BH769">
        <v>78.598701477050795</v>
      </c>
      <c r="BI769">
        <v>78.3363037109375</v>
      </c>
      <c r="BJ769">
        <v>77.809402465820298</v>
      </c>
      <c r="BK769">
        <v>77.592903137207003</v>
      </c>
      <c r="BL769">
        <v>77.509300231933594</v>
      </c>
      <c r="BN769">
        <f t="shared" si="11"/>
        <v>26</v>
      </c>
    </row>
    <row r="770" spans="1:66" x14ac:dyDescent="0.3">
      <c r="A770" t="s">
        <v>3706</v>
      </c>
      <c r="B770" t="s">
        <v>1048</v>
      </c>
      <c r="C770" t="s">
        <v>3329</v>
      </c>
      <c r="D770" t="s">
        <v>2626</v>
      </c>
      <c r="BN770">
        <f t="shared" si="11"/>
        <v>0</v>
      </c>
    </row>
    <row r="771" spans="1:66" x14ac:dyDescent="0.3">
      <c r="A771" t="s">
        <v>3706</v>
      </c>
      <c r="B771" t="s">
        <v>1048</v>
      </c>
      <c r="C771" t="s">
        <v>1238</v>
      </c>
      <c r="D771" t="s">
        <v>2383</v>
      </c>
      <c r="BN771">
        <f t="shared" si="11"/>
        <v>0</v>
      </c>
    </row>
    <row r="772" spans="1:66" x14ac:dyDescent="0.3">
      <c r="A772" t="s">
        <v>3706</v>
      </c>
      <c r="B772" t="s">
        <v>1048</v>
      </c>
      <c r="C772" t="s">
        <v>616</v>
      </c>
      <c r="D772" t="s">
        <v>3724</v>
      </c>
      <c r="BN772">
        <f t="shared" si="11"/>
        <v>0</v>
      </c>
    </row>
    <row r="773" spans="1:66" x14ac:dyDescent="0.3">
      <c r="A773" t="s">
        <v>3706</v>
      </c>
      <c r="B773" t="s">
        <v>1048</v>
      </c>
      <c r="C773" t="s">
        <v>2921</v>
      </c>
      <c r="D773" t="s">
        <v>454</v>
      </c>
      <c r="AJ773">
        <v>9.0179996490478498</v>
      </c>
      <c r="AK773">
        <v>8.6969995498657209</v>
      </c>
      <c r="AL773">
        <v>8.8179998397827095</v>
      </c>
      <c r="AM773">
        <v>8.8000001907348597</v>
      </c>
      <c r="AN773">
        <v>8.5570001602172905</v>
      </c>
      <c r="AO773">
        <v>8.4429998397827095</v>
      </c>
      <c r="AP773">
        <v>8.2749996185302699</v>
      </c>
      <c r="AQ773">
        <v>7.9450001716613796</v>
      </c>
      <c r="AR773">
        <v>7.65700006484985</v>
      </c>
      <c r="AS773">
        <v>7.5650000572204599</v>
      </c>
      <c r="AT773">
        <v>7.4809999465942401</v>
      </c>
      <c r="AU773">
        <v>7.3610000610351598</v>
      </c>
      <c r="AV773">
        <v>7.5669999122619602</v>
      </c>
      <c r="AW773">
        <v>7.5739998817443803</v>
      </c>
      <c r="AX773">
        <v>7.4699997901916504</v>
      </c>
      <c r="AY773">
        <v>7.40199995040894</v>
      </c>
      <c r="AZ773">
        <v>7.2199997901916504</v>
      </c>
      <c r="BA773">
        <v>7.0180001258850098</v>
      </c>
      <c r="BB773">
        <v>7.09299993515015</v>
      </c>
      <c r="BC773">
        <v>7.0450000762939498</v>
      </c>
      <c r="BD773">
        <v>6.8200001716613796</v>
      </c>
      <c r="BE773">
        <v>6.7529997825622603</v>
      </c>
      <c r="BF773">
        <v>6.5949997901916504</v>
      </c>
      <c r="BG773">
        <v>6.4460000991821298</v>
      </c>
      <c r="BH773">
        <v>6.4439997673034703</v>
      </c>
      <c r="BI773">
        <v>6.3870000839233398</v>
      </c>
      <c r="BJ773">
        <v>6.2519998550415004</v>
      </c>
      <c r="BK773">
        <v>6.2810001373290998</v>
      </c>
      <c r="BL773">
        <v>6.21799993515015</v>
      </c>
      <c r="BM773">
        <v>6.15700006484985</v>
      </c>
      <c r="BN773">
        <f t="shared" si="11"/>
        <v>30</v>
      </c>
    </row>
    <row r="774" spans="1:66" x14ac:dyDescent="0.3">
      <c r="A774" t="s">
        <v>3706</v>
      </c>
      <c r="B774" t="s">
        <v>1048</v>
      </c>
      <c r="C774" t="s">
        <v>4062</v>
      </c>
      <c r="D774" t="s">
        <v>516</v>
      </c>
      <c r="BN774">
        <f t="shared" ref="BN774:BN837" si="12">COUNT(E774:BM774)</f>
        <v>0</v>
      </c>
    </row>
    <row r="775" spans="1:66" x14ac:dyDescent="0.3">
      <c r="A775" t="s">
        <v>3706</v>
      </c>
      <c r="B775" t="s">
        <v>1048</v>
      </c>
      <c r="C775" t="s">
        <v>3639</v>
      </c>
      <c r="D775" t="s">
        <v>1459</v>
      </c>
      <c r="BN775">
        <f t="shared" si="12"/>
        <v>0</v>
      </c>
    </row>
    <row r="776" spans="1:66" x14ac:dyDescent="0.3">
      <c r="A776" t="s">
        <v>3706</v>
      </c>
      <c r="B776" t="s">
        <v>1048</v>
      </c>
      <c r="C776" t="s">
        <v>3795</v>
      </c>
      <c r="D776" t="s">
        <v>1304</v>
      </c>
      <c r="AS776">
        <v>2544.96264648438</v>
      </c>
      <c r="AT776">
        <v>2693.5146484375</v>
      </c>
      <c r="AU776">
        <v>2923.55639648438</v>
      </c>
      <c r="AV776">
        <v>3160.31201171875</v>
      </c>
      <c r="AW776">
        <v>3340.07275390625</v>
      </c>
      <c r="AX776">
        <v>3523.673828125</v>
      </c>
      <c r="AY776">
        <v>3661.33520507813</v>
      </c>
      <c r="AZ776">
        <v>3847.3212890625</v>
      </c>
      <c r="BA776">
        <v>3903.95385742188</v>
      </c>
      <c r="BB776">
        <v>3980.81469726563</v>
      </c>
      <c r="BC776">
        <v>4095.4697265625</v>
      </c>
      <c r="BD776">
        <v>4204.5986328125</v>
      </c>
      <c r="BE776">
        <v>4353.7529296875</v>
      </c>
      <c r="BF776">
        <v>4422.7275390625</v>
      </c>
      <c r="BG776">
        <v>4526.197265625</v>
      </c>
      <c r="BH776">
        <v>4720.7470703125</v>
      </c>
      <c r="BI776">
        <v>4959.34765625</v>
      </c>
      <c r="BJ776">
        <v>5106.8662109375</v>
      </c>
      <c r="BN776">
        <f t="shared" si="12"/>
        <v>18</v>
      </c>
    </row>
    <row r="777" spans="1:66" x14ac:dyDescent="0.3">
      <c r="A777" t="s">
        <v>3706</v>
      </c>
      <c r="B777" t="s">
        <v>1048</v>
      </c>
      <c r="C777" t="s">
        <v>2650</v>
      </c>
      <c r="D777" t="s">
        <v>2611</v>
      </c>
      <c r="AS777">
        <v>12.5025242567062</v>
      </c>
      <c r="AT777">
        <v>13.1694093346596</v>
      </c>
      <c r="AU777">
        <v>13.955032825469999</v>
      </c>
      <c r="AV777">
        <v>14.4554451107979</v>
      </c>
      <c r="AW777">
        <v>14.537133276462599</v>
      </c>
      <c r="AX777">
        <v>14.5421385765076</v>
      </c>
      <c r="AY777">
        <v>14.6588310599327</v>
      </c>
      <c r="AZ777">
        <v>14.8990333080292</v>
      </c>
      <c r="BA777">
        <v>15.2952939271927</v>
      </c>
      <c r="BB777">
        <v>16.344101727008798</v>
      </c>
      <c r="BC777">
        <v>16.4119526743889</v>
      </c>
      <c r="BD777">
        <v>16.376292705535899</v>
      </c>
      <c r="BE777">
        <v>16.371533274650599</v>
      </c>
      <c r="BF777">
        <v>16.3475170731544</v>
      </c>
      <c r="BG777">
        <v>16.531662642955801</v>
      </c>
      <c r="BH777">
        <v>16.839881241321599</v>
      </c>
      <c r="BI777">
        <v>17.197260260581999</v>
      </c>
      <c r="BJ777">
        <v>17.061269283294699</v>
      </c>
      <c r="BN777">
        <f t="shared" si="12"/>
        <v>18</v>
      </c>
    </row>
    <row r="778" spans="1:66" x14ac:dyDescent="0.3">
      <c r="A778" t="s">
        <v>3706</v>
      </c>
      <c r="B778" t="s">
        <v>1048</v>
      </c>
      <c r="C778" t="s">
        <v>1746</v>
      </c>
      <c r="D778" t="s">
        <v>1684</v>
      </c>
      <c r="AS778">
        <v>87</v>
      </c>
      <c r="AT778">
        <v>87</v>
      </c>
      <c r="AU778">
        <v>87</v>
      </c>
      <c r="AV778">
        <v>87</v>
      </c>
      <c r="AW778">
        <v>87</v>
      </c>
      <c r="AX778">
        <v>87</v>
      </c>
      <c r="AY778">
        <v>87</v>
      </c>
      <c r="AZ778">
        <v>87</v>
      </c>
      <c r="BA778">
        <v>87</v>
      </c>
      <c r="BB778">
        <v>87</v>
      </c>
      <c r="BC778">
        <v>87</v>
      </c>
      <c r="BD778">
        <v>87</v>
      </c>
      <c r="BE778">
        <v>87</v>
      </c>
      <c r="BF778">
        <v>87</v>
      </c>
      <c r="BG778">
        <v>87</v>
      </c>
      <c r="BH778">
        <v>87</v>
      </c>
      <c r="BI778">
        <v>87</v>
      </c>
      <c r="BJ778">
        <v>87</v>
      </c>
      <c r="BK778">
        <v>87</v>
      </c>
      <c r="BN778">
        <f t="shared" si="12"/>
        <v>19</v>
      </c>
    </row>
    <row r="779" spans="1:66" x14ac:dyDescent="0.3">
      <c r="A779" t="s">
        <v>3706</v>
      </c>
      <c r="B779" t="s">
        <v>1048</v>
      </c>
      <c r="C779" t="s">
        <v>631</v>
      </c>
      <c r="D779" t="s">
        <v>977</v>
      </c>
      <c r="AS779">
        <v>88.192771393851601</v>
      </c>
      <c r="AT779">
        <v>88.307274484863996</v>
      </c>
      <c r="AU779">
        <v>88.421290852218903</v>
      </c>
      <c r="AV779">
        <v>88.535126042347898</v>
      </c>
      <c r="AW779">
        <v>88.6490757436368</v>
      </c>
      <c r="AX779">
        <v>88.762227991188595</v>
      </c>
      <c r="AY779">
        <v>88.875495318867905</v>
      </c>
      <c r="AZ779">
        <v>88.988577638677697</v>
      </c>
      <c r="BA779">
        <v>89.101468313232303</v>
      </c>
      <c r="BB779">
        <v>89.214164993094002</v>
      </c>
      <c r="BC779">
        <v>89.326360909809296</v>
      </c>
      <c r="BD779">
        <v>89.440504173118001</v>
      </c>
      <c r="BE779">
        <v>89.555682440866093</v>
      </c>
      <c r="BF779">
        <v>89.672511532033397</v>
      </c>
      <c r="BG779">
        <v>89.790682259146195</v>
      </c>
      <c r="BH779">
        <v>89.848329139020393</v>
      </c>
      <c r="BI779">
        <v>89.906899193334993</v>
      </c>
      <c r="BJ779">
        <v>89.966998110611101</v>
      </c>
      <c r="BN779">
        <f t="shared" si="12"/>
        <v>18</v>
      </c>
    </row>
    <row r="780" spans="1:66" x14ac:dyDescent="0.3">
      <c r="A780" t="s">
        <v>3706</v>
      </c>
      <c r="B780" t="s">
        <v>1048</v>
      </c>
      <c r="C780" t="s">
        <v>647</v>
      </c>
      <c r="D780" t="s">
        <v>1307</v>
      </c>
      <c r="AJ780">
        <v>0.9</v>
      </c>
      <c r="AT780">
        <v>1.1000000000000001</v>
      </c>
      <c r="AX780">
        <v>1.1000000000000001</v>
      </c>
      <c r="BB780">
        <v>0.8</v>
      </c>
      <c r="BE780">
        <v>0.5</v>
      </c>
      <c r="BN780">
        <f t="shared" si="12"/>
        <v>5</v>
      </c>
    </row>
    <row r="781" spans="1:66" x14ac:dyDescent="0.3">
      <c r="A781" t="s">
        <v>3706</v>
      </c>
      <c r="B781" t="s">
        <v>1048</v>
      </c>
      <c r="C781" t="s">
        <v>229</v>
      </c>
      <c r="D781" t="s">
        <v>4038</v>
      </c>
      <c r="BI781">
        <v>13.3</v>
      </c>
      <c r="BN781">
        <f t="shared" si="12"/>
        <v>1</v>
      </c>
    </row>
    <row r="782" spans="1:66" x14ac:dyDescent="0.3">
      <c r="A782" t="s">
        <v>3706</v>
      </c>
      <c r="B782" t="s">
        <v>1048</v>
      </c>
      <c r="C782" t="s">
        <v>2454</v>
      </c>
      <c r="D782" t="s">
        <v>2819</v>
      </c>
      <c r="BD782">
        <v>64.56</v>
      </c>
      <c r="BH782">
        <v>54.71</v>
      </c>
      <c r="BN782">
        <f t="shared" si="12"/>
        <v>2</v>
      </c>
    </row>
    <row r="783" spans="1:66" x14ac:dyDescent="0.3">
      <c r="A783" t="s">
        <v>3706</v>
      </c>
      <c r="B783" t="s">
        <v>1048</v>
      </c>
      <c r="C783" t="s">
        <v>2616</v>
      </c>
      <c r="D783" t="s">
        <v>3741</v>
      </c>
      <c r="BN783">
        <f t="shared" si="12"/>
        <v>0</v>
      </c>
    </row>
    <row r="784" spans="1:66" x14ac:dyDescent="0.3">
      <c r="A784" t="s">
        <v>3706</v>
      </c>
      <c r="B784" t="s">
        <v>1048</v>
      </c>
      <c r="C784" t="s">
        <v>606</v>
      </c>
      <c r="D784" t="s">
        <v>2108</v>
      </c>
      <c r="E784">
        <v>26.2</v>
      </c>
      <c r="F784">
        <v>25.8</v>
      </c>
      <c r="G784">
        <v>25.3</v>
      </c>
      <c r="H784">
        <v>24.8</v>
      </c>
      <c r="I784">
        <v>24.3</v>
      </c>
      <c r="J784">
        <v>23.7</v>
      </c>
      <c r="K784">
        <v>23.1</v>
      </c>
      <c r="L784">
        <v>22.5</v>
      </c>
      <c r="M784">
        <v>21.7</v>
      </c>
      <c r="N784">
        <v>21.1</v>
      </c>
      <c r="O784">
        <v>20.399999999999999</v>
      </c>
      <c r="P784">
        <v>19.600000000000001</v>
      </c>
      <c r="Q784">
        <v>18.7</v>
      </c>
      <c r="R784">
        <v>18</v>
      </c>
      <c r="S784">
        <v>17.2</v>
      </c>
      <c r="T784">
        <v>16.600000000000001</v>
      </c>
      <c r="U784">
        <v>15.8</v>
      </c>
      <c r="V784">
        <v>15.1</v>
      </c>
      <c r="W784">
        <v>14.4</v>
      </c>
      <c r="X784">
        <v>13.8</v>
      </c>
      <c r="Y784">
        <v>13.3</v>
      </c>
      <c r="Z784">
        <v>12.8</v>
      </c>
      <c r="AA784">
        <v>12.3</v>
      </c>
      <c r="AB784">
        <v>11.9</v>
      </c>
      <c r="AC784">
        <v>11.6</v>
      </c>
      <c r="AD784">
        <v>11.2</v>
      </c>
      <c r="AE784">
        <v>11</v>
      </c>
      <c r="AF784">
        <v>10.8</v>
      </c>
      <c r="AG784">
        <v>10.5</v>
      </c>
      <c r="AH784">
        <v>10.3</v>
      </c>
      <c r="AI784">
        <v>9.9</v>
      </c>
      <c r="AJ784">
        <v>9.6</v>
      </c>
      <c r="AK784">
        <v>9.3000000000000007</v>
      </c>
      <c r="AL784">
        <v>9</v>
      </c>
      <c r="AM784">
        <v>8.8000000000000007</v>
      </c>
      <c r="AN784">
        <v>8.5</v>
      </c>
      <c r="AO784">
        <v>8.1999999999999993</v>
      </c>
      <c r="AP784">
        <v>8</v>
      </c>
      <c r="AQ784">
        <v>7.9</v>
      </c>
      <c r="AR784">
        <v>7.7</v>
      </c>
      <c r="AS784">
        <v>7.6</v>
      </c>
      <c r="AT784">
        <v>7.5</v>
      </c>
      <c r="AU784">
        <v>7.4</v>
      </c>
      <c r="AV784">
        <v>7.3</v>
      </c>
      <c r="AW784">
        <v>7.2</v>
      </c>
      <c r="AX784">
        <v>7.1</v>
      </c>
      <c r="AY784">
        <v>7.1</v>
      </c>
      <c r="AZ784">
        <v>7</v>
      </c>
      <c r="BA784">
        <v>6.9</v>
      </c>
      <c r="BB784">
        <v>6.7</v>
      </c>
      <c r="BC784">
        <v>6.6</v>
      </c>
      <c r="BD784">
        <v>6.5</v>
      </c>
      <c r="BE784">
        <v>6.4</v>
      </c>
      <c r="BF784">
        <v>6.3</v>
      </c>
      <c r="BG784">
        <v>6.2</v>
      </c>
      <c r="BH784">
        <v>6.2</v>
      </c>
      <c r="BI784">
        <v>6.1</v>
      </c>
      <c r="BJ784">
        <v>6</v>
      </c>
      <c r="BK784">
        <v>6</v>
      </c>
      <c r="BL784">
        <v>5.9</v>
      </c>
      <c r="BN784">
        <f t="shared" si="12"/>
        <v>60</v>
      </c>
    </row>
    <row r="785" spans="1:66" x14ac:dyDescent="0.3">
      <c r="A785" t="s">
        <v>3706</v>
      </c>
      <c r="B785" t="s">
        <v>1048</v>
      </c>
      <c r="C785" t="s">
        <v>1575</v>
      </c>
      <c r="D785" t="s">
        <v>3758</v>
      </c>
      <c r="AI785">
        <v>4625</v>
      </c>
      <c r="AJ785">
        <v>4582</v>
      </c>
      <c r="AK785">
        <v>4577</v>
      </c>
      <c r="AL785">
        <v>4592</v>
      </c>
      <c r="AM785">
        <v>4607</v>
      </c>
      <c r="AN785">
        <v>4603</v>
      </c>
      <c r="AO785">
        <v>4568</v>
      </c>
      <c r="AP785">
        <v>4504</v>
      </c>
      <c r="AQ785">
        <v>4419</v>
      </c>
      <c r="AR785">
        <v>4324</v>
      </c>
      <c r="AS785">
        <v>4229</v>
      </c>
      <c r="AT785">
        <v>4151</v>
      </c>
      <c r="AU785">
        <v>4087</v>
      </c>
      <c r="AV785">
        <v>4023</v>
      </c>
      <c r="AW785">
        <v>3937</v>
      </c>
      <c r="AX785">
        <v>3815</v>
      </c>
      <c r="AY785">
        <v>3657</v>
      </c>
      <c r="AZ785">
        <v>3485</v>
      </c>
      <c r="BA785">
        <v>3318</v>
      </c>
      <c r="BB785">
        <v>3177</v>
      </c>
      <c r="BC785">
        <v>3074</v>
      </c>
      <c r="BD785">
        <v>2997</v>
      </c>
      <c r="BE785">
        <v>2958</v>
      </c>
      <c r="BF785">
        <v>2950</v>
      </c>
      <c r="BG785">
        <v>2967</v>
      </c>
      <c r="BH785">
        <v>3005</v>
      </c>
      <c r="BI785">
        <v>3075</v>
      </c>
      <c r="BJ785">
        <v>3146</v>
      </c>
      <c r="BK785">
        <v>3204</v>
      </c>
      <c r="BL785">
        <v>3229</v>
      </c>
      <c r="BN785">
        <f t="shared" si="12"/>
        <v>30</v>
      </c>
    </row>
    <row r="786" spans="1:66" x14ac:dyDescent="0.3">
      <c r="A786" t="s">
        <v>3706</v>
      </c>
      <c r="B786" t="s">
        <v>1048</v>
      </c>
      <c r="C786" t="s">
        <v>3829</v>
      </c>
      <c r="D786" t="s">
        <v>2772</v>
      </c>
      <c r="BN786">
        <f t="shared" si="12"/>
        <v>0</v>
      </c>
    </row>
    <row r="787" spans="1:66" x14ac:dyDescent="0.3">
      <c r="A787" t="s">
        <v>3706</v>
      </c>
      <c r="B787" t="s">
        <v>1048</v>
      </c>
      <c r="C787" t="s">
        <v>144</v>
      </c>
      <c r="D787" t="s">
        <v>572</v>
      </c>
      <c r="BF787">
        <v>89.634696960449205</v>
      </c>
      <c r="BG787">
        <v>89.135818481445298</v>
      </c>
      <c r="BH787">
        <v>90.058151245117202</v>
      </c>
      <c r="BI787">
        <v>95.337913513183594</v>
      </c>
      <c r="BJ787">
        <v>90.292716979980497</v>
      </c>
      <c r="BN787">
        <f t="shared" si="12"/>
        <v>5</v>
      </c>
    </row>
    <row r="788" spans="1:66" x14ac:dyDescent="0.3">
      <c r="A788" t="s">
        <v>3706</v>
      </c>
      <c r="B788" t="s">
        <v>1048</v>
      </c>
      <c r="C788" t="s">
        <v>355</v>
      </c>
      <c r="D788" t="s">
        <v>3874</v>
      </c>
      <c r="BF788">
        <v>1.1878000497818</v>
      </c>
      <c r="BG788">
        <v>1.26415002346039</v>
      </c>
      <c r="BH788">
        <v>1.3639099597930899</v>
      </c>
      <c r="BI788">
        <v>1.4814300537109399</v>
      </c>
      <c r="BK788">
        <v>1.64228999614716</v>
      </c>
      <c r="BN788">
        <f t="shared" si="12"/>
        <v>5</v>
      </c>
    </row>
    <row r="789" spans="1:66" x14ac:dyDescent="0.3">
      <c r="A789" t="s">
        <v>3706</v>
      </c>
      <c r="B789" t="s">
        <v>1048</v>
      </c>
      <c r="C789" t="s">
        <v>2859</v>
      </c>
      <c r="D789" t="s">
        <v>3448</v>
      </c>
      <c r="BN789">
        <f t="shared" si="12"/>
        <v>0</v>
      </c>
    </row>
    <row r="790" spans="1:66" x14ac:dyDescent="0.3">
      <c r="A790" t="s">
        <v>3706</v>
      </c>
      <c r="B790" t="s">
        <v>1048</v>
      </c>
      <c r="C790" t="s">
        <v>4074</v>
      </c>
      <c r="D790" t="s">
        <v>473</v>
      </c>
      <c r="BG790">
        <v>14.78683</v>
      </c>
      <c r="BH790">
        <v>14.69697</v>
      </c>
      <c r="BJ790">
        <v>14.62452</v>
      </c>
      <c r="BN790">
        <f t="shared" si="12"/>
        <v>3</v>
      </c>
    </row>
    <row r="791" spans="1:66" x14ac:dyDescent="0.3">
      <c r="A791" t="s">
        <v>3706</v>
      </c>
      <c r="B791" t="s">
        <v>1048</v>
      </c>
      <c r="C791" t="s">
        <v>1403</v>
      </c>
      <c r="D791" t="s">
        <v>1309</v>
      </c>
      <c r="BJ791">
        <v>104.852256774902</v>
      </c>
      <c r="BK791">
        <v>103.384170532227</v>
      </c>
      <c r="BN791">
        <f t="shared" si="12"/>
        <v>2</v>
      </c>
    </row>
    <row r="792" spans="1:66" x14ac:dyDescent="0.3">
      <c r="A792" t="s">
        <v>3706</v>
      </c>
      <c r="B792" t="s">
        <v>1048</v>
      </c>
      <c r="C792" t="s">
        <v>3770</v>
      </c>
      <c r="D792" t="s">
        <v>1573</v>
      </c>
      <c r="BN792">
        <f t="shared" si="12"/>
        <v>0</v>
      </c>
    </row>
    <row r="793" spans="1:66" x14ac:dyDescent="0.3">
      <c r="A793" t="s">
        <v>3706</v>
      </c>
      <c r="B793" t="s">
        <v>1048</v>
      </c>
      <c r="C793" t="s">
        <v>3134</v>
      </c>
      <c r="D793" t="s">
        <v>1484</v>
      </c>
      <c r="AX793">
        <v>74.35566</v>
      </c>
      <c r="BC793">
        <v>75.734830000000002</v>
      </c>
      <c r="BF793">
        <v>69.582269999999994</v>
      </c>
      <c r="BG793">
        <v>71.749049999999997</v>
      </c>
      <c r="BH793">
        <v>70.01388</v>
      </c>
      <c r="BN793">
        <f t="shared" si="12"/>
        <v>5</v>
      </c>
    </row>
    <row r="794" spans="1:66" x14ac:dyDescent="0.3">
      <c r="A794" t="s">
        <v>3706</v>
      </c>
      <c r="B794" t="s">
        <v>1048</v>
      </c>
      <c r="C794" t="s">
        <v>4177</v>
      </c>
      <c r="D794" t="s">
        <v>3461</v>
      </c>
      <c r="O794">
        <v>93.940620422363295</v>
      </c>
      <c r="Y794">
        <v>96.188018798828097</v>
      </c>
      <c r="AW794">
        <v>98.330062866210895</v>
      </c>
      <c r="AX794">
        <v>98.343940734863295</v>
      </c>
      <c r="AY794">
        <v>98.438903808593807</v>
      </c>
      <c r="BA794">
        <v>98.617118835449205</v>
      </c>
      <c r="BB794">
        <v>98.564796447753906</v>
      </c>
      <c r="BC794">
        <v>98.670188903808594</v>
      </c>
      <c r="BD794">
        <v>98.731819152832003</v>
      </c>
      <c r="BE794">
        <v>98.749610900878906</v>
      </c>
      <c r="BF794">
        <v>98.865058898925795</v>
      </c>
      <c r="BG794">
        <v>98.822608947753906</v>
      </c>
      <c r="BH794">
        <v>98.780433654785199</v>
      </c>
      <c r="BI794">
        <v>98.855133056640597</v>
      </c>
      <c r="BK794">
        <v>99.081329345703097</v>
      </c>
      <c r="BN794">
        <f t="shared" si="12"/>
        <v>15</v>
      </c>
    </row>
    <row r="795" spans="1:66" x14ac:dyDescent="0.3">
      <c r="A795" t="s">
        <v>3706</v>
      </c>
      <c r="B795" t="s">
        <v>1048</v>
      </c>
      <c r="C795" t="s">
        <v>1865</v>
      </c>
      <c r="D795" t="s">
        <v>1808</v>
      </c>
      <c r="Z795">
        <v>1.0388699769973799</v>
      </c>
      <c r="AA795">
        <v>1.03232002258301</v>
      </c>
      <c r="AB795">
        <v>1.02068996429443</v>
      </c>
      <c r="AC795">
        <v>1.02276003360748</v>
      </c>
      <c r="AD795">
        <v>1.0206999778747601</v>
      </c>
      <c r="AE795">
        <v>1.0229400396346999</v>
      </c>
      <c r="AF795">
        <v>1.0115599632263199</v>
      </c>
      <c r="AI795">
        <v>0.99773997068405196</v>
      </c>
      <c r="AJ795">
        <v>0.99838000535964999</v>
      </c>
      <c r="AL795">
        <v>0.98891997337341297</v>
      </c>
      <c r="AM795">
        <v>0.99143999814987205</v>
      </c>
      <c r="AN795">
        <v>1.00136005878448</v>
      </c>
      <c r="AO795">
        <v>0.99362999200820901</v>
      </c>
      <c r="AQ795">
        <v>1.03120994567871</v>
      </c>
      <c r="AS795">
        <v>0.99935001134872403</v>
      </c>
      <c r="AT795">
        <v>1.0073100328445399</v>
      </c>
      <c r="AU795">
        <v>1.0012500286102299</v>
      </c>
      <c r="AV795">
        <v>1.0025500059127801</v>
      </c>
      <c r="AW795">
        <v>1.0076600313186601</v>
      </c>
      <c r="AX795">
        <v>1.0038700103759799</v>
      </c>
      <c r="AY795">
        <v>1.0016299486160301</v>
      </c>
      <c r="AZ795">
        <v>1.00309002399445</v>
      </c>
      <c r="BA795">
        <v>0.99984997510910001</v>
      </c>
      <c r="BB795">
        <v>1.0097899436950699</v>
      </c>
      <c r="BC795">
        <v>1.00080001354218</v>
      </c>
      <c r="BD795">
        <v>1.00434005260468</v>
      </c>
      <c r="BE795">
        <v>0.99489998817443803</v>
      </c>
      <c r="BF795">
        <v>0.99709999561309803</v>
      </c>
      <c r="BG795">
        <v>1.0042300224304199</v>
      </c>
      <c r="BH795">
        <v>1.0050799846649201</v>
      </c>
      <c r="BI795">
        <v>0.99625998735427901</v>
      </c>
      <c r="BJ795">
        <v>0.99362999200820901</v>
      </c>
      <c r="BK795">
        <v>0.99470001459121704</v>
      </c>
      <c r="BN795">
        <f t="shared" si="12"/>
        <v>33</v>
      </c>
    </row>
    <row r="796" spans="1:66" x14ac:dyDescent="0.3">
      <c r="A796" t="s">
        <v>3706</v>
      </c>
      <c r="B796" t="s">
        <v>1048</v>
      </c>
      <c r="C796" t="s">
        <v>3537</v>
      </c>
      <c r="D796" t="s">
        <v>432</v>
      </c>
      <c r="BN796">
        <f t="shared" si="12"/>
        <v>0</v>
      </c>
    </row>
    <row r="797" spans="1:66" x14ac:dyDescent="0.3">
      <c r="A797" t="s">
        <v>3706</v>
      </c>
      <c r="B797" t="s">
        <v>1048</v>
      </c>
      <c r="C797" t="s">
        <v>761</v>
      </c>
      <c r="D797" t="s">
        <v>4216</v>
      </c>
      <c r="BN797">
        <f t="shared" si="12"/>
        <v>0</v>
      </c>
    </row>
    <row r="798" spans="1:66" x14ac:dyDescent="0.3">
      <c r="A798" t="s">
        <v>3706</v>
      </c>
      <c r="B798" t="s">
        <v>1048</v>
      </c>
      <c r="C798" t="s">
        <v>971</v>
      </c>
      <c r="D798" t="s">
        <v>73</v>
      </c>
      <c r="AP798">
        <v>319253025000</v>
      </c>
      <c r="AQ798">
        <v>334927826000</v>
      </c>
      <c r="AR798">
        <v>346753049000</v>
      </c>
      <c r="AS798">
        <v>366923542000</v>
      </c>
      <c r="AT798">
        <v>358121013000</v>
      </c>
      <c r="AU798">
        <v>383625131000</v>
      </c>
      <c r="AV798">
        <v>405028344000</v>
      </c>
      <c r="AW798">
        <v>442347093000</v>
      </c>
      <c r="AX798">
        <v>471698368000</v>
      </c>
      <c r="AY798">
        <v>511478257000</v>
      </c>
      <c r="AZ798">
        <v>518022786000</v>
      </c>
      <c r="BA798">
        <v>521960279000</v>
      </c>
      <c r="BB798">
        <v>471536467000</v>
      </c>
      <c r="BC798">
        <v>509119399000</v>
      </c>
      <c r="BD798">
        <v>544499516000</v>
      </c>
      <c r="BE798">
        <v>572832043000</v>
      </c>
      <c r="BF798">
        <v>609931730000</v>
      </c>
      <c r="BG798">
        <v>644206980000</v>
      </c>
      <c r="BH798">
        <v>658852270000</v>
      </c>
      <c r="BI798">
        <v>664726160000</v>
      </c>
      <c r="BJ798">
        <v>682193170000</v>
      </c>
      <c r="BN798">
        <f t="shared" si="12"/>
        <v>21</v>
      </c>
    </row>
    <row r="799" spans="1:66" x14ac:dyDescent="0.3">
      <c r="A799" t="s">
        <v>3706</v>
      </c>
      <c r="B799" t="s">
        <v>1048</v>
      </c>
      <c r="C799" t="s">
        <v>610</v>
      </c>
      <c r="D799" t="s">
        <v>2154</v>
      </c>
      <c r="AI799">
        <v>10219956577948.809</v>
      </c>
      <c r="AJ799">
        <v>10202189112131.096</v>
      </c>
      <c r="AK799">
        <v>10557702866071.645</v>
      </c>
      <c r="AL799">
        <v>10845964660645.902</v>
      </c>
      <c r="AM799">
        <v>11267355537598.648</v>
      </c>
      <c r="AN799">
        <v>11575582187321.52</v>
      </c>
      <c r="AO799">
        <v>12014215991652.729</v>
      </c>
      <c r="AP799">
        <v>12534824886474.066</v>
      </c>
      <c r="AQ799">
        <v>13086335442025.223</v>
      </c>
      <c r="AR799">
        <v>13718254023678.605</v>
      </c>
      <c r="AS799">
        <v>14295147188572.377</v>
      </c>
      <c r="AT799">
        <v>14455142199837.049</v>
      </c>
      <c r="AU799">
        <v>14700163958071.199</v>
      </c>
      <c r="AV799">
        <v>15134992682586.188</v>
      </c>
      <c r="AW799">
        <v>15730085354482.443</v>
      </c>
      <c r="AX799">
        <v>16275580752183.205</v>
      </c>
      <c r="AY799">
        <v>16701839015258.164</v>
      </c>
      <c r="AZ799">
        <v>17080479352109.688</v>
      </c>
      <c r="BA799">
        <v>17105265811166.568</v>
      </c>
      <c r="BB799">
        <v>16662187793754.203</v>
      </c>
      <c r="BC799">
        <v>17142977068664.674</v>
      </c>
      <c r="BD799">
        <v>17444595458039.881</v>
      </c>
      <c r="BE799">
        <v>17822355746123.684</v>
      </c>
      <c r="BF799">
        <v>18140867050919.805</v>
      </c>
      <c r="BG799">
        <v>18586474840338.488</v>
      </c>
      <c r="BH799">
        <v>19096853723915.488</v>
      </c>
      <c r="BI799">
        <v>19384210908152.246</v>
      </c>
      <c r="BJ799">
        <v>19830277000000.102</v>
      </c>
      <c r="BK799">
        <v>20422115964623.035</v>
      </c>
      <c r="BN799">
        <f t="shared" si="12"/>
        <v>29</v>
      </c>
    </row>
    <row r="800" spans="1:66" x14ac:dyDescent="0.3">
      <c r="A800" t="s">
        <v>3706</v>
      </c>
      <c r="B800" t="s">
        <v>1048</v>
      </c>
      <c r="C800" t="s">
        <v>3890</v>
      </c>
      <c r="D800" t="s">
        <v>279</v>
      </c>
      <c r="AI800">
        <v>23888.60000881329</v>
      </c>
      <c r="AJ800">
        <v>24342.25890481894</v>
      </c>
      <c r="AK800">
        <v>25418.990776331895</v>
      </c>
      <c r="AL800">
        <v>26387.293733817074</v>
      </c>
      <c r="AM800">
        <v>27694.853416234047</v>
      </c>
      <c r="AN800">
        <v>28690.875701334695</v>
      </c>
      <c r="AO800">
        <v>29967.712718174866</v>
      </c>
      <c r="AP800">
        <v>31459.139002482974</v>
      </c>
      <c r="AQ800">
        <v>32853.676984926809</v>
      </c>
      <c r="AR800">
        <v>34513.561503727062</v>
      </c>
      <c r="AS800">
        <v>36334.908777058896</v>
      </c>
      <c r="AT800">
        <v>37133.242808852636</v>
      </c>
      <c r="AU800">
        <v>38023.161114402101</v>
      </c>
      <c r="AV800">
        <v>39496.485875138067</v>
      </c>
      <c r="AW800">
        <v>41712.801067554457</v>
      </c>
      <c r="AX800">
        <v>44114.74777767052</v>
      </c>
      <c r="AY800">
        <v>46298.731444092657</v>
      </c>
      <c r="AZ800">
        <v>47975.967675885586</v>
      </c>
      <c r="BA800">
        <v>48382.558449055185</v>
      </c>
      <c r="BB800">
        <v>47099.980471134266</v>
      </c>
      <c r="BC800">
        <v>48467.515776925888</v>
      </c>
      <c r="BD800">
        <v>49886.818109492262</v>
      </c>
      <c r="BE800">
        <v>51610.605278337869</v>
      </c>
      <c r="BF800">
        <v>53117.66783083012</v>
      </c>
      <c r="BG800">
        <v>55047.725560454397</v>
      </c>
      <c r="BH800">
        <v>56822.518820245554</v>
      </c>
      <c r="BI800">
        <v>57927.516851506189</v>
      </c>
      <c r="BJ800">
        <v>59957.725851303498</v>
      </c>
      <c r="BK800">
        <v>62840.020238795732</v>
      </c>
      <c r="BL800">
        <v>65118.358332816009</v>
      </c>
      <c r="BN800">
        <f t="shared" si="12"/>
        <v>30</v>
      </c>
    </row>
    <row r="801" spans="1:66" x14ac:dyDescent="0.3">
      <c r="A801" t="s">
        <v>3706</v>
      </c>
      <c r="B801" t="s">
        <v>1048</v>
      </c>
      <c r="C801" t="s">
        <v>3023</v>
      </c>
      <c r="D801" t="s">
        <v>934</v>
      </c>
      <c r="O801">
        <v>0.108947113521148</v>
      </c>
      <c r="P801">
        <v>0.12965248655095399</v>
      </c>
      <c r="Q801">
        <v>0.120869426209631</v>
      </c>
      <c r="R801">
        <v>0.15769032087849699</v>
      </c>
      <c r="S801">
        <v>0.14797484868608901</v>
      </c>
      <c r="T801">
        <v>0.159835737962987</v>
      </c>
      <c r="U801">
        <v>0.15176385451181501</v>
      </c>
      <c r="V801">
        <v>0.153280344264277</v>
      </c>
      <c r="W801">
        <v>0.17173196543580399</v>
      </c>
      <c r="X801">
        <v>0.18251762011973299</v>
      </c>
      <c r="Y801">
        <v>0.150946210614082</v>
      </c>
      <c r="Z801">
        <v>0.117360494266399</v>
      </c>
      <c r="AA801">
        <v>0.126035878001308</v>
      </c>
      <c r="AB801">
        <v>0.10690436810917101</v>
      </c>
      <c r="AC801">
        <v>0.101097750756273</v>
      </c>
      <c r="AD801">
        <v>8.7204540963002203E-2</v>
      </c>
      <c r="AE801">
        <v>0.103213305183704</v>
      </c>
      <c r="AF801">
        <v>0.10879509991010899</v>
      </c>
      <c r="AG801">
        <v>0.11094147826542999</v>
      </c>
      <c r="AH801">
        <v>0.11360315401438301</v>
      </c>
      <c r="AI801">
        <v>0.12522451769694401</v>
      </c>
      <c r="AJ801">
        <v>0.101773585045929</v>
      </c>
      <c r="AK801">
        <v>0.101879536315234</v>
      </c>
      <c r="AL801">
        <v>0.13498163867119201</v>
      </c>
      <c r="AM801">
        <v>0.116394521351007</v>
      </c>
      <c r="AN801">
        <v>0.11752522916324901</v>
      </c>
      <c r="AO801">
        <v>0.107446175266097</v>
      </c>
      <c r="AP801">
        <v>0.102145809006939</v>
      </c>
      <c r="AQ801">
        <v>7.4901424252419899E-2</v>
      </c>
      <c r="AR801">
        <v>7.7368736991839798E-2</v>
      </c>
      <c r="AS801">
        <v>7.2618939721811507E-2</v>
      </c>
      <c r="AT801">
        <v>5.9121241353390003E-2</v>
      </c>
      <c r="AU801">
        <v>5.6626352723996701E-2</v>
      </c>
      <c r="AV801">
        <v>5.6774457134876201E-2</v>
      </c>
      <c r="AW801">
        <v>6.06383446356904E-2</v>
      </c>
      <c r="AX801">
        <v>5.7917596912040903E-2</v>
      </c>
      <c r="AY801">
        <v>5.9151987138193203E-2</v>
      </c>
      <c r="AZ801">
        <v>6.2070235287744101E-2</v>
      </c>
      <c r="BA801">
        <v>4.8913843531087298E-2</v>
      </c>
      <c r="BB801">
        <v>3.6483541537763599E-2</v>
      </c>
      <c r="BC801">
        <v>4.4943213823067901E-2</v>
      </c>
      <c r="BD801">
        <v>4.9216132424369598E-2</v>
      </c>
      <c r="BE801">
        <v>4.2465069375805298E-2</v>
      </c>
      <c r="BF801">
        <v>4.5264615518474403E-2</v>
      </c>
      <c r="BG801">
        <v>4.3962087975648399E-2</v>
      </c>
      <c r="BH801">
        <v>3.60846228554303E-2</v>
      </c>
      <c r="BI801">
        <v>3.56971211142783E-2</v>
      </c>
      <c r="BJ801">
        <v>3.9281019900624999E-2</v>
      </c>
      <c r="BK801">
        <v>4.1948834337956202E-2</v>
      </c>
      <c r="BN801">
        <f t="shared" si="12"/>
        <v>49</v>
      </c>
    </row>
    <row r="802" spans="1:66" x14ac:dyDescent="0.3">
      <c r="A802" t="s">
        <v>3706</v>
      </c>
      <c r="B802" t="s">
        <v>1048</v>
      </c>
      <c r="C802" t="s">
        <v>993</v>
      </c>
      <c r="D802" t="s">
        <v>2876</v>
      </c>
      <c r="AI802">
        <v>389140226314.76501</v>
      </c>
      <c r="AJ802">
        <v>410133975285.95099</v>
      </c>
      <c r="AK802">
        <v>444385513846.03101</v>
      </c>
      <c r="AL802">
        <v>407398360101.90002</v>
      </c>
      <c r="AM802">
        <v>529724493556.59198</v>
      </c>
      <c r="AN802">
        <v>571744627391.75</v>
      </c>
      <c r="AO802">
        <v>675962703595.849</v>
      </c>
      <c r="AP802">
        <v>844763901736.57202</v>
      </c>
      <c r="AQ802">
        <v>915092992901.87695</v>
      </c>
      <c r="AR802">
        <v>913747134754.59204</v>
      </c>
      <c r="AS802">
        <v>931901078109.41699</v>
      </c>
      <c r="AT802">
        <v>841457626896.776</v>
      </c>
      <c r="AU802">
        <v>739653097048.37305</v>
      </c>
      <c r="AV802">
        <v>683339645503.45801</v>
      </c>
      <c r="AW802">
        <v>727415913839.66199</v>
      </c>
      <c r="AX802">
        <v>767177514939.80701</v>
      </c>
      <c r="AY802">
        <v>985887482301.64905</v>
      </c>
      <c r="AZ802">
        <v>739885899681.29004</v>
      </c>
      <c r="BA802">
        <v>301267448990.56702</v>
      </c>
      <c r="BB802">
        <v>138255647422.75</v>
      </c>
      <c r="BC802">
        <v>465816299485.698</v>
      </c>
      <c r="BD802">
        <v>668789677502.23499</v>
      </c>
      <c r="BE802">
        <v>1014618830027.8101</v>
      </c>
      <c r="BF802">
        <v>1081876972894.64</v>
      </c>
      <c r="BG802">
        <v>1325676072002.3601</v>
      </c>
      <c r="BH802">
        <v>1406460588574.97</v>
      </c>
      <c r="BI802">
        <v>1142503287210.3301</v>
      </c>
      <c r="BJ802">
        <v>1174192622054.4399</v>
      </c>
      <c r="BK802">
        <v>1174840454310.1101</v>
      </c>
      <c r="BN802">
        <f t="shared" si="12"/>
        <v>29</v>
      </c>
    </row>
    <row r="803" spans="1:66" x14ac:dyDescent="0.3">
      <c r="A803" t="s">
        <v>3706</v>
      </c>
      <c r="B803" t="s">
        <v>1048</v>
      </c>
      <c r="C803" t="s">
        <v>364</v>
      </c>
      <c r="D803" t="s">
        <v>1308</v>
      </c>
      <c r="O803">
        <v>1141370946.99071</v>
      </c>
      <c r="P803">
        <v>698124261.26398802</v>
      </c>
      <c r="Q803">
        <v>710972255.53671801</v>
      </c>
      <c r="R803">
        <v>1536557101.23997</v>
      </c>
      <c r="S803">
        <v>2619398552.5458398</v>
      </c>
      <c r="T803">
        <v>1843258578.0299301</v>
      </c>
      <c r="U803">
        <v>1290043188.04111</v>
      </c>
      <c r="V803">
        <v>1828567408.99559</v>
      </c>
      <c r="W803">
        <v>912799338.61863804</v>
      </c>
      <c r="X803">
        <v>1796787122.4470501</v>
      </c>
      <c r="Y803">
        <v>2181556330.7100902</v>
      </c>
      <c r="Z803">
        <v>1766847835.17542</v>
      </c>
      <c r="AA803">
        <v>945070595.99973798</v>
      </c>
      <c r="AB803">
        <v>1136979180.77773</v>
      </c>
      <c r="AC803">
        <v>751168250.28997898</v>
      </c>
      <c r="AD803">
        <v>852124722.97255099</v>
      </c>
      <c r="AE803">
        <v>637930802.227566</v>
      </c>
      <c r="AF803">
        <v>1094206420.5341201</v>
      </c>
      <c r="AG803">
        <v>3907159160.8157802</v>
      </c>
      <c r="AH803">
        <v>1868184826.43379</v>
      </c>
      <c r="AI803">
        <v>1794950392.5667901</v>
      </c>
      <c r="AJ803">
        <v>1200834230.4042399</v>
      </c>
      <c r="AK803">
        <v>1185402417.9950399</v>
      </c>
      <c r="AL803">
        <v>746664240.50006402</v>
      </c>
      <c r="AM803">
        <v>1445995708.40815</v>
      </c>
      <c r="AN803">
        <v>1993177324.49686</v>
      </c>
      <c r="AO803">
        <v>1363673983.54813</v>
      </c>
      <c r="AP803">
        <v>1410644138.1521299</v>
      </c>
      <c r="AQ803">
        <v>600143632.85569501</v>
      </c>
      <c r="AR803">
        <v>686225116.60028303</v>
      </c>
      <c r="AS803">
        <v>857924798.99375105</v>
      </c>
      <c r="AT803">
        <v>657226026.81364202</v>
      </c>
      <c r="AU803">
        <v>617703775.39674401</v>
      </c>
      <c r="AV803">
        <v>734533353.84416902</v>
      </c>
      <c r="AW803">
        <v>1692520222.8976901</v>
      </c>
      <c r="AX803">
        <v>2376358160.2098799</v>
      </c>
      <c r="AY803">
        <v>6720032591.4647999</v>
      </c>
      <c r="AZ803">
        <v>8170265073.6699104</v>
      </c>
      <c r="BA803">
        <v>11791399554.719299</v>
      </c>
      <c r="BB803">
        <v>8386500724.6340904</v>
      </c>
      <c r="BC803">
        <v>10933786877.408001</v>
      </c>
      <c r="BD803">
        <v>14650689956.6856</v>
      </c>
      <c r="BE803">
        <v>15077327375.619301</v>
      </c>
      <c r="BF803">
        <v>12598041375.6968</v>
      </c>
      <c r="BG803">
        <v>10735528497.2948</v>
      </c>
      <c r="BH803">
        <v>9551233478.8425293</v>
      </c>
      <c r="BI803">
        <v>9838531825.2512703</v>
      </c>
      <c r="BJ803">
        <v>10659328202.818001</v>
      </c>
      <c r="BK803">
        <v>9505475766.3936901</v>
      </c>
      <c r="BN803">
        <f t="shared" si="12"/>
        <v>49</v>
      </c>
    </row>
    <row r="804" spans="1:66" x14ac:dyDescent="0.3">
      <c r="A804" t="s">
        <v>3706</v>
      </c>
      <c r="B804" t="s">
        <v>1048</v>
      </c>
      <c r="C804" t="s">
        <v>3133</v>
      </c>
      <c r="D804" t="s">
        <v>1452</v>
      </c>
      <c r="H804">
        <v>8.4464397577782417</v>
      </c>
      <c r="I804">
        <v>8.3962401987045236</v>
      </c>
      <c r="J804">
        <v>8.2433150345316086</v>
      </c>
      <c r="K804">
        <v>7.9464893659630702</v>
      </c>
      <c r="L804">
        <v>8.0258726270667484</v>
      </c>
      <c r="M804">
        <v>8.13454366335937</v>
      </c>
      <c r="N804">
        <v>7.9746918869043695</v>
      </c>
      <c r="O804">
        <v>7.9811579193532225</v>
      </c>
      <c r="P804">
        <v>8.0952532958789547</v>
      </c>
      <c r="Q804">
        <v>8.0305005952718407</v>
      </c>
      <c r="R804">
        <v>7.6344192494306364</v>
      </c>
      <c r="S804">
        <v>6.969468358924293</v>
      </c>
      <c r="T804">
        <v>6.851645983165823</v>
      </c>
      <c r="U804">
        <v>6.9096192738911029</v>
      </c>
      <c r="V804">
        <v>6.8222775251008327</v>
      </c>
      <c r="W804">
        <v>6.5493108401332476</v>
      </c>
      <c r="X804">
        <v>5.9808965971223991</v>
      </c>
      <c r="Y804">
        <v>6.1839199896090404</v>
      </c>
      <c r="Z804">
        <v>6.0728842004315515</v>
      </c>
      <c r="AA804">
        <v>6.0513120101260895</v>
      </c>
      <c r="AB804">
        <v>6.1527790412080421</v>
      </c>
      <c r="AC804">
        <v>5.7097695288598818</v>
      </c>
      <c r="AD804">
        <v>5.3299747099674839</v>
      </c>
      <c r="AE804">
        <v>5.3205289550620538</v>
      </c>
      <c r="AF804">
        <v>5.44609425435765</v>
      </c>
      <c r="AG804">
        <v>5.1285953431745552</v>
      </c>
      <c r="AH804">
        <v>5.0121199104047127</v>
      </c>
      <c r="AI804">
        <v>4.9141145593029325</v>
      </c>
      <c r="AJ804">
        <v>4.9970605526161078</v>
      </c>
      <c r="AK804">
        <v>5.0687201619102025</v>
      </c>
      <c r="AL804">
        <v>4.9819323539773794</v>
      </c>
      <c r="AM804">
        <v>4.855651859491811</v>
      </c>
      <c r="AN804">
        <v>4.5431412338377024</v>
      </c>
      <c r="AO804">
        <v>4.5431412337656107</v>
      </c>
      <c r="AP804">
        <v>4.190105204611692</v>
      </c>
      <c r="AQ804">
        <v>3.9118247417475454</v>
      </c>
      <c r="AR804">
        <v>3.6869439708393315</v>
      </c>
      <c r="AS804">
        <v>3.4278934650203698</v>
      </c>
      <c r="AT804">
        <v>3.2730957005757952</v>
      </c>
      <c r="AU804">
        <v>2.9988081545036396</v>
      </c>
      <c r="AV804">
        <v>2.8912870596559976</v>
      </c>
      <c r="AW804">
        <v>2.4538886454851925</v>
      </c>
      <c r="AX804">
        <v>2.3401441407924795</v>
      </c>
      <c r="AY804">
        <v>2.2252708402775085</v>
      </c>
      <c r="AZ804">
        <v>1.859265311288341</v>
      </c>
      <c r="BA804">
        <v>1.5803575032571535</v>
      </c>
      <c r="BB804">
        <v>1.5121603630338758</v>
      </c>
      <c r="BC804">
        <v>1.4595293474952036</v>
      </c>
      <c r="BD804">
        <v>1.4120691079495467</v>
      </c>
      <c r="BE804">
        <v>1.3164626506496029</v>
      </c>
      <c r="BF804">
        <v>1.3231831253457875</v>
      </c>
      <c r="BG804">
        <v>1.3131879388573831</v>
      </c>
      <c r="BH804">
        <v>1.2709490933321121</v>
      </c>
      <c r="BI804">
        <v>1.2542267020547699</v>
      </c>
      <c r="BJ804">
        <v>1.208002942873063</v>
      </c>
      <c r="BK804">
        <v>1.2080029428598542</v>
      </c>
      <c r="BN804">
        <f t="shared" si="12"/>
        <v>56</v>
      </c>
    </row>
    <row r="805" spans="1:66" x14ac:dyDescent="0.3">
      <c r="A805" t="s">
        <v>3706</v>
      </c>
      <c r="B805" t="s">
        <v>1048</v>
      </c>
      <c r="C805" t="s">
        <v>1180</v>
      </c>
      <c r="D805" t="s">
        <v>2796</v>
      </c>
      <c r="AP805">
        <v>1379886400000</v>
      </c>
      <c r="AQ805">
        <v>1429598421000</v>
      </c>
      <c r="AR805">
        <v>1488256019000</v>
      </c>
      <c r="AS805">
        <v>1549834603000</v>
      </c>
      <c r="AT805">
        <v>1473245581000</v>
      </c>
      <c r="AU805">
        <v>1470447377000</v>
      </c>
      <c r="AV805">
        <v>1525789278000</v>
      </c>
      <c r="AW805">
        <v>1609792760000</v>
      </c>
      <c r="AX805">
        <v>1693860366000</v>
      </c>
      <c r="AY805">
        <v>1795086802000</v>
      </c>
      <c r="AZ805">
        <v>1847304576000</v>
      </c>
      <c r="BA805">
        <v>1803162351000</v>
      </c>
      <c r="BB805">
        <v>1695072536000</v>
      </c>
      <c r="BC805">
        <v>1788954408000</v>
      </c>
      <c r="BD805">
        <v>1857682037000</v>
      </c>
      <c r="BE805">
        <v>1919702813000</v>
      </c>
      <c r="BF805">
        <v>1981753561000</v>
      </c>
      <c r="BG805">
        <v>2039368688000</v>
      </c>
      <c r="BH805">
        <v>2116235920000</v>
      </c>
      <c r="BI805">
        <v>2080660512000</v>
      </c>
      <c r="BJ805">
        <v>2173319535000</v>
      </c>
      <c r="BN805">
        <f t="shared" si="12"/>
        <v>21</v>
      </c>
    </row>
    <row r="806" spans="1:66" x14ac:dyDescent="0.3">
      <c r="A806" t="s">
        <v>3706</v>
      </c>
      <c r="B806" t="s">
        <v>1048</v>
      </c>
      <c r="C806" t="s">
        <v>1272</v>
      </c>
      <c r="D806" t="s">
        <v>286</v>
      </c>
      <c r="O806">
        <v>3949000000</v>
      </c>
      <c r="P806">
        <v>621000000</v>
      </c>
      <c r="Q806">
        <v>-3373000000</v>
      </c>
      <c r="R806">
        <v>4111000000</v>
      </c>
      <c r="S806">
        <v>-815000000</v>
      </c>
      <c r="T806">
        <v>15976000000</v>
      </c>
      <c r="U806">
        <v>-1631000000</v>
      </c>
      <c r="V806">
        <v>-23094000000</v>
      </c>
      <c r="W806">
        <v>-25367000000</v>
      </c>
      <c r="X806">
        <v>-22544000000</v>
      </c>
      <c r="Y806">
        <v>-13056000000</v>
      </c>
      <c r="Z806">
        <v>-12519000000</v>
      </c>
      <c r="AA806">
        <v>-19974000000</v>
      </c>
      <c r="AB806">
        <v>-51642000000</v>
      </c>
      <c r="AC806">
        <v>-102726000000</v>
      </c>
      <c r="AD806">
        <v>-114018000000</v>
      </c>
      <c r="AE806">
        <v>-131869000000</v>
      </c>
      <c r="AF806">
        <v>-144770000000</v>
      </c>
      <c r="AG806">
        <v>-109392000000</v>
      </c>
      <c r="AH806">
        <v>-86742000000</v>
      </c>
      <c r="AI806">
        <v>-77854000000</v>
      </c>
      <c r="AJ806">
        <v>-28613000000</v>
      </c>
      <c r="AK806">
        <v>-34738000000</v>
      </c>
      <c r="AL806">
        <v>-65174000000</v>
      </c>
      <c r="AM806">
        <v>-92487000000</v>
      </c>
      <c r="AN806">
        <v>-89762000000</v>
      </c>
      <c r="AO806">
        <v>-96377000000</v>
      </c>
      <c r="AP806">
        <v>-101971000000</v>
      </c>
      <c r="AQ806">
        <v>-162711000000</v>
      </c>
      <c r="AR806">
        <v>-255834000000</v>
      </c>
      <c r="AS806">
        <v>-375050000000</v>
      </c>
      <c r="AT806">
        <v>-367929000000</v>
      </c>
      <c r="AU806">
        <v>-425402000000</v>
      </c>
      <c r="AV806">
        <v>-503127000000</v>
      </c>
      <c r="AW806">
        <v>-619075000000</v>
      </c>
      <c r="AX806">
        <v>-721193000000</v>
      </c>
      <c r="AY806">
        <v>-770925000000</v>
      </c>
      <c r="AZ806">
        <v>-718427000000</v>
      </c>
      <c r="BA806">
        <v>-723088000000</v>
      </c>
      <c r="BB806">
        <v>-396451000000</v>
      </c>
      <c r="BC806">
        <v>-513903000000</v>
      </c>
      <c r="BD806">
        <v>-579461000000</v>
      </c>
      <c r="BE806">
        <v>-568571000000</v>
      </c>
      <c r="BF806">
        <v>-490782000000</v>
      </c>
      <c r="BG806">
        <v>-507658000000</v>
      </c>
      <c r="BH806">
        <v>-519845000000</v>
      </c>
      <c r="BI806">
        <v>-518806000000</v>
      </c>
      <c r="BJ806">
        <v>-575336000000</v>
      </c>
      <c r="BK806">
        <v>-638214000000</v>
      </c>
      <c r="BL806">
        <v>-631851000000</v>
      </c>
      <c r="BN806">
        <f t="shared" si="12"/>
        <v>50</v>
      </c>
    </row>
    <row r="807" spans="1:66" x14ac:dyDescent="0.3">
      <c r="A807" t="s">
        <v>3706</v>
      </c>
      <c r="B807" t="s">
        <v>1048</v>
      </c>
      <c r="C807" t="s">
        <v>3946</v>
      </c>
      <c r="D807" t="s">
        <v>550</v>
      </c>
      <c r="Q807">
        <v>21.868643040864352</v>
      </c>
      <c r="R807">
        <v>22.217856902319109</v>
      </c>
      <c r="S807">
        <v>21.78958260933717</v>
      </c>
      <c r="T807">
        <v>20.648772867771694</v>
      </c>
      <c r="U807">
        <v>21.124771272950106</v>
      </c>
      <c r="V807">
        <v>22.453941876026143</v>
      </c>
      <c r="W807">
        <v>23.735041561082483</v>
      </c>
      <c r="X807">
        <v>24.426624098801295</v>
      </c>
      <c r="Y807">
        <v>23.531878093603524</v>
      </c>
      <c r="Z807">
        <v>23.347371191272206</v>
      </c>
      <c r="AA807">
        <v>22.516103737406876</v>
      </c>
      <c r="AB807">
        <v>22.411240608931443</v>
      </c>
      <c r="AC807">
        <v>23.47590024105827</v>
      </c>
      <c r="AD807">
        <v>23.685341643736926</v>
      </c>
      <c r="AE807">
        <v>23.597141341736922</v>
      </c>
      <c r="AF807">
        <v>23.06105908801155</v>
      </c>
      <c r="AG807">
        <v>22.474857909135942</v>
      </c>
      <c r="AH807">
        <v>22.022926201525106</v>
      </c>
      <c r="AI807">
        <v>21.285281723869154</v>
      </c>
      <c r="AJ807">
        <v>20.117019308949196</v>
      </c>
      <c r="AK807">
        <v>19.827165109970714</v>
      </c>
      <c r="AL807">
        <v>20.090153048184028</v>
      </c>
      <c r="AM807">
        <v>20.403799190804307</v>
      </c>
      <c r="AN807">
        <v>20.864599085650589</v>
      </c>
      <c r="AO807">
        <v>21.320302108651397</v>
      </c>
      <c r="AP807">
        <v>21.582830024404359</v>
      </c>
      <c r="AQ807">
        <v>22.255251656178231</v>
      </c>
      <c r="AR807">
        <v>22.788885106639086</v>
      </c>
      <c r="AS807">
        <v>23.143133523265753</v>
      </c>
      <c r="AT807">
        <v>22.538737992926126</v>
      </c>
      <c r="AU807">
        <v>21.525501065533696</v>
      </c>
      <c r="AV807">
        <v>21.619220417853285</v>
      </c>
      <c r="AW807">
        <v>22.134017935578836</v>
      </c>
      <c r="AX807">
        <v>22.939138823112181</v>
      </c>
      <c r="AY807">
        <v>23.039793915407774</v>
      </c>
      <c r="AZ807">
        <v>22.357567135490907</v>
      </c>
      <c r="BA807">
        <v>21.317768217300983</v>
      </c>
      <c r="BB807">
        <v>18.848063004292317</v>
      </c>
      <c r="BC807">
        <v>18.383466561830218</v>
      </c>
      <c r="BD807">
        <v>18.805879026410643</v>
      </c>
      <c r="BE807">
        <v>19.581228381647996</v>
      </c>
      <c r="BF807">
        <v>19.790979128838988</v>
      </c>
      <c r="BG807">
        <v>20.333475279342831</v>
      </c>
      <c r="BH807">
        <v>20.375258611836063</v>
      </c>
      <c r="BI807">
        <v>20.24286574994203</v>
      </c>
      <c r="BJ807">
        <v>20.504055653896256</v>
      </c>
      <c r="BK807">
        <v>20.754653387802151</v>
      </c>
      <c r="BN807">
        <f t="shared" si="12"/>
        <v>47</v>
      </c>
    </row>
    <row r="808" spans="1:66" x14ac:dyDescent="0.3">
      <c r="A808" t="s">
        <v>3706</v>
      </c>
      <c r="B808" t="s">
        <v>1048</v>
      </c>
      <c r="C808" t="s">
        <v>1955</v>
      </c>
      <c r="D808" t="s">
        <v>1150</v>
      </c>
      <c r="O808">
        <v>4909982836741.1494</v>
      </c>
      <c r="P808">
        <v>5074720955813.4922</v>
      </c>
      <c r="Q808">
        <v>5342796100240.7295</v>
      </c>
      <c r="R808">
        <v>5585044657048.7725</v>
      </c>
      <c r="S808">
        <v>5528874606067.1045</v>
      </c>
      <c r="T808">
        <v>5517879180205.748</v>
      </c>
      <c r="U808">
        <v>5844260156985.79</v>
      </c>
      <c r="V808">
        <v>6129810212363.8662</v>
      </c>
      <c r="W808">
        <v>6436524865173.4307</v>
      </c>
      <c r="X808">
        <v>6589166848252.6777</v>
      </c>
      <c r="Y808">
        <v>6499026101728.7393</v>
      </c>
      <c r="Z808">
        <v>6651605429610.2578</v>
      </c>
      <c r="AA808">
        <v>6620197252325.1465</v>
      </c>
      <c r="AB808">
        <v>6996285239316.8398</v>
      </c>
      <c r="AC808">
        <v>7533602865638.748</v>
      </c>
      <c r="AD808">
        <v>7879165328971.8193</v>
      </c>
      <c r="AE808">
        <v>8176276668265.7354</v>
      </c>
      <c r="AF808">
        <v>8435916529929.6943</v>
      </c>
      <c r="AG808">
        <v>8719262380850.0205</v>
      </c>
      <c r="AH808">
        <v>8986895891488.3203</v>
      </c>
      <c r="AI808">
        <v>9128763343542.668</v>
      </c>
      <c r="AJ808">
        <v>9080735989197.6777</v>
      </c>
      <c r="AK808">
        <v>9396305561787.8984</v>
      </c>
      <c r="AL808">
        <v>9699346891573.9785</v>
      </c>
      <c r="AM808">
        <v>10110897727847.385</v>
      </c>
      <c r="AN808">
        <v>10365490407805.398</v>
      </c>
      <c r="AO808">
        <v>10756259903944.182</v>
      </c>
      <c r="AP808">
        <v>11248250292425.67</v>
      </c>
      <c r="AQ808">
        <v>11865021399005.879</v>
      </c>
      <c r="AR808">
        <v>12513083891364.354</v>
      </c>
      <c r="AS808">
        <v>13113287748529.543</v>
      </c>
      <c r="AT808">
        <v>13278935142565.371</v>
      </c>
      <c r="AU808">
        <v>13587860520533.654</v>
      </c>
      <c r="AV808">
        <v>14018540784415.719</v>
      </c>
      <c r="AW808">
        <v>14613257291698.035</v>
      </c>
      <c r="AX808">
        <v>15137413815539.252</v>
      </c>
      <c r="AY808">
        <v>15560401322983.797</v>
      </c>
      <c r="AZ808">
        <v>15765171766882.654</v>
      </c>
      <c r="BA808">
        <v>15596621935655.648</v>
      </c>
      <c r="BB808">
        <v>15061776823238.896</v>
      </c>
      <c r="BC808">
        <v>15505955000000</v>
      </c>
      <c r="BD808">
        <v>15740646628272.803</v>
      </c>
      <c r="BE808">
        <v>16085246351017.297</v>
      </c>
      <c r="BF808">
        <v>16339399647836.123</v>
      </c>
      <c r="BG808">
        <v>16781096547745.715</v>
      </c>
      <c r="BH808">
        <v>17382790956267.59</v>
      </c>
      <c r="BI808">
        <v>17708967881644.121</v>
      </c>
      <c r="BJ808">
        <v>18166023683880.117</v>
      </c>
      <c r="BK808">
        <v>18735362199943.059</v>
      </c>
      <c r="BN808">
        <f t="shared" si="12"/>
        <v>49</v>
      </c>
    </row>
    <row r="809" spans="1:66" x14ac:dyDescent="0.3">
      <c r="A809" t="s">
        <v>3706</v>
      </c>
      <c r="B809" t="s">
        <v>1048</v>
      </c>
      <c r="C809" t="s">
        <v>4036</v>
      </c>
      <c r="D809" t="s">
        <v>275</v>
      </c>
      <c r="P809">
        <v>3.8189094742015612</v>
      </c>
      <c r="Q809">
        <v>6.1247937030542516</v>
      </c>
      <c r="R809">
        <v>4.948830450150183</v>
      </c>
      <c r="S809">
        <v>-0.83768565831245212</v>
      </c>
      <c r="T809">
        <v>2.2674375574857493</v>
      </c>
      <c r="U809">
        <v>5.5734252978360672</v>
      </c>
      <c r="V809">
        <v>4.2264268442981745</v>
      </c>
      <c r="W809">
        <v>4.3764370571403077</v>
      </c>
      <c r="X809">
        <v>2.3769880198790645</v>
      </c>
      <c r="Y809">
        <v>-0.31218750773447823</v>
      </c>
      <c r="Z809">
        <v>1.3865813903582733</v>
      </c>
      <c r="AA809">
        <v>1.4638141417489692</v>
      </c>
      <c r="AB809">
        <v>5.6610824288421497</v>
      </c>
      <c r="AC809">
        <v>5.2607600993422921</v>
      </c>
      <c r="AD809">
        <v>5.1775116535863503</v>
      </c>
      <c r="AE809">
        <v>4.1281267187023758</v>
      </c>
      <c r="AF809">
        <v>3.3956812878587215</v>
      </c>
      <c r="AG809">
        <v>4.176878430182839</v>
      </c>
      <c r="AH809">
        <v>2.9156061065387604</v>
      </c>
      <c r="AI809">
        <v>2.0140694199333353</v>
      </c>
      <c r="AJ809">
        <v>0.18051658327374298</v>
      </c>
      <c r="AK809">
        <v>3.680083306838668</v>
      </c>
      <c r="AL809">
        <v>3.4837244283236259</v>
      </c>
      <c r="AM809">
        <v>3.8743971904570316</v>
      </c>
      <c r="AN809">
        <v>2.9505035071791212</v>
      </c>
      <c r="AO809">
        <v>3.4699514788415939</v>
      </c>
      <c r="AP809">
        <v>3.7655147144171224</v>
      </c>
      <c r="AQ809">
        <v>5.3110884756296457</v>
      </c>
      <c r="AR809">
        <v>5.2673542538968547</v>
      </c>
      <c r="AS809">
        <v>5.0816194291660253</v>
      </c>
      <c r="AT809">
        <v>2.5188723073507475</v>
      </c>
      <c r="AU809">
        <v>2.5687877093852052</v>
      </c>
      <c r="AV809">
        <v>3.177653014583754</v>
      </c>
      <c r="AW809">
        <v>3.7519077592032914</v>
      </c>
      <c r="AX809">
        <v>3.5619406916196539</v>
      </c>
      <c r="AY809">
        <v>3.0633838186068232</v>
      </c>
      <c r="AZ809">
        <v>2.2225042654382889</v>
      </c>
      <c r="BA809">
        <v>-0.2120232751375255</v>
      </c>
      <c r="BB809">
        <v>-1.2543098696346817</v>
      </c>
      <c r="BC809">
        <v>1.7496226083303981</v>
      </c>
      <c r="BD809">
        <v>1.8871688198028238</v>
      </c>
      <c r="BE809">
        <v>1.5030020293637705</v>
      </c>
      <c r="BF809">
        <v>1.4540629100877567</v>
      </c>
      <c r="BG809">
        <v>2.9601427793277963</v>
      </c>
      <c r="BH809">
        <v>3.6861590196532603</v>
      </c>
      <c r="BI809">
        <v>2.7366392123397247</v>
      </c>
      <c r="BJ809">
        <v>2.6085307904519084</v>
      </c>
      <c r="BK809">
        <v>3.0047231837674389</v>
      </c>
      <c r="BN809">
        <f t="shared" si="12"/>
        <v>48</v>
      </c>
    </row>
    <row r="810" spans="1:66" x14ac:dyDescent="0.3">
      <c r="A810" t="s">
        <v>3706</v>
      </c>
      <c r="B810" t="s">
        <v>1048</v>
      </c>
      <c r="C810" t="s">
        <v>3722</v>
      </c>
      <c r="D810" t="s">
        <v>1201</v>
      </c>
      <c r="AI810">
        <v>1.7037745906841766</v>
      </c>
      <c r="AJ810">
        <v>1.6470318074549586</v>
      </c>
      <c r="AK810">
        <v>1.467109782724709</v>
      </c>
      <c r="AL810">
        <v>1.3760199208974535</v>
      </c>
      <c r="AM810">
        <v>1.2763256922261843</v>
      </c>
      <c r="AN810">
        <v>1.1965424750778111</v>
      </c>
      <c r="AO810">
        <v>1.1342536321422472</v>
      </c>
      <c r="AP810">
        <v>1.0870736415716358</v>
      </c>
      <c r="AQ810">
        <v>1.1162362742503731</v>
      </c>
      <c r="AR810">
        <v>1.0878592647451397</v>
      </c>
      <c r="AS810">
        <v>0.99148381645974371</v>
      </c>
      <c r="AT810">
        <v>0.96189269174691339</v>
      </c>
      <c r="AU810">
        <v>0.98770561016180614</v>
      </c>
      <c r="AV810">
        <v>0.99235076584972082</v>
      </c>
      <c r="AW810">
        <v>0.98061686606020515</v>
      </c>
      <c r="AX810">
        <v>1.0166239719669556</v>
      </c>
      <c r="AY810">
        <v>0.97316261765620493</v>
      </c>
      <c r="AZ810">
        <v>1.0017723962808023</v>
      </c>
      <c r="BA810">
        <v>0.98084883728395467</v>
      </c>
      <c r="BB810">
        <v>0.99548299074203539</v>
      </c>
      <c r="BC810">
        <v>1.0002437996151863</v>
      </c>
      <c r="BD810">
        <v>0.96836870541946873</v>
      </c>
      <c r="BE810">
        <v>0.9406428989744231</v>
      </c>
      <c r="BF810">
        <v>0.90273918336543613</v>
      </c>
      <c r="BG810">
        <v>0.86581341874713558</v>
      </c>
      <c r="BH810">
        <v>0.83893560871251172</v>
      </c>
      <c r="BI810">
        <v>0.82954176129101598</v>
      </c>
      <c r="BJ810">
        <v>0.82730629939445488</v>
      </c>
      <c r="BN810">
        <f t="shared" si="12"/>
        <v>28</v>
      </c>
    </row>
    <row r="811" spans="1:66" x14ac:dyDescent="0.3">
      <c r="A811" t="s">
        <v>3706</v>
      </c>
      <c r="B811" t="s">
        <v>1048</v>
      </c>
      <c r="C811" t="s">
        <v>1216</v>
      </c>
      <c r="D811" t="s">
        <v>3472</v>
      </c>
      <c r="BN811">
        <f t="shared" si="12"/>
        <v>0</v>
      </c>
    </row>
    <row r="812" spans="1:66" x14ac:dyDescent="0.3">
      <c r="A812" t="s">
        <v>3706</v>
      </c>
      <c r="B812" t="s">
        <v>1048</v>
      </c>
      <c r="C812" t="s">
        <v>3678</v>
      </c>
      <c r="D812" t="s">
        <v>1830</v>
      </c>
      <c r="E812">
        <v>0.87168249330411496</v>
      </c>
      <c r="F812">
        <v>0.97332888019466579</v>
      </c>
      <c r="G812">
        <v>1.2768319763138416</v>
      </c>
      <c r="H812">
        <v>1.3104189044038668</v>
      </c>
      <c r="I812">
        <v>1.0798972964808942</v>
      </c>
      <c r="J812">
        <v>0.7853938658912577</v>
      </c>
      <c r="K812">
        <v>0.97354330294299518</v>
      </c>
      <c r="L812">
        <v>0.86498064090946536</v>
      </c>
      <c r="M812">
        <v>0.83322242988491113</v>
      </c>
      <c r="N812">
        <v>0.88509562193772717</v>
      </c>
      <c r="O812">
        <v>0.91626792044202987</v>
      </c>
      <c r="P812">
        <v>0.82460027275239789</v>
      </c>
      <c r="Q812">
        <v>0.78293601003764113</v>
      </c>
      <c r="R812">
        <v>0.65939881308213644</v>
      </c>
      <c r="S812">
        <v>0.7748659451488219</v>
      </c>
      <c r="T812">
        <v>0.77069501833882725</v>
      </c>
      <c r="U812">
        <v>0.64723513313930758</v>
      </c>
      <c r="V812">
        <v>0.58435244091373573</v>
      </c>
      <c r="W812">
        <v>0.50711335474988528</v>
      </c>
      <c r="X812">
        <v>0.50701672479608928</v>
      </c>
      <c r="Y812">
        <v>0.64840004888802372</v>
      </c>
      <c r="Z812">
        <v>0.66606525977357456</v>
      </c>
      <c r="AA812">
        <v>0.57201764254545961</v>
      </c>
      <c r="AB812">
        <v>0.51836305354623535</v>
      </c>
      <c r="AC812">
        <v>0.71142854521601107</v>
      </c>
      <c r="AD812">
        <v>0.75911491309527157</v>
      </c>
      <c r="AE812">
        <v>0.69517904942371189</v>
      </c>
      <c r="AF812">
        <v>0.69894365500903688</v>
      </c>
      <c r="AG812">
        <v>0.68205534785919542</v>
      </c>
      <c r="AH812">
        <v>0.64520143255599016</v>
      </c>
      <c r="AI812">
        <v>0.6916991518626685</v>
      </c>
      <c r="AJ812">
        <v>0.66240025807186154</v>
      </c>
      <c r="AK812">
        <v>1.2533792471182765</v>
      </c>
      <c r="AL812">
        <v>1.6690330992677305</v>
      </c>
      <c r="AM812">
        <v>1.2999431870318054</v>
      </c>
      <c r="AN812">
        <v>1.1879503482721891</v>
      </c>
      <c r="AO812">
        <v>1.3104541468726212</v>
      </c>
      <c r="AP812">
        <v>1.2669856960263832</v>
      </c>
      <c r="AQ812">
        <v>1.2730521570206401</v>
      </c>
      <c r="AR812">
        <v>0.98961628157783876</v>
      </c>
      <c r="AS812">
        <v>0.98398361969935766</v>
      </c>
      <c r="AT812">
        <v>1.0285407085384104</v>
      </c>
      <c r="AU812">
        <v>1.0616295591088416</v>
      </c>
      <c r="AV812">
        <v>0.99172137851758513</v>
      </c>
      <c r="AW812">
        <v>1.0945617270796746</v>
      </c>
      <c r="AX812">
        <v>1.2284310212892069</v>
      </c>
      <c r="AY812">
        <v>1.3265412395490794</v>
      </c>
      <c r="AZ812">
        <v>1.5873534648100527</v>
      </c>
      <c r="BA812">
        <v>2.0145140448573979</v>
      </c>
      <c r="BB812">
        <v>1.5555439914467646</v>
      </c>
      <c r="BC812">
        <v>1.6319501522516811</v>
      </c>
      <c r="BD812">
        <v>1.9613730989962763</v>
      </c>
      <c r="BE812">
        <v>1.8849763724932074</v>
      </c>
      <c r="BF812">
        <v>1.8805406204899806</v>
      </c>
      <c r="BG812">
        <v>1.7782163647190958</v>
      </c>
      <c r="BH812">
        <v>1.3630399953475081</v>
      </c>
      <c r="BI812">
        <v>1.3850235975785925</v>
      </c>
      <c r="BJ812">
        <v>1.4253387127412478</v>
      </c>
      <c r="BK812">
        <v>1.3984408132240542</v>
      </c>
      <c r="BN812">
        <f t="shared" si="12"/>
        <v>59</v>
      </c>
    </row>
    <row r="813" spans="1:66" x14ac:dyDescent="0.3">
      <c r="A813" t="s">
        <v>3706</v>
      </c>
      <c r="B813" t="s">
        <v>1048</v>
      </c>
      <c r="C813" t="s">
        <v>3022</v>
      </c>
      <c r="D813" t="s">
        <v>97</v>
      </c>
      <c r="Y813">
        <v>96.703296699999996</v>
      </c>
      <c r="Z813">
        <v>94.505494510000005</v>
      </c>
      <c r="AA813">
        <v>95.402298849999994</v>
      </c>
      <c r="AB813">
        <v>92.045454550000002</v>
      </c>
      <c r="AC813">
        <v>91.860465120000001</v>
      </c>
      <c r="AD813">
        <v>91.764705879999994</v>
      </c>
      <c r="AE813">
        <v>102.29885059999999</v>
      </c>
      <c r="AF813">
        <v>103.125</v>
      </c>
      <c r="AG813">
        <v>103.960396</v>
      </c>
      <c r="AH813">
        <v>102.9411765</v>
      </c>
      <c r="AI813">
        <v>102.7027027</v>
      </c>
      <c r="AJ813">
        <v>103.6697248</v>
      </c>
      <c r="AK813">
        <v>103.6036036</v>
      </c>
      <c r="AL813">
        <v>103.8461538</v>
      </c>
      <c r="AM813">
        <v>104.67289719999999</v>
      </c>
      <c r="AN813">
        <v>105.1282051</v>
      </c>
      <c r="AO813">
        <v>103.4482759</v>
      </c>
      <c r="AP813">
        <v>103.70370370000001</v>
      </c>
      <c r="AQ813">
        <v>104.8543689</v>
      </c>
      <c r="AR813">
        <v>104.950495</v>
      </c>
      <c r="AS813">
        <v>100</v>
      </c>
      <c r="AT813">
        <v>102.7979275</v>
      </c>
      <c r="AU813">
        <v>104.357067</v>
      </c>
      <c r="AV813">
        <v>102.88957689999999</v>
      </c>
      <c r="AW813">
        <v>101.2707722</v>
      </c>
      <c r="AX813">
        <v>97.181818179999993</v>
      </c>
      <c r="AY813">
        <v>95.92720971</v>
      </c>
      <c r="AZ813">
        <v>96.589018300000006</v>
      </c>
      <c r="BA813">
        <v>91.797166290000007</v>
      </c>
      <c r="BB813">
        <v>98.988195619999999</v>
      </c>
      <c r="BC813">
        <v>97.082018930000004</v>
      </c>
      <c r="BD813">
        <v>94.59459459</v>
      </c>
      <c r="BE813">
        <v>94.680851059999995</v>
      </c>
      <c r="BF813">
        <v>95.340501790000005</v>
      </c>
      <c r="BG813">
        <v>95.869565219999998</v>
      </c>
      <c r="BH813">
        <v>100</v>
      </c>
      <c r="BI813">
        <v>100.0834725</v>
      </c>
      <c r="BJ813">
        <v>99.594485000000006</v>
      </c>
      <c r="BK813">
        <v>99.842643589999994</v>
      </c>
      <c r="BN813">
        <f t="shared" si="12"/>
        <v>39</v>
      </c>
    </row>
    <row r="814" spans="1:66" x14ac:dyDescent="0.3">
      <c r="A814" t="s">
        <v>3706</v>
      </c>
      <c r="B814" t="s">
        <v>1048</v>
      </c>
      <c r="C814" t="s">
        <v>3224</v>
      </c>
      <c r="D814" t="s">
        <v>3752</v>
      </c>
      <c r="E814">
        <v>60.772260941084802</v>
      </c>
      <c r="F814">
        <v>61.894323510350347</v>
      </c>
      <c r="G814">
        <v>63.834753379862917</v>
      </c>
      <c r="H814">
        <v>64.75354967918193</v>
      </c>
      <c r="I814">
        <v>65.665761884602929</v>
      </c>
      <c r="J814">
        <v>68.530391177022551</v>
      </c>
      <c r="K814">
        <v>70.794762407907598</v>
      </c>
      <c r="L814">
        <v>72.710734199935303</v>
      </c>
      <c r="M814">
        <v>75.144021516263052</v>
      </c>
      <c r="N814">
        <v>77.051058699145074</v>
      </c>
      <c r="O814">
        <v>77.38197575686597</v>
      </c>
      <c r="P814">
        <v>78.645592914689473</v>
      </c>
      <c r="Q814">
        <v>79.000286499148928</v>
      </c>
      <c r="R814">
        <v>76.267018088912693</v>
      </c>
      <c r="S814">
        <v>67.508241982798552</v>
      </c>
      <c r="T814">
        <v>67.522745365631749</v>
      </c>
      <c r="U814">
        <v>68.312938649564387</v>
      </c>
      <c r="V814">
        <v>66.690683802768618</v>
      </c>
      <c r="W814">
        <v>69.125857213491841</v>
      </c>
      <c r="X814">
        <v>66.163696779212131</v>
      </c>
      <c r="Y814">
        <v>65.596818111093825</v>
      </c>
      <c r="Z814">
        <v>68.999243014338845</v>
      </c>
      <c r="AA814">
        <v>71.511283533846679</v>
      </c>
      <c r="AB814">
        <v>71.921354184032992</v>
      </c>
      <c r="AC814">
        <v>74.45385834986709</v>
      </c>
      <c r="AD814">
        <v>76.687864100486891</v>
      </c>
      <c r="AE814">
        <v>79.467809473621671</v>
      </c>
      <c r="AF814">
        <v>78.473032078563591</v>
      </c>
      <c r="AG814">
        <v>78.252636020392188</v>
      </c>
      <c r="AH814">
        <v>76.042556853078963</v>
      </c>
      <c r="AI814">
        <v>74.362763870997696</v>
      </c>
      <c r="AJ814">
        <v>74.292081356012076</v>
      </c>
      <c r="AK814">
        <v>72.624808182291972</v>
      </c>
      <c r="AL814">
        <v>71.475422885572144</v>
      </c>
      <c r="AM814">
        <v>70.269698648895655</v>
      </c>
      <c r="AN814">
        <v>69.061969902111841</v>
      </c>
      <c r="AO814">
        <v>67.174859325594298</v>
      </c>
      <c r="AP814">
        <v>66.541632311983918</v>
      </c>
      <c r="AQ814">
        <v>66.036775968489238</v>
      </c>
      <c r="AR814">
        <v>65.524940866778564</v>
      </c>
      <c r="AS814">
        <v>63.930240258429237</v>
      </c>
      <c r="AT814">
        <v>63.262174093562798</v>
      </c>
      <c r="AU814">
        <v>61.552249232790814</v>
      </c>
      <c r="AV814">
        <v>59.952976687530168</v>
      </c>
      <c r="AW814">
        <v>58.003670999757453</v>
      </c>
      <c r="AX814">
        <v>55.836374235926321</v>
      </c>
      <c r="AY814">
        <v>53.872384326802838</v>
      </c>
      <c r="AZ814">
        <v>53.146015396130643</v>
      </c>
      <c r="BA814">
        <v>51.916370805036038</v>
      </c>
      <c r="BB814">
        <v>49.983287290233669</v>
      </c>
      <c r="BC814">
        <v>48.64722171412312</v>
      </c>
      <c r="BD814">
        <v>49.216264888878825</v>
      </c>
      <c r="BE814">
        <v>49.938989107662977</v>
      </c>
      <c r="BF814">
        <v>50.21797834145223</v>
      </c>
      <c r="BG814">
        <v>50.562469501252302</v>
      </c>
      <c r="BH814">
        <v>49.56220611979515</v>
      </c>
      <c r="BI814">
        <v>49.167065424633883</v>
      </c>
      <c r="BJ814">
        <v>48.346991991531027</v>
      </c>
      <c r="BK814">
        <v>48.613204234110583</v>
      </c>
      <c r="BN814">
        <f t="shared" si="12"/>
        <v>59</v>
      </c>
    </row>
    <row r="815" spans="1:66" x14ac:dyDescent="0.3">
      <c r="A815" t="s">
        <v>3706</v>
      </c>
      <c r="B815" t="s">
        <v>1048</v>
      </c>
      <c r="C815" t="s">
        <v>3244</v>
      </c>
      <c r="D815" t="s">
        <v>2338</v>
      </c>
      <c r="AH815">
        <v>7.4363200000000003</v>
      </c>
      <c r="AI815">
        <v>7.448779</v>
      </c>
      <c r="AJ815">
        <v>6.8805480000000001</v>
      </c>
      <c r="AK815">
        <v>7.246499</v>
      </c>
      <c r="AL815">
        <v>6.3625290000000003</v>
      </c>
      <c r="AN815">
        <v>13.44097</v>
      </c>
      <c r="AO815">
        <v>14.02975</v>
      </c>
      <c r="AP815">
        <v>14.1326</v>
      </c>
      <c r="AQ815">
        <v>15.08398</v>
      </c>
      <c r="AR815">
        <v>13.405430000000001</v>
      </c>
      <c r="AS815">
        <v>13.17543</v>
      </c>
      <c r="AT815">
        <v>13.529299999999999</v>
      </c>
      <c r="AU815">
        <v>13.37968</v>
      </c>
      <c r="AV815">
        <v>12.51816</v>
      </c>
      <c r="AW815">
        <v>12.33872</v>
      </c>
      <c r="AX815">
        <v>11.39836</v>
      </c>
      <c r="AY815">
        <v>11.29889</v>
      </c>
      <c r="AZ815">
        <v>11.896979999999999</v>
      </c>
      <c r="BA815">
        <v>10.211069999999999</v>
      </c>
      <c r="BB815">
        <v>10.210000000000001</v>
      </c>
      <c r="BC815">
        <v>9.9811920000000001</v>
      </c>
      <c r="BD815">
        <v>10.80362</v>
      </c>
      <c r="BE815">
        <v>10.19866</v>
      </c>
      <c r="BF815">
        <v>10.331020000000001</v>
      </c>
      <c r="BG815">
        <v>10.66085</v>
      </c>
      <c r="BH815">
        <v>10.16535</v>
      </c>
      <c r="BI815">
        <v>10.131180000000001</v>
      </c>
      <c r="BJ815">
        <v>10.68281</v>
      </c>
      <c r="BK815">
        <v>9.8391660000000005</v>
      </c>
      <c r="BN815">
        <f t="shared" si="12"/>
        <v>29</v>
      </c>
    </row>
    <row r="816" spans="1:66" x14ac:dyDescent="0.3">
      <c r="A816" t="s">
        <v>3706</v>
      </c>
      <c r="B816" t="s">
        <v>1048</v>
      </c>
      <c r="C816" t="s">
        <v>3161</v>
      </c>
      <c r="D816" t="s">
        <v>3841</v>
      </c>
      <c r="AH816">
        <v>10.87731</v>
      </c>
      <c r="AI816">
        <v>10.966229999999999</v>
      </c>
      <c r="AJ816">
        <v>11.40789</v>
      </c>
      <c r="AK816">
        <v>11.41503</v>
      </c>
      <c r="AL816">
        <v>11.50841</v>
      </c>
      <c r="AN816">
        <v>9.6096039999999991</v>
      </c>
      <c r="AO816">
        <v>9.1871340000000004</v>
      </c>
      <c r="AP816">
        <v>8.9609869999999994</v>
      </c>
      <c r="AQ816">
        <v>8.6886240000000008</v>
      </c>
      <c r="AR816">
        <v>7.9349030000000003</v>
      </c>
      <c r="AS816">
        <v>7.7951290000000002</v>
      </c>
      <c r="AT816">
        <v>7.7204699999999997</v>
      </c>
      <c r="AU816">
        <v>7.7311030000000001</v>
      </c>
      <c r="AV816">
        <v>6.9739579999999997</v>
      </c>
      <c r="AW816">
        <v>5.2148000000000003</v>
      </c>
      <c r="AX816">
        <v>5.0380700000000003</v>
      </c>
      <c r="AY816">
        <v>4.8364779999999996</v>
      </c>
      <c r="AZ816">
        <v>5.418488</v>
      </c>
      <c r="BA816">
        <v>4.7751929999999998</v>
      </c>
      <c r="BB816">
        <v>4.460267</v>
      </c>
      <c r="BC816">
        <v>4.432086</v>
      </c>
      <c r="BD816">
        <v>4.4511669999999999</v>
      </c>
      <c r="BE816">
        <v>4.3410970000000004</v>
      </c>
      <c r="BF816">
        <v>4.2889749999999998</v>
      </c>
      <c r="BG816">
        <v>4.3812899999999999</v>
      </c>
      <c r="BH816">
        <v>4.354247</v>
      </c>
      <c r="BI816">
        <v>4.2212579999999997</v>
      </c>
      <c r="BJ816">
        <v>4.9480769999999996</v>
      </c>
      <c r="BK816">
        <v>4.5920439999999996</v>
      </c>
      <c r="BN816">
        <f t="shared" si="12"/>
        <v>29</v>
      </c>
    </row>
    <row r="817" spans="1:66" x14ac:dyDescent="0.3">
      <c r="A817" t="s">
        <v>3706</v>
      </c>
      <c r="B817" t="s">
        <v>1048</v>
      </c>
      <c r="C817" t="s">
        <v>1884</v>
      </c>
      <c r="D817" t="s">
        <v>3139</v>
      </c>
      <c r="E817">
        <v>69.995999999999995</v>
      </c>
      <c r="F817">
        <v>70.376999999999995</v>
      </c>
      <c r="G817">
        <v>70.757000000000005</v>
      </c>
      <c r="H817">
        <v>71.134</v>
      </c>
      <c r="I817">
        <v>71.507999999999996</v>
      </c>
      <c r="J817">
        <v>71.879000000000005</v>
      </c>
      <c r="K817">
        <v>72.247</v>
      </c>
      <c r="L817">
        <v>72.611999999999995</v>
      </c>
      <c r="M817">
        <v>72.974000000000004</v>
      </c>
      <c r="N817">
        <v>73.332999999999998</v>
      </c>
      <c r="O817">
        <v>73.602000000000004</v>
      </c>
      <c r="P817">
        <v>73.613</v>
      </c>
      <c r="Q817">
        <v>73.623000000000005</v>
      </c>
      <c r="R817">
        <v>73.632999999999996</v>
      </c>
      <c r="S817">
        <v>73.643000000000001</v>
      </c>
      <c r="T817">
        <v>73.653000000000006</v>
      </c>
      <c r="U817">
        <v>73.662999999999997</v>
      </c>
      <c r="V817">
        <v>73.673000000000002</v>
      </c>
      <c r="W817">
        <v>73.682000000000002</v>
      </c>
      <c r="X817">
        <v>73.691999999999993</v>
      </c>
      <c r="Y817">
        <v>73.738</v>
      </c>
      <c r="Z817">
        <v>73.89</v>
      </c>
      <c r="AA817">
        <v>74.042000000000002</v>
      </c>
      <c r="AB817">
        <v>74.194000000000003</v>
      </c>
      <c r="AC817">
        <v>74.343999999999994</v>
      </c>
      <c r="AD817">
        <v>74.494</v>
      </c>
      <c r="AE817">
        <v>74.644000000000005</v>
      </c>
      <c r="AF817">
        <v>74.793000000000006</v>
      </c>
      <c r="AG817">
        <v>74.941999999999993</v>
      </c>
      <c r="AH817">
        <v>75.088999999999999</v>
      </c>
      <c r="AI817">
        <v>75.3</v>
      </c>
      <c r="AJ817">
        <v>75.700999999999993</v>
      </c>
      <c r="AK817">
        <v>76.096999999999994</v>
      </c>
      <c r="AL817">
        <v>76.488</v>
      </c>
      <c r="AM817">
        <v>76.875</v>
      </c>
      <c r="AN817">
        <v>77.257000000000005</v>
      </c>
      <c r="AO817">
        <v>77.635999999999996</v>
      </c>
      <c r="AP817">
        <v>78.007999999999996</v>
      </c>
      <c r="AQ817">
        <v>78.376999999999995</v>
      </c>
      <c r="AR817">
        <v>78.742000000000004</v>
      </c>
      <c r="AS817">
        <v>79.057000000000002</v>
      </c>
      <c r="AT817">
        <v>79.233999999999995</v>
      </c>
      <c r="AU817">
        <v>79.409000000000006</v>
      </c>
      <c r="AV817">
        <v>79.582999999999998</v>
      </c>
      <c r="AW817">
        <v>79.757000000000005</v>
      </c>
      <c r="AX817">
        <v>79.927999999999997</v>
      </c>
      <c r="AY817">
        <v>80.099000000000004</v>
      </c>
      <c r="AZ817">
        <v>80.269000000000005</v>
      </c>
      <c r="BA817">
        <v>80.438000000000002</v>
      </c>
      <c r="BB817">
        <v>80.605999999999995</v>
      </c>
      <c r="BC817">
        <v>80.772000000000006</v>
      </c>
      <c r="BD817">
        <v>80.944000000000003</v>
      </c>
      <c r="BE817">
        <v>81.119</v>
      </c>
      <c r="BF817">
        <v>81.299000000000007</v>
      </c>
      <c r="BG817">
        <v>81.483000000000004</v>
      </c>
      <c r="BH817">
        <v>81.671000000000006</v>
      </c>
      <c r="BI817">
        <v>81.861999999999995</v>
      </c>
      <c r="BJ817">
        <v>82.058000000000007</v>
      </c>
      <c r="BK817">
        <v>82.256</v>
      </c>
      <c r="BL817">
        <v>82.459000000000003</v>
      </c>
      <c r="BN817">
        <f t="shared" si="12"/>
        <v>60</v>
      </c>
    </row>
    <row r="818" spans="1:66" x14ac:dyDescent="0.3">
      <c r="A818" t="s">
        <v>3706</v>
      </c>
      <c r="B818" t="s">
        <v>1048</v>
      </c>
      <c r="C818" t="s">
        <v>455</v>
      </c>
      <c r="D818" t="s">
        <v>3880</v>
      </c>
      <c r="E818">
        <v>180671000</v>
      </c>
      <c r="F818">
        <v>183691000</v>
      </c>
      <c r="G818">
        <v>186538000</v>
      </c>
      <c r="H818">
        <v>189242000</v>
      </c>
      <c r="I818">
        <v>191889000</v>
      </c>
      <c r="J818">
        <v>194303000</v>
      </c>
      <c r="K818">
        <v>196560000</v>
      </c>
      <c r="L818">
        <v>198712000</v>
      </c>
      <c r="M818">
        <v>200706000</v>
      </c>
      <c r="N818">
        <v>202677000</v>
      </c>
      <c r="O818">
        <v>205052000</v>
      </c>
      <c r="P818">
        <v>207661000</v>
      </c>
      <c r="Q818">
        <v>209896000</v>
      </c>
      <c r="R818">
        <v>211909000</v>
      </c>
      <c r="S818">
        <v>213854000</v>
      </c>
      <c r="T818">
        <v>215973000</v>
      </c>
      <c r="U818">
        <v>218035000</v>
      </c>
      <c r="V818">
        <v>220239000</v>
      </c>
      <c r="W818">
        <v>222585000</v>
      </c>
      <c r="X818">
        <v>225055000</v>
      </c>
      <c r="Y818">
        <v>227225000</v>
      </c>
      <c r="Z818">
        <v>229466000</v>
      </c>
      <c r="AA818">
        <v>231664000</v>
      </c>
      <c r="AB818">
        <v>233792000</v>
      </c>
      <c r="AC818">
        <v>235825000</v>
      </c>
      <c r="AD818">
        <v>237924000</v>
      </c>
      <c r="AE818">
        <v>240133000</v>
      </c>
      <c r="AF818">
        <v>242289000</v>
      </c>
      <c r="AG818">
        <v>244499000</v>
      </c>
      <c r="AH818">
        <v>246819000</v>
      </c>
      <c r="AI818">
        <v>249623000</v>
      </c>
      <c r="AJ818">
        <v>252981000</v>
      </c>
      <c r="AK818">
        <v>256514000</v>
      </c>
      <c r="AL818">
        <v>259919000</v>
      </c>
      <c r="AM818">
        <v>263126000</v>
      </c>
      <c r="AN818">
        <v>266278000</v>
      </c>
      <c r="AO818">
        <v>269394000</v>
      </c>
      <c r="AP818">
        <v>272657000</v>
      </c>
      <c r="AQ818">
        <v>275854000</v>
      </c>
      <c r="AR818">
        <v>279040000</v>
      </c>
      <c r="AS818">
        <v>282162411</v>
      </c>
      <c r="AT818">
        <v>284968955</v>
      </c>
      <c r="AU818">
        <v>287625193</v>
      </c>
      <c r="AV818">
        <v>290107933</v>
      </c>
      <c r="AW818">
        <v>292805298</v>
      </c>
      <c r="AX818">
        <v>295516599</v>
      </c>
      <c r="AY818">
        <v>298379912</v>
      </c>
      <c r="AZ818">
        <v>301231207</v>
      </c>
      <c r="BA818">
        <v>304093966</v>
      </c>
      <c r="BB818">
        <v>306771529</v>
      </c>
      <c r="BC818">
        <v>309321666</v>
      </c>
      <c r="BD818">
        <v>311556874</v>
      </c>
      <c r="BE818">
        <v>313830990</v>
      </c>
      <c r="BF818">
        <v>315993715</v>
      </c>
      <c r="BG818">
        <v>318301008</v>
      </c>
      <c r="BH818">
        <v>320635163</v>
      </c>
      <c r="BI818">
        <v>322941311</v>
      </c>
      <c r="BJ818">
        <v>324985539</v>
      </c>
      <c r="BK818">
        <v>326687501</v>
      </c>
      <c r="BL818">
        <v>328239523</v>
      </c>
      <c r="BN818">
        <f t="shared" si="12"/>
        <v>60</v>
      </c>
    </row>
    <row r="819" spans="1:66" x14ac:dyDescent="0.3">
      <c r="A819" t="s">
        <v>3706</v>
      </c>
      <c r="B819" t="s">
        <v>1048</v>
      </c>
      <c r="C819" t="s">
        <v>210</v>
      </c>
      <c r="D819" t="s">
        <v>2574</v>
      </c>
      <c r="E819">
        <v>8.1998558392258598</v>
      </c>
      <c r="F819">
        <v>8.2258494644078297</v>
      </c>
      <c r="G819">
        <v>8.2333869146035497</v>
      </c>
      <c r="H819">
        <v>8.2325377098132204</v>
      </c>
      <c r="I819">
        <v>8.2310436719991902</v>
      </c>
      <c r="J819">
        <v>8.2304980967362908</v>
      </c>
      <c r="K819">
        <v>8.3006354989469209</v>
      </c>
      <c r="L819">
        <v>8.3660372082601295</v>
      </c>
      <c r="M819">
        <v>8.4270596191533507</v>
      </c>
      <c r="N819">
        <v>8.4789828576081998</v>
      </c>
      <c r="O819">
        <v>8.5163925436380907</v>
      </c>
      <c r="P819">
        <v>8.6155927484955797</v>
      </c>
      <c r="Q819">
        <v>8.6901628357195602</v>
      </c>
      <c r="R819">
        <v>8.7515740731182898</v>
      </c>
      <c r="S819">
        <v>8.8073780299752293</v>
      </c>
      <c r="T819">
        <v>8.8579617782548308</v>
      </c>
      <c r="U819">
        <v>9.00172349161355</v>
      </c>
      <c r="V819">
        <v>9.1489594741007796</v>
      </c>
      <c r="W819">
        <v>9.3046038235802104</v>
      </c>
      <c r="X819">
        <v>9.4621258213480903</v>
      </c>
      <c r="Y819">
        <v>9.6114279455687992</v>
      </c>
      <c r="Z819">
        <v>9.7214290044577893</v>
      </c>
      <c r="AA819">
        <v>9.8087993408141791</v>
      </c>
      <c r="AB819">
        <v>9.8836815345872306</v>
      </c>
      <c r="AC819">
        <v>9.9555232953722506</v>
      </c>
      <c r="AD819">
        <v>10.0267263105385</v>
      </c>
      <c r="AE819">
        <v>10.1458136542403</v>
      </c>
      <c r="AF819">
        <v>10.2498836449784</v>
      </c>
      <c r="AG819">
        <v>10.3378249402571</v>
      </c>
      <c r="AH819">
        <v>10.406445981154</v>
      </c>
      <c r="AI819">
        <v>10.454664218274001</v>
      </c>
      <c r="AJ819">
        <v>10.514665431326501</v>
      </c>
      <c r="AK819">
        <v>10.554032839239399</v>
      </c>
      <c r="AL819">
        <v>10.5741913283128</v>
      </c>
      <c r="AM819">
        <v>10.5731977672014</v>
      </c>
      <c r="AN819">
        <v>10.5502803647126</v>
      </c>
      <c r="AO819">
        <v>10.5330083672879</v>
      </c>
      <c r="AP819">
        <v>10.499030852554901</v>
      </c>
      <c r="AQ819">
        <v>10.455122673915699</v>
      </c>
      <c r="AR819">
        <v>10.4097610607991</v>
      </c>
      <c r="AS819">
        <v>10.3710221304184</v>
      </c>
      <c r="AT819">
        <v>10.4115762461385</v>
      </c>
      <c r="AU819">
        <v>10.450993431604701</v>
      </c>
      <c r="AV819">
        <v>10.4958062143319</v>
      </c>
      <c r="AW819">
        <v>10.550070500151801</v>
      </c>
      <c r="AX819">
        <v>10.6156390149843</v>
      </c>
      <c r="AY819">
        <v>10.7224183432874</v>
      </c>
      <c r="AZ819">
        <v>10.839503830662901</v>
      </c>
      <c r="BA819">
        <v>10.979449664762299</v>
      </c>
      <c r="BB819">
        <v>11.157999085189401</v>
      </c>
      <c r="BC819">
        <v>11.384788938091001</v>
      </c>
      <c r="BD819">
        <v>11.6709144514969</v>
      </c>
      <c r="BE819">
        <v>11.995699846114199</v>
      </c>
      <c r="BF819">
        <v>12.348940359733</v>
      </c>
      <c r="BG819">
        <v>12.716619712975699</v>
      </c>
      <c r="BH819">
        <v>13.091382604609</v>
      </c>
      <c r="BI819">
        <v>13.488903390926801</v>
      </c>
      <c r="BJ819">
        <v>13.8778650408684</v>
      </c>
      <c r="BK819">
        <v>14.265176923097901</v>
      </c>
      <c r="BL819">
        <v>14.6612409338125</v>
      </c>
      <c r="BN819">
        <f t="shared" si="12"/>
        <v>60</v>
      </c>
    </row>
    <row r="820" spans="1:66" x14ac:dyDescent="0.3">
      <c r="A820" t="s">
        <v>3706</v>
      </c>
      <c r="B820" t="s">
        <v>1048</v>
      </c>
      <c r="C820" t="s">
        <v>3423</v>
      </c>
      <c r="D820" t="s">
        <v>1841</v>
      </c>
      <c r="E820">
        <v>6.9215537047310498</v>
      </c>
      <c r="F820">
        <v>6.8192123976768002</v>
      </c>
      <c r="G820">
        <v>6.6931707993727896</v>
      </c>
      <c r="H820">
        <v>6.5493461076477901</v>
      </c>
      <c r="I820">
        <v>6.3995622468120796</v>
      </c>
      <c r="J820">
        <v>6.2548592849495801</v>
      </c>
      <c r="K820">
        <v>6.1251545092337603</v>
      </c>
      <c r="L820">
        <v>5.9910054418233303</v>
      </c>
      <c r="M820">
        <v>5.8546467446645503</v>
      </c>
      <c r="N820">
        <v>5.7285043821421802</v>
      </c>
      <c r="O820">
        <v>5.6294345636571004</v>
      </c>
      <c r="P820">
        <v>5.57535340218908</v>
      </c>
      <c r="Q820">
        <v>5.5415360329243697</v>
      </c>
      <c r="R820">
        <v>5.5281955066692996</v>
      </c>
      <c r="S820">
        <v>5.5440398626160796</v>
      </c>
      <c r="T820">
        <v>5.6003352344686101</v>
      </c>
      <c r="U820">
        <v>5.6760854484108103</v>
      </c>
      <c r="V820">
        <v>5.76317538268653</v>
      </c>
      <c r="W820">
        <v>5.8396526273953899</v>
      </c>
      <c r="X820">
        <v>5.9164843242166798</v>
      </c>
      <c r="Y820">
        <v>6.0284185687709799</v>
      </c>
      <c r="Z820">
        <v>6.2760083179597501</v>
      </c>
      <c r="AA820">
        <v>6.5716999593695604</v>
      </c>
      <c r="AB820">
        <v>6.8789633505827199</v>
      </c>
      <c r="AC820">
        <v>7.1583375750120002</v>
      </c>
      <c r="AD820">
        <v>7.3960816233684099</v>
      </c>
      <c r="AE820">
        <v>7.6282008108594699</v>
      </c>
      <c r="AF820">
        <v>7.8158131634649903</v>
      </c>
      <c r="AG820">
        <v>7.9592490287207802</v>
      </c>
      <c r="AH820">
        <v>8.0774349025007908</v>
      </c>
      <c r="AI820">
        <v>8.1898130215218501</v>
      </c>
      <c r="AJ820">
        <v>8.2942839263014001</v>
      </c>
      <c r="AK820">
        <v>8.4035952593450407</v>
      </c>
      <c r="AL820">
        <v>8.5024394399494891</v>
      </c>
      <c r="AM820">
        <v>8.5763093494504599</v>
      </c>
      <c r="AN820">
        <v>8.6222829105777308</v>
      </c>
      <c r="AO820">
        <v>8.6022414421343392</v>
      </c>
      <c r="AP820">
        <v>8.5615231235775209</v>
      </c>
      <c r="AQ820">
        <v>8.4933341464347301</v>
      </c>
      <c r="AR820">
        <v>8.3892638493014893</v>
      </c>
      <c r="AS820">
        <v>8.2501808785872406</v>
      </c>
      <c r="AT820">
        <v>8.0861380668535698</v>
      </c>
      <c r="AU820">
        <v>7.8833325968790797</v>
      </c>
      <c r="AV820">
        <v>7.6620912143257902</v>
      </c>
      <c r="AW820">
        <v>7.4482995593297598</v>
      </c>
      <c r="AX820">
        <v>7.2563373285109103</v>
      </c>
      <c r="AY820">
        <v>7.0695736385435497</v>
      </c>
      <c r="AZ820">
        <v>6.9065240953189901</v>
      </c>
      <c r="BA820">
        <v>6.7645890785258</v>
      </c>
      <c r="BB820">
        <v>6.6404631655171098</v>
      </c>
      <c r="BC820">
        <v>6.5352319830869199</v>
      </c>
      <c r="BD820">
        <v>6.4528531485883596</v>
      </c>
      <c r="BE820">
        <v>6.3951814615129798</v>
      </c>
      <c r="BF820">
        <v>6.3607698315382502</v>
      </c>
      <c r="BG820">
        <v>6.3486456731209699</v>
      </c>
      <c r="BH820">
        <v>6.3579598939390403</v>
      </c>
      <c r="BI820">
        <v>6.3848873270693502</v>
      </c>
      <c r="BJ820">
        <v>6.4285422648883603</v>
      </c>
      <c r="BK820">
        <v>6.4863872236812403</v>
      </c>
      <c r="BL820">
        <v>6.5547003558681904</v>
      </c>
      <c r="BN820">
        <f t="shared" si="12"/>
        <v>60</v>
      </c>
    </row>
    <row r="821" spans="1:66" x14ac:dyDescent="0.3">
      <c r="A821" t="s">
        <v>3706</v>
      </c>
      <c r="B821" t="s">
        <v>1048</v>
      </c>
      <c r="C821" t="s">
        <v>3984</v>
      </c>
      <c r="D821" t="s">
        <v>217</v>
      </c>
      <c r="E821">
        <v>9.5499292070329407</v>
      </c>
      <c r="F821">
        <v>9.7031227895880505</v>
      </c>
      <c r="G821">
        <v>9.8139034574286406</v>
      </c>
      <c r="H821">
        <v>9.8948240264684699</v>
      </c>
      <c r="I821">
        <v>9.9707517791351101</v>
      </c>
      <c r="J821">
        <v>10.0604683452837</v>
      </c>
      <c r="K821">
        <v>10.166323156883101</v>
      </c>
      <c r="L821">
        <v>10.2766993486537</v>
      </c>
      <c r="M821">
        <v>10.365175332003099</v>
      </c>
      <c r="N821">
        <v>10.413333405902501</v>
      </c>
      <c r="O821">
        <v>10.415830975955</v>
      </c>
      <c r="P821">
        <v>10.361764455211899</v>
      </c>
      <c r="Q821">
        <v>10.2603648254542</v>
      </c>
      <c r="R821">
        <v>10.120492707729101</v>
      </c>
      <c r="S821">
        <v>9.9423433305750795</v>
      </c>
      <c r="T821">
        <v>9.7173231017567705</v>
      </c>
      <c r="U821">
        <v>9.5205728266426597</v>
      </c>
      <c r="V821">
        <v>9.2988929505471596</v>
      </c>
      <c r="W821">
        <v>9.0604811682585407</v>
      </c>
      <c r="X821">
        <v>8.8262444141371308</v>
      </c>
      <c r="Y821">
        <v>8.6138575373788502</v>
      </c>
      <c r="Z821">
        <v>8.3579320237972201</v>
      </c>
      <c r="AA821">
        <v>8.1327273631820596</v>
      </c>
      <c r="AB821">
        <v>7.9307992768526496</v>
      </c>
      <c r="AC821">
        <v>7.7490078715881596</v>
      </c>
      <c r="AD821">
        <v>7.5902964355479297</v>
      </c>
      <c r="AE821">
        <v>7.4689841451968899</v>
      </c>
      <c r="AF821">
        <v>7.3756790705447699</v>
      </c>
      <c r="AG821">
        <v>7.3028380052344399</v>
      </c>
      <c r="AH821">
        <v>7.2462390776890304</v>
      </c>
      <c r="AI821">
        <v>7.20617209545403</v>
      </c>
      <c r="AJ821">
        <v>7.2209019518362396</v>
      </c>
      <c r="AK821">
        <v>7.2595707665794604</v>
      </c>
      <c r="AL821">
        <v>7.3088586073858703</v>
      </c>
      <c r="AM821">
        <v>7.36000902865052</v>
      </c>
      <c r="AN821">
        <v>7.4081619436497403</v>
      </c>
      <c r="AO821">
        <v>7.4573845944219297</v>
      </c>
      <c r="AP821">
        <v>7.51338269597849</v>
      </c>
      <c r="AQ821">
        <v>7.5666791758052598</v>
      </c>
      <c r="AR821">
        <v>7.6110931847104304</v>
      </c>
      <c r="AS821">
        <v>7.6445709168447999</v>
      </c>
      <c r="AT821">
        <v>7.6831575453981404</v>
      </c>
      <c r="AU821">
        <v>7.7047611506553402</v>
      </c>
      <c r="AV821">
        <v>7.7059838262214404</v>
      </c>
      <c r="AW821">
        <v>7.6745562313566502</v>
      </c>
      <c r="AX821">
        <v>7.5942898498469598</v>
      </c>
      <c r="AY821">
        <v>7.4673894610022504</v>
      </c>
      <c r="AZ821">
        <v>7.3303660441125196</v>
      </c>
      <c r="BA821">
        <v>7.1938347218928298</v>
      </c>
      <c r="BB821">
        <v>7.0799921081386001</v>
      </c>
      <c r="BC821">
        <v>7.0060836410712701</v>
      </c>
      <c r="BD821">
        <v>6.9174396516321996</v>
      </c>
      <c r="BE821">
        <v>6.8469147729720303</v>
      </c>
      <c r="BF821">
        <v>6.7874678554085</v>
      </c>
      <c r="BG821">
        <v>6.7323370422690996</v>
      </c>
      <c r="BH821">
        <v>6.6817644003384</v>
      </c>
      <c r="BI821">
        <v>6.67481919746659</v>
      </c>
      <c r="BJ821">
        <v>6.6700243109119297</v>
      </c>
      <c r="BK821">
        <v>6.6618533607718096</v>
      </c>
      <c r="BL821">
        <v>6.6364076726942001</v>
      </c>
      <c r="BN821">
        <f t="shared" si="12"/>
        <v>60</v>
      </c>
    </row>
    <row r="822" spans="1:66" x14ac:dyDescent="0.3">
      <c r="A822" t="s">
        <v>3706</v>
      </c>
      <c r="B822" t="s">
        <v>1048</v>
      </c>
      <c r="C822" t="s">
        <v>1979</v>
      </c>
      <c r="D822" t="s">
        <v>4094</v>
      </c>
      <c r="BN822">
        <f t="shared" si="12"/>
        <v>0</v>
      </c>
    </row>
    <row r="823" spans="1:66" x14ac:dyDescent="0.3">
      <c r="A823" t="s">
        <v>3706</v>
      </c>
      <c r="B823" t="s">
        <v>1048</v>
      </c>
      <c r="C823" t="s">
        <v>1505</v>
      </c>
      <c r="D823" t="s">
        <v>1137</v>
      </c>
      <c r="E823">
        <v>81.741</v>
      </c>
      <c r="F823">
        <v>79.185000000000002</v>
      </c>
      <c r="G823">
        <v>76.629000000000005</v>
      </c>
      <c r="H823">
        <v>74.680199999999999</v>
      </c>
      <c r="I823">
        <v>72.731399999999994</v>
      </c>
      <c r="J823">
        <v>70.782600000000002</v>
      </c>
      <c r="K823">
        <v>68.833799999999997</v>
      </c>
      <c r="L823">
        <v>66.885000000000005</v>
      </c>
      <c r="M823">
        <v>65.781800000000004</v>
      </c>
      <c r="N823">
        <v>64.678600000000003</v>
      </c>
      <c r="O823">
        <v>63.575400000000002</v>
      </c>
      <c r="P823">
        <v>62.472200000000001</v>
      </c>
      <c r="Q823">
        <v>61.369</v>
      </c>
      <c r="R823">
        <v>59.642000000000003</v>
      </c>
      <c r="S823">
        <v>57.914999999999999</v>
      </c>
      <c r="T823">
        <v>56.188000000000002</v>
      </c>
      <c r="U823">
        <v>54.460999999999999</v>
      </c>
      <c r="V823">
        <v>52.734000000000002</v>
      </c>
      <c r="W823">
        <v>52.485599999999998</v>
      </c>
      <c r="X823">
        <v>52.237200000000001</v>
      </c>
      <c r="Y823">
        <v>51.988799999999998</v>
      </c>
      <c r="Z823">
        <v>51.740400000000001</v>
      </c>
      <c r="AA823">
        <v>51.491999999999997</v>
      </c>
      <c r="AB823">
        <v>51.8474</v>
      </c>
      <c r="AC823">
        <v>52.202800000000003</v>
      </c>
      <c r="AD823">
        <v>52.558199999999999</v>
      </c>
      <c r="AE823">
        <v>52.913600000000002</v>
      </c>
      <c r="AF823">
        <v>53.268999999999998</v>
      </c>
      <c r="AG823">
        <v>54.517400000000002</v>
      </c>
      <c r="AH823">
        <v>55.765799999999999</v>
      </c>
      <c r="AI823">
        <v>57.014200000000002</v>
      </c>
      <c r="AJ823">
        <v>58.262599999999999</v>
      </c>
      <c r="AK823">
        <v>59.511000000000003</v>
      </c>
      <c r="AL823">
        <v>57.886800000000001</v>
      </c>
      <c r="AM823">
        <v>56.262599999999999</v>
      </c>
      <c r="AN823">
        <v>54.638399999999997</v>
      </c>
      <c r="AO823">
        <v>53.014200000000002</v>
      </c>
      <c r="AP823">
        <v>51.39</v>
      </c>
      <c r="AQ823">
        <v>49.648400000000002</v>
      </c>
      <c r="AR823">
        <v>47.906799999999997</v>
      </c>
      <c r="AS823">
        <v>46.165199999999999</v>
      </c>
      <c r="AT823">
        <v>44.4236</v>
      </c>
      <c r="AU823">
        <v>42.682000000000002</v>
      </c>
      <c r="AV823">
        <v>42.061799999999998</v>
      </c>
      <c r="AW823">
        <v>41.441600000000001</v>
      </c>
      <c r="AX823">
        <v>40.821399999999997</v>
      </c>
      <c r="AY823">
        <v>40.2012</v>
      </c>
      <c r="AZ823">
        <v>39.581000000000003</v>
      </c>
      <c r="BA823">
        <v>37.252200000000002</v>
      </c>
      <c r="BB823">
        <v>34.923400000000001</v>
      </c>
      <c r="BC823">
        <v>32.5946</v>
      </c>
      <c r="BD823">
        <v>30.265799999999999</v>
      </c>
      <c r="BE823">
        <v>27.937000000000001</v>
      </c>
      <c r="BF823">
        <v>26.3216</v>
      </c>
      <c r="BG823">
        <v>24.706199999999999</v>
      </c>
      <c r="BH823">
        <v>23.090800000000002</v>
      </c>
      <c r="BI823">
        <v>21.4754</v>
      </c>
      <c r="BJ823">
        <v>19.86</v>
      </c>
      <c r="BK823">
        <v>18.5562</v>
      </c>
      <c r="BN823">
        <f t="shared" si="12"/>
        <v>59</v>
      </c>
    </row>
    <row r="824" spans="1:66" x14ac:dyDescent="0.3">
      <c r="A824" t="s">
        <v>3706</v>
      </c>
      <c r="B824" t="s">
        <v>1048</v>
      </c>
      <c r="C824" t="s">
        <v>706</v>
      </c>
      <c r="D824" t="s">
        <v>3604</v>
      </c>
      <c r="AJ824">
        <v>7.1529998779296902</v>
      </c>
      <c r="AK824">
        <v>7.90100002288818</v>
      </c>
      <c r="AL824">
        <v>7.1669998168945304</v>
      </c>
      <c r="AM824">
        <v>6.1739997863769496</v>
      </c>
      <c r="AN824">
        <v>5.6329998970031703</v>
      </c>
      <c r="AO824">
        <v>5.4359998703002903</v>
      </c>
      <c r="AP824">
        <v>4.9380002021789604</v>
      </c>
      <c r="AQ824">
        <v>4.4180002212524396</v>
      </c>
      <c r="AR824">
        <v>4.1170001029968297</v>
      </c>
      <c r="AS824">
        <v>3.90100002288818</v>
      </c>
      <c r="AT824">
        <v>4.7969999313354501</v>
      </c>
      <c r="AU824">
        <v>5.9289999008178702</v>
      </c>
      <c r="AV824">
        <v>6.2659997940063503</v>
      </c>
      <c r="AW824">
        <v>5.6399998664856001</v>
      </c>
      <c r="AX824">
        <v>5.07200002670288</v>
      </c>
      <c r="AY824">
        <v>4.6189999580383301</v>
      </c>
      <c r="AZ824">
        <v>4.7249999046325701</v>
      </c>
      <c r="BA824">
        <v>6.0960001945495597</v>
      </c>
      <c r="BB824">
        <v>10.2799997329712</v>
      </c>
      <c r="BC824">
        <v>10.5100002288818</v>
      </c>
      <c r="BD824">
        <v>9.3690004348754901</v>
      </c>
      <c r="BE824">
        <v>8.2220001220703107</v>
      </c>
      <c r="BF824">
        <v>7.6329998970031703</v>
      </c>
      <c r="BG824">
        <v>6.2600002288818404</v>
      </c>
      <c r="BH824">
        <v>5.3670001029968297</v>
      </c>
      <c r="BI824">
        <v>4.9380002021789604</v>
      </c>
      <c r="BJ824">
        <v>4.3959999084472701</v>
      </c>
      <c r="BK824">
        <v>3.9460000991821298</v>
      </c>
      <c r="BL824">
        <v>3.7379999160766602</v>
      </c>
      <c r="BM824">
        <v>3.8840000629425</v>
      </c>
      <c r="BN824">
        <f t="shared" si="12"/>
        <v>30</v>
      </c>
    </row>
    <row r="825" spans="1:66" x14ac:dyDescent="0.3">
      <c r="A825" t="s">
        <v>3706</v>
      </c>
      <c r="B825" t="s">
        <v>1048</v>
      </c>
      <c r="C825" t="s">
        <v>518</v>
      </c>
      <c r="D825" t="s">
        <v>4210</v>
      </c>
      <c r="AJ825">
        <v>13.335000038146999</v>
      </c>
      <c r="AK825">
        <v>14.168999671936</v>
      </c>
      <c r="AL825">
        <v>13.3120002746582</v>
      </c>
      <c r="AM825">
        <v>12.4329996109009</v>
      </c>
      <c r="AN825">
        <v>12.0559997558594</v>
      </c>
      <c r="AO825">
        <v>11.942999839782701</v>
      </c>
      <c r="AP825">
        <v>11.286999702453601</v>
      </c>
      <c r="AQ825">
        <v>10.305000305175801</v>
      </c>
      <c r="AR825">
        <v>9.7939996719360405</v>
      </c>
      <c r="AS825">
        <v>9.2110004425048793</v>
      </c>
      <c r="AT825">
        <v>10.4440002441406</v>
      </c>
      <c r="AU825">
        <v>11.897000312805201</v>
      </c>
      <c r="AV825">
        <v>12.3190002441406</v>
      </c>
      <c r="AW825">
        <v>11.7419996261597</v>
      </c>
      <c r="AX825">
        <v>11.171999931335399</v>
      </c>
      <c r="AY825">
        <v>10.3570003509521</v>
      </c>
      <c r="AZ825">
        <v>10.399000167846699</v>
      </c>
      <c r="BA825">
        <v>12.680000305175801</v>
      </c>
      <c r="BB825">
        <v>17.441999435424801</v>
      </c>
      <c r="BC825">
        <v>18.2929992675781</v>
      </c>
      <c r="BD825">
        <v>17.194999694824201</v>
      </c>
      <c r="BE825">
        <v>16.402000427246101</v>
      </c>
      <c r="BF825">
        <v>15.430000305175801</v>
      </c>
      <c r="BG825">
        <v>13.2840003967285</v>
      </c>
      <c r="BH825">
        <v>11.512000083923301</v>
      </c>
      <c r="BI825">
        <v>10.317999839782701</v>
      </c>
      <c r="BJ825">
        <v>9.1370000839233398</v>
      </c>
      <c r="BK825">
        <v>8.5170001983642596</v>
      </c>
      <c r="BL825">
        <v>8.5430002212524396</v>
      </c>
      <c r="BM825">
        <v>8.9350004196166992</v>
      </c>
      <c r="BN825">
        <f t="shared" si="12"/>
        <v>30</v>
      </c>
    </row>
    <row r="826" spans="1:66" x14ac:dyDescent="0.3">
      <c r="A826" t="s">
        <v>3706</v>
      </c>
      <c r="B826" t="s">
        <v>1048</v>
      </c>
      <c r="C826" t="s">
        <v>1566</v>
      </c>
      <c r="D826" t="s">
        <v>1322</v>
      </c>
      <c r="AI826">
        <v>75.290000915527301</v>
      </c>
      <c r="AJ826">
        <v>74.672996520996094</v>
      </c>
      <c r="AK826">
        <v>74.759002685546903</v>
      </c>
      <c r="AL826">
        <v>74.424003601074205</v>
      </c>
      <c r="AM826">
        <v>74.235000610351605</v>
      </c>
      <c r="AN826">
        <v>74.267997741699205</v>
      </c>
      <c r="AO826">
        <v>74.293998718261705</v>
      </c>
      <c r="AP826">
        <v>74.372001647949205</v>
      </c>
      <c r="AQ826">
        <v>74.264999389648395</v>
      </c>
      <c r="AR826">
        <v>74.2030029296875</v>
      </c>
      <c r="AS826">
        <v>74.196998596191406</v>
      </c>
      <c r="AT826">
        <v>73.664001464843807</v>
      </c>
      <c r="AU826">
        <v>73.157997131347699</v>
      </c>
      <c r="AV826">
        <v>72.4739990234375</v>
      </c>
      <c r="AW826">
        <v>72.219001770019503</v>
      </c>
      <c r="AX826">
        <v>72.160003662109403</v>
      </c>
      <c r="AY826">
        <v>72.283996582031307</v>
      </c>
      <c r="AZ826">
        <v>71.994003295898395</v>
      </c>
      <c r="BA826">
        <v>71.765998840332003</v>
      </c>
      <c r="BB826">
        <v>70.742996215820298</v>
      </c>
      <c r="BC826">
        <v>69.9010009765625</v>
      </c>
      <c r="BD826">
        <v>69.330001831054702</v>
      </c>
      <c r="BE826">
        <v>69.564002990722699</v>
      </c>
      <c r="BF826">
        <v>68.961997985839801</v>
      </c>
      <c r="BG826">
        <v>68.518997192382798</v>
      </c>
      <c r="BH826">
        <v>68.413002014160199</v>
      </c>
      <c r="BI826">
        <v>68.547996520996094</v>
      </c>
      <c r="BJ826">
        <v>68.484001159667997</v>
      </c>
      <c r="BK826">
        <v>68.457000732421903</v>
      </c>
      <c r="BL826">
        <v>68.185997009277301</v>
      </c>
      <c r="BM826">
        <v>67.916999816894503</v>
      </c>
      <c r="BN826">
        <f t="shared" si="12"/>
        <v>31</v>
      </c>
    </row>
    <row r="827" spans="1:66" x14ac:dyDescent="0.3">
      <c r="A827" t="s">
        <v>3706</v>
      </c>
      <c r="B827" t="s">
        <v>1048</v>
      </c>
      <c r="C827" t="s">
        <v>3051</v>
      </c>
      <c r="D827" t="s">
        <v>1127</v>
      </c>
      <c r="E827">
        <v>56.400001525878899</v>
      </c>
      <c r="F827">
        <v>56.299999237060497</v>
      </c>
      <c r="G827">
        <v>55.799999237060497</v>
      </c>
      <c r="H827">
        <v>55.200000762939503</v>
      </c>
      <c r="I827">
        <v>55.299999237060497</v>
      </c>
      <c r="J827">
        <v>55.799999237060497</v>
      </c>
      <c r="K827">
        <v>57.099998474121101</v>
      </c>
      <c r="L827">
        <v>57.700000762939503</v>
      </c>
      <c r="M827">
        <v>57.700000762939503</v>
      </c>
      <c r="N827">
        <v>58.900001525878899</v>
      </c>
      <c r="O827">
        <v>59.799999237060497</v>
      </c>
      <c r="P827">
        <v>59.900001525878899</v>
      </c>
      <c r="Q827">
        <v>61.799999237060497</v>
      </c>
      <c r="R827">
        <v>63.700000762939503</v>
      </c>
      <c r="S827">
        <v>64.900001525878906</v>
      </c>
      <c r="T827">
        <v>64.599998474121094</v>
      </c>
      <c r="U827">
        <v>65.300003051757798</v>
      </c>
      <c r="V827">
        <v>66.699996948242202</v>
      </c>
      <c r="W827">
        <v>68.199996948242202</v>
      </c>
      <c r="X827">
        <v>68.599998474121094</v>
      </c>
      <c r="Y827">
        <v>68.099998474121094</v>
      </c>
      <c r="Z827">
        <v>67.699996948242202</v>
      </c>
      <c r="AA827">
        <v>67.199996948242202</v>
      </c>
      <c r="AB827">
        <v>67.099998474121094</v>
      </c>
      <c r="AC827">
        <v>67.699996948242202</v>
      </c>
      <c r="AD827">
        <v>68.300003051757798</v>
      </c>
      <c r="AE827">
        <v>68.599998474121094</v>
      </c>
      <c r="AF827">
        <v>68.400001525878906</v>
      </c>
      <c r="AG827">
        <v>68.400001525878906</v>
      </c>
      <c r="AH827">
        <v>68.599998474121094</v>
      </c>
      <c r="AI827">
        <v>67.300003051757798</v>
      </c>
      <c r="AJ827">
        <v>66</v>
      </c>
      <c r="AK827">
        <v>66.099998474121094</v>
      </c>
      <c r="AL827">
        <v>66.099998474121094</v>
      </c>
      <c r="AM827">
        <v>66.546897888183594</v>
      </c>
      <c r="AN827">
        <v>66.437896728515597</v>
      </c>
      <c r="AO827">
        <v>65.704696655273395</v>
      </c>
      <c r="AP827">
        <v>65.710502624511705</v>
      </c>
      <c r="AQ827">
        <v>65.871597290039105</v>
      </c>
      <c r="AR827">
        <v>65.477401733398395</v>
      </c>
      <c r="AS827">
        <v>65.805702209472699</v>
      </c>
      <c r="AT827">
        <v>64.527198791503906</v>
      </c>
      <c r="AU827">
        <v>63.284801483154297</v>
      </c>
      <c r="AV827">
        <v>61.557201385497997</v>
      </c>
      <c r="AW827">
        <v>61.144199371337898</v>
      </c>
      <c r="AX827">
        <v>60.780200958252003</v>
      </c>
      <c r="AY827">
        <v>60.617099761962898</v>
      </c>
      <c r="AZ827">
        <v>59.388900756835902</v>
      </c>
      <c r="BA827">
        <v>58.776901245117202</v>
      </c>
      <c r="BB827">
        <v>56.859100341796903</v>
      </c>
      <c r="BC827">
        <v>55.165798187255902</v>
      </c>
      <c r="BD827">
        <v>54.968898773193402</v>
      </c>
      <c r="BE827">
        <v>55.8161010742188</v>
      </c>
      <c r="BF827">
        <v>55.049598693847699</v>
      </c>
      <c r="BG827">
        <v>55.007801055908203</v>
      </c>
      <c r="BH827">
        <v>54.996299743652301</v>
      </c>
      <c r="BI827">
        <v>55.164901733398402</v>
      </c>
      <c r="BJ827">
        <v>55.466400146484403</v>
      </c>
      <c r="BK827">
        <v>55.215599060058601</v>
      </c>
      <c r="BL827">
        <v>55.876399993896499</v>
      </c>
      <c r="BN827">
        <f t="shared" si="12"/>
        <v>60</v>
      </c>
    </row>
    <row r="828" spans="1:66" x14ac:dyDescent="0.3">
      <c r="A828" t="s">
        <v>3706</v>
      </c>
      <c r="B828" t="s">
        <v>1048</v>
      </c>
      <c r="C828" t="s">
        <v>43</v>
      </c>
      <c r="D828" t="s">
        <v>1291</v>
      </c>
      <c r="BN828">
        <f t="shared" si="12"/>
        <v>0</v>
      </c>
    </row>
    <row r="829" spans="1:66" x14ac:dyDescent="0.3">
      <c r="A829" t="s">
        <v>3706</v>
      </c>
      <c r="B829" t="s">
        <v>1048</v>
      </c>
      <c r="C829" t="s">
        <v>2267</v>
      </c>
      <c r="D829" t="s">
        <v>1763</v>
      </c>
      <c r="BN829">
        <f t="shared" si="12"/>
        <v>0</v>
      </c>
    </row>
    <row r="830" spans="1:66" x14ac:dyDescent="0.3">
      <c r="A830" t="s">
        <v>3706</v>
      </c>
      <c r="B830" t="s">
        <v>1048</v>
      </c>
      <c r="C830" t="s">
        <v>3401</v>
      </c>
      <c r="D830" t="s">
        <v>1496</v>
      </c>
      <c r="AJ830">
        <v>4.9119998812675458</v>
      </c>
      <c r="AK830">
        <v>4.7739998102188093</v>
      </c>
      <c r="AL830">
        <v>4.8580002188682565</v>
      </c>
      <c r="AM830">
        <v>4.8280001580715224</v>
      </c>
      <c r="AN830">
        <v>4.7169999331235921</v>
      </c>
      <c r="AO830">
        <v>4.6970000416040447</v>
      </c>
      <c r="AP830">
        <v>4.6329999268054944</v>
      </c>
      <c r="AQ830">
        <v>4.47199977189302</v>
      </c>
      <c r="AR830">
        <v>4.3409997746348337</v>
      </c>
      <c r="AS830">
        <v>4.3170002251863488</v>
      </c>
      <c r="AT830">
        <v>4.28700012713671</v>
      </c>
      <c r="AU830">
        <v>4.2349998354911831</v>
      </c>
      <c r="AV830">
        <v>4.3779997751116744</v>
      </c>
      <c r="AW830">
        <v>4.4030001685023334</v>
      </c>
      <c r="AX830">
        <v>4.3680000677704776</v>
      </c>
      <c r="AY830">
        <v>4.3449998348951366</v>
      </c>
      <c r="AZ830">
        <v>4.262999862432479</v>
      </c>
      <c r="BA830">
        <v>4.1560000255703917</v>
      </c>
      <c r="BB830">
        <v>4.2010001540184039</v>
      </c>
      <c r="BC830">
        <v>4.1989997699856714</v>
      </c>
      <c r="BD830">
        <v>4.0789997801184699</v>
      </c>
      <c r="BE830">
        <v>4.0560000911354974</v>
      </c>
      <c r="BF830">
        <v>3.9749999716877933</v>
      </c>
      <c r="BG830">
        <v>3.8979999870061879</v>
      </c>
      <c r="BH830">
        <v>3.9169999063015002</v>
      </c>
      <c r="BI830">
        <v>3.8930000364780399</v>
      </c>
      <c r="BJ830">
        <v>3.823000002652408</v>
      </c>
      <c r="BK830">
        <v>3.861000023782251</v>
      </c>
      <c r="BL830">
        <v>3.8369999490678355</v>
      </c>
      <c r="BM830">
        <v>3.8109999485313923</v>
      </c>
      <c r="BN830">
        <f t="shared" si="12"/>
        <v>30</v>
      </c>
    </row>
    <row r="831" spans="1:66" x14ac:dyDescent="0.3">
      <c r="A831" t="s">
        <v>3706</v>
      </c>
      <c r="B831" t="s">
        <v>1048</v>
      </c>
      <c r="C831" t="s">
        <v>3553</v>
      </c>
      <c r="D831" t="s">
        <v>3125</v>
      </c>
      <c r="AJ831">
        <v>54.456001281738303</v>
      </c>
      <c r="AK831">
        <v>53.820999145507798</v>
      </c>
      <c r="AL831">
        <v>54.308998107910199</v>
      </c>
      <c r="AM831">
        <v>55.6119995117188</v>
      </c>
      <c r="AN831">
        <v>55.8689994812012</v>
      </c>
      <c r="AO831">
        <v>55.4799995422363</v>
      </c>
      <c r="AP831">
        <v>55.817001342773402</v>
      </c>
      <c r="AQ831">
        <v>56.594001770019503</v>
      </c>
      <c r="AR831">
        <v>56.511001586914098</v>
      </c>
      <c r="AS831">
        <v>56.859001159667997</v>
      </c>
      <c r="AT831">
        <v>54.658000946044901</v>
      </c>
      <c r="AU831">
        <v>52.340000152587898</v>
      </c>
      <c r="AV831">
        <v>50.495998382568402</v>
      </c>
      <c r="AW831">
        <v>50.304000854492202</v>
      </c>
      <c r="AX831">
        <v>50.444999694824197</v>
      </c>
      <c r="AY831">
        <v>50.972000122070298</v>
      </c>
      <c r="AZ831">
        <v>49.832000732421903</v>
      </c>
      <c r="BA831">
        <v>47.950000762939503</v>
      </c>
      <c r="BB831">
        <v>43.652999877929702</v>
      </c>
      <c r="BC831">
        <v>41.615001678466797</v>
      </c>
      <c r="BD831">
        <v>41.905998229980497</v>
      </c>
      <c r="BE831">
        <v>43.187999725341797</v>
      </c>
      <c r="BF831">
        <v>43.195999145507798</v>
      </c>
      <c r="BG831">
        <v>44.3289985656738</v>
      </c>
      <c r="BH831">
        <v>45.393001556396499</v>
      </c>
      <c r="BI831">
        <v>46.382999420166001</v>
      </c>
      <c r="BJ831">
        <v>47.449001312255902</v>
      </c>
      <c r="BK831">
        <v>47.448001861572301</v>
      </c>
      <c r="BL831">
        <v>47.084999084472699</v>
      </c>
      <c r="BM831">
        <v>46.553001403808601</v>
      </c>
      <c r="BN831">
        <f t="shared" si="12"/>
        <v>30</v>
      </c>
    </row>
    <row r="832" spans="1:66" x14ac:dyDescent="0.3">
      <c r="A832" t="s">
        <v>3706</v>
      </c>
      <c r="B832" t="s">
        <v>1048</v>
      </c>
      <c r="C832" t="s">
        <v>3976</v>
      </c>
      <c r="D832" t="s">
        <v>2509</v>
      </c>
      <c r="BD832">
        <v>6.9316432842333597</v>
      </c>
      <c r="BE832">
        <v>6.8</v>
      </c>
      <c r="BF832">
        <v>6.42</v>
      </c>
      <c r="BG832">
        <v>5.9175466786686401</v>
      </c>
      <c r="BH832">
        <v>6.0445527549621403</v>
      </c>
      <c r="BI832">
        <v>6.0932571599611203</v>
      </c>
      <c r="BJ832">
        <v>5.7054772973060599</v>
      </c>
      <c r="BN832">
        <f t="shared" si="12"/>
        <v>7</v>
      </c>
    </row>
    <row r="833" spans="1:66" x14ac:dyDescent="0.3">
      <c r="A833" t="s">
        <v>3706</v>
      </c>
      <c r="B833" t="s">
        <v>1048</v>
      </c>
      <c r="C833" t="s">
        <v>2956</v>
      </c>
      <c r="D833" t="s">
        <v>409</v>
      </c>
      <c r="S833">
        <v>0.4</v>
      </c>
      <c r="X833">
        <v>0.4</v>
      </c>
      <c r="AE833">
        <v>0.4</v>
      </c>
      <c r="AJ833">
        <v>0.3</v>
      </c>
      <c r="AM833">
        <v>0.4</v>
      </c>
      <c r="AP833">
        <v>0.5</v>
      </c>
      <c r="AS833">
        <v>0.5</v>
      </c>
      <c r="AW833">
        <v>0.8</v>
      </c>
      <c r="AZ833">
        <v>0.8</v>
      </c>
      <c r="BC833">
        <v>0.9</v>
      </c>
      <c r="BF833">
        <v>0.8</v>
      </c>
      <c r="BI833">
        <v>0.9</v>
      </c>
      <c r="BN833">
        <f t="shared" si="12"/>
        <v>12</v>
      </c>
    </row>
    <row r="834" spans="1:66" x14ac:dyDescent="0.3">
      <c r="A834" t="s">
        <v>3706</v>
      </c>
      <c r="B834" t="s">
        <v>1048</v>
      </c>
      <c r="C834" t="s">
        <v>3248</v>
      </c>
      <c r="D834" t="s">
        <v>1589</v>
      </c>
      <c r="AS834">
        <v>2015.09228515625</v>
      </c>
      <c r="AT834">
        <v>2217.20947265625</v>
      </c>
      <c r="AU834">
        <v>2404.71923828125</v>
      </c>
      <c r="AV834">
        <v>2576.79174804688</v>
      </c>
      <c r="AW834">
        <v>2759.697265625</v>
      </c>
      <c r="AX834">
        <v>2928.09643554688</v>
      </c>
      <c r="AY834">
        <v>3158.42553710938</v>
      </c>
      <c r="AZ834">
        <v>3328.53442382813</v>
      </c>
      <c r="BA834">
        <v>3516.75415039063</v>
      </c>
      <c r="BB834">
        <v>3718.61499023438</v>
      </c>
      <c r="BC834">
        <v>3861.8095703125</v>
      </c>
      <c r="BD834">
        <v>3965.30883789063</v>
      </c>
      <c r="BE834">
        <v>4087.24267578125</v>
      </c>
      <c r="BF834">
        <v>4224.91552734375</v>
      </c>
      <c r="BG834">
        <v>4541.80126953125</v>
      </c>
      <c r="BH834">
        <v>4817.3232421875</v>
      </c>
      <c r="BI834">
        <v>4982.00048828125</v>
      </c>
      <c r="BJ834">
        <v>5139.27197265625</v>
      </c>
      <c r="BN834">
        <f t="shared" si="12"/>
        <v>18</v>
      </c>
    </row>
    <row r="835" spans="1:66" x14ac:dyDescent="0.3">
      <c r="A835" t="s">
        <v>3706</v>
      </c>
      <c r="B835" t="s">
        <v>1048</v>
      </c>
      <c r="C835" t="s">
        <v>200</v>
      </c>
      <c r="D835" t="s">
        <v>1013</v>
      </c>
      <c r="BN835">
        <f t="shared" si="12"/>
        <v>0</v>
      </c>
    </row>
    <row r="836" spans="1:66" x14ac:dyDescent="0.3">
      <c r="A836" t="s">
        <v>3706</v>
      </c>
      <c r="B836" t="s">
        <v>1048</v>
      </c>
      <c r="C836" t="s">
        <v>3514</v>
      </c>
      <c r="D836" t="s">
        <v>2141</v>
      </c>
      <c r="BN836">
        <f t="shared" si="12"/>
        <v>0</v>
      </c>
    </row>
    <row r="837" spans="1:66" x14ac:dyDescent="0.3">
      <c r="A837" t="s">
        <v>3706</v>
      </c>
      <c r="B837" t="s">
        <v>1048</v>
      </c>
      <c r="C837" t="s">
        <v>931</v>
      </c>
      <c r="D837" t="s">
        <v>3271</v>
      </c>
      <c r="AJ837">
        <v>5.4</v>
      </c>
      <c r="AT837">
        <v>7</v>
      </c>
      <c r="AX837">
        <v>8.1</v>
      </c>
      <c r="BB837">
        <v>7.8</v>
      </c>
      <c r="BE837">
        <v>6</v>
      </c>
      <c r="BG837">
        <v>8.1999999999999993</v>
      </c>
      <c r="BI837">
        <v>9.4</v>
      </c>
      <c r="BN837">
        <f t="shared" si="12"/>
        <v>7</v>
      </c>
    </row>
    <row r="838" spans="1:66" x14ac:dyDescent="0.3">
      <c r="A838" t="s">
        <v>3706</v>
      </c>
      <c r="B838" t="s">
        <v>1048</v>
      </c>
      <c r="C838" t="s">
        <v>601</v>
      </c>
      <c r="D838" t="s">
        <v>3393</v>
      </c>
      <c r="BN838">
        <f t="shared" ref="BN838:BN901" si="13">COUNT(E838:BM838)</f>
        <v>0</v>
      </c>
    </row>
    <row r="839" spans="1:66" x14ac:dyDescent="0.3">
      <c r="A839" t="s">
        <v>3706</v>
      </c>
      <c r="B839" t="s">
        <v>1048</v>
      </c>
      <c r="C839" t="s">
        <v>2464</v>
      </c>
      <c r="D839" t="s">
        <v>989</v>
      </c>
      <c r="AS839">
        <v>34.5</v>
      </c>
      <c r="AX839">
        <v>31</v>
      </c>
      <c r="BC839">
        <v>27.8</v>
      </c>
      <c r="BD839">
        <v>27.3</v>
      </c>
      <c r="BE839">
        <v>26.8</v>
      </c>
      <c r="BF839">
        <v>26.2</v>
      </c>
      <c r="BG839">
        <v>25.6</v>
      </c>
      <c r="BH839">
        <v>25.1</v>
      </c>
      <c r="BI839">
        <v>24.6</v>
      </c>
      <c r="BN839">
        <f t="shared" si="13"/>
        <v>9</v>
      </c>
    </row>
    <row r="840" spans="1:66" x14ac:dyDescent="0.3">
      <c r="A840" t="s">
        <v>3706</v>
      </c>
      <c r="B840" t="s">
        <v>1048</v>
      </c>
      <c r="C840" t="s">
        <v>1940</v>
      </c>
      <c r="D840" t="s">
        <v>1065</v>
      </c>
      <c r="Y840">
        <v>96</v>
      </c>
      <c r="Z840">
        <v>96</v>
      </c>
      <c r="AA840">
        <v>96</v>
      </c>
      <c r="AB840">
        <v>97</v>
      </c>
      <c r="AC840">
        <v>97</v>
      </c>
      <c r="AD840">
        <v>96</v>
      </c>
      <c r="AE840">
        <v>97</v>
      </c>
      <c r="AF840">
        <v>97</v>
      </c>
      <c r="AG840">
        <v>97</v>
      </c>
      <c r="AH840">
        <v>94</v>
      </c>
      <c r="AI840">
        <v>90</v>
      </c>
      <c r="AJ840">
        <v>86</v>
      </c>
      <c r="AK840">
        <v>83</v>
      </c>
      <c r="AL840">
        <v>88</v>
      </c>
      <c r="AM840">
        <v>94</v>
      </c>
      <c r="AN840">
        <v>95</v>
      </c>
      <c r="AO840">
        <v>95</v>
      </c>
      <c r="AP840">
        <v>96</v>
      </c>
      <c r="AQ840">
        <v>96</v>
      </c>
      <c r="AR840">
        <v>96</v>
      </c>
      <c r="AS840">
        <v>94</v>
      </c>
      <c r="AT840">
        <v>94</v>
      </c>
      <c r="AU840">
        <v>94</v>
      </c>
      <c r="AV840">
        <v>96</v>
      </c>
      <c r="AW840">
        <v>96</v>
      </c>
      <c r="AX840">
        <v>96</v>
      </c>
      <c r="AY840">
        <v>96</v>
      </c>
      <c r="AZ840">
        <v>96</v>
      </c>
      <c r="BA840">
        <v>96</v>
      </c>
      <c r="BB840">
        <v>95</v>
      </c>
      <c r="BC840">
        <v>95</v>
      </c>
      <c r="BD840">
        <v>96</v>
      </c>
      <c r="BE840">
        <v>94</v>
      </c>
      <c r="BF840">
        <v>94</v>
      </c>
      <c r="BG840">
        <v>95</v>
      </c>
      <c r="BH840">
        <v>95</v>
      </c>
      <c r="BI840">
        <v>95</v>
      </c>
      <c r="BJ840">
        <v>95</v>
      </c>
      <c r="BK840">
        <v>94</v>
      </c>
      <c r="BL840">
        <v>94</v>
      </c>
      <c r="BN840">
        <f t="shared" si="13"/>
        <v>40</v>
      </c>
    </row>
    <row r="841" spans="1:66" x14ac:dyDescent="0.3">
      <c r="A841" t="s">
        <v>3706</v>
      </c>
      <c r="B841" t="s">
        <v>1048</v>
      </c>
      <c r="C841" t="s">
        <v>619</v>
      </c>
      <c r="D841" t="s">
        <v>2903</v>
      </c>
      <c r="BN841">
        <f t="shared" si="13"/>
        <v>0</v>
      </c>
    </row>
    <row r="842" spans="1:66" x14ac:dyDescent="0.3">
      <c r="A842" t="s">
        <v>3706</v>
      </c>
      <c r="B842" t="s">
        <v>1048</v>
      </c>
      <c r="C842" t="s">
        <v>2645</v>
      </c>
      <c r="D842" t="s">
        <v>1643</v>
      </c>
      <c r="AI842">
        <v>1.3</v>
      </c>
      <c r="AJ842">
        <v>1.3</v>
      </c>
      <c r="AK842">
        <v>1.3</v>
      </c>
      <c r="AL842">
        <v>1.3</v>
      </c>
      <c r="AM842">
        <v>1.2</v>
      </c>
      <c r="AN842">
        <v>1.2</v>
      </c>
      <c r="AO842">
        <v>1.2</v>
      </c>
      <c r="AP842">
        <v>1.1000000000000001</v>
      </c>
      <c r="AQ842">
        <v>1.1000000000000001</v>
      </c>
      <c r="AR842">
        <v>1.1000000000000001</v>
      </c>
      <c r="AS842">
        <v>1</v>
      </c>
      <c r="AT842">
        <v>1</v>
      </c>
      <c r="AU842">
        <v>1</v>
      </c>
      <c r="AV842">
        <v>0.9</v>
      </c>
      <c r="AW842">
        <v>0.9</v>
      </c>
      <c r="AX842">
        <v>0.9</v>
      </c>
      <c r="AY842">
        <v>0.9</v>
      </c>
      <c r="AZ842">
        <v>0.8</v>
      </c>
      <c r="BA842">
        <v>0.8</v>
      </c>
      <c r="BB842">
        <v>0.8</v>
      </c>
      <c r="BC842">
        <v>0.7</v>
      </c>
      <c r="BD842">
        <v>0.7</v>
      </c>
      <c r="BE842">
        <v>0.7</v>
      </c>
      <c r="BF842">
        <v>0.7</v>
      </c>
      <c r="BG842">
        <v>0.7</v>
      </c>
      <c r="BH842">
        <v>0.7</v>
      </c>
      <c r="BI842">
        <v>0.7</v>
      </c>
      <c r="BJ842">
        <v>0.7</v>
      </c>
      <c r="BK842">
        <v>0.8</v>
      </c>
      <c r="BL842">
        <v>0.8</v>
      </c>
      <c r="BN842">
        <f t="shared" si="13"/>
        <v>30</v>
      </c>
    </row>
    <row r="843" spans="1:66" x14ac:dyDescent="0.3">
      <c r="A843" t="s">
        <v>3706</v>
      </c>
      <c r="B843" t="s">
        <v>1048</v>
      </c>
      <c r="C843" t="s">
        <v>1036</v>
      </c>
      <c r="D843" t="s">
        <v>2719</v>
      </c>
      <c r="AI843">
        <v>12.1</v>
      </c>
      <c r="AJ843">
        <v>11.1</v>
      </c>
      <c r="AK843">
        <v>10.3</v>
      </c>
      <c r="AL843">
        <v>9.6</v>
      </c>
      <c r="AM843">
        <v>9.1</v>
      </c>
      <c r="AN843">
        <v>8.6999999999999993</v>
      </c>
      <c r="AO843">
        <v>8.4</v>
      </c>
      <c r="AP843">
        <v>8.1</v>
      </c>
      <c r="AQ843">
        <v>7.9</v>
      </c>
      <c r="AR843">
        <v>7.7</v>
      </c>
      <c r="AS843">
        <v>7.7</v>
      </c>
      <c r="AT843">
        <v>7.7</v>
      </c>
      <c r="AU843">
        <v>7.8</v>
      </c>
      <c r="AV843">
        <v>7.9</v>
      </c>
      <c r="AW843">
        <v>8.1</v>
      </c>
      <c r="AX843">
        <v>8.4</v>
      </c>
      <c r="AY843">
        <v>8.8000000000000007</v>
      </c>
      <c r="AZ843">
        <v>9.1</v>
      </c>
      <c r="BA843">
        <v>9.5</v>
      </c>
      <c r="BB843">
        <v>9.8000000000000007</v>
      </c>
      <c r="BC843">
        <v>10.199999999999999</v>
      </c>
      <c r="BD843">
        <v>10.5</v>
      </c>
      <c r="BE843">
        <v>10.9</v>
      </c>
      <c r="BF843">
        <v>11.3</v>
      </c>
      <c r="BG843">
        <v>11.8</v>
      </c>
      <c r="BH843">
        <v>12.4</v>
      </c>
      <c r="BI843">
        <v>13.3</v>
      </c>
      <c r="BN843">
        <f t="shared" si="13"/>
        <v>27</v>
      </c>
    </row>
    <row r="844" spans="1:66" x14ac:dyDescent="0.3">
      <c r="A844" t="s">
        <v>3706</v>
      </c>
      <c r="B844" t="s">
        <v>1048</v>
      </c>
      <c r="C844" t="s">
        <v>3618</v>
      </c>
      <c r="D844" t="s">
        <v>731</v>
      </c>
      <c r="BN844">
        <f t="shared" si="13"/>
        <v>0</v>
      </c>
    </row>
    <row r="845" spans="1:66" x14ac:dyDescent="0.3">
      <c r="A845" t="s">
        <v>3706</v>
      </c>
      <c r="B845" t="s">
        <v>1048</v>
      </c>
      <c r="C845" t="s">
        <v>1220</v>
      </c>
      <c r="D845" t="s">
        <v>2653</v>
      </c>
      <c r="P845">
        <v>47.3160209655762</v>
      </c>
      <c r="Q845">
        <v>48.189651489257798</v>
      </c>
      <c r="R845">
        <v>48.675361633300803</v>
      </c>
      <c r="S845">
        <v>49.049690246582003</v>
      </c>
      <c r="T845">
        <v>51.090431213378899</v>
      </c>
      <c r="U845">
        <v>54.766021728515597</v>
      </c>
      <c r="V845">
        <v>52.9422607421875</v>
      </c>
      <c r="W845">
        <v>53.408451080322301</v>
      </c>
      <c r="X845">
        <v>52.643531799316399</v>
      </c>
      <c r="Y845">
        <v>53.6192016601563</v>
      </c>
      <c r="Z845">
        <v>55.737030029296903</v>
      </c>
      <c r="AA845">
        <v>57.008941650390597</v>
      </c>
      <c r="AB845">
        <v>57.583030700683601</v>
      </c>
      <c r="AC845">
        <v>58.4033813476563</v>
      </c>
      <c r="AD845">
        <v>58.259708404541001</v>
      </c>
      <c r="AE845">
        <v>59.433868408203097</v>
      </c>
      <c r="AF845">
        <v>62.095161437988303</v>
      </c>
      <c r="AG845">
        <v>64.808082580566406</v>
      </c>
      <c r="AH845">
        <v>67.572822570800795</v>
      </c>
      <c r="AI845">
        <v>71.251220703125</v>
      </c>
      <c r="AJ845">
        <v>73.143898010253906</v>
      </c>
      <c r="AK845">
        <v>77.739738464355497</v>
      </c>
      <c r="AL845">
        <v>79.376022338867202</v>
      </c>
      <c r="AM845">
        <v>79.056663513183594</v>
      </c>
      <c r="AN845">
        <v>79.165977478027301</v>
      </c>
      <c r="AO845">
        <v>78.7965087890625</v>
      </c>
      <c r="AQ845">
        <v>71.815483093261705</v>
      </c>
      <c r="AR845">
        <v>72.710227966308594</v>
      </c>
      <c r="AS845">
        <v>67.802429199218807</v>
      </c>
      <c r="AT845">
        <v>68.0972900390625</v>
      </c>
      <c r="AU845">
        <v>77.9075927734375</v>
      </c>
      <c r="AV845">
        <v>80.155899047851605</v>
      </c>
      <c r="AW845">
        <v>81.155570983886705</v>
      </c>
      <c r="AX845">
        <v>80.634826660156307</v>
      </c>
      <c r="AY845">
        <v>83.077697753906307</v>
      </c>
      <c r="AZ845">
        <v>83.708549499511705</v>
      </c>
      <c r="BA845">
        <v>85.010047912597699</v>
      </c>
      <c r="BB845">
        <v>87.621986389160199</v>
      </c>
      <c r="BC845">
        <v>92.6219482421875</v>
      </c>
      <c r="BD845">
        <v>93.906578063964801</v>
      </c>
      <c r="BE845">
        <v>93.175491333007798</v>
      </c>
      <c r="BF845">
        <v>88.726417541503906</v>
      </c>
      <c r="BG845">
        <v>88.626869201660199</v>
      </c>
      <c r="BH845">
        <v>88.889411926269503</v>
      </c>
      <c r="BI845">
        <v>88.835052490234403</v>
      </c>
      <c r="BJ845">
        <v>88.167388916015597</v>
      </c>
      <c r="BK845">
        <v>88.299179077148395</v>
      </c>
      <c r="BN845">
        <f t="shared" si="13"/>
        <v>47</v>
      </c>
    </row>
    <row r="846" spans="1:66" x14ac:dyDescent="0.3">
      <c r="A846" t="s">
        <v>3706</v>
      </c>
      <c r="B846" t="s">
        <v>1048</v>
      </c>
      <c r="C846" t="s">
        <v>3850</v>
      </c>
      <c r="D846" t="s">
        <v>656</v>
      </c>
      <c r="BG846">
        <v>1.45611000061035</v>
      </c>
      <c r="BN846">
        <f t="shared" si="13"/>
        <v>1</v>
      </c>
    </row>
    <row r="847" spans="1:66" x14ac:dyDescent="0.3">
      <c r="A847" t="s">
        <v>3706</v>
      </c>
      <c r="B847" t="s">
        <v>1048</v>
      </c>
      <c r="C847" t="s">
        <v>1574</v>
      </c>
      <c r="D847" t="s">
        <v>1102</v>
      </c>
      <c r="AQ847">
        <v>9.6358098983764595</v>
      </c>
      <c r="AR847">
        <v>9.6519498825073207</v>
      </c>
      <c r="AS847">
        <v>9.65264987945557</v>
      </c>
      <c r="AT847">
        <v>9.6511497497558594</v>
      </c>
      <c r="AU847">
        <v>8.8091897964477504</v>
      </c>
      <c r="AV847">
        <v>9.15338039398193</v>
      </c>
      <c r="AW847">
        <v>8.8102502822875994</v>
      </c>
      <c r="AY847">
        <v>8.2246503829956108</v>
      </c>
      <c r="AZ847">
        <v>8.7646198272705096</v>
      </c>
      <c r="BA847">
        <v>8.7780799865722692</v>
      </c>
      <c r="BB847">
        <v>8.9271402359008807</v>
      </c>
      <c r="BC847">
        <v>8.4283800125122106</v>
      </c>
      <c r="BD847">
        <v>8.2705497741699201</v>
      </c>
      <c r="BE847">
        <v>8.2180995941162092</v>
      </c>
      <c r="BF847">
        <v>8.0915803909301793</v>
      </c>
      <c r="BG847">
        <v>7.9113898277282697</v>
      </c>
      <c r="BH847">
        <v>8.1479701995849592</v>
      </c>
      <c r="BI847">
        <v>8.8613595962524396</v>
      </c>
      <c r="BJ847">
        <v>8.9526300430297905</v>
      </c>
      <c r="BK847">
        <v>8.9499902725219709</v>
      </c>
      <c r="BN847">
        <f t="shared" si="13"/>
        <v>20</v>
      </c>
    </row>
    <row r="848" spans="1:66" x14ac:dyDescent="0.3">
      <c r="A848" t="s">
        <v>3706</v>
      </c>
      <c r="B848" t="s">
        <v>1048</v>
      </c>
      <c r="C848" t="s">
        <v>2854</v>
      </c>
      <c r="D848" t="s">
        <v>361</v>
      </c>
      <c r="O848">
        <v>6</v>
      </c>
      <c r="P848">
        <v>6</v>
      </c>
      <c r="Q848">
        <v>6</v>
      </c>
      <c r="R848">
        <v>6</v>
      </c>
      <c r="S848">
        <v>6</v>
      </c>
      <c r="T848">
        <v>6</v>
      </c>
      <c r="U848">
        <v>6</v>
      </c>
      <c r="V848">
        <v>6</v>
      </c>
      <c r="W848">
        <v>6</v>
      </c>
      <c r="X848">
        <v>6</v>
      </c>
      <c r="Y848">
        <v>6</v>
      </c>
      <c r="Z848">
        <v>6</v>
      </c>
      <c r="AA848">
        <v>6</v>
      </c>
      <c r="AB848">
        <v>6</v>
      </c>
      <c r="AC848">
        <v>6</v>
      </c>
      <c r="AD848">
        <v>6</v>
      </c>
      <c r="AE848">
        <v>6</v>
      </c>
      <c r="AF848">
        <v>6</v>
      </c>
      <c r="AG848">
        <v>6</v>
      </c>
      <c r="AH848">
        <v>6</v>
      </c>
      <c r="AI848">
        <v>6</v>
      </c>
      <c r="AJ848">
        <v>6</v>
      </c>
      <c r="AK848">
        <v>6</v>
      </c>
      <c r="AL848">
        <v>6</v>
      </c>
      <c r="AM848">
        <v>6</v>
      </c>
      <c r="AN848">
        <v>6</v>
      </c>
      <c r="AO848">
        <v>6</v>
      </c>
      <c r="AP848">
        <v>6</v>
      </c>
      <c r="AQ848">
        <v>6</v>
      </c>
      <c r="AR848">
        <v>6</v>
      </c>
      <c r="AS848">
        <v>6</v>
      </c>
      <c r="AT848">
        <v>6</v>
      </c>
      <c r="AU848">
        <v>6</v>
      </c>
      <c r="AV848">
        <v>6</v>
      </c>
      <c r="AW848">
        <v>6</v>
      </c>
      <c r="AX848">
        <v>6</v>
      </c>
      <c r="AY848">
        <v>6</v>
      </c>
      <c r="AZ848">
        <v>6</v>
      </c>
      <c r="BA848">
        <v>6</v>
      </c>
      <c r="BB848">
        <v>6</v>
      </c>
      <c r="BC848">
        <v>6</v>
      </c>
      <c r="BD848">
        <v>6</v>
      </c>
      <c r="BE848">
        <v>6</v>
      </c>
      <c r="BF848">
        <v>6</v>
      </c>
      <c r="BG848">
        <v>6</v>
      </c>
      <c r="BH848">
        <v>6</v>
      </c>
      <c r="BI848">
        <v>6</v>
      </c>
      <c r="BJ848">
        <v>6</v>
      </c>
      <c r="BK848">
        <v>6</v>
      </c>
      <c r="BL848">
        <v>6</v>
      </c>
      <c r="BM848">
        <v>6</v>
      </c>
      <c r="BN848">
        <f t="shared" si="13"/>
        <v>51</v>
      </c>
    </row>
    <row r="849" spans="1:66" x14ac:dyDescent="0.3">
      <c r="A849" t="s">
        <v>3706</v>
      </c>
      <c r="B849" t="s">
        <v>1048</v>
      </c>
      <c r="C849" t="s">
        <v>887</v>
      </c>
      <c r="D849" t="s">
        <v>2160</v>
      </c>
      <c r="AX849">
        <v>104076</v>
      </c>
      <c r="BC849">
        <v>299707</v>
      </c>
      <c r="BD849">
        <v>518498</v>
      </c>
      <c r="BE849">
        <v>312185</v>
      </c>
      <c r="BF849">
        <v>284204</v>
      </c>
      <c r="BH849">
        <v>214356</v>
      </c>
      <c r="BI849">
        <v>36772</v>
      </c>
      <c r="BK849">
        <v>64864</v>
      </c>
      <c r="BN849">
        <f t="shared" si="13"/>
        <v>8</v>
      </c>
    </row>
    <row r="850" spans="1:66" x14ac:dyDescent="0.3">
      <c r="A850" t="s">
        <v>3706</v>
      </c>
      <c r="B850" t="s">
        <v>1048</v>
      </c>
      <c r="C850" t="s">
        <v>33</v>
      </c>
      <c r="D850" t="s">
        <v>3570</v>
      </c>
      <c r="BN850">
        <f t="shared" si="13"/>
        <v>0</v>
      </c>
    </row>
    <row r="851" spans="1:66" x14ac:dyDescent="0.3">
      <c r="A851" t="s">
        <v>3706</v>
      </c>
      <c r="B851" t="s">
        <v>1048</v>
      </c>
      <c r="C851" t="s">
        <v>1662</v>
      </c>
      <c r="D851" t="s">
        <v>2669</v>
      </c>
      <c r="AX851">
        <v>109.49924</v>
      </c>
      <c r="BC851">
        <v>104.46578</v>
      </c>
      <c r="BD851">
        <v>100.52597</v>
      </c>
      <c r="BE851">
        <v>104.9813</v>
      </c>
      <c r="BF851">
        <v>102.58933</v>
      </c>
      <c r="BG851">
        <v>102.2777</v>
      </c>
      <c r="BH851">
        <v>101.79300000000001</v>
      </c>
      <c r="BN851">
        <f t="shared" si="13"/>
        <v>7</v>
      </c>
    </row>
    <row r="852" spans="1:66" x14ac:dyDescent="0.3">
      <c r="A852" t="s">
        <v>3706</v>
      </c>
      <c r="B852" t="s">
        <v>1048</v>
      </c>
      <c r="C852" t="s">
        <v>12</v>
      </c>
      <c r="D852" t="s">
        <v>725</v>
      </c>
      <c r="BN852">
        <f t="shared" si="13"/>
        <v>0</v>
      </c>
    </row>
    <row r="853" spans="1:66" x14ac:dyDescent="0.3">
      <c r="A853" t="s">
        <v>3706</v>
      </c>
      <c r="B853" t="s">
        <v>1048</v>
      </c>
      <c r="C853" t="s">
        <v>4205</v>
      </c>
      <c r="D853" t="s">
        <v>130</v>
      </c>
      <c r="BN853">
        <f t="shared" si="13"/>
        <v>0</v>
      </c>
    </row>
    <row r="854" spans="1:66" x14ac:dyDescent="0.3">
      <c r="A854" t="s">
        <v>3706</v>
      </c>
      <c r="B854" t="s">
        <v>1048</v>
      </c>
      <c r="C854" t="s">
        <v>653</v>
      </c>
      <c r="D854" t="s">
        <v>2372</v>
      </c>
      <c r="BN854">
        <f t="shared" si="13"/>
        <v>0</v>
      </c>
    </row>
    <row r="855" spans="1:66" x14ac:dyDescent="0.3">
      <c r="A855" t="s">
        <v>3706</v>
      </c>
      <c r="B855" t="s">
        <v>1048</v>
      </c>
      <c r="C855" t="s">
        <v>1500</v>
      </c>
      <c r="D855" t="s">
        <v>4199</v>
      </c>
      <c r="AI855">
        <v>1</v>
      </c>
      <c r="AJ855">
        <v>1</v>
      </c>
      <c r="AK855">
        <v>1</v>
      </c>
      <c r="AL855">
        <v>1</v>
      </c>
      <c r="AM855">
        <v>1</v>
      </c>
      <c r="AN855">
        <v>1</v>
      </c>
      <c r="AO855">
        <v>1</v>
      </c>
      <c r="AP855">
        <v>1</v>
      </c>
      <c r="AQ855">
        <v>1</v>
      </c>
      <c r="AR855">
        <v>1</v>
      </c>
      <c r="AS855">
        <v>1</v>
      </c>
      <c r="AT855">
        <v>1</v>
      </c>
      <c r="AU855">
        <v>1</v>
      </c>
      <c r="AV855">
        <v>1</v>
      </c>
      <c r="AW855">
        <v>1</v>
      </c>
      <c r="AX855">
        <v>1</v>
      </c>
      <c r="AY855">
        <v>1</v>
      </c>
      <c r="AZ855">
        <v>1</v>
      </c>
      <c r="BA855">
        <v>1</v>
      </c>
      <c r="BB855">
        <v>1</v>
      </c>
      <c r="BC855">
        <v>1</v>
      </c>
      <c r="BD855">
        <v>1</v>
      </c>
      <c r="BE855">
        <v>1</v>
      </c>
      <c r="BF855">
        <v>1</v>
      </c>
      <c r="BG855">
        <v>1</v>
      </c>
      <c r="BH855">
        <v>1</v>
      </c>
      <c r="BI855">
        <v>1</v>
      </c>
      <c r="BJ855">
        <v>1</v>
      </c>
      <c r="BK855">
        <v>1</v>
      </c>
      <c r="BL855">
        <v>1</v>
      </c>
      <c r="BN855">
        <f t="shared" si="13"/>
        <v>30</v>
      </c>
    </row>
    <row r="856" spans="1:66" x14ac:dyDescent="0.3">
      <c r="A856" t="s">
        <v>3706</v>
      </c>
      <c r="B856" t="s">
        <v>1048</v>
      </c>
      <c r="C856" t="s">
        <v>3546</v>
      </c>
      <c r="D856" t="s">
        <v>400</v>
      </c>
      <c r="O856">
        <v>21.538331228202118</v>
      </c>
      <c r="P856">
        <v>21.513750659973205</v>
      </c>
      <c r="Q856">
        <v>22.084689892362945</v>
      </c>
      <c r="R856">
        <v>23.678351333381755</v>
      </c>
      <c r="S856">
        <v>22.565763213802871</v>
      </c>
      <c r="T856">
        <v>20.919602458573603</v>
      </c>
      <c r="U856">
        <v>21.508309518116949</v>
      </c>
      <c r="V856">
        <v>22.199196224077745</v>
      </c>
      <c r="W856">
        <v>23.445862214535698</v>
      </c>
      <c r="X856">
        <v>23.638073874933919</v>
      </c>
      <c r="Y856">
        <v>22.276984462892358</v>
      </c>
      <c r="Z856">
        <v>23.392275677522559</v>
      </c>
      <c r="AA856">
        <v>21.605316172754257</v>
      </c>
      <c r="AB856">
        <v>19.901399160193993</v>
      </c>
      <c r="AC856">
        <v>21.935266592796356</v>
      </c>
      <c r="AD856">
        <v>20.49765270851498</v>
      </c>
      <c r="AE856">
        <v>19.221372135940495</v>
      </c>
      <c r="AF856">
        <v>19.723857177588666</v>
      </c>
      <c r="AG856">
        <v>20.554297650365015</v>
      </c>
      <c r="AH856">
        <v>19.898877907737969</v>
      </c>
      <c r="AI856">
        <v>18.949424714814082</v>
      </c>
      <c r="AJ856">
        <v>18.999384918194121</v>
      </c>
      <c r="AK856">
        <v>17.914670243924725</v>
      </c>
      <c r="AL856">
        <v>17.359273440962028</v>
      </c>
      <c r="AM856">
        <v>18.143292333838801</v>
      </c>
      <c r="AN856">
        <v>18.908820174974796</v>
      </c>
      <c r="AO856">
        <v>19.704504414480557</v>
      </c>
      <c r="AP856">
        <v>20.803736709577581</v>
      </c>
      <c r="AQ856">
        <v>21.207690162207413</v>
      </c>
      <c r="AR856">
        <v>20.823018748205506</v>
      </c>
      <c r="AS856">
        <v>20.578630738341111</v>
      </c>
      <c r="AT856">
        <v>19.394884950811679</v>
      </c>
      <c r="AU856">
        <v>18.215947151906608</v>
      </c>
      <c r="AV856">
        <v>17.387913273134675</v>
      </c>
      <c r="AW856">
        <v>17.679130432805358</v>
      </c>
      <c r="AX856">
        <v>18.094577994247707</v>
      </c>
      <c r="AY856">
        <v>18.973910688052541</v>
      </c>
      <c r="AZ856">
        <v>17.520574541421926</v>
      </c>
      <c r="BA856">
        <v>15.388118792732687</v>
      </c>
      <c r="BB856">
        <v>14.066539858992904</v>
      </c>
      <c r="BC856">
        <v>15.415896727489658</v>
      </c>
      <c r="BD856">
        <v>16.271471185287055</v>
      </c>
      <c r="BE856">
        <v>18.341959171240525</v>
      </c>
      <c r="BF856">
        <v>18.870256448891347</v>
      </c>
      <c r="BG856">
        <v>19.855141542658561</v>
      </c>
      <c r="BH856">
        <v>19.793933133190588</v>
      </c>
      <c r="BI856">
        <v>18.453724000486421</v>
      </c>
      <c r="BJ856">
        <v>18.414936916917501</v>
      </c>
      <c r="BK856">
        <v>18.300957410749074</v>
      </c>
      <c r="BN856">
        <f t="shared" si="13"/>
        <v>49</v>
      </c>
    </row>
    <row r="857" spans="1:66" x14ac:dyDescent="0.3">
      <c r="A857" t="s">
        <v>3706</v>
      </c>
      <c r="B857" t="s">
        <v>1048</v>
      </c>
      <c r="C857" t="s">
        <v>3225</v>
      </c>
      <c r="D857" t="s">
        <v>1205</v>
      </c>
      <c r="E857">
        <v>546400000000</v>
      </c>
      <c r="F857">
        <v>566800000000</v>
      </c>
      <c r="G857">
        <v>609200000000</v>
      </c>
      <c r="H857">
        <v>643100000000</v>
      </c>
      <c r="I857">
        <v>690700000000</v>
      </c>
      <c r="J857">
        <v>749000000000</v>
      </c>
      <c r="K857">
        <v>820100000000</v>
      </c>
      <c r="L857">
        <v>867100000000</v>
      </c>
      <c r="M857">
        <v>948600000000</v>
      </c>
      <c r="N857">
        <v>1026000000000</v>
      </c>
      <c r="O857">
        <v>1074359000000</v>
      </c>
      <c r="P857">
        <v>1162926000000</v>
      </c>
      <c r="Q857">
        <v>1280507000000</v>
      </c>
      <c r="R857">
        <v>1431848000000</v>
      </c>
      <c r="S857">
        <v>1553300000000</v>
      </c>
      <c r="T857">
        <v>1684554000000</v>
      </c>
      <c r="U857">
        <v>1869603000000</v>
      </c>
      <c r="V857">
        <v>2082670000000</v>
      </c>
      <c r="W857">
        <v>2349856000000</v>
      </c>
      <c r="X857">
        <v>2614202000000</v>
      </c>
      <c r="Y857">
        <v>2847055000000</v>
      </c>
      <c r="Z857">
        <v>3201886000000</v>
      </c>
      <c r="AA857">
        <v>3371448000000</v>
      </c>
      <c r="AB857">
        <v>3614168000000</v>
      </c>
      <c r="AC857">
        <v>4032292000000</v>
      </c>
      <c r="AD857">
        <v>4310074000000</v>
      </c>
      <c r="AE857">
        <v>4516535000000</v>
      </c>
      <c r="AF857">
        <v>4828878000000</v>
      </c>
      <c r="AG857">
        <v>5256093000000</v>
      </c>
      <c r="AH857">
        <v>5598381000000</v>
      </c>
      <c r="AI857">
        <v>5902290000000</v>
      </c>
      <c r="AJ857">
        <v>6096750000000</v>
      </c>
      <c r="AK857">
        <v>6435469000000</v>
      </c>
      <c r="AL857">
        <v>6733768000000</v>
      </c>
      <c r="AM857">
        <v>7170251000000</v>
      </c>
      <c r="AN857">
        <v>7574691000000</v>
      </c>
      <c r="AO857">
        <v>8045907000000</v>
      </c>
      <c r="AP857">
        <v>8589268000000</v>
      </c>
      <c r="AQ857">
        <v>9135464000000</v>
      </c>
      <c r="AR857">
        <v>9689354000000</v>
      </c>
      <c r="AS857">
        <v>10383859000000</v>
      </c>
      <c r="AT857">
        <v>10743709000000</v>
      </c>
      <c r="AU857">
        <v>11054325000000</v>
      </c>
      <c r="AV857">
        <v>11530268000000</v>
      </c>
      <c r="AW857">
        <v>12313988000000</v>
      </c>
      <c r="AX857">
        <v>13169702000000</v>
      </c>
      <c r="AY857">
        <v>14072966000000</v>
      </c>
      <c r="AZ857">
        <v>14543216000000</v>
      </c>
      <c r="BA857">
        <v>14684602000000</v>
      </c>
      <c r="BB857">
        <v>14398708000000</v>
      </c>
      <c r="BC857">
        <v>15126736000000</v>
      </c>
      <c r="BD857">
        <v>15832207000000</v>
      </c>
      <c r="BE857">
        <v>16670651000000</v>
      </c>
      <c r="BF857">
        <v>17175898000000</v>
      </c>
      <c r="BG857">
        <v>18057489000000</v>
      </c>
      <c r="BH857">
        <v>18704317000000</v>
      </c>
      <c r="BI857">
        <v>19045164000000</v>
      </c>
      <c r="BJ857">
        <v>19830277000000</v>
      </c>
      <c r="BK857">
        <v>20837347000000</v>
      </c>
      <c r="BL857">
        <v>21624995750000</v>
      </c>
      <c r="BN857">
        <f t="shared" si="13"/>
        <v>60</v>
      </c>
    </row>
    <row r="858" spans="1:66" x14ac:dyDescent="0.3">
      <c r="A858" t="s">
        <v>3706</v>
      </c>
      <c r="B858" t="s">
        <v>1048</v>
      </c>
      <c r="C858" t="s">
        <v>755</v>
      </c>
      <c r="D858" t="s">
        <v>1385</v>
      </c>
      <c r="O858">
        <v>8.2426136806955496E-3</v>
      </c>
      <c r="P858">
        <v>1.6700507517129801E-2</v>
      </c>
      <c r="Q858">
        <v>3.9253468914584998E-2</v>
      </c>
      <c r="R858">
        <v>0.111653778107206</v>
      </c>
      <c r="S858">
        <v>0.94300564262348796</v>
      </c>
      <c r="T858">
        <v>0.76394663146319897</v>
      </c>
      <c r="U858">
        <v>0.74557536378759603</v>
      </c>
      <c r="V858">
        <v>0.73379478024665201</v>
      </c>
      <c r="W858">
        <v>0.64182189992275296</v>
      </c>
      <c r="X858">
        <v>1.6647354266127801</v>
      </c>
      <c r="Y858">
        <v>1.62472354345615</v>
      </c>
      <c r="Z858">
        <v>0.93740096345489299</v>
      </c>
      <c r="AA858">
        <v>0.174892083498836</v>
      </c>
      <c r="AB858">
        <v>0.50428443361634701</v>
      </c>
      <c r="AC858">
        <v>0.52574390958202</v>
      </c>
      <c r="AD858">
        <v>0.41441709750240802</v>
      </c>
      <c r="AE858">
        <v>0.113446750486455</v>
      </c>
      <c r="AF858">
        <v>0.27699700627677798</v>
      </c>
      <c r="AG858">
        <v>0.19015103257483601</v>
      </c>
      <c r="AH858">
        <v>0.19004115387458401</v>
      </c>
      <c r="AI858">
        <v>0.176719339220164</v>
      </c>
      <c r="AJ858">
        <v>0.14965259184999799</v>
      </c>
      <c r="AK858">
        <v>0.21274657706781699</v>
      </c>
      <c r="AL858">
        <v>0.28604569425965298</v>
      </c>
      <c r="AM858">
        <v>0.223117107262299</v>
      </c>
      <c r="AN858">
        <v>0.138067946724861</v>
      </c>
      <c r="AO858">
        <v>0.26568425986474098</v>
      </c>
      <c r="AP858">
        <v>0.23218059343202899</v>
      </c>
      <c r="AQ858">
        <v>0.15875519238385699</v>
      </c>
      <c r="AR858">
        <v>0.20528340509196999</v>
      </c>
      <c r="AS858">
        <v>0.430387651247575</v>
      </c>
      <c r="AT858">
        <v>0.42673722678839399</v>
      </c>
      <c r="AU858">
        <v>0.21662842479181799</v>
      </c>
      <c r="AV858">
        <v>0.36676595159491998</v>
      </c>
      <c r="AW858">
        <v>0.50847179277247201</v>
      </c>
      <c r="AX858">
        <v>0.540489872233473</v>
      </c>
      <c r="AY858">
        <v>0.38628413680434198</v>
      </c>
      <c r="AZ858">
        <v>0.325099626600514</v>
      </c>
      <c r="BA858">
        <v>0.49632712411441199</v>
      </c>
      <c r="BB858">
        <v>5.2385947147432402E-2</v>
      </c>
      <c r="BC858">
        <v>0</v>
      </c>
      <c r="BD858">
        <v>0</v>
      </c>
      <c r="BE858">
        <v>0</v>
      </c>
      <c r="BF858">
        <v>0</v>
      </c>
      <c r="BG858">
        <v>7.03966301121812E-3</v>
      </c>
      <c r="BH858">
        <v>0</v>
      </c>
      <c r="BI858">
        <v>0</v>
      </c>
      <c r="BJ858">
        <v>0</v>
      </c>
      <c r="BK858">
        <v>2.5982149491424598E-2</v>
      </c>
      <c r="BN858">
        <f t="shared" si="13"/>
        <v>49</v>
      </c>
    </row>
    <row r="859" spans="1:66" x14ac:dyDescent="0.3">
      <c r="A859" t="s">
        <v>3706</v>
      </c>
      <c r="B859" t="s">
        <v>1048</v>
      </c>
      <c r="C859" t="s">
        <v>3878</v>
      </c>
      <c r="D859" t="s">
        <v>56</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2463000</v>
      </c>
      <c r="AQ859">
        <v>1211000</v>
      </c>
      <c r="AR859">
        <v>1202000</v>
      </c>
      <c r="AS859">
        <v>-1536000</v>
      </c>
      <c r="AT859">
        <v>-601000</v>
      </c>
      <c r="AU859">
        <v>1054000</v>
      </c>
      <c r="AV859">
        <v>-2122000</v>
      </c>
      <c r="AW859">
        <v>-853000</v>
      </c>
      <c r="AX859">
        <v>3229000</v>
      </c>
      <c r="AY859">
        <v>2414000</v>
      </c>
      <c r="AZ859">
        <v>-1350000</v>
      </c>
      <c r="BA859">
        <v>-916000</v>
      </c>
      <c r="BB859">
        <v>1025000</v>
      </c>
      <c r="BC859">
        <v>727000</v>
      </c>
      <c r="BD859">
        <v>-896000</v>
      </c>
      <c r="BE859">
        <v>349000</v>
      </c>
      <c r="BF859">
        <v>-1809999.998046875</v>
      </c>
      <c r="BG859">
        <v>-5511465999.9980469</v>
      </c>
      <c r="BH859">
        <v>-5482416000</v>
      </c>
      <c r="BI859">
        <v>-7851765000</v>
      </c>
      <c r="BJ859">
        <v>-34030147000</v>
      </c>
      <c r="BK859">
        <v>-51173825398.5</v>
      </c>
      <c r="BL859">
        <v>-53281122293.300781</v>
      </c>
      <c r="BN859">
        <f t="shared" si="13"/>
        <v>50</v>
      </c>
    </row>
    <row r="860" spans="1:66" x14ac:dyDescent="0.3">
      <c r="A860" t="s">
        <v>3706</v>
      </c>
      <c r="B860" t="s">
        <v>1048</v>
      </c>
      <c r="C860" t="s">
        <v>499</v>
      </c>
      <c r="D860" t="s">
        <v>1257</v>
      </c>
      <c r="O860">
        <v>932715202247.60303</v>
      </c>
      <c r="P860">
        <v>1008983469720.6</v>
      </c>
      <c r="Q860">
        <v>1113873912223.74</v>
      </c>
      <c r="R860">
        <v>1245028732668.5901</v>
      </c>
      <c r="S860">
        <v>1310882048901.51</v>
      </c>
      <c r="T860">
        <v>1413012649303.3201</v>
      </c>
      <c r="U860">
        <v>1574179146449.71</v>
      </c>
      <c r="V860">
        <v>1752330980954.04</v>
      </c>
      <c r="W860">
        <v>1980991219645.3201</v>
      </c>
      <c r="X860">
        <v>2147974399000.6399</v>
      </c>
      <c r="Y860">
        <v>2304235419329.7002</v>
      </c>
      <c r="Z860">
        <v>2627708904282.6099</v>
      </c>
      <c r="AA860">
        <v>2789016511352.21</v>
      </c>
      <c r="AB860">
        <v>2985173615520.29</v>
      </c>
      <c r="AC860">
        <v>3364933198800.25</v>
      </c>
      <c r="AD860">
        <v>3606539097198.4502</v>
      </c>
      <c r="AE860">
        <v>3804803498132.3701</v>
      </c>
      <c r="AF860">
        <v>4055010207881.3301</v>
      </c>
      <c r="AG860">
        <v>4437308610052.1504</v>
      </c>
      <c r="AH860">
        <v>4719845819061.1904</v>
      </c>
      <c r="AI860">
        <v>4964436314665.04</v>
      </c>
      <c r="AJ860">
        <v>5128169864676.9502</v>
      </c>
      <c r="AK860">
        <v>5435201258104.9199</v>
      </c>
      <c r="AL860">
        <v>5690579970354.46</v>
      </c>
      <c r="AM860">
        <v>6080663632312.71</v>
      </c>
      <c r="AN860">
        <v>6420680093761.6396</v>
      </c>
      <c r="AO860">
        <v>6825118295945.2695</v>
      </c>
      <c r="AP860">
        <v>7314706323014.7197</v>
      </c>
      <c r="AQ860">
        <v>7805394935641.0996</v>
      </c>
      <c r="AR860">
        <v>8258554996395.29</v>
      </c>
      <c r="AS860">
        <v>8807795697929.4199</v>
      </c>
      <c r="AT860">
        <v>9089561460206.9609</v>
      </c>
      <c r="AU860">
        <v>9360381815941.9199</v>
      </c>
      <c r="AV860">
        <v>9756201659900.1191</v>
      </c>
      <c r="AW860">
        <v>10410239944392.699</v>
      </c>
      <c r="AX860">
        <v>11102727248592.801</v>
      </c>
      <c r="AY860">
        <v>11863212898703.1</v>
      </c>
      <c r="AZ860">
        <v>12207070739933.699</v>
      </c>
      <c r="BA860">
        <v>12184483895034.9</v>
      </c>
      <c r="BB860">
        <v>11977784015359.801</v>
      </c>
      <c r="BC860">
        <v>12683140922544.5</v>
      </c>
      <c r="BD860">
        <v>13283515638902.699</v>
      </c>
      <c r="BE860">
        <v>14039650337679.699</v>
      </c>
      <c r="BF860">
        <v>14433178496414.9</v>
      </c>
      <c r="BG860">
        <v>15187693719412</v>
      </c>
      <c r="BH860">
        <v>15775141916218.699</v>
      </c>
      <c r="BI860">
        <v>16029187051703.5</v>
      </c>
      <c r="BJ860">
        <v>16674696281705</v>
      </c>
      <c r="BK860">
        <v>17476896721783.301</v>
      </c>
      <c r="BN860">
        <f t="shared" si="13"/>
        <v>49</v>
      </c>
    </row>
    <row r="861" spans="1:66" x14ac:dyDescent="0.3">
      <c r="A861" t="s">
        <v>3706</v>
      </c>
      <c r="B861" t="s">
        <v>1048</v>
      </c>
      <c r="C861" t="s">
        <v>122</v>
      </c>
      <c r="D861" t="s">
        <v>2309</v>
      </c>
      <c r="O861">
        <v>7180183630.9268303</v>
      </c>
      <c r="P861">
        <v>7820502405.87747</v>
      </c>
      <c r="Q861">
        <v>8804863558.4080296</v>
      </c>
      <c r="R861">
        <v>9996070708.2909107</v>
      </c>
      <c r="S861">
        <v>10818491722.626499</v>
      </c>
      <c r="T861">
        <v>11666417180.1625</v>
      </c>
      <c r="U861">
        <v>13272632972.7313</v>
      </c>
      <c r="V861">
        <v>14926874693.5369</v>
      </c>
      <c r="W861">
        <v>16971654145.309099</v>
      </c>
      <c r="X861">
        <v>18973441140.686298</v>
      </c>
      <c r="Y861">
        <v>20531629208.209</v>
      </c>
      <c r="Z861">
        <v>22230100665.699699</v>
      </c>
      <c r="AA861">
        <v>23083926333.438099</v>
      </c>
      <c r="AB861">
        <v>24909252714.978001</v>
      </c>
      <c r="AC861">
        <v>27398328393.3666</v>
      </c>
      <c r="AD861">
        <v>29225683277.5341</v>
      </c>
      <c r="AE861">
        <v>30728562885.097198</v>
      </c>
      <c r="AF861">
        <v>33824741758.6478</v>
      </c>
      <c r="AG861">
        <v>37639006316.4244</v>
      </c>
      <c r="AH861">
        <v>40803139469.611504</v>
      </c>
      <c r="AI861">
        <v>42441797791.071602</v>
      </c>
      <c r="AJ861">
        <v>45169440199.368202</v>
      </c>
      <c r="AK861">
        <v>48460164807.6436</v>
      </c>
      <c r="AL861">
        <v>52336544352.213303</v>
      </c>
      <c r="AM861">
        <v>55776862236.371696</v>
      </c>
      <c r="AN861">
        <v>59098836212.273697</v>
      </c>
      <c r="AO861">
        <v>63425776215.177902</v>
      </c>
      <c r="AP861">
        <v>67930452405.422997</v>
      </c>
      <c r="AQ861">
        <v>71181503054.864594</v>
      </c>
      <c r="AR861">
        <v>75802950615.384796</v>
      </c>
      <c r="AS861">
        <v>82563318586.9879</v>
      </c>
      <c r="AT861">
        <v>85411360018.824905</v>
      </c>
      <c r="AU861">
        <v>90092110955.488495</v>
      </c>
      <c r="AV861">
        <v>95094402672.538895</v>
      </c>
      <c r="AW861">
        <v>102008549209.14301</v>
      </c>
      <c r="AX861">
        <v>108975042078.048</v>
      </c>
      <c r="AY861">
        <v>113794658323.42999</v>
      </c>
      <c r="AZ861">
        <v>122295181685.42799</v>
      </c>
      <c r="BA861">
        <v>124534079531.033</v>
      </c>
      <c r="BB861">
        <v>121176334237.51199</v>
      </c>
      <c r="BC861">
        <v>129433174115.285</v>
      </c>
      <c r="BD861">
        <v>132935693084.597</v>
      </c>
      <c r="BE861">
        <v>134570298300.203</v>
      </c>
      <c r="BF861">
        <v>143492090885.15201</v>
      </c>
      <c r="BG861">
        <v>152196485271.845</v>
      </c>
      <c r="BH861">
        <v>155452127836.11301</v>
      </c>
      <c r="BI861">
        <v>158058664927.686</v>
      </c>
      <c r="BJ861">
        <v>164792466829.42999</v>
      </c>
      <c r="BK861">
        <v>173786235078.31</v>
      </c>
      <c r="BN861">
        <f t="shared" si="13"/>
        <v>49</v>
      </c>
    </row>
    <row r="862" spans="1:66" x14ac:dyDescent="0.3">
      <c r="A862" t="s">
        <v>3706</v>
      </c>
      <c r="B862" t="s">
        <v>1048</v>
      </c>
      <c r="C862" t="s">
        <v>2540</v>
      </c>
      <c r="D862" t="s">
        <v>2029</v>
      </c>
      <c r="AP862">
        <v>23.132101119950651</v>
      </c>
      <c r="AQ862">
        <v>22.670557757698798</v>
      </c>
      <c r="AR862">
        <v>22.5499937953293</v>
      </c>
      <c r="AS862">
        <v>22.454386219071324</v>
      </c>
      <c r="AT862">
        <v>21.473991672310213</v>
      </c>
      <c r="AU862">
        <v>20.641260771498597</v>
      </c>
      <c r="AV862">
        <v>20.739307290907359</v>
      </c>
      <c r="AW862">
        <v>20.960344692340016</v>
      </c>
      <c r="AX862">
        <v>21.223491224718984</v>
      </c>
      <c r="AY862">
        <v>21.593853845044535</v>
      </c>
      <c r="AZ862">
        <v>21.446129436091599</v>
      </c>
      <c r="BA862">
        <v>20.860737478606993</v>
      </c>
      <c r="BB862">
        <v>19.324003503711999</v>
      </c>
      <c r="BC862">
        <v>19.355291545727233</v>
      </c>
      <c r="BD862">
        <v>19.416900956195263</v>
      </c>
      <c r="BE862">
        <v>19.155985245580322</v>
      </c>
      <c r="BF862">
        <v>19.258201288611041</v>
      </c>
      <c r="BG862">
        <v>19.296593626891919</v>
      </c>
      <c r="BH862">
        <v>18.524137884239085</v>
      </c>
      <c r="BI862">
        <v>17.954902440740849</v>
      </c>
      <c r="BJ862">
        <v>18.207940017870165</v>
      </c>
      <c r="BN862">
        <f t="shared" si="13"/>
        <v>21</v>
      </c>
    </row>
    <row r="863" spans="1:66" x14ac:dyDescent="0.3">
      <c r="A863" t="s">
        <v>3706</v>
      </c>
      <c r="B863" t="s">
        <v>1048</v>
      </c>
      <c r="C863" t="s">
        <v>1045</v>
      </c>
      <c r="D863" t="s">
        <v>3391</v>
      </c>
      <c r="AP863">
        <v>124631764600</v>
      </c>
      <c r="AQ863">
        <v>127943550000</v>
      </c>
      <c r="AR863">
        <v>143721721600</v>
      </c>
      <c r="AS863">
        <v>163564782800</v>
      </c>
      <c r="AT863">
        <v>157387199700</v>
      </c>
      <c r="AU863">
        <v>147461830900</v>
      </c>
      <c r="AV863">
        <v>161743511700</v>
      </c>
      <c r="AW863">
        <v>168754312800</v>
      </c>
      <c r="AX863">
        <v>189271701700</v>
      </c>
      <c r="AY863">
        <v>179231435100</v>
      </c>
      <c r="AZ863">
        <v>153399524800</v>
      </c>
      <c r="BA863">
        <v>153135197300</v>
      </c>
      <c r="BB863">
        <v>171556608900</v>
      </c>
      <c r="BC863">
        <v>166976162100</v>
      </c>
      <c r="BD863">
        <v>156105260500</v>
      </c>
      <c r="BE863">
        <v>150194347100</v>
      </c>
      <c r="BF863">
        <v>174494005500</v>
      </c>
      <c r="BG863">
        <v>176519000100</v>
      </c>
      <c r="BH863">
        <v>189947276000</v>
      </c>
      <c r="BI863">
        <v>201505136400</v>
      </c>
      <c r="BJ863">
        <v>190514680700</v>
      </c>
      <c r="BN863">
        <f t="shared" si="13"/>
        <v>21</v>
      </c>
    </row>
    <row r="864" spans="1:66" x14ac:dyDescent="0.3">
      <c r="A864" t="s">
        <v>3706</v>
      </c>
      <c r="B864" t="s">
        <v>1048</v>
      </c>
      <c r="C864" t="s">
        <v>143</v>
      </c>
      <c r="D864" t="s">
        <v>881</v>
      </c>
      <c r="O864">
        <v>55760000000</v>
      </c>
      <c r="P864">
        <v>62342000000</v>
      </c>
      <c r="Q864">
        <v>74216000000</v>
      </c>
      <c r="R864">
        <v>91159000000</v>
      </c>
      <c r="S864">
        <v>127465000000</v>
      </c>
      <c r="T864">
        <v>122730000000</v>
      </c>
      <c r="U864">
        <v>151146000000</v>
      </c>
      <c r="V864">
        <v>182443000000</v>
      </c>
      <c r="W864">
        <v>212250000000</v>
      </c>
      <c r="X864">
        <v>252674000000</v>
      </c>
      <c r="Y864">
        <v>293828000000</v>
      </c>
      <c r="Z864">
        <v>317758000000</v>
      </c>
      <c r="AA864">
        <v>303184000000</v>
      </c>
      <c r="AB864">
        <v>328638000000</v>
      </c>
      <c r="AC864">
        <v>405107000000</v>
      </c>
      <c r="AD864">
        <v>417229000000</v>
      </c>
      <c r="AE864">
        <v>452867000000</v>
      </c>
      <c r="AF864">
        <v>508713000000</v>
      </c>
      <c r="AG864">
        <v>553993000000</v>
      </c>
      <c r="AH864">
        <v>591031000000</v>
      </c>
      <c r="AI864">
        <v>629727000000</v>
      </c>
      <c r="AJ864">
        <v>623544000000</v>
      </c>
      <c r="AK864">
        <v>667791000000</v>
      </c>
      <c r="AL864">
        <v>719973000000</v>
      </c>
      <c r="AM864">
        <v>813424000000</v>
      </c>
      <c r="AN864">
        <v>902572000000</v>
      </c>
      <c r="AO864">
        <v>963966000000</v>
      </c>
      <c r="AP864">
        <v>1055774000000</v>
      </c>
      <c r="AQ864">
        <v>1115690000000</v>
      </c>
      <c r="AR864">
        <v>1248612000000</v>
      </c>
      <c r="AS864">
        <v>1471305000000</v>
      </c>
      <c r="AT864">
        <v>1392565000000</v>
      </c>
      <c r="AU864">
        <v>1424143000000</v>
      </c>
      <c r="AV864">
        <v>1539304000000</v>
      </c>
      <c r="AW864">
        <v>1796706000000</v>
      </c>
      <c r="AX864">
        <v>2026418000000</v>
      </c>
      <c r="AY864">
        <v>2243538000000</v>
      </c>
      <c r="AZ864">
        <v>2379280000000</v>
      </c>
      <c r="BA864">
        <v>2560143000000</v>
      </c>
      <c r="BB864">
        <v>1978447000000</v>
      </c>
      <c r="BC864">
        <v>2360183000000</v>
      </c>
      <c r="BD864">
        <v>2682456000000</v>
      </c>
      <c r="BE864">
        <v>2759851000000</v>
      </c>
      <c r="BF864">
        <v>2764210000000</v>
      </c>
      <c r="BG864">
        <v>2879362000000</v>
      </c>
      <c r="BH864">
        <v>2786645000000</v>
      </c>
      <c r="BI864">
        <v>2739415000000</v>
      </c>
      <c r="BJ864">
        <v>2932062000000</v>
      </c>
      <c r="BK864">
        <v>3148464000000</v>
      </c>
      <c r="BL864">
        <v>3136144000000</v>
      </c>
      <c r="BN864">
        <f t="shared" si="13"/>
        <v>50</v>
      </c>
    </row>
    <row r="865" spans="1:66" x14ac:dyDescent="0.3">
      <c r="A865" t="s">
        <v>3706</v>
      </c>
      <c r="B865" t="s">
        <v>1048</v>
      </c>
      <c r="C865" t="s">
        <v>1227</v>
      </c>
      <c r="D865" t="s">
        <v>873</v>
      </c>
      <c r="E865">
        <v>15.313822933922328</v>
      </c>
      <c r="F865">
        <v>14.841114858867389</v>
      </c>
      <c r="G865">
        <v>15.022310361923649</v>
      </c>
      <c r="H865">
        <v>15.29909176323207</v>
      </c>
      <c r="I865">
        <v>15.645960921551472</v>
      </c>
      <c r="J865">
        <v>16.189323652010216</v>
      </c>
      <c r="K865">
        <v>16.024539877300615</v>
      </c>
      <c r="L865">
        <v>15.411396077521179</v>
      </c>
      <c r="M865">
        <v>15.692307692307692</v>
      </c>
      <c r="N865">
        <v>17.021276595744681</v>
      </c>
      <c r="O865">
        <v>15.848273972960106</v>
      </c>
      <c r="P865">
        <v>16.894879168991718</v>
      </c>
      <c r="Q865">
        <v>17.832711807428602</v>
      </c>
      <c r="R865">
        <v>18.724883820128866</v>
      </c>
      <c r="S865">
        <v>17.764196310871494</v>
      </c>
      <c r="T865">
        <v>15.270899707045624</v>
      </c>
      <c r="U865">
        <v>17.251944580263178</v>
      </c>
      <c r="V865">
        <v>19.050583478158117</v>
      </c>
      <c r="W865">
        <v>20.343604500597255</v>
      </c>
      <c r="X865">
        <v>20.541735462640077</v>
      </c>
      <c r="Y865">
        <v>18.552434162657356</v>
      </c>
      <c r="Z865">
        <v>19.681687985377181</v>
      </c>
      <c r="AA865">
        <v>17.375498274562183</v>
      </c>
      <c r="AB865">
        <v>17.542469286232009</v>
      </c>
      <c r="AC865">
        <v>20.311505832777932</v>
      </c>
      <c r="AD865">
        <v>19.119705350037417</v>
      </c>
      <c r="AE865">
        <v>18.540795098993783</v>
      </c>
      <c r="AF865">
        <v>18.376117226528589</v>
      </c>
      <c r="AG865">
        <v>17.893843104797575</v>
      </c>
      <c r="AH865">
        <v>17.720213131782231</v>
      </c>
      <c r="AI865">
        <v>16.660674302012495</v>
      </c>
      <c r="AJ865">
        <v>15.334202969765654</v>
      </c>
      <c r="AK865">
        <v>15.536030631592556</v>
      </c>
      <c r="AL865">
        <v>16.137500603260833</v>
      </c>
      <c r="AM865">
        <v>17.242477120268919</v>
      </c>
      <c r="AN865">
        <v>17.245330965716281</v>
      </c>
      <c r="AO865">
        <v>17.739110098918363</v>
      </c>
      <c r="AP865">
        <v>18.602038691596238</v>
      </c>
      <c r="AQ865">
        <v>19.147465607263079</v>
      </c>
      <c r="AR865">
        <v>19.564590359289117</v>
      </c>
      <c r="AS865">
        <v>19.837411908733159</v>
      </c>
      <c r="AT865">
        <v>18.22559583345695</v>
      </c>
      <c r="AU865">
        <v>17.601739568455272</v>
      </c>
      <c r="AV865">
        <v>17.698174533478017</v>
      </c>
      <c r="AW865">
        <v>18.640498512767618</v>
      </c>
      <c r="AX865">
        <v>19.384595690371718</v>
      </c>
      <c r="AY865">
        <v>19.404092664404786</v>
      </c>
      <c r="AZ865">
        <v>18.29314875010904</v>
      </c>
      <c r="BA865">
        <v>16.480838008994699</v>
      </c>
      <c r="BB865">
        <v>12.998191608684545</v>
      </c>
      <c r="BC865">
        <v>14.012757547314086</v>
      </c>
      <c r="BD865">
        <v>14.411377267470362</v>
      </c>
      <c r="BE865">
        <v>15.30653130285247</v>
      </c>
      <c r="BF865">
        <v>15.776132213196249</v>
      </c>
      <c r="BN865">
        <f t="shared" si="13"/>
        <v>54</v>
      </c>
    </row>
    <row r="866" spans="1:66" x14ac:dyDescent="0.3">
      <c r="A866" t="s">
        <v>3706</v>
      </c>
      <c r="B866" t="s">
        <v>1048</v>
      </c>
      <c r="C866" t="s">
        <v>2069</v>
      </c>
      <c r="D866" t="s">
        <v>3735</v>
      </c>
      <c r="P866">
        <v>2.948845941603139</v>
      </c>
      <c r="Q866">
        <v>4.7790187788079947</v>
      </c>
      <c r="R866">
        <v>3.6236858239635268</v>
      </c>
      <c r="S866">
        <v>-0.18370814552245918</v>
      </c>
      <c r="T866">
        <v>2.3059557394067127</v>
      </c>
      <c r="U866">
        <v>4.3253931078969003</v>
      </c>
      <c r="V866">
        <v>3.6993777134998425</v>
      </c>
      <c r="W866">
        <v>3.8281365794364319</v>
      </c>
      <c r="X866">
        <v>2.0444361095505599</v>
      </c>
      <c r="Y866">
        <v>5.5438333918772287E-2</v>
      </c>
      <c r="Z866">
        <v>1.4310584645860729</v>
      </c>
      <c r="AA866">
        <v>1.6446613136571955</v>
      </c>
      <c r="AB866">
        <v>5.1046125598342371</v>
      </c>
      <c r="AC866">
        <v>4.4785272954787274</v>
      </c>
      <c r="AD866">
        <v>5.1025145873169038</v>
      </c>
      <c r="AE866">
        <v>4.2215607265489723</v>
      </c>
      <c r="AF866">
        <v>3.102755413963294</v>
      </c>
      <c r="AG866">
        <v>3.7354511703847635</v>
      </c>
      <c r="AH866">
        <v>2.9471415275788502</v>
      </c>
      <c r="AI866">
        <v>2.1584914583895767</v>
      </c>
      <c r="AJ866">
        <v>0.4932323346383356</v>
      </c>
      <c r="AK866">
        <v>3.0624173677813644</v>
      </c>
      <c r="AL866">
        <v>2.7768026554778231</v>
      </c>
      <c r="AM866">
        <v>3.2206632766653911</v>
      </c>
      <c r="AN866">
        <v>2.4398930956782721</v>
      </c>
      <c r="AO866">
        <v>2.9049499847450875</v>
      </c>
      <c r="AP866">
        <v>3.4126636044738774</v>
      </c>
      <c r="AQ866">
        <v>4.6873390253888658</v>
      </c>
      <c r="AR866">
        <v>4.8146731578802076</v>
      </c>
      <c r="AS866">
        <v>4.4481012386017369</v>
      </c>
      <c r="AT866">
        <v>2.6929242064269943</v>
      </c>
      <c r="AU866">
        <v>2.7979463891278726</v>
      </c>
      <c r="AV866">
        <v>2.9304725886425587</v>
      </c>
      <c r="AW866">
        <v>3.3414541732954604</v>
      </c>
      <c r="AX866">
        <v>3.0562699154970545</v>
      </c>
      <c r="AY866">
        <v>2.7236326925043244</v>
      </c>
      <c r="AZ866">
        <v>2.1077771525137337</v>
      </c>
      <c r="BA866">
        <v>0.26801674656378793</v>
      </c>
      <c r="BB866">
        <v>-0.22832729513272909</v>
      </c>
      <c r="BC866">
        <v>1.4231242602750456</v>
      </c>
      <c r="BD866">
        <v>0.91497605197794485</v>
      </c>
      <c r="BE866">
        <v>0.9380898895518186</v>
      </c>
      <c r="BF866">
        <v>0.82774314184331388</v>
      </c>
      <c r="BG866">
        <v>2.2751462299779348</v>
      </c>
      <c r="BH866">
        <v>3.3536183522341361</v>
      </c>
      <c r="BI866">
        <v>2.572700632850129</v>
      </c>
      <c r="BJ866">
        <v>2.2560114933811093</v>
      </c>
      <c r="BK866">
        <v>2.7714930552710655</v>
      </c>
      <c r="BN866">
        <f t="shared" si="13"/>
        <v>48</v>
      </c>
    </row>
    <row r="867" spans="1:66" x14ac:dyDescent="0.3">
      <c r="A867" t="s">
        <v>3706</v>
      </c>
      <c r="B867" t="s">
        <v>1048</v>
      </c>
      <c r="C867" t="s">
        <v>2001</v>
      </c>
      <c r="D867" t="s">
        <v>3830</v>
      </c>
      <c r="O867">
        <v>1381721616400</v>
      </c>
      <c r="P867">
        <v>1382893520100</v>
      </c>
      <c r="Q867">
        <v>1387905322900</v>
      </c>
      <c r="R867">
        <v>1376018421900</v>
      </c>
      <c r="S867">
        <v>1405739870900</v>
      </c>
      <c r="T867">
        <v>1440047166700</v>
      </c>
      <c r="U867">
        <v>1440066051400</v>
      </c>
      <c r="V867">
        <v>1465644396100</v>
      </c>
      <c r="W867">
        <v>1491716891800</v>
      </c>
      <c r="X867">
        <v>1503132723100</v>
      </c>
      <c r="Y867">
        <v>1525651738300</v>
      </c>
      <c r="Z867">
        <v>1550091752200</v>
      </c>
      <c r="AA867">
        <v>1586210934900</v>
      </c>
      <c r="AB867">
        <v>1634189740500</v>
      </c>
      <c r="AC867">
        <v>1658688506900</v>
      </c>
      <c r="AD867">
        <v>1738450346700</v>
      </c>
      <c r="AE867">
        <v>1818219530600</v>
      </c>
      <c r="AF867">
        <v>1853812038600</v>
      </c>
      <c r="AG867">
        <v>1890612121300</v>
      </c>
      <c r="AH867">
        <v>1948754069900</v>
      </c>
      <c r="AI867">
        <v>2002220993700</v>
      </c>
      <c r="AJ867">
        <v>2037151486200</v>
      </c>
      <c r="AK867">
        <v>2050397040000</v>
      </c>
      <c r="AL867">
        <v>2049261856700</v>
      </c>
      <c r="AM867">
        <v>2059847808200</v>
      </c>
      <c r="AN867">
        <v>2065434546700</v>
      </c>
      <c r="AO867">
        <v>2074725843700</v>
      </c>
      <c r="AP867">
        <v>2112854153900</v>
      </c>
      <c r="AQ867">
        <v>2152419803400</v>
      </c>
      <c r="AR867">
        <v>2211337075900</v>
      </c>
      <c r="AS867">
        <v>2245303397000</v>
      </c>
      <c r="AT867">
        <v>2324022378900</v>
      </c>
      <c r="AU867">
        <v>2413316820900</v>
      </c>
      <c r="AV867">
        <v>2457695983300</v>
      </c>
      <c r="AW867">
        <v>2495636495200</v>
      </c>
      <c r="AX867">
        <v>2516569191300</v>
      </c>
      <c r="AY867">
        <v>2547308318500</v>
      </c>
      <c r="AZ867">
        <v>2588054264900</v>
      </c>
      <c r="BA867">
        <v>2649438095500</v>
      </c>
      <c r="BB867">
        <v>2759055675900</v>
      </c>
      <c r="BC867">
        <v>2762084580000</v>
      </c>
      <c r="BD867">
        <v>2678714703800</v>
      </c>
      <c r="BE867">
        <v>2639646352700</v>
      </c>
      <c r="BF867">
        <v>2589588126300</v>
      </c>
      <c r="BG867">
        <v>2569453835300</v>
      </c>
      <c r="BH867">
        <v>2616245000000</v>
      </c>
      <c r="BI867">
        <v>2663343566400</v>
      </c>
      <c r="BJ867">
        <v>2678796537700</v>
      </c>
      <c r="BK867">
        <v>2723090718700</v>
      </c>
      <c r="BN867">
        <f t="shared" si="13"/>
        <v>49</v>
      </c>
    </row>
    <row r="868" spans="1:66" x14ac:dyDescent="0.3">
      <c r="A868" t="s">
        <v>3706</v>
      </c>
      <c r="B868" t="s">
        <v>1048</v>
      </c>
      <c r="C868" t="s">
        <v>903</v>
      </c>
      <c r="D868" t="s">
        <v>3836</v>
      </c>
      <c r="AZ868">
        <v>3.85</v>
      </c>
      <c r="BC868">
        <v>3.92</v>
      </c>
      <c r="BE868">
        <v>3.96</v>
      </c>
      <c r="BG868">
        <v>3.970199</v>
      </c>
      <c r="BI868">
        <v>4.0142259999999998</v>
      </c>
      <c r="BK868">
        <v>3.87</v>
      </c>
      <c r="BN868">
        <f t="shared" si="13"/>
        <v>6</v>
      </c>
    </row>
    <row r="869" spans="1:66" x14ac:dyDescent="0.3">
      <c r="A869" t="s">
        <v>3706</v>
      </c>
      <c r="B869" t="s">
        <v>1048</v>
      </c>
      <c r="C869" t="s">
        <v>2844</v>
      </c>
      <c r="D869" t="s">
        <v>4192</v>
      </c>
      <c r="AW869">
        <v>83.3</v>
      </c>
      <c r="AX869">
        <v>87.62</v>
      </c>
      <c r="AY869">
        <v>82.800935887600005</v>
      </c>
      <c r="AZ869">
        <v>81.645132682600007</v>
      </c>
      <c r="BA869">
        <v>76.492732130799993</v>
      </c>
      <c r="BB869">
        <v>78.219497900500002</v>
      </c>
      <c r="BC869">
        <v>76.0309727482</v>
      </c>
      <c r="BD869">
        <v>83.323587547599999</v>
      </c>
      <c r="BE869">
        <v>84.156788888799994</v>
      </c>
      <c r="BF869">
        <v>85.390645275799997</v>
      </c>
      <c r="BG869">
        <v>88.241469202600001</v>
      </c>
      <c r="BH869">
        <v>89.360880110300002</v>
      </c>
      <c r="BI869">
        <v>88.763140416699997</v>
      </c>
      <c r="BJ869">
        <v>90.022539071200001</v>
      </c>
      <c r="BK869">
        <v>90.687136518000003</v>
      </c>
      <c r="BL869">
        <v>90.001791509499995</v>
      </c>
      <c r="BN869">
        <f t="shared" si="13"/>
        <v>16</v>
      </c>
    </row>
    <row r="870" spans="1:66" x14ac:dyDescent="0.3">
      <c r="A870" t="s">
        <v>3706</v>
      </c>
      <c r="B870" t="s">
        <v>1048</v>
      </c>
      <c r="C870" t="s">
        <v>1245</v>
      </c>
      <c r="D870" t="s">
        <v>602</v>
      </c>
      <c r="BN870">
        <f t="shared" si="13"/>
        <v>0</v>
      </c>
    </row>
    <row r="871" spans="1:66" x14ac:dyDescent="0.3">
      <c r="A871" t="s">
        <v>3706</v>
      </c>
      <c r="B871" t="s">
        <v>1048</v>
      </c>
      <c r="C871" t="s">
        <v>728</v>
      </c>
      <c r="D871" t="s">
        <v>183</v>
      </c>
      <c r="BN871">
        <f t="shared" si="13"/>
        <v>0</v>
      </c>
    </row>
    <row r="872" spans="1:66" x14ac:dyDescent="0.3">
      <c r="A872" t="s">
        <v>3706</v>
      </c>
      <c r="B872" t="s">
        <v>1048</v>
      </c>
      <c r="C872" t="s">
        <v>3837</v>
      </c>
      <c r="D872" t="s">
        <v>991</v>
      </c>
      <c r="BN872">
        <f t="shared" si="13"/>
        <v>0</v>
      </c>
    </row>
    <row r="873" spans="1:66" x14ac:dyDescent="0.3">
      <c r="A873" t="s">
        <v>3706</v>
      </c>
      <c r="B873" t="s">
        <v>1048</v>
      </c>
      <c r="C873" t="s">
        <v>2886</v>
      </c>
      <c r="D873" t="s">
        <v>1050</v>
      </c>
      <c r="Y873">
        <v>2055</v>
      </c>
      <c r="Z873">
        <v>2059</v>
      </c>
      <c r="AA873">
        <v>2238</v>
      </c>
      <c r="AB873">
        <v>2415</v>
      </c>
      <c r="AC873">
        <v>2877</v>
      </c>
      <c r="AD873">
        <v>3170</v>
      </c>
      <c r="AE873">
        <v>3227</v>
      </c>
      <c r="AF873">
        <v>3668</v>
      </c>
      <c r="AG873">
        <v>3701</v>
      </c>
      <c r="AH873">
        <v>4198</v>
      </c>
      <c r="AI873">
        <v>3281</v>
      </c>
      <c r="AJ873">
        <v>3589</v>
      </c>
      <c r="AK873">
        <v>4079</v>
      </c>
      <c r="AL873">
        <v>3596</v>
      </c>
      <c r="AM873">
        <v>3876</v>
      </c>
      <c r="AN873">
        <v>4578</v>
      </c>
      <c r="AO873">
        <v>4637</v>
      </c>
      <c r="AP873">
        <v>5256</v>
      </c>
      <c r="AQ873">
        <v>5713</v>
      </c>
      <c r="AR873">
        <v>6299</v>
      </c>
      <c r="AS873">
        <v>6757</v>
      </c>
      <c r="AT873">
        <v>7135</v>
      </c>
      <c r="AU873">
        <v>7903</v>
      </c>
      <c r="AV873">
        <v>8888</v>
      </c>
      <c r="AW873">
        <v>10068</v>
      </c>
      <c r="AX873">
        <v>11026</v>
      </c>
      <c r="AY873">
        <v>11277</v>
      </c>
      <c r="AZ873">
        <v>12271</v>
      </c>
      <c r="BA873">
        <v>12319</v>
      </c>
      <c r="BB873">
        <v>11023</v>
      </c>
      <c r="BC873">
        <v>12353</v>
      </c>
      <c r="BD873">
        <v>13024</v>
      </c>
      <c r="BE873">
        <v>13987</v>
      </c>
      <c r="BF873">
        <v>15763</v>
      </c>
      <c r="BG873">
        <v>15058</v>
      </c>
      <c r="BH873">
        <v>18187</v>
      </c>
      <c r="BI873">
        <v>21015</v>
      </c>
      <c r="BJ873">
        <v>22451</v>
      </c>
      <c r="BK873">
        <v>24313</v>
      </c>
      <c r="BN873">
        <f t="shared" si="13"/>
        <v>39</v>
      </c>
    </row>
    <row r="874" spans="1:66" x14ac:dyDescent="0.3">
      <c r="A874" t="s">
        <v>3706</v>
      </c>
      <c r="B874" t="s">
        <v>1048</v>
      </c>
      <c r="C874" t="s">
        <v>1095</v>
      </c>
      <c r="D874" t="s">
        <v>3658</v>
      </c>
      <c r="BF874">
        <v>9.6999999999999993</v>
      </c>
      <c r="BG874">
        <v>9.6999999999999993</v>
      </c>
      <c r="BH874">
        <v>9.8000000000000007</v>
      </c>
      <c r="BI874">
        <v>9.8000000000000007</v>
      </c>
      <c r="BJ874">
        <v>9.8000000000000007</v>
      </c>
      <c r="BK874">
        <v>9.8000000000000007</v>
      </c>
      <c r="BL874">
        <v>9.8000000000000007</v>
      </c>
      <c r="BN874">
        <f t="shared" si="13"/>
        <v>7</v>
      </c>
    </row>
    <row r="875" spans="1:66" x14ac:dyDescent="0.3">
      <c r="A875" t="s">
        <v>3706</v>
      </c>
      <c r="B875" t="s">
        <v>1048</v>
      </c>
      <c r="C875" t="s">
        <v>2148</v>
      </c>
      <c r="D875" t="s">
        <v>2235</v>
      </c>
      <c r="BF875">
        <v>1</v>
      </c>
      <c r="BG875">
        <v>1</v>
      </c>
      <c r="BH875">
        <v>1</v>
      </c>
      <c r="BI875">
        <v>1</v>
      </c>
      <c r="BJ875">
        <v>1</v>
      </c>
      <c r="BK875">
        <v>1</v>
      </c>
      <c r="BL875">
        <v>1</v>
      </c>
      <c r="BN875">
        <f t="shared" si="13"/>
        <v>7</v>
      </c>
    </row>
    <row r="876" spans="1:66" x14ac:dyDescent="0.3">
      <c r="A876" t="s">
        <v>3706</v>
      </c>
      <c r="B876" t="s">
        <v>1048</v>
      </c>
      <c r="C876" t="s">
        <v>1933</v>
      </c>
      <c r="D876" t="s">
        <v>1130</v>
      </c>
      <c r="BN876">
        <f t="shared" si="13"/>
        <v>0</v>
      </c>
    </row>
    <row r="877" spans="1:66" x14ac:dyDescent="0.3">
      <c r="A877" t="s">
        <v>3706</v>
      </c>
      <c r="B877" t="s">
        <v>1048</v>
      </c>
      <c r="C877" t="s">
        <v>2511</v>
      </c>
      <c r="D877" t="s">
        <v>3284</v>
      </c>
      <c r="BF877">
        <v>100</v>
      </c>
      <c r="BG877">
        <v>100</v>
      </c>
      <c r="BH877">
        <v>100</v>
      </c>
      <c r="BI877">
        <v>100</v>
      </c>
      <c r="BJ877">
        <v>100</v>
      </c>
      <c r="BK877">
        <v>100</v>
      </c>
      <c r="BL877">
        <v>100</v>
      </c>
      <c r="BN877">
        <f t="shared" si="13"/>
        <v>7</v>
      </c>
    </row>
    <row r="878" spans="1:66" x14ac:dyDescent="0.3">
      <c r="A878" t="s">
        <v>3706</v>
      </c>
      <c r="B878" t="s">
        <v>1048</v>
      </c>
      <c r="C878" t="s">
        <v>817</v>
      </c>
      <c r="D878" t="s">
        <v>2430</v>
      </c>
      <c r="BN878">
        <f t="shared" si="13"/>
        <v>0</v>
      </c>
    </row>
    <row r="879" spans="1:66" x14ac:dyDescent="0.3">
      <c r="A879" t="s">
        <v>3706</v>
      </c>
      <c r="B879" t="s">
        <v>1048</v>
      </c>
      <c r="C879" t="s">
        <v>650</v>
      </c>
      <c r="D879" t="s">
        <v>446</v>
      </c>
      <c r="Q879">
        <v>126960000000</v>
      </c>
      <c r="R879">
        <v>139470000000</v>
      </c>
      <c r="S879">
        <v>157640000000</v>
      </c>
      <c r="T879">
        <v>163080000000</v>
      </c>
      <c r="U879">
        <v>173070000000</v>
      </c>
      <c r="V879">
        <v>211690000000</v>
      </c>
      <c r="W879">
        <v>241030000000</v>
      </c>
      <c r="X879">
        <v>283590000000</v>
      </c>
      <c r="Y879">
        <v>308740000000</v>
      </c>
      <c r="Z879">
        <v>346780000000</v>
      </c>
      <c r="AA879">
        <v>347420000000</v>
      </c>
      <c r="AB879">
        <v>326080000000</v>
      </c>
      <c r="AC879">
        <v>355530000000</v>
      </c>
      <c r="AD879">
        <v>396100000000</v>
      </c>
      <c r="AE879">
        <v>412310000000</v>
      </c>
      <c r="AF879">
        <v>476720000000</v>
      </c>
      <c r="AG879">
        <v>495650000000</v>
      </c>
      <c r="AH879">
        <v>549320000000</v>
      </c>
      <c r="AI879">
        <v>560570000000</v>
      </c>
      <c r="AJ879">
        <v>566130000000</v>
      </c>
      <c r="AK879">
        <v>576940000000</v>
      </c>
      <c r="AL879">
        <v>627410000000</v>
      </c>
      <c r="AM879">
        <v>683680000000</v>
      </c>
      <c r="AN879">
        <v>747430000000</v>
      </c>
      <c r="AO879">
        <v>828530000000</v>
      </c>
      <c r="AP879">
        <v>920250000000</v>
      </c>
      <c r="AQ879">
        <v>1017270000000</v>
      </c>
      <c r="AR879">
        <v>1064250000000</v>
      </c>
      <c r="AS879">
        <v>1212030000000</v>
      </c>
      <c r="AT879">
        <v>1141539700000</v>
      </c>
      <c r="AU879">
        <v>966360000000</v>
      </c>
      <c r="AV879">
        <v>963656700000</v>
      </c>
      <c r="AW879">
        <v>1045333100000</v>
      </c>
      <c r="AX879">
        <v>1268411800000</v>
      </c>
      <c r="AY879">
        <v>1435528000000</v>
      </c>
      <c r="AZ879">
        <v>1513031800000</v>
      </c>
      <c r="BA879">
        <v>1395528400000</v>
      </c>
      <c r="BB879">
        <v>1032281500000</v>
      </c>
      <c r="BC879">
        <v>1176818000000</v>
      </c>
      <c r="BD879">
        <v>1369780200000</v>
      </c>
      <c r="BE879">
        <v>1457785700000</v>
      </c>
      <c r="BF879">
        <v>1619408300000</v>
      </c>
      <c r="BG879">
        <v>1763762300000</v>
      </c>
      <c r="BH879">
        <v>1882707800000</v>
      </c>
      <c r="BI879">
        <v>1882957800000</v>
      </c>
      <c r="BJ879">
        <v>1890458400000</v>
      </c>
      <c r="BK879">
        <v>1795259600000</v>
      </c>
      <c r="BL879">
        <v>1867043700000</v>
      </c>
      <c r="BN879">
        <f t="shared" si="13"/>
        <v>48</v>
      </c>
    </row>
    <row r="880" spans="1:66" x14ac:dyDescent="0.3">
      <c r="A880" t="s">
        <v>3706</v>
      </c>
      <c r="B880" t="s">
        <v>1048</v>
      </c>
      <c r="C880" t="s">
        <v>581</v>
      </c>
      <c r="D880" t="s">
        <v>3672</v>
      </c>
      <c r="Q880">
        <v>23.600916358876059</v>
      </c>
      <c r="R880">
        <v>24.977453472165287</v>
      </c>
      <c r="S880">
        <v>26.197680282400405</v>
      </c>
      <c r="T880">
        <v>28.107533518499466</v>
      </c>
      <c r="U880">
        <v>28.274287918729506</v>
      </c>
      <c r="V880">
        <v>27.876976111604858</v>
      </c>
      <c r="W880">
        <v>28.261756727560794</v>
      </c>
      <c r="X880">
        <v>27.71888174859809</v>
      </c>
      <c r="Y880">
        <v>28.22415182824064</v>
      </c>
      <c r="Z880">
        <v>27.99512339986558</v>
      </c>
      <c r="AA880">
        <v>29.852488591743604</v>
      </c>
      <c r="AB880">
        <v>31.312373721912689</v>
      </c>
      <c r="AC880">
        <v>32.685989531128193</v>
      </c>
      <c r="AD880">
        <v>32.904163244677491</v>
      </c>
      <c r="AE880">
        <v>33.915705833039716</v>
      </c>
      <c r="AF880">
        <v>32.818579499241608</v>
      </c>
      <c r="AG880">
        <v>34.233354457338166</v>
      </c>
      <c r="AH880">
        <v>33.907601165735038</v>
      </c>
      <c r="AI880">
        <v>35.333075420949854</v>
      </c>
      <c r="AJ880">
        <v>34.531344313184441</v>
      </c>
      <c r="AK880">
        <v>36.209373161192069</v>
      </c>
      <c r="AL880">
        <v>34.99042586712558</v>
      </c>
      <c r="AM880">
        <v>35.069337442218803</v>
      </c>
      <c r="AN880">
        <v>34.145304506614252</v>
      </c>
      <c r="AO880">
        <v>33.667313712803015</v>
      </c>
      <c r="AP880">
        <v>32.742087534000639</v>
      </c>
      <c r="AQ880">
        <v>32.160664203356632</v>
      </c>
      <c r="AR880">
        <v>32.427240519616845</v>
      </c>
      <c r="AS880">
        <v>31.257407811270305</v>
      </c>
      <c r="AT880">
        <v>35.014796743748128</v>
      </c>
      <c r="AU880">
        <v>38.884102892460852</v>
      </c>
      <c r="AV880">
        <v>39.67883513874331</v>
      </c>
      <c r="AW880">
        <v>39.29457643956205</v>
      </c>
      <c r="AX880">
        <v>36.487834744672973</v>
      </c>
      <c r="AY880">
        <v>35.170298576023114</v>
      </c>
      <c r="AZ880">
        <v>35.059785580585853</v>
      </c>
      <c r="BA880">
        <v>37.220686941236856</v>
      </c>
      <c r="BB880">
        <v>41.878729948902169</v>
      </c>
      <c r="BC880">
        <v>39.303738588075952</v>
      </c>
      <c r="BD880">
        <v>34.795278798979126</v>
      </c>
      <c r="BE880">
        <v>34.437240782348447</v>
      </c>
      <c r="BF880">
        <v>34.457232624508542</v>
      </c>
      <c r="BG880">
        <v>34.325943555094121</v>
      </c>
      <c r="BH880">
        <v>34.256913582672652</v>
      </c>
      <c r="BI880">
        <v>35.083236636911579</v>
      </c>
      <c r="BJ880">
        <v>33.684272141938621</v>
      </c>
      <c r="BK880">
        <v>37.925142755275928</v>
      </c>
      <c r="BL880">
        <v>38.537472430050592</v>
      </c>
      <c r="BN880">
        <f t="shared" si="13"/>
        <v>48</v>
      </c>
    </row>
    <row r="881" spans="1:66" x14ac:dyDescent="0.3">
      <c r="A881" t="s">
        <v>3706</v>
      </c>
      <c r="B881" t="s">
        <v>1048</v>
      </c>
      <c r="C881" t="s">
        <v>524</v>
      </c>
      <c r="D881" t="s">
        <v>3027</v>
      </c>
      <c r="BD881">
        <v>76.134613037109403</v>
      </c>
      <c r="BG881">
        <v>87.563514709472699</v>
      </c>
      <c r="BJ881">
        <v>86.944419860839801</v>
      </c>
      <c r="BN881">
        <f t="shared" si="13"/>
        <v>3</v>
      </c>
    </row>
    <row r="882" spans="1:66" x14ac:dyDescent="0.3">
      <c r="A882" t="s">
        <v>3706</v>
      </c>
      <c r="B882" t="s">
        <v>1048</v>
      </c>
      <c r="C882" t="s">
        <v>1839</v>
      </c>
      <c r="D882" t="s">
        <v>3038</v>
      </c>
      <c r="BN882">
        <f t="shared" si="13"/>
        <v>0</v>
      </c>
    </row>
    <row r="883" spans="1:66" x14ac:dyDescent="0.3">
      <c r="A883" t="s">
        <v>3706</v>
      </c>
      <c r="B883" t="s">
        <v>1048</v>
      </c>
      <c r="C883" t="s">
        <v>1628</v>
      </c>
      <c r="D883" t="s">
        <v>548</v>
      </c>
      <c r="BN883">
        <f t="shared" si="13"/>
        <v>0</v>
      </c>
    </row>
    <row r="884" spans="1:66" x14ac:dyDescent="0.3">
      <c r="A884" t="s">
        <v>3706</v>
      </c>
      <c r="B884" t="s">
        <v>1048</v>
      </c>
      <c r="C884" t="s">
        <v>453</v>
      </c>
      <c r="D884" t="s">
        <v>1918</v>
      </c>
      <c r="Y884">
        <v>517.6</v>
      </c>
      <c r="AI884">
        <v>465.1</v>
      </c>
      <c r="AS884">
        <v>473.5</v>
      </c>
      <c r="AX884">
        <v>478.6</v>
      </c>
      <c r="BC884">
        <v>418.7</v>
      </c>
      <c r="BN884">
        <f t="shared" si="13"/>
        <v>5</v>
      </c>
    </row>
    <row r="885" spans="1:66" x14ac:dyDescent="0.3">
      <c r="A885" t="s">
        <v>3706</v>
      </c>
      <c r="B885" t="s">
        <v>1048</v>
      </c>
      <c r="C885" t="s">
        <v>2076</v>
      </c>
      <c r="D885" t="s">
        <v>2241</v>
      </c>
      <c r="AI885">
        <v>2.5745662610000002</v>
      </c>
      <c r="AS885">
        <v>2.5023638999999998</v>
      </c>
      <c r="BC885">
        <v>2.5125551289999999</v>
      </c>
      <c r="BN885">
        <f t="shared" si="13"/>
        <v>3</v>
      </c>
    </row>
    <row r="886" spans="1:66" x14ac:dyDescent="0.3">
      <c r="A886" t="s">
        <v>3706</v>
      </c>
      <c r="B886" t="s">
        <v>1048</v>
      </c>
      <c r="C886" t="s">
        <v>89</v>
      </c>
      <c r="D886" t="s">
        <v>2505</v>
      </c>
      <c r="AI886">
        <v>42182.5</v>
      </c>
      <c r="AS886">
        <v>45930.1</v>
      </c>
      <c r="AX886">
        <v>41952.9</v>
      </c>
      <c r="BA886">
        <v>42528.6</v>
      </c>
      <c r="BC886">
        <v>41202</v>
      </c>
      <c r="BN886">
        <f t="shared" si="13"/>
        <v>5</v>
      </c>
    </row>
    <row r="887" spans="1:66" x14ac:dyDescent="0.3">
      <c r="A887" t="s">
        <v>3706</v>
      </c>
      <c r="B887" t="s">
        <v>1048</v>
      </c>
      <c r="C887" t="s">
        <v>2577</v>
      </c>
      <c r="D887" t="s">
        <v>823</v>
      </c>
      <c r="N887">
        <v>0</v>
      </c>
      <c r="O887">
        <v>266715.66023592016</v>
      </c>
      <c r="P887">
        <v>243870.59871740959</v>
      </c>
      <c r="Q887">
        <v>247196.2881386267</v>
      </c>
      <c r="R887">
        <v>245506.01393678071</v>
      </c>
      <c r="S887">
        <v>233910.52247751123</v>
      </c>
      <c r="T887">
        <v>231417.06738544692</v>
      </c>
      <c r="U887">
        <v>232264.58907738182</v>
      </c>
      <c r="V887">
        <v>225615.54940767883</v>
      </c>
      <c r="W887">
        <v>223155.75756828848</v>
      </c>
      <c r="X887">
        <v>241406.97389015532</v>
      </c>
      <c r="Y887">
        <v>239907.45596385136</v>
      </c>
      <c r="Z887">
        <v>232651.42021942011</v>
      </c>
      <c r="AA887">
        <v>231416.17147441499</v>
      </c>
      <c r="AB887">
        <v>219807.5434101132</v>
      </c>
      <c r="AC887">
        <v>234132.4595107545</v>
      </c>
      <c r="AD887">
        <v>229621.83158904299</v>
      </c>
      <c r="AE887">
        <v>229016.05024592642</v>
      </c>
      <c r="AF887">
        <v>235326.58569366205</v>
      </c>
      <c r="AG887">
        <v>240149.49870915929</v>
      </c>
      <c r="AH887">
        <v>245754.46415663394</v>
      </c>
      <c r="AI887">
        <v>252381.80716177583</v>
      </c>
      <c r="AJ887">
        <v>247547.37008449162</v>
      </c>
      <c r="AK887">
        <v>246262.66512667807</v>
      </c>
      <c r="AL887">
        <v>244026.90264884353</v>
      </c>
      <c r="AM887">
        <v>244131.96822763624</v>
      </c>
      <c r="AN887">
        <v>241933.46476514626</v>
      </c>
      <c r="AO887">
        <v>243244.31487972627</v>
      </c>
      <c r="AP887">
        <v>245864.23389317485</v>
      </c>
      <c r="AQ887">
        <v>244291.82730257066</v>
      </c>
      <c r="AR887">
        <v>237724.61077135225</v>
      </c>
      <c r="AS887">
        <v>235274.8466792976</v>
      </c>
      <c r="AT887">
        <v>236882.8701282322</v>
      </c>
      <c r="AU887">
        <v>233343.87274808413</v>
      </c>
      <c r="AV887">
        <v>229793.0519340437</v>
      </c>
      <c r="AW887">
        <v>224175.71526095341</v>
      </c>
      <c r="AX887">
        <v>213074.62057572367</v>
      </c>
      <c r="AY887">
        <v>214471.15031864544</v>
      </c>
      <c r="AZ887">
        <v>216024.76560748531</v>
      </c>
      <c r="BA887">
        <v>219505.40439272515</v>
      </c>
      <c r="BN887">
        <f t="shared" si="13"/>
        <v>40</v>
      </c>
    </row>
    <row r="888" spans="1:66" x14ac:dyDescent="0.3">
      <c r="A888" t="s">
        <v>3706</v>
      </c>
      <c r="B888" t="s">
        <v>1048</v>
      </c>
      <c r="C888" t="s">
        <v>4043</v>
      </c>
      <c r="D888" t="s">
        <v>3662</v>
      </c>
      <c r="E888">
        <v>0.91101467713276629</v>
      </c>
      <c r="F888">
        <v>0.88739303044564632</v>
      </c>
      <c r="G888">
        <v>0.86735595571542867</v>
      </c>
      <c r="H888">
        <v>0.86751889329342302</v>
      </c>
      <c r="I888">
        <v>0.85591280442635576</v>
      </c>
      <c r="J888">
        <v>0.83776458714799029</v>
      </c>
      <c r="K888">
        <v>0.82629204418016045</v>
      </c>
      <c r="L888">
        <v>0.8364277118437633</v>
      </c>
      <c r="M888">
        <v>0.82741188878132277</v>
      </c>
      <c r="N888">
        <v>0.84304253971241727</v>
      </c>
      <c r="O888">
        <v>0.9096846727347293</v>
      </c>
      <c r="P888">
        <v>0.88634968466864639</v>
      </c>
      <c r="Q888">
        <v>0.88230340668734308</v>
      </c>
      <c r="R888">
        <v>0.87270180184683921</v>
      </c>
      <c r="S888">
        <v>0.84586041809424728</v>
      </c>
      <c r="T888">
        <v>0.8121829847659694</v>
      </c>
      <c r="U888">
        <v>0.80682269951946783</v>
      </c>
      <c r="V888">
        <v>0.79275968287127241</v>
      </c>
      <c r="W888">
        <v>0.7747128824637175</v>
      </c>
      <c r="X888">
        <v>0.75261603200622051</v>
      </c>
      <c r="Y888">
        <v>0.72706280828237368</v>
      </c>
      <c r="Z888">
        <v>0.68093393672848801</v>
      </c>
      <c r="AA888">
        <v>0.65841814030810875</v>
      </c>
      <c r="AB888">
        <v>0.63469486198959646</v>
      </c>
      <c r="AC888">
        <v>0.61003661159097744</v>
      </c>
      <c r="AD888">
        <v>0.58789047521732296</v>
      </c>
      <c r="AE888">
        <v>0.56858295615361254</v>
      </c>
      <c r="AF888">
        <v>0.57315339950943234</v>
      </c>
      <c r="AG888">
        <v>0.57412942826882063</v>
      </c>
      <c r="AH888">
        <v>0.56087131436701521</v>
      </c>
      <c r="AI888">
        <v>0.53586038294020499</v>
      </c>
      <c r="AJ888">
        <v>0.53615687163420356</v>
      </c>
      <c r="AK888">
        <v>0.52744142495500312</v>
      </c>
      <c r="AL888">
        <v>0.52576741411467887</v>
      </c>
      <c r="AM888">
        <v>0.5120065547791417</v>
      </c>
      <c r="AN888">
        <v>0.50239682960544985</v>
      </c>
      <c r="AO888">
        <v>0.49537501935223971</v>
      </c>
      <c r="AP888">
        <v>0.48481229471425985</v>
      </c>
      <c r="AQ888">
        <v>0.46680904572168619</v>
      </c>
      <c r="AR888">
        <v>0.45418001812314279</v>
      </c>
      <c r="AS888">
        <v>0.45115402593128462</v>
      </c>
      <c r="AT888">
        <v>0.43901454944108709</v>
      </c>
      <c r="AU888">
        <v>0.43500885637694542</v>
      </c>
      <c r="AV888">
        <v>0.42548685472404946</v>
      </c>
      <c r="AW888">
        <v>0.41571942265233469</v>
      </c>
      <c r="AX888">
        <v>0.4039579592066474</v>
      </c>
      <c r="AY888">
        <v>0.38647444549941173</v>
      </c>
      <c r="AZ888">
        <v>0.38546592847940164</v>
      </c>
      <c r="BA888">
        <v>0.37433006781390282</v>
      </c>
      <c r="BB888">
        <v>0.36008741084554879</v>
      </c>
      <c r="BC888">
        <v>0.35989281943245127</v>
      </c>
      <c r="BD888">
        <v>0.34615444937096113</v>
      </c>
      <c r="BE888">
        <v>0.32645901620542761</v>
      </c>
      <c r="BF888">
        <v>0.32612757965956285</v>
      </c>
      <c r="BG888">
        <v>0.32171181575595736</v>
      </c>
      <c r="BH888">
        <v>0.3068086496259595</v>
      </c>
      <c r="BI888">
        <v>0.29496815104488749</v>
      </c>
      <c r="BN888">
        <f t="shared" si="13"/>
        <v>57</v>
      </c>
    </row>
    <row r="889" spans="1:66" x14ac:dyDescent="0.3">
      <c r="A889" t="s">
        <v>3706</v>
      </c>
      <c r="B889" t="s">
        <v>1048</v>
      </c>
      <c r="C889" t="s">
        <v>2379</v>
      </c>
      <c r="D889" t="s">
        <v>537</v>
      </c>
      <c r="AI889">
        <v>11.528646848879401</v>
      </c>
      <c r="AJ889">
        <v>10.7574142290523</v>
      </c>
      <c r="AK889">
        <v>9.9161101168991497</v>
      </c>
      <c r="AL889">
        <v>10.484325612114899</v>
      </c>
      <c r="AM889">
        <v>9.7472355243450597</v>
      </c>
      <c r="AN889">
        <v>10.801084989942</v>
      </c>
      <c r="AO889">
        <v>11.5814500482575</v>
      </c>
      <c r="AP889">
        <v>10.9778281257659</v>
      </c>
      <c r="AQ889">
        <v>9.6085849824313492</v>
      </c>
      <c r="AR889">
        <v>9.0692005809525806</v>
      </c>
      <c r="AS889">
        <v>8.2059969422872197</v>
      </c>
      <c r="AT889">
        <v>6.7839923143269401</v>
      </c>
      <c r="AU889">
        <v>8.6463611778167007</v>
      </c>
      <c r="AV889">
        <v>8.88937612108964</v>
      </c>
      <c r="AW889">
        <v>8.6301855316194498</v>
      </c>
      <c r="AX889">
        <v>8.5784655344589797</v>
      </c>
      <c r="AY889">
        <v>9.24463118340514</v>
      </c>
      <c r="AZ889">
        <v>8.3677639361550806</v>
      </c>
      <c r="BA889">
        <v>9.0035413471855694</v>
      </c>
      <c r="BB889">
        <v>10.2918450711157</v>
      </c>
      <c r="BC889">
        <v>10.1203551472397</v>
      </c>
      <c r="BD889">
        <v>12.225713516393199</v>
      </c>
      <c r="BE889">
        <v>12.007397063465101</v>
      </c>
      <c r="BF889">
        <v>12.6379191222813</v>
      </c>
      <c r="BG889">
        <v>12.9538270902926</v>
      </c>
      <c r="BH889">
        <v>13.228593210967199</v>
      </c>
      <c r="BN889">
        <f t="shared" si="13"/>
        <v>26</v>
      </c>
    </row>
    <row r="890" spans="1:66" x14ac:dyDescent="0.3">
      <c r="A890" t="s">
        <v>3706</v>
      </c>
      <c r="B890" t="s">
        <v>1048</v>
      </c>
      <c r="C890" t="s">
        <v>3915</v>
      </c>
      <c r="D890" t="s">
        <v>3223</v>
      </c>
      <c r="BN890">
        <f t="shared" si="13"/>
        <v>0</v>
      </c>
    </row>
    <row r="891" spans="1:66" x14ac:dyDescent="0.3">
      <c r="A891" t="s">
        <v>3706</v>
      </c>
      <c r="B891" t="s">
        <v>1048</v>
      </c>
      <c r="C891" t="s">
        <v>2797</v>
      </c>
      <c r="D891" t="s">
        <v>3118</v>
      </c>
      <c r="BN891">
        <f t="shared" si="13"/>
        <v>0</v>
      </c>
    </row>
    <row r="892" spans="1:66" x14ac:dyDescent="0.3">
      <c r="A892" t="s">
        <v>3706</v>
      </c>
      <c r="B892" t="s">
        <v>1048</v>
      </c>
      <c r="C892" t="s">
        <v>2244</v>
      </c>
      <c r="D892" t="s">
        <v>2955</v>
      </c>
      <c r="BN892">
        <f t="shared" si="13"/>
        <v>0</v>
      </c>
    </row>
    <row r="893" spans="1:66" x14ac:dyDescent="0.3">
      <c r="A893" t="s">
        <v>3706</v>
      </c>
      <c r="B893" t="s">
        <v>1048</v>
      </c>
      <c r="C893" t="s">
        <v>2873</v>
      </c>
      <c r="D893" t="s">
        <v>2366</v>
      </c>
      <c r="BN893">
        <f t="shared" si="13"/>
        <v>0</v>
      </c>
    </row>
    <row r="894" spans="1:66" x14ac:dyDescent="0.3">
      <c r="A894" t="s">
        <v>3706</v>
      </c>
      <c r="B894" t="s">
        <v>1048</v>
      </c>
      <c r="C894" t="s">
        <v>598</v>
      </c>
      <c r="D894" t="s">
        <v>3681</v>
      </c>
      <c r="BN894">
        <f t="shared" si="13"/>
        <v>0</v>
      </c>
    </row>
    <row r="895" spans="1:66" x14ac:dyDescent="0.3">
      <c r="A895" t="s">
        <v>3706</v>
      </c>
      <c r="B895" t="s">
        <v>1048</v>
      </c>
      <c r="C895" t="s">
        <v>2877</v>
      </c>
      <c r="D895" t="s">
        <v>470</v>
      </c>
      <c r="BN895">
        <f t="shared" si="13"/>
        <v>0</v>
      </c>
    </row>
    <row r="896" spans="1:66" x14ac:dyDescent="0.3">
      <c r="A896" t="s">
        <v>3706</v>
      </c>
      <c r="B896" t="s">
        <v>1048</v>
      </c>
      <c r="C896" t="s">
        <v>507</v>
      </c>
      <c r="D896" t="s">
        <v>3617</v>
      </c>
      <c r="BN896">
        <f t="shared" si="13"/>
        <v>0</v>
      </c>
    </row>
    <row r="897" spans="1:66" x14ac:dyDescent="0.3">
      <c r="A897" t="s">
        <v>3706</v>
      </c>
      <c r="B897" t="s">
        <v>1048</v>
      </c>
      <c r="C897" t="s">
        <v>2536</v>
      </c>
      <c r="D897" t="s">
        <v>2192</v>
      </c>
      <c r="Y897">
        <v>1359797800000</v>
      </c>
      <c r="Z897">
        <v>1263560700000</v>
      </c>
      <c r="AA897">
        <v>1456865200000</v>
      </c>
      <c r="AB897">
        <v>1809034400000</v>
      </c>
      <c r="AC897">
        <v>1602159700000</v>
      </c>
      <c r="AD897">
        <v>2300857900000</v>
      </c>
      <c r="AE897">
        <v>2537942200000</v>
      </c>
      <c r="AF897">
        <v>2531767700000</v>
      </c>
      <c r="AG897">
        <v>2779940700000</v>
      </c>
      <c r="AH897">
        <v>3382233600000</v>
      </c>
      <c r="AI897">
        <v>3093448500000</v>
      </c>
      <c r="AJ897">
        <v>4159595200000</v>
      </c>
      <c r="AK897">
        <v>4545844000000</v>
      </c>
      <c r="AL897">
        <v>5251079630000</v>
      </c>
      <c r="AM897">
        <v>5137739860000</v>
      </c>
      <c r="AN897">
        <v>6952026000000</v>
      </c>
      <c r="AO897">
        <v>8480497000000</v>
      </c>
      <c r="AP897">
        <v>10770143000000</v>
      </c>
      <c r="AQ897">
        <v>12922580000000</v>
      </c>
      <c r="AR897">
        <v>14777387400000</v>
      </c>
      <c r="AS897">
        <v>15107751000000</v>
      </c>
      <c r="AT897">
        <v>13983666000000</v>
      </c>
      <c r="AU897">
        <v>11054430000000</v>
      </c>
      <c r="AV897">
        <v>14266265650000</v>
      </c>
      <c r="AW897">
        <v>16323726330000</v>
      </c>
      <c r="AX897">
        <v>17000864469999.998</v>
      </c>
      <c r="AY897">
        <v>19568972500000</v>
      </c>
      <c r="AZ897">
        <v>19922279820000</v>
      </c>
      <c r="BA897">
        <v>11590277780000</v>
      </c>
      <c r="BB897">
        <v>15077285740000</v>
      </c>
      <c r="BC897">
        <v>17283451680000</v>
      </c>
      <c r="BD897">
        <v>15640707040000</v>
      </c>
      <c r="BE897">
        <v>18668333210000</v>
      </c>
      <c r="BF897">
        <v>24034853520000</v>
      </c>
      <c r="BG897">
        <v>26330589190000</v>
      </c>
      <c r="BH897">
        <v>25067539600000</v>
      </c>
      <c r="BI897">
        <v>27352200720000</v>
      </c>
      <c r="BJ897">
        <v>32120702650000</v>
      </c>
      <c r="BK897">
        <v>30436313050000</v>
      </c>
      <c r="BN897">
        <f t="shared" si="13"/>
        <v>39</v>
      </c>
    </row>
    <row r="898" spans="1:66" x14ac:dyDescent="0.3">
      <c r="A898" t="s">
        <v>3706</v>
      </c>
      <c r="B898" t="s">
        <v>1048</v>
      </c>
      <c r="C898" t="s">
        <v>431</v>
      </c>
      <c r="D898" t="s">
        <v>4081</v>
      </c>
      <c r="O898">
        <v>53900000000</v>
      </c>
      <c r="P898">
        <v>56110000000</v>
      </c>
      <c r="Q898">
        <v>62730000000</v>
      </c>
      <c r="R898">
        <v>88450000000</v>
      </c>
      <c r="S898">
        <v>119080000000</v>
      </c>
      <c r="T898">
        <v>130420000000</v>
      </c>
      <c r="U898">
        <v>142320000000</v>
      </c>
      <c r="V898">
        <v>151900000000</v>
      </c>
      <c r="W898">
        <v>177525000000</v>
      </c>
      <c r="X898">
        <v>223270300000</v>
      </c>
      <c r="Y898">
        <v>271788000000</v>
      </c>
      <c r="Z898">
        <v>294295000000</v>
      </c>
      <c r="AA898">
        <v>275167000000</v>
      </c>
      <c r="AB898">
        <v>266018000000</v>
      </c>
      <c r="AC898">
        <v>291047000000</v>
      </c>
      <c r="AD898">
        <v>289010000000</v>
      </c>
      <c r="AE898">
        <v>310041000000</v>
      </c>
      <c r="AF898">
        <v>348872000000</v>
      </c>
      <c r="AG898">
        <v>431143000000</v>
      </c>
      <c r="AH898">
        <v>487063000000</v>
      </c>
      <c r="AI898">
        <v>535258000000</v>
      </c>
      <c r="AJ898">
        <v>578337000000</v>
      </c>
      <c r="AK898">
        <v>616872900000</v>
      </c>
      <c r="AL898">
        <v>642854000000</v>
      </c>
      <c r="AM898">
        <v>703254000000</v>
      </c>
      <c r="AN898">
        <v>794397000000</v>
      </c>
      <c r="AO898">
        <v>851628000000</v>
      </c>
      <c r="AP898">
        <v>934459000000</v>
      </c>
      <c r="AQ898">
        <v>933183000000</v>
      </c>
      <c r="AR898">
        <v>976521000000</v>
      </c>
      <c r="AS898">
        <v>1082962000000</v>
      </c>
      <c r="AT898">
        <v>1015364000000</v>
      </c>
      <c r="AU898">
        <v>986095000000</v>
      </c>
      <c r="AV898">
        <v>1028180000000</v>
      </c>
      <c r="AW898">
        <v>1168121000000</v>
      </c>
      <c r="AX898">
        <v>1291506000000</v>
      </c>
      <c r="AY898">
        <v>1463991000000</v>
      </c>
      <c r="AZ898">
        <v>1660811000000</v>
      </c>
      <c r="BA898">
        <v>1849584000000</v>
      </c>
      <c r="BB898">
        <v>1592788000000</v>
      </c>
      <c r="BC898">
        <v>1872324000000</v>
      </c>
      <c r="BD898">
        <v>2143556000000</v>
      </c>
      <c r="BE898">
        <v>2247453000000</v>
      </c>
      <c r="BF898">
        <v>2313239000000</v>
      </c>
      <c r="BG898">
        <v>2392265000000</v>
      </c>
      <c r="BH898">
        <v>2279748000000</v>
      </c>
      <c r="BI898">
        <v>2237922000000</v>
      </c>
      <c r="BJ898">
        <v>2387392000000</v>
      </c>
      <c r="BK898">
        <v>2539382000000</v>
      </c>
      <c r="BL898">
        <v>2528267000000</v>
      </c>
      <c r="BN898">
        <f t="shared" si="13"/>
        <v>50</v>
      </c>
    </row>
    <row r="899" spans="1:66" x14ac:dyDescent="0.3">
      <c r="A899" t="s">
        <v>3706</v>
      </c>
      <c r="B899" t="s">
        <v>1048</v>
      </c>
      <c r="C899" t="s">
        <v>1783</v>
      </c>
      <c r="D899" t="s">
        <v>2997</v>
      </c>
      <c r="O899">
        <v>2070000000</v>
      </c>
      <c r="P899">
        <v>-12728000000</v>
      </c>
      <c r="Q899">
        <v>-7879000000</v>
      </c>
      <c r="R899">
        <v>3373900000</v>
      </c>
      <c r="S899">
        <v>-3386000000</v>
      </c>
      <c r="T899">
        <v>22518000000</v>
      </c>
      <c r="U899">
        <v>14210000000</v>
      </c>
      <c r="V899">
        <v>-17790000000</v>
      </c>
      <c r="W899">
        <v>-4584000000.0038996</v>
      </c>
      <c r="X899">
        <v>26184999999.9981</v>
      </c>
      <c r="Y899">
        <v>24997000000</v>
      </c>
      <c r="Z899">
        <v>28578999999.999802</v>
      </c>
      <c r="AA899">
        <v>27545000000</v>
      </c>
      <c r="AB899">
        <v>-25930000000</v>
      </c>
      <c r="AC899">
        <v>-80066000000</v>
      </c>
      <c r="AD899">
        <v>-104675000000</v>
      </c>
      <c r="AE899">
        <v>-116599000000</v>
      </c>
      <c r="AF899">
        <v>-167803000000</v>
      </c>
      <c r="AG899">
        <v>-138265000000</v>
      </c>
      <c r="AH899">
        <v>-47398000000</v>
      </c>
      <c r="AI899">
        <v>-58059000000</v>
      </c>
      <c r="AJ899">
        <v>-43817000000</v>
      </c>
      <c r="AK899">
        <v>-93931000000</v>
      </c>
      <c r="AL899">
        <v>-79254000000</v>
      </c>
      <c r="AM899">
        <v>-124248000000</v>
      </c>
      <c r="AN899">
        <v>-82819800000</v>
      </c>
      <c r="AO899">
        <v>-134507600000</v>
      </c>
      <c r="AP899">
        <v>-218937900000</v>
      </c>
      <c r="AQ899">
        <v>-66954000000</v>
      </c>
      <c r="AR899">
        <v>-238602000000</v>
      </c>
      <c r="AS899">
        <v>-478394000000</v>
      </c>
      <c r="AT899">
        <v>-402032000000</v>
      </c>
      <c r="AU899">
        <v>-502668000000</v>
      </c>
      <c r="AV899">
        <v>-540555000000</v>
      </c>
      <c r="AW899">
        <v>-542221000000</v>
      </c>
      <c r="AX899">
        <v>-714059000000</v>
      </c>
      <c r="AY899">
        <v>-825564000000</v>
      </c>
      <c r="AZ899">
        <v>-632838000000</v>
      </c>
      <c r="BA899">
        <v>-747057000000</v>
      </c>
      <c r="BB899">
        <v>-239381000000</v>
      </c>
      <c r="BC899">
        <v>-446385000000</v>
      </c>
      <c r="BD899">
        <v>-525969000000</v>
      </c>
      <c r="BE899">
        <v>-448034000000</v>
      </c>
      <c r="BF899">
        <v>-400091000000</v>
      </c>
      <c r="BG899">
        <v>-297075000000</v>
      </c>
      <c r="BH899">
        <v>-333144000000</v>
      </c>
      <c r="BI899">
        <v>-363631000000</v>
      </c>
      <c r="BJ899">
        <v>-334098000000</v>
      </c>
      <c r="BK899">
        <v>-419728000000</v>
      </c>
      <c r="BL899">
        <v>-395546000000</v>
      </c>
      <c r="BN899">
        <f t="shared" si="13"/>
        <v>50</v>
      </c>
    </row>
    <row r="900" spans="1:66" x14ac:dyDescent="0.3">
      <c r="A900" t="s">
        <v>3706</v>
      </c>
      <c r="B900" t="s">
        <v>1048</v>
      </c>
      <c r="C900" t="s">
        <v>2319</v>
      </c>
      <c r="D900" t="s">
        <v>3584</v>
      </c>
      <c r="O900">
        <v>43.959044368600679</v>
      </c>
      <c r="P900">
        <v>41.875401412973666</v>
      </c>
      <c r="Q900">
        <v>39.002932551319645</v>
      </c>
      <c r="R900">
        <v>35.725510738606602</v>
      </c>
      <c r="S900">
        <v>34.210526315789473</v>
      </c>
      <c r="T900">
        <v>33.857207004939383</v>
      </c>
      <c r="U900">
        <v>32.517061421116018</v>
      </c>
      <c r="V900">
        <v>31.921824104234524</v>
      </c>
      <c r="W900">
        <v>32.849479331019246</v>
      </c>
      <c r="X900">
        <v>32.762903670990887</v>
      </c>
      <c r="Y900">
        <v>34.952404198193797</v>
      </c>
      <c r="Z900">
        <v>33.689839572192511</v>
      </c>
      <c r="AA900">
        <v>40.380094043887148</v>
      </c>
      <c r="AB900">
        <v>38.942130482860307</v>
      </c>
      <c r="AC900">
        <v>31.983261096995964</v>
      </c>
      <c r="AD900">
        <v>31.375815632375399</v>
      </c>
      <c r="AE900">
        <v>31.541455625140348</v>
      </c>
      <c r="AF900">
        <v>32.020355561430172</v>
      </c>
      <c r="AG900">
        <v>33.115651777113015</v>
      </c>
      <c r="AH900">
        <v>33.977172958735736</v>
      </c>
      <c r="AI900">
        <v>33.423982323446928</v>
      </c>
      <c r="AJ900">
        <v>35.274261603375528</v>
      </c>
      <c r="AK900">
        <v>33.429302730192717</v>
      </c>
      <c r="AL900">
        <v>32.17902416559614</v>
      </c>
      <c r="AM900">
        <v>31.370505354123612</v>
      </c>
      <c r="AN900">
        <v>31.991301888126721</v>
      </c>
      <c r="AO900">
        <v>33.340478531628975</v>
      </c>
      <c r="AP900">
        <v>33.32088000819509</v>
      </c>
      <c r="AQ900">
        <v>33.112311541101199</v>
      </c>
      <c r="AR900">
        <v>34.900352236165958</v>
      </c>
      <c r="AS900">
        <v>32.986615609539719</v>
      </c>
      <c r="AT900">
        <v>33.81718444590566</v>
      </c>
      <c r="AU900">
        <v>36.696233922536933</v>
      </c>
      <c r="AV900">
        <v>36.261898534528534</v>
      </c>
      <c r="AW900">
        <v>35.462913576848301</v>
      </c>
      <c r="AX900">
        <v>35.260167444959038</v>
      </c>
      <c r="AY900">
        <v>36.612839971259348</v>
      </c>
      <c r="AZ900">
        <v>36.595281024217499</v>
      </c>
      <c r="BA900">
        <v>38.479733745394036</v>
      </c>
      <c r="BB900">
        <v>41.50772560306816</v>
      </c>
      <c r="BC900">
        <v>40.454118455722302</v>
      </c>
      <c r="BD900">
        <v>43.012599604093509</v>
      </c>
      <c r="BE900">
        <v>42.681283019350062</v>
      </c>
      <c r="BF900">
        <v>43.760532569657187</v>
      </c>
      <c r="BG900">
        <v>43.069072983928464</v>
      </c>
      <c r="BH900">
        <v>43.240832447700804</v>
      </c>
      <c r="BI900">
        <v>43.417353813935954</v>
      </c>
      <c r="BJ900">
        <v>43.530586436577813</v>
      </c>
      <c r="BK900">
        <v>17.147538825304366</v>
      </c>
      <c r="BL900">
        <v>16.504266923650874</v>
      </c>
      <c r="BN900">
        <f t="shared" si="13"/>
        <v>50</v>
      </c>
    </row>
    <row r="901" spans="1:66" x14ac:dyDescent="0.3">
      <c r="A901" t="s">
        <v>3706</v>
      </c>
      <c r="B901" t="s">
        <v>1048</v>
      </c>
      <c r="C901" t="s">
        <v>2303</v>
      </c>
      <c r="D901" t="s">
        <v>2534</v>
      </c>
      <c r="AI901">
        <v>1.1676792229999999</v>
      </c>
      <c r="AS901">
        <v>1.1676792229999999</v>
      </c>
      <c r="BC901">
        <v>1.1676792229999999</v>
      </c>
      <c r="BN901">
        <f t="shared" si="13"/>
        <v>3</v>
      </c>
    </row>
    <row r="902" spans="1:66" x14ac:dyDescent="0.3">
      <c r="A902" t="s">
        <v>3706</v>
      </c>
      <c r="B902" t="s">
        <v>1048</v>
      </c>
      <c r="C902" t="s">
        <v>2912</v>
      </c>
      <c r="D902" t="s">
        <v>2071</v>
      </c>
      <c r="AQ902">
        <v>705900</v>
      </c>
      <c r="AR902">
        <v>2754286</v>
      </c>
      <c r="AS902">
        <v>7069874</v>
      </c>
      <c r="AT902">
        <v>12792812</v>
      </c>
      <c r="AU902">
        <v>19881549</v>
      </c>
      <c r="AV902">
        <v>27744342</v>
      </c>
      <c r="AW902">
        <v>37352520</v>
      </c>
      <c r="AX902">
        <v>51156350</v>
      </c>
      <c r="AY902">
        <v>60237701</v>
      </c>
      <c r="AZ902">
        <v>71704000</v>
      </c>
      <c r="BA902">
        <v>77130000</v>
      </c>
      <c r="BB902">
        <v>79992000</v>
      </c>
      <c r="BC902">
        <v>84522000</v>
      </c>
      <c r="BD902">
        <v>88317000</v>
      </c>
      <c r="BE902">
        <v>92514000</v>
      </c>
      <c r="BF902">
        <v>96032000</v>
      </c>
      <c r="BG902">
        <v>97810000</v>
      </c>
      <c r="BH902">
        <v>102212000</v>
      </c>
      <c r="BI902">
        <v>105714000</v>
      </c>
      <c r="BJ902">
        <v>108199000</v>
      </c>
      <c r="BK902">
        <v>110865000</v>
      </c>
      <c r="BL902">
        <v>114093000</v>
      </c>
      <c r="BN902">
        <f t="shared" ref="BN902:BN965" si="14">COUNT(E902:BM902)</f>
        <v>22</v>
      </c>
    </row>
    <row r="903" spans="1:66" x14ac:dyDescent="0.3">
      <c r="A903" t="s">
        <v>3706</v>
      </c>
      <c r="B903" t="s">
        <v>1048</v>
      </c>
      <c r="C903" t="s">
        <v>2016</v>
      </c>
      <c r="D903" t="s">
        <v>4189</v>
      </c>
      <c r="BN903">
        <f t="shared" si="14"/>
        <v>0</v>
      </c>
    </row>
    <row r="904" spans="1:66" x14ac:dyDescent="0.3">
      <c r="A904" t="s">
        <v>3706</v>
      </c>
      <c r="B904" t="s">
        <v>1048</v>
      </c>
      <c r="C904" t="s">
        <v>357</v>
      </c>
      <c r="D904" t="s">
        <v>2133</v>
      </c>
      <c r="BN904">
        <f t="shared" si="14"/>
        <v>0</v>
      </c>
    </row>
    <row r="905" spans="1:66" x14ac:dyDescent="0.3">
      <c r="A905" t="s">
        <v>3706</v>
      </c>
      <c r="B905" t="s">
        <v>1048</v>
      </c>
      <c r="C905" t="s">
        <v>757</v>
      </c>
      <c r="D905" t="s">
        <v>3128</v>
      </c>
      <c r="Y905">
        <v>5775</v>
      </c>
      <c r="Z905">
        <v>5316</v>
      </c>
      <c r="AA905">
        <v>5936</v>
      </c>
      <c r="AB905">
        <v>5667</v>
      </c>
      <c r="AC905">
        <v>5862</v>
      </c>
      <c r="AD905">
        <v>6381</v>
      </c>
      <c r="AE905">
        <v>6685</v>
      </c>
      <c r="AF905">
        <v>7485</v>
      </c>
      <c r="AG905">
        <v>7588</v>
      </c>
      <c r="AH905">
        <v>8417</v>
      </c>
      <c r="AI905">
        <v>8007</v>
      </c>
      <c r="AJ905">
        <v>9472</v>
      </c>
      <c r="AK905">
        <v>8999</v>
      </c>
      <c r="AL905">
        <v>10039</v>
      </c>
      <c r="AM905">
        <v>11898</v>
      </c>
      <c r="AN905">
        <v>10831</v>
      </c>
      <c r="AO905">
        <v>10524</v>
      </c>
      <c r="AP905">
        <v>11290</v>
      </c>
      <c r="AQ905">
        <v>11394</v>
      </c>
      <c r="AR905">
        <v>11462</v>
      </c>
      <c r="AS905">
        <v>11536</v>
      </c>
      <c r="AT905">
        <v>11145</v>
      </c>
      <c r="AU905">
        <v>13001</v>
      </c>
      <c r="AV905">
        <v>13714</v>
      </c>
      <c r="AW905">
        <v>13913</v>
      </c>
      <c r="AX905">
        <v>14527</v>
      </c>
      <c r="AY905">
        <v>14239</v>
      </c>
      <c r="AZ905">
        <v>15481</v>
      </c>
      <c r="BA905">
        <v>15463</v>
      </c>
      <c r="BB905">
        <v>14783</v>
      </c>
      <c r="BC905">
        <v>16706</v>
      </c>
      <c r="BD905">
        <v>17443</v>
      </c>
      <c r="BE905">
        <v>18812</v>
      </c>
      <c r="BF905">
        <v>20271</v>
      </c>
      <c r="BG905">
        <v>20320</v>
      </c>
      <c r="BH905">
        <v>22785</v>
      </c>
      <c r="BI905">
        <v>24405</v>
      </c>
      <c r="BJ905">
        <v>23618</v>
      </c>
      <c r="BK905">
        <v>22824</v>
      </c>
      <c r="BN905">
        <f t="shared" si="14"/>
        <v>39</v>
      </c>
    </row>
    <row r="906" spans="1:66" x14ac:dyDescent="0.3">
      <c r="A906" t="s">
        <v>3706</v>
      </c>
      <c r="B906" t="s">
        <v>1048</v>
      </c>
      <c r="C906" t="s">
        <v>3333</v>
      </c>
      <c r="D906" t="s">
        <v>1486</v>
      </c>
      <c r="BN906">
        <f t="shared" si="14"/>
        <v>0</v>
      </c>
    </row>
    <row r="907" spans="1:66" x14ac:dyDescent="0.3">
      <c r="A907" t="s">
        <v>3706</v>
      </c>
      <c r="B907" t="s">
        <v>1048</v>
      </c>
      <c r="C907" t="s">
        <v>341</v>
      </c>
      <c r="D907" t="s">
        <v>1261</v>
      </c>
      <c r="BF907">
        <v>11</v>
      </c>
      <c r="BG907">
        <v>11</v>
      </c>
      <c r="BH907">
        <v>11</v>
      </c>
      <c r="BI907">
        <v>11</v>
      </c>
      <c r="BJ907">
        <v>11</v>
      </c>
      <c r="BK907">
        <v>11</v>
      </c>
      <c r="BL907">
        <v>11</v>
      </c>
      <c r="BN907">
        <f t="shared" si="14"/>
        <v>7</v>
      </c>
    </row>
    <row r="908" spans="1:66" x14ac:dyDescent="0.3">
      <c r="A908" t="s">
        <v>3706</v>
      </c>
      <c r="B908" t="s">
        <v>1048</v>
      </c>
      <c r="C908" t="s">
        <v>807</v>
      </c>
      <c r="D908" t="s">
        <v>2714</v>
      </c>
      <c r="BN908">
        <f t="shared" si="14"/>
        <v>0</v>
      </c>
    </row>
    <row r="909" spans="1:66" x14ac:dyDescent="0.3">
      <c r="A909" t="s">
        <v>3706</v>
      </c>
      <c r="B909" t="s">
        <v>1048</v>
      </c>
      <c r="C909" t="s">
        <v>2341</v>
      </c>
      <c r="D909" t="s">
        <v>3254</v>
      </c>
      <c r="BF909">
        <v>0</v>
      </c>
      <c r="BG909">
        <v>0</v>
      </c>
      <c r="BH909">
        <v>0</v>
      </c>
      <c r="BI909">
        <v>0</v>
      </c>
      <c r="BJ909">
        <v>0</v>
      </c>
      <c r="BK909">
        <v>0</v>
      </c>
      <c r="BL909">
        <v>0</v>
      </c>
      <c r="BN909">
        <f t="shared" si="14"/>
        <v>7</v>
      </c>
    </row>
    <row r="910" spans="1:66" x14ac:dyDescent="0.3">
      <c r="A910" t="s">
        <v>3706</v>
      </c>
      <c r="B910" t="s">
        <v>1048</v>
      </c>
      <c r="C910" t="s">
        <v>2614</v>
      </c>
      <c r="D910" t="s">
        <v>2315</v>
      </c>
      <c r="BC910">
        <v>0.69150817394256603</v>
      </c>
      <c r="BJ910">
        <v>0.76200000000000001</v>
      </c>
      <c r="BK910">
        <v>0.71368324756622303</v>
      </c>
      <c r="BM910">
        <v>0.70176434516906705</v>
      </c>
      <c r="BN910">
        <f t="shared" si="14"/>
        <v>4</v>
      </c>
    </row>
    <row r="911" spans="1:66" x14ac:dyDescent="0.3">
      <c r="A911" t="s">
        <v>3706</v>
      </c>
      <c r="B911" t="s">
        <v>1048</v>
      </c>
      <c r="C911" t="s">
        <v>3321</v>
      </c>
      <c r="D911" t="s">
        <v>2851</v>
      </c>
      <c r="Q911">
        <v>59.357613726681933</v>
      </c>
      <c r="R911">
        <v>57.173895220136096</v>
      </c>
      <c r="S911">
        <v>56.782652546646496</v>
      </c>
      <c r="T911">
        <v>55.920172821726155</v>
      </c>
      <c r="U911">
        <v>55.638783514434508</v>
      </c>
      <c r="V911">
        <v>57.011661414990165</v>
      </c>
      <c r="W911">
        <v>57.860623664690202</v>
      </c>
      <c r="X911">
        <v>58.038966886332929</v>
      </c>
      <c r="Y911">
        <v>56.558217923353112</v>
      </c>
      <c r="Z911">
        <v>54.202160083777486</v>
      </c>
      <c r="AA911">
        <v>52.670517426964416</v>
      </c>
      <c r="AB911">
        <v>49.911222678013836</v>
      </c>
      <c r="AC911">
        <v>49.49465419311727</v>
      </c>
      <c r="AD911">
        <v>50.047381388590559</v>
      </c>
      <c r="AE911">
        <v>50.094159670501902</v>
      </c>
      <c r="AF911">
        <v>52.39717746367414</v>
      </c>
      <c r="AG911">
        <v>51.492358997267729</v>
      </c>
      <c r="AH911">
        <v>52.488653193827339</v>
      </c>
      <c r="AI911">
        <v>51.634980288124979</v>
      </c>
      <c r="AJ911">
        <v>48.81693541433129</v>
      </c>
      <c r="AK911">
        <v>49.923851718528262</v>
      </c>
      <c r="AL911">
        <v>50.691195837474048</v>
      </c>
      <c r="AM911">
        <v>51.387124657070913</v>
      </c>
      <c r="AN911">
        <v>52.093700776425656</v>
      </c>
      <c r="AO911">
        <v>54.151225792958314</v>
      </c>
      <c r="AP911">
        <v>55.256663524297323</v>
      </c>
      <c r="AQ911">
        <v>56.608088857231898</v>
      </c>
      <c r="AR911">
        <v>55.858811179635218</v>
      </c>
      <c r="AS911">
        <v>57.462332761252767</v>
      </c>
      <c r="AT911">
        <v>55.264593702446994</v>
      </c>
      <c r="AU911">
        <v>50.817921589286911</v>
      </c>
      <c r="AV911">
        <v>50.095608049572391</v>
      </c>
      <c r="AW911">
        <v>50.775021947734814</v>
      </c>
      <c r="AX911">
        <v>54.23220394094799</v>
      </c>
      <c r="AY911">
        <v>55.745778732757543</v>
      </c>
      <c r="AZ911">
        <v>55.997823791913056</v>
      </c>
      <c r="BA911">
        <v>53.301878162598094</v>
      </c>
      <c r="BB911">
        <v>45.474198711580925</v>
      </c>
      <c r="BC911">
        <v>47.639513975899099</v>
      </c>
      <c r="BD911">
        <v>52.769671539296006</v>
      </c>
      <c r="BE911">
        <v>53.522720246795842</v>
      </c>
      <c r="BF911">
        <v>51.109498715089039</v>
      </c>
      <c r="BG911">
        <v>53.105161728515725</v>
      </c>
      <c r="BH911">
        <v>54.161564078917621</v>
      </c>
      <c r="BI911">
        <v>53.930920418088277</v>
      </c>
      <c r="BJ911">
        <v>49.600037277589905</v>
      </c>
      <c r="BK911">
        <v>50.831603704241466</v>
      </c>
      <c r="BL911">
        <v>51.281354264095867</v>
      </c>
      <c r="BN911">
        <f t="shared" si="14"/>
        <v>48</v>
      </c>
    </row>
    <row r="912" spans="1:66" x14ac:dyDescent="0.3">
      <c r="A912" t="s">
        <v>3706</v>
      </c>
      <c r="B912" t="s">
        <v>1048</v>
      </c>
      <c r="C912" t="s">
        <v>1337</v>
      </c>
      <c r="D912" t="s">
        <v>4186</v>
      </c>
      <c r="Q912">
        <v>213890000000</v>
      </c>
      <c r="R912">
        <v>243940000000</v>
      </c>
      <c r="S912">
        <v>277620000000</v>
      </c>
      <c r="T912">
        <v>291630000000</v>
      </c>
      <c r="U912">
        <v>311050000000</v>
      </c>
      <c r="V912">
        <v>371310000000</v>
      </c>
      <c r="W912">
        <v>416570000000</v>
      </c>
      <c r="X912">
        <v>488620000000</v>
      </c>
      <c r="Y912">
        <v>545880000000</v>
      </c>
      <c r="Z912">
        <v>639790000000</v>
      </c>
      <c r="AA912">
        <v>659610000000</v>
      </c>
      <c r="AB912">
        <v>653320000000</v>
      </c>
      <c r="AC912">
        <v>718320000000</v>
      </c>
      <c r="AD912">
        <v>791450000000</v>
      </c>
      <c r="AE912">
        <v>823070000000</v>
      </c>
      <c r="AF912">
        <v>909820000000</v>
      </c>
      <c r="AG912">
        <v>962570000000</v>
      </c>
      <c r="AH912">
        <v>1046550000000</v>
      </c>
      <c r="AI912">
        <v>1085640000000</v>
      </c>
      <c r="AJ912">
        <v>1116550000000</v>
      </c>
      <c r="AK912">
        <v>1150730000000</v>
      </c>
      <c r="AL912">
        <v>1237670000000</v>
      </c>
      <c r="AM912">
        <v>1330450000000</v>
      </c>
      <c r="AN912">
        <v>1434780000000</v>
      </c>
      <c r="AO912">
        <v>1530030000000</v>
      </c>
      <c r="AP912">
        <v>1665410000000</v>
      </c>
      <c r="AQ912">
        <v>1797040000000</v>
      </c>
      <c r="AR912">
        <v>1905250000000</v>
      </c>
      <c r="AS912">
        <v>2109250000000</v>
      </c>
      <c r="AT912">
        <v>2065048400000</v>
      </c>
      <c r="AU912">
        <v>1901110200000</v>
      </c>
      <c r="AV912">
        <v>1922973500000</v>
      </c>
      <c r="AW912">
        <v>2058207600000</v>
      </c>
      <c r="AX912">
        <v>2338163500000</v>
      </c>
      <c r="AY912">
        <v>2574063100000</v>
      </c>
      <c r="AZ912">
        <v>2700890500000</v>
      </c>
      <c r="BA912">
        <v>2617035900000</v>
      </c>
      <c r="BB912">
        <v>2269080800000</v>
      </c>
      <c r="BC912">
        <v>2469438600000</v>
      </c>
      <c r="BD912">
        <v>2594836100000</v>
      </c>
      <c r="BE912">
        <v>2722784800000</v>
      </c>
      <c r="BF912">
        <v>3167539500000</v>
      </c>
      <c r="BG912">
        <v>3320143700000</v>
      </c>
      <c r="BH912">
        <v>3475412200000</v>
      </c>
      <c r="BI912">
        <v>3490602900000</v>
      </c>
      <c r="BJ912">
        <v>3810606300000</v>
      </c>
      <c r="BK912">
        <v>3531058000000</v>
      </c>
      <c r="BL912">
        <v>3639502600000</v>
      </c>
      <c r="BN912">
        <f t="shared" si="14"/>
        <v>48</v>
      </c>
    </row>
    <row r="913" spans="1:66" x14ac:dyDescent="0.3">
      <c r="A913" t="s">
        <v>3706</v>
      </c>
      <c r="B913" t="s">
        <v>1048</v>
      </c>
      <c r="C913" t="s">
        <v>3124</v>
      </c>
      <c r="D913" t="s">
        <v>2445</v>
      </c>
      <c r="BD913">
        <v>87.957862854003906</v>
      </c>
      <c r="BG913">
        <v>93.583801269531307</v>
      </c>
      <c r="BJ913">
        <v>93.122184753417997</v>
      </c>
      <c r="BN913">
        <f t="shared" si="14"/>
        <v>3</v>
      </c>
    </row>
    <row r="914" spans="1:66" x14ac:dyDescent="0.3">
      <c r="A914" t="s">
        <v>3706</v>
      </c>
      <c r="B914" t="s">
        <v>1048</v>
      </c>
      <c r="C914" t="s">
        <v>1134</v>
      </c>
      <c r="D914" t="s">
        <v>1594</v>
      </c>
      <c r="E914">
        <v>4.8208333333333302</v>
      </c>
      <c r="F914">
        <v>4.5</v>
      </c>
      <c r="G914">
        <v>4.5</v>
      </c>
      <c r="H914">
        <v>4.5</v>
      </c>
      <c r="I914">
        <v>4.5</v>
      </c>
      <c r="J914">
        <v>4.5350000000000001</v>
      </c>
      <c r="K914">
        <v>5.625</v>
      </c>
      <c r="L914">
        <v>5.6333333333333302</v>
      </c>
      <c r="M914">
        <v>6.3125</v>
      </c>
      <c r="N914">
        <v>7.9516666666666698</v>
      </c>
      <c r="O914">
        <v>7.91</v>
      </c>
      <c r="P914">
        <v>5.7233333333333301</v>
      </c>
      <c r="Q914">
        <v>5.2483333333333304</v>
      </c>
      <c r="R914">
        <v>8.0216666666666701</v>
      </c>
      <c r="S914">
        <v>10.7983333333333</v>
      </c>
      <c r="T914">
        <v>7.8624999999999998</v>
      </c>
      <c r="U914">
        <v>6.84</v>
      </c>
      <c r="V914">
        <v>6.8241666666666703</v>
      </c>
      <c r="W914">
        <v>9.0566666666666702</v>
      </c>
      <c r="X914">
        <v>12.6658333333333</v>
      </c>
      <c r="Y914">
        <v>15.265833333333299</v>
      </c>
      <c r="Z914">
        <v>18.87</v>
      </c>
      <c r="AA914">
        <v>14.8608333333333</v>
      </c>
      <c r="AB914">
        <v>10.794166666666699</v>
      </c>
      <c r="AC914">
        <v>12.0425</v>
      </c>
      <c r="AD914">
        <v>9.93333333333333</v>
      </c>
      <c r="AE914">
        <v>8.3324999999999996</v>
      </c>
      <c r="AF914">
        <v>8.2033333333333296</v>
      </c>
      <c r="AG914">
        <v>9.3149999999999995</v>
      </c>
      <c r="AH914">
        <v>10.873333333333299</v>
      </c>
      <c r="AI914">
        <v>10.009166666666699</v>
      </c>
      <c r="AJ914">
        <v>8.4633333333333294</v>
      </c>
      <c r="AK914">
        <v>6.2516666666666696</v>
      </c>
      <c r="AL914">
        <v>6</v>
      </c>
      <c r="AM914">
        <v>7.1383333333333301</v>
      </c>
      <c r="AN914">
        <v>8.8291666666666693</v>
      </c>
      <c r="AO914">
        <v>8.2708333333333304</v>
      </c>
      <c r="AP914">
        <v>8.44166666666667</v>
      </c>
      <c r="AQ914">
        <v>8.3541666666666696</v>
      </c>
      <c r="AR914">
        <v>7.9941666666666702</v>
      </c>
      <c r="AS914">
        <v>9.2333333333333307</v>
      </c>
      <c r="AT914">
        <v>6.9216666666666704</v>
      </c>
      <c r="AU914">
        <v>4.6749999999999998</v>
      </c>
      <c r="AV914">
        <v>4.1224999999999996</v>
      </c>
      <c r="AW914">
        <v>4.34</v>
      </c>
      <c r="AX914">
        <v>6.1891666666666696</v>
      </c>
      <c r="AY914">
        <v>7.9574999999999996</v>
      </c>
      <c r="AZ914">
        <v>8.0500000000000007</v>
      </c>
      <c r="BA914">
        <v>5.0875000000000004</v>
      </c>
      <c r="BB914">
        <v>3.25</v>
      </c>
      <c r="BC914">
        <v>3.25</v>
      </c>
      <c r="BD914">
        <v>3.25</v>
      </c>
      <c r="BE914">
        <v>3.25</v>
      </c>
      <c r="BF914">
        <v>3.25</v>
      </c>
      <c r="BG914">
        <v>3.25</v>
      </c>
      <c r="BH914">
        <v>3.26</v>
      </c>
      <c r="BI914">
        <v>3.5116666666666698</v>
      </c>
      <c r="BJ914">
        <v>4.0966666666666702</v>
      </c>
      <c r="BK914">
        <v>4.9041666666666703</v>
      </c>
      <c r="BL914">
        <v>5.2824999999999998</v>
      </c>
      <c r="BN914">
        <f t="shared" si="14"/>
        <v>60</v>
      </c>
    </row>
    <row r="915" spans="1:66" x14ac:dyDescent="0.3">
      <c r="A915" t="s">
        <v>3706</v>
      </c>
      <c r="B915" t="s">
        <v>1048</v>
      </c>
      <c r="C915" t="s">
        <v>1439</v>
      </c>
      <c r="D915" t="s">
        <v>2629</v>
      </c>
      <c r="O915">
        <v>3.0687846525679756</v>
      </c>
      <c r="P915">
        <v>2.6981940375604729</v>
      </c>
      <c r="Q915">
        <v>3.137043255723873</v>
      </c>
      <c r="R915">
        <v>4.1043542465042462</v>
      </c>
      <c r="S915">
        <v>4.8579332116400291</v>
      </c>
      <c r="T915">
        <v>3.892803796678133</v>
      </c>
      <c r="U915">
        <v>3.2620065231650819</v>
      </c>
      <c r="V915">
        <v>3.2979375418092212</v>
      </c>
      <c r="W915">
        <v>3.6257051487682981</v>
      </c>
      <c r="X915">
        <v>6.103344405957503</v>
      </c>
      <c r="Y915">
        <v>6.1616545091386001</v>
      </c>
      <c r="Z915">
        <v>4.0822184024843633</v>
      </c>
      <c r="AA915">
        <v>4.8373330480397696</v>
      </c>
      <c r="AB915">
        <v>3.9123650317443768</v>
      </c>
      <c r="AC915">
        <v>2.6535618023807821</v>
      </c>
      <c r="AD915">
        <v>2.9248344546577916</v>
      </c>
      <c r="AE915">
        <v>3.1662810194466635</v>
      </c>
      <c r="AF915">
        <v>3.2650359883695255</v>
      </c>
      <c r="AG915">
        <v>2.6062331938462036</v>
      </c>
      <c r="AH915">
        <v>2.8031891730707477</v>
      </c>
      <c r="AI915">
        <v>2.7355758926565623</v>
      </c>
      <c r="AJ915">
        <v>2.6016933810709868</v>
      </c>
      <c r="AK915">
        <v>2.3123147655518475</v>
      </c>
      <c r="AL915">
        <v>2.3976517450240333</v>
      </c>
      <c r="AM915">
        <v>2.0639132471279504</v>
      </c>
      <c r="AN915">
        <v>1.955235536182409</v>
      </c>
      <c r="AO915">
        <v>1.6627586460305319</v>
      </c>
      <c r="AP915">
        <v>1.2572687990174012</v>
      </c>
      <c r="AQ915">
        <v>1.2912711969047428</v>
      </c>
      <c r="AR915">
        <v>1.0737733145232566</v>
      </c>
      <c r="AS915">
        <v>0.85427209690695338</v>
      </c>
      <c r="AT915">
        <v>0.93813414402197071</v>
      </c>
      <c r="AU915">
        <v>1.1164781030572317</v>
      </c>
      <c r="AV915">
        <v>1.1987839957006912</v>
      </c>
      <c r="AW915">
        <v>1.0555911121824431</v>
      </c>
      <c r="AX915">
        <v>0.90358894177218663</v>
      </c>
      <c r="AY915">
        <v>0.9207349807959746</v>
      </c>
      <c r="AZ915">
        <v>1.0659949952602825</v>
      </c>
      <c r="BA915">
        <v>1.079013567024842</v>
      </c>
      <c r="BB915">
        <v>1.9202807735396534</v>
      </c>
      <c r="BC915">
        <v>2.0033189020389108</v>
      </c>
      <c r="BD915">
        <v>1.9613589237752203</v>
      </c>
      <c r="BE915">
        <v>2.0466242038699507</v>
      </c>
      <c r="BF915">
        <v>1.5941759674762972</v>
      </c>
      <c r="BG915">
        <v>1.4801111134904055</v>
      </c>
      <c r="BH915">
        <v>1.3500732161371656</v>
      </c>
      <c r="BI915">
        <v>1.4412622018393459</v>
      </c>
      <c r="BJ915">
        <v>1.4873834042611593</v>
      </c>
      <c r="BK915">
        <v>1.3576574531278973</v>
      </c>
      <c r="BL915">
        <v>1.5483679650848374</v>
      </c>
      <c r="BN915">
        <f t="shared" si="14"/>
        <v>50</v>
      </c>
    </row>
    <row r="916" spans="1:66" x14ac:dyDescent="0.3">
      <c r="A916" t="s">
        <v>3706</v>
      </c>
      <c r="B916" t="s">
        <v>1048</v>
      </c>
      <c r="C916" t="s">
        <v>3417</v>
      </c>
      <c r="D916" t="s">
        <v>131</v>
      </c>
      <c r="AA916">
        <v>18.367636621717502</v>
      </c>
      <c r="AK916">
        <v>16.504613200851701</v>
      </c>
      <c r="AU916">
        <v>16.802696948190199</v>
      </c>
      <c r="AZ916">
        <v>16.9836763662172</v>
      </c>
      <c r="BE916">
        <v>14.8580553584102</v>
      </c>
      <c r="BG916">
        <v>14.8580553584102</v>
      </c>
      <c r="BN916">
        <f t="shared" si="14"/>
        <v>6</v>
      </c>
    </row>
    <row r="917" spans="1:66" x14ac:dyDescent="0.3">
      <c r="A917" t="s">
        <v>3706</v>
      </c>
      <c r="B917" t="s">
        <v>1048</v>
      </c>
      <c r="C917" t="s">
        <v>1957</v>
      </c>
      <c r="D917" t="s">
        <v>3517</v>
      </c>
      <c r="BN917">
        <f t="shared" si="14"/>
        <v>0</v>
      </c>
    </row>
    <row r="918" spans="1:66" x14ac:dyDescent="0.3">
      <c r="A918" t="s">
        <v>3706</v>
      </c>
      <c r="B918" t="s">
        <v>1048</v>
      </c>
      <c r="C918" t="s">
        <v>578</v>
      </c>
      <c r="D918" t="s">
        <v>2827</v>
      </c>
      <c r="BK918">
        <v>91</v>
      </c>
      <c r="BN918">
        <f t="shared" si="14"/>
        <v>1</v>
      </c>
    </row>
    <row r="919" spans="1:66" x14ac:dyDescent="0.3">
      <c r="A919" t="s">
        <v>3706</v>
      </c>
      <c r="B919" t="s">
        <v>1048</v>
      </c>
      <c r="C919" t="s">
        <v>2233</v>
      </c>
      <c r="D919" t="s">
        <v>3889</v>
      </c>
      <c r="O919">
        <v>44.882358623136561</v>
      </c>
      <c r="P919">
        <v>42.083441683921905</v>
      </c>
      <c r="Q919">
        <v>42.167044755160802</v>
      </c>
      <c r="R919">
        <v>41.659626945360316</v>
      </c>
      <c r="S919">
        <v>39.767377677463713</v>
      </c>
      <c r="T919">
        <v>39.232208621539996</v>
      </c>
      <c r="U919">
        <v>39.396460236649183</v>
      </c>
      <c r="V919">
        <v>38.631344265743209</v>
      </c>
      <c r="W919">
        <v>38.376806590062095</v>
      </c>
      <c r="X919">
        <v>40.226249267259433</v>
      </c>
      <c r="Y919">
        <v>39.487364265597577</v>
      </c>
      <c r="Z919">
        <v>38.243901432665517</v>
      </c>
      <c r="AA919">
        <v>38.190196907439798</v>
      </c>
      <c r="AB919">
        <v>37.16606530217328</v>
      </c>
      <c r="AC919">
        <v>38.531442879131475</v>
      </c>
      <c r="AD919">
        <v>38.15133667996016</v>
      </c>
      <c r="AE919">
        <v>38.2430232658132</v>
      </c>
      <c r="AF919">
        <v>38.903386624840806</v>
      </c>
      <c r="AG919">
        <v>38.859645223426725</v>
      </c>
      <c r="AH919">
        <v>39.533880951150032</v>
      </c>
      <c r="AI919">
        <v>39.580859167577714</v>
      </c>
      <c r="AJ919">
        <v>39.460910899885967</v>
      </c>
      <c r="AK919">
        <v>39.516212467815492</v>
      </c>
      <c r="AL919">
        <v>39.545424037214552</v>
      </c>
      <c r="AM919">
        <v>39.679802395370416</v>
      </c>
      <c r="AN919">
        <v>40.02174750666186</v>
      </c>
      <c r="AO919">
        <v>40.629291001003232</v>
      </c>
      <c r="AP919">
        <v>41.695083689436643</v>
      </c>
      <c r="AQ919">
        <v>42.281261540344332</v>
      </c>
      <c r="AR919">
        <v>41.833701551109833</v>
      </c>
      <c r="AS919">
        <v>42.269321315195697</v>
      </c>
      <c r="AT919">
        <v>42.959402356542071</v>
      </c>
      <c r="AU919">
        <v>42.350928032945859</v>
      </c>
      <c r="AV919">
        <v>41.685663169302551</v>
      </c>
      <c r="AW919">
        <v>41.200213055184015</v>
      </c>
      <c r="AX919">
        <v>39.575817906471009</v>
      </c>
      <c r="AY919">
        <v>39.66040034074539</v>
      </c>
      <c r="AZ919">
        <v>39.783859477323098</v>
      </c>
      <c r="BA919">
        <v>40.070501241830961</v>
      </c>
      <c r="BN919">
        <f t="shared" si="14"/>
        <v>39</v>
      </c>
    </row>
    <row r="920" spans="1:66" x14ac:dyDescent="0.3">
      <c r="A920" t="s">
        <v>3706</v>
      </c>
      <c r="B920" t="s">
        <v>1048</v>
      </c>
      <c r="C920" t="s">
        <v>932</v>
      </c>
      <c r="D920" t="s">
        <v>329</v>
      </c>
      <c r="E920">
        <v>2890696.1</v>
      </c>
      <c r="F920">
        <v>2880505.5070000002</v>
      </c>
      <c r="G920">
        <v>2987207.8730000001</v>
      </c>
      <c r="H920">
        <v>3119230.8739999998</v>
      </c>
      <c r="I920">
        <v>3255995.3059999999</v>
      </c>
      <c r="J920">
        <v>3390922.571</v>
      </c>
      <c r="K920">
        <v>3561878.111</v>
      </c>
      <c r="L920">
        <v>3695708.943</v>
      </c>
      <c r="M920">
        <v>3831354.94</v>
      </c>
      <c r="N920">
        <v>4024748.8530000001</v>
      </c>
      <c r="O920">
        <v>4328904.5010000002</v>
      </c>
      <c r="P920">
        <v>4356770.034</v>
      </c>
      <c r="Q920">
        <v>4564952.9579999996</v>
      </c>
      <c r="R920">
        <v>4770194.9479999999</v>
      </c>
      <c r="S920">
        <v>4598487.6730000004</v>
      </c>
      <c r="T920">
        <v>4406329.5389999999</v>
      </c>
      <c r="U920">
        <v>4613100.6679999996</v>
      </c>
      <c r="V920">
        <v>4742292.7450000001</v>
      </c>
      <c r="W920">
        <v>4890861.25</v>
      </c>
      <c r="X920">
        <v>4901796.2439999999</v>
      </c>
      <c r="Y920">
        <v>4723209.6770000001</v>
      </c>
      <c r="Z920">
        <v>4535800.3080000002</v>
      </c>
      <c r="AA920">
        <v>4306748.4869999997</v>
      </c>
      <c r="AB920">
        <v>4341878.3470000001</v>
      </c>
      <c r="AC920">
        <v>4475192.1320000002</v>
      </c>
      <c r="AD920">
        <v>4492555.3770000003</v>
      </c>
      <c r="AE920">
        <v>4495463.3080000002</v>
      </c>
      <c r="AF920">
        <v>4688373.1770000001</v>
      </c>
      <c r="AG920">
        <v>4892526.068</v>
      </c>
      <c r="AH920">
        <v>4955081.4210000001</v>
      </c>
      <c r="AI920">
        <v>4823403.1179999998</v>
      </c>
      <c r="AJ920">
        <v>4820847.2189999996</v>
      </c>
      <c r="AK920">
        <v>4909533.6140000001</v>
      </c>
      <c r="AL920">
        <v>5028674.4440000001</v>
      </c>
      <c r="AM920">
        <v>5094354.0810000002</v>
      </c>
      <c r="AN920">
        <v>5132919.92</v>
      </c>
      <c r="AO920">
        <v>5252112.0880000005</v>
      </c>
      <c r="AP920">
        <v>5368715.3540000003</v>
      </c>
      <c r="AQ920">
        <v>5401010.6229999997</v>
      </c>
      <c r="AR920">
        <v>5504669.3789999997</v>
      </c>
      <c r="AS920">
        <v>5693684.8940000003</v>
      </c>
      <c r="AT920">
        <v>5595794.3289999999</v>
      </c>
      <c r="AU920">
        <v>5641309.1330000004</v>
      </c>
      <c r="AV920">
        <v>5675701.926</v>
      </c>
      <c r="AW920">
        <v>5756075.2319999998</v>
      </c>
      <c r="AX920">
        <v>5789727.2910000002</v>
      </c>
      <c r="AY920">
        <v>5697285.8880000003</v>
      </c>
      <c r="AZ920">
        <v>5789030.5609999998</v>
      </c>
      <c r="BA920">
        <v>5614110.9939999999</v>
      </c>
      <c r="BB920">
        <v>5263505.4570000004</v>
      </c>
      <c r="BC920">
        <v>5395532.125</v>
      </c>
      <c r="BD920">
        <v>5270047.3849999998</v>
      </c>
      <c r="BE920">
        <v>5081999.9579999996</v>
      </c>
      <c r="BF920">
        <v>5170359.99</v>
      </c>
      <c r="BG920">
        <v>5225412.6610000003</v>
      </c>
      <c r="BH920">
        <v>5126913.3739999998</v>
      </c>
      <c r="BI920">
        <v>5006302.0769999996</v>
      </c>
      <c r="BN920">
        <f t="shared" si="14"/>
        <v>57</v>
      </c>
    </row>
    <row r="921" spans="1:66" x14ac:dyDescent="0.3">
      <c r="A921" t="s">
        <v>3706</v>
      </c>
      <c r="B921" t="s">
        <v>1048</v>
      </c>
      <c r="C921" t="s">
        <v>2373</v>
      </c>
      <c r="D921" t="s">
        <v>3190</v>
      </c>
      <c r="E921">
        <v>122000000</v>
      </c>
      <c r="F921">
        <v>181000000</v>
      </c>
      <c r="G921">
        <v>206000000</v>
      </c>
      <c r="H921">
        <v>286000000</v>
      </c>
      <c r="I921">
        <v>320000000</v>
      </c>
      <c r="J921">
        <v>345000000</v>
      </c>
      <c r="K921">
        <v>383000000</v>
      </c>
      <c r="L921">
        <v>474000000</v>
      </c>
      <c r="M921">
        <v>629000000</v>
      </c>
      <c r="N921">
        <v>799000000</v>
      </c>
      <c r="O921">
        <v>817000000</v>
      </c>
      <c r="P921">
        <v>844000000</v>
      </c>
      <c r="Q921">
        <v>1838000000</v>
      </c>
      <c r="R921">
        <v>2748000000</v>
      </c>
      <c r="S921">
        <v>2864000000</v>
      </c>
      <c r="T921">
        <v>3626000000</v>
      </c>
      <c r="U921">
        <v>4097000000</v>
      </c>
      <c r="V921">
        <v>4286000000</v>
      </c>
      <c r="W921">
        <v>3498000000</v>
      </c>
      <c r="X921">
        <v>4628000000</v>
      </c>
      <c r="Y921">
        <v>5809000000</v>
      </c>
      <c r="Z921">
        <v>6421000000</v>
      </c>
      <c r="AA921">
        <v>5122000000</v>
      </c>
      <c r="AB921">
        <v>6426000000</v>
      </c>
      <c r="AC921">
        <v>8221000000</v>
      </c>
      <c r="AD921">
        <v>11382000000</v>
      </c>
      <c r="AE921">
        <v>12203000000</v>
      </c>
      <c r="AF921">
        <v>13016000000</v>
      </c>
      <c r="AG921">
        <v>12718000000</v>
      </c>
      <c r="AH921">
        <v>71143000000</v>
      </c>
      <c r="AI921">
        <v>96089000000</v>
      </c>
      <c r="AJ921">
        <v>61937000000</v>
      </c>
      <c r="AK921">
        <v>69945000000</v>
      </c>
      <c r="AL921">
        <v>72278000000</v>
      </c>
      <c r="AM921">
        <v>73690000000</v>
      </c>
      <c r="AN921">
        <v>70227000000</v>
      </c>
      <c r="AO921">
        <v>71943000000</v>
      </c>
      <c r="AP921">
        <v>69953000000</v>
      </c>
      <c r="AQ921">
        <v>69464000000</v>
      </c>
      <c r="AR921">
        <v>73395000000</v>
      </c>
      <c r="AS921">
        <v>77160000000</v>
      </c>
      <c r="AT921">
        <v>72174000000</v>
      </c>
      <c r="AU921">
        <v>81103000000</v>
      </c>
      <c r="AV921">
        <v>81824000000</v>
      </c>
      <c r="AW921">
        <v>86869000000</v>
      </c>
      <c r="AX921">
        <v>93760000000</v>
      </c>
      <c r="AY921">
        <v>103340000000</v>
      </c>
      <c r="AZ921">
        <v>112196000000</v>
      </c>
      <c r="BA921">
        <v>134308000000</v>
      </c>
      <c r="BB921">
        <v>153106000000</v>
      </c>
      <c r="BC921">
        <v>178411000000</v>
      </c>
      <c r="BD921">
        <v>207229000000</v>
      </c>
      <c r="BE921">
        <v>234311000000</v>
      </c>
      <c r="BF921">
        <v>270946000000</v>
      </c>
      <c r="BG921">
        <v>298023000000</v>
      </c>
      <c r="BH921">
        <v>317421000000</v>
      </c>
      <c r="BN921">
        <f t="shared" si="14"/>
        <v>56</v>
      </c>
    </row>
    <row r="922" spans="1:66" x14ac:dyDescent="0.3">
      <c r="A922" t="s">
        <v>3706</v>
      </c>
      <c r="B922" t="s">
        <v>1048</v>
      </c>
      <c r="C922" t="s">
        <v>1098</v>
      </c>
      <c r="D922" t="s">
        <v>1899</v>
      </c>
      <c r="BN922">
        <f t="shared" si="14"/>
        <v>0</v>
      </c>
    </row>
    <row r="923" spans="1:66" x14ac:dyDescent="0.3">
      <c r="A923" t="s">
        <v>3706</v>
      </c>
      <c r="B923" t="s">
        <v>1048</v>
      </c>
      <c r="C923" t="s">
        <v>1562</v>
      </c>
      <c r="D923" t="s">
        <v>1088</v>
      </c>
      <c r="BN923">
        <f t="shared" si="14"/>
        <v>0</v>
      </c>
    </row>
    <row r="924" spans="1:66" x14ac:dyDescent="0.3">
      <c r="A924" t="s">
        <v>3706</v>
      </c>
      <c r="B924" t="s">
        <v>1048</v>
      </c>
      <c r="C924" t="s">
        <v>2934</v>
      </c>
      <c r="D924" t="s">
        <v>3760</v>
      </c>
      <c r="BN924">
        <f t="shared" si="14"/>
        <v>0</v>
      </c>
    </row>
    <row r="925" spans="1:66" x14ac:dyDescent="0.3">
      <c r="A925" t="s">
        <v>3706</v>
      </c>
      <c r="B925" t="s">
        <v>1048</v>
      </c>
      <c r="C925" t="s">
        <v>2929</v>
      </c>
      <c r="D925" t="s">
        <v>612</v>
      </c>
      <c r="BN925">
        <f t="shared" si="14"/>
        <v>0</v>
      </c>
    </row>
    <row r="926" spans="1:66" x14ac:dyDescent="0.3">
      <c r="A926" t="s">
        <v>3706</v>
      </c>
      <c r="B926" t="s">
        <v>1048</v>
      </c>
      <c r="C926" t="s">
        <v>4050</v>
      </c>
      <c r="D926" t="s">
        <v>129</v>
      </c>
      <c r="BN926">
        <f t="shared" si="14"/>
        <v>0</v>
      </c>
    </row>
    <row r="927" spans="1:66" x14ac:dyDescent="0.3">
      <c r="A927" t="s">
        <v>3706</v>
      </c>
      <c r="B927" t="s">
        <v>1048</v>
      </c>
      <c r="C927" t="s">
        <v>1807</v>
      </c>
      <c r="D927" t="s">
        <v>4140</v>
      </c>
      <c r="BN927">
        <f t="shared" si="14"/>
        <v>0</v>
      </c>
    </row>
    <row r="928" spans="1:66" x14ac:dyDescent="0.3">
      <c r="A928" t="s">
        <v>3706</v>
      </c>
      <c r="B928" t="s">
        <v>1048</v>
      </c>
      <c r="C928" t="s">
        <v>3475</v>
      </c>
      <c r="D928" t="s">
        <v>3552</v>
      </c>
      <c r="BN928">
        <f t="shared" si="14"/>
        <v>0</v>
      </c>
    </row>
    <row r="929" spans="1:66" x14ac:dyDescent="0.3">
      <c r="A929" t="s">
        <v>3706</v>
      </c>
      <c r="B929" t="s">
        <v>1048</v>
      </c>
      <c r="C929" t="s">
        <v>237</v>
      </c>
      <c r="D929" t="s">
        <v>2815</v>
      </c>
      <c r="Y929">
        <v>47.590188943645188</v>
      </c>
      <c r="Z929">
        <v>39.399568200229368</v>
      </c>
      <c r="AA929">
        <v>43.569292201152642</v>
      </c>
      <c r="AB929">
        <v>49.780282979979845</v>
      </c>
      <c r="AC929">
        <v>39.680863421036143</v>
      </c>
      <c r="AD929">
        <v>53.027633920330111</v>
      </c>
      <c r="AE929">
        <v>55.418050056871394</v>
      </c>
      <c r="AF929">
        <v>52.14532621109467</v>
      </c>
      <c r="AG929">
        <v>53.088391383608482</v>
      </c>
      <c r="AH929">
        <v>59.951885819220848</v>
      </c>
      <c r="AI929">
        <v>51.87613279169512</v>
      </c>
      <c r="AJ929">
        <v>67.546412230078317</v>
      </c>
      <c r="AK929">
        <v>69.718037147523432</v>
      </c>
      <c r="AL929">
        <v>76.562432866728997</v>
      </c>
      <c r="AM929">
        <v>70.503272571383718</v>
      </c>
      <c r="AN929">
        <v>90.99809430911931</v>
      </c>
      <c r="AO929">
        <v>105.04606520253255</v>
      </c>
      <c r="AP929">
        <v>125.56193080974202</v>
      </c>
      <c r="AQ929">
        <v>142.58897948891013</v>
      </c>
      <c r="AR929">
        <v>153.44099939577563</v>
      </c>
      <c r="AS929">
        <v>147.35897315447698</v>
      </c>
      <c r="AT929">
        <v>132.14800621489871</v>
      </c>
      <c r="AU929">
        <v>101.07906386375014</v>
      </c>
      <c r="AV929">
        <v>124.50656315136951</v>
      </c>
      <c r="AW929">
        <v>133.65063309930628</v>
      </c>
      <c r="AX929">
        <v>130.40832738623547</v>
      </c>
      <c r="AY929">
        <v>141.65416538729721</v>
      </c>
      <c r="AZ929">
        <v>137.85271709670369</v>
      </c>
      <c r="BA929">
        <v>78.776596243579149</v>
      </c>
      <c r="BB929">
        <v>104.34878280571172</v>
      </c>
      <c r="BC929">
        <v>115.28409080948133</v>
      </c>
      <c r="BD929">
        <v>100.63133616831985</v>
      </c>
      <c r="BE929">
        <v>115.25791652587341</v>
      </c>
      <c r="BF929">
        <v>143.19374125994156</v>
      </c>
      <c r="BG929">
        <v>150.27377059077367</v>
      </c>
      <c r="BH929">
        <v>137.58784873251128</v>
      </c>
      <c r="BI929">
        <v>146.21224941130228</v>
      </c>
      <c r="BJ929">
        <v>164.84502644556324</v>
      </c>
      <c r="BK929">
        <v>148.25973083865836</v>
      </c>
      <c r="BN929">
        <f t="shared" si="14"/>
        <v>39</v>
      </c>
    </row>
    <row r="930" spans="1:66" x14ac:dyDescent="0.3">
      <c r="A930" t="s">
        <v>3706</v>
      </c>
      <c r="B930" t="s">
        <v>1048</v>
      </c>
      <c r="C930" t="s">
        <v>2931</v>
      </c>
      <c r="D930" t="s">
        <v>560</v>
      </c>
      <c r="O930">
        <v>0.69868995633187769</v>
      </c>
      <c r="P930">
        <v>0.78125</v>
      </c>
      <c r="Q930">
        <v>1.1985018726591761</v>
      </c>
      <c r="R930">
        <v>0.93896713615023475</v>
      </c>
      <c r="S930">
        <v>0.77034183919114108</v>
      </c>
      <c r="T930">
        <v>0.90012858979854271</v>
      </c>
      <c r="U930">
        <v>0.72516316171138506</v>
      </c>
      <c r="V930">
        <v>0.57896429720167264</v>
      </c>
      <c r="W930">
        <v>0.64880112834978843</v>
      </c>
      <c r="X930">
        <v>3.4765768851416254</v>
      </c>
      <c r="Y930">
        <v>3.1966351209253419</v>
      </c>
      <c r="Z930">
        <v>3.8427947598253276</v>
      </c>
      <c r="AA930">
        <v>3.7505860290670419</v>
      </c>
      <c r="AB930">
        <v>4.1731547804422302</v>
      </c>
      <c r="AC930">
        <v>3.9795258317630844</v>
      </c>
      <c r="AD930">
        <v>4.0359541953401825</v>
      </c>
      <c r="AE930">
        <v>5.4049066309876697</v>
      </c>
      <c r="AF930">
        <v>5.3739028197279604</v>
      </c>
      <c r="AG930">
        <v>4.2176441419104718</v>
      </c>
      <c r="AH930">
        <v>4.0427874783703004</v>
      </c>
      <c r="AI930">
        <v>3.144866765859597</v>
      </c>
      <c r="AJ930">
        <v>3.3422622671374649</v>
      </c>
      <c r="AK930">
        <v>2.8480850182716391</v>
      </c>
      <c r="AL930">
        <v>3.22358547907332</v>
      </c>
      <c r="AM930">
        <v>3.3947952793233362</v>
      </c>
      <c r="AN930">
        <v>3.7770366754412774</v>
      </c>
      <c r="AO930">
        <v>4.1250026094399095</v>
      </c>
      <c r="AP930">
        <v>4.831838433694009</v>
      </c>
      <c r="AQ930">
        <v>5.4531200645438735</v>
      </c>
      <c r="AR930">
        <v>10.449753054889081</v>
      </c>
      <c r="AS930">
        <v>11.013579488831398</v>
      </c>
      <c r="AT930">
        <v>10.886763157802086</v>
      </c>
      <c r="AU930">
        <v>11.913531602900793</v>
      </c>
      <c r="AV930">
        <v>13.258098644767999</v>
      </c>
      <c r="AW930">
        <v>14.535449022891592</v>
      </c>
      <c r="AX930">
        <v>14.523765489180693</v>
      </c>
      <c r="AY930">
        <v>15.592101842178661</v>
      </c>
      <c r="AZ930">
        <v>17.117649669731954</v>
      </c>
      <c r="BA930">
        <v>17.268995358641988</v>
      </c>
      <c r="BB930">
        <v>16.927293677195106</v>
      </c>
      <c r="BC930">
        <v>17.415491929318179</v>
      </c>
      <c r="BD930">
        <v>17.9549505249981</v>
      </c>
      <c r="BE930">
        <v>17.726796160170089</v>
      </c>
      <c r="BF930">
        <v>17.450811709293969</v>
      </c>
      <c r="BG930">
        <v>18.000348882386991</v>
      </c>
      <c r="BH930">
        <v>16.972923024864485</v>
      </c>
      <c r="BI930">
        <v>16.784919951622491</v>
      </c>
      <c r="BJ930">
        <v>17.61321213697693</v>
      </c>
      <c r="BK930">
        <v>17.430359726911803</v>
      </c>
      <c r="BL930">
        <v>17.347772969640225</v>
      </c>
      <c r="BN930">
        <f t="shared" si="14"/>
        <v>50</v>
      </c>
    </row>
    <row r="931" spans="1:66" x14ac:dyDescent="0.3">
      <c r="A931" t="s">
        <v>3706</v>
      </c>
      <c r="B931" t="s">
        <v>1048</v>
      </c>
      <c r="C931" t="s">
        <v>2429</v>
      </c>
      <c r="D931" t="s">
        <v>3790</v>
      </c>
      <c r="O931">
        <v>6680000000</v>
      </c>
      <c r="P931">
        <v>7900000000</v>
      </c>
      <c r="Q931">
        <v>8920000000</v>
      </c>
      <c r="R931">
        <v>12830000000</v>
      </c>
      <c r="S931">
        <v>15520000000</v>
      </c>
      <c r="T931">
        <v>12790000000</v>
      </c>
      <c r="U931">
        <v>15970000000</v>
      </c>
      <c r="V931">
        <v>17730000000</v>
      </c>
      <c r="W931">
        <v>20310000000</v>
      </c>
      <c r="X931">
        <v>30940000000</v>
      </c>
      <c r="Y931">
        <v>29580000000</v>
      </c>
      <c r="Z931">
        <v>32390000000</v>
      </c>
      <c r="AA931">
        <v>29180000000</v>
      </c>
      <c r="AB931">
        <v>30813000000</v>
      </c>
      <c r="AC931">
        <v>29999000000</v>
      </c>
      <c r="AD931">
        <v>19787000000</v>
      </c>
      <c r="AE931">
        <v>15481000000</v>
      </c>
      <c r="AF931">
        <v>14293000000</v>
      </c>
      <c r="AG931">
        <v>18675000000</v>
      </c>
      <c r="AH931">
        <v>19800000000</v>
      </c>
      <c r="AI931">
        <v>28560000000</v>
      </c>
      <c r="AJ931">
        <v>24130000000</v>
      </c>
      <c r="AK931">
        <v>24236000000</v>
      </c>
      <c r="AL931">
        <v>25339000000</v>
      </c>
      <c r="AM931">
        <v>17134000000</v>
      </c>
      <c r="AN931">
        <v>20899300000</v>
      </c>
      <c r="AO931">
        <v>22324800000</v>
      </c>
      <c r="AP931">
        <v>12624800000</v>
      </c>
      <c r="AQ931">
        <v>4280100000</v>
      </c>
      <c r="AR931">
        <v>9969000000</v>
      </c>
      <c r="AS931">
        <v>14626000000</v>
      </c>
      <c r="AT931">
        <v>23246000000</v>
      </c>
      <c r="AU931">
        <v>17505000000</v>
      </c>
      <c r="AV931">
        <v>29254000000</v>
      </c>
      <c r="AW931">
        <v>46580000000</v>
      </c>
      <c r="AX931">
        <v>44184000000</v>
      </c>
      <c r="AY931">
        <v>15979000000</v>
      </c>
      <c r="AZ931">
        <v>64356000000</v>
      </c>
      <c r="BA931">
        <v>112019000000</v>
      </c>
      <c r="BB931">
        <v>115540000000</v>
      </c>
      <c r="BC931">
        <v>169911000000</v>
      </c>
      <c r="BD931">
        <v>202431000000</v>
      </c>
      <c r="BE931">
        <v>197928000000</v>
      </c>
      <c r="BF931">
        <v>195517000000</v>
      </c>
      <c r="BG931">
        <v>200311000000</v>
      </c>
      <c r="BH931">
        <v>185377000000</v>
      </c>
      <c r="BI931">
        <v>197021000000</v>
      </c>
      <c r="BJ931">
        <v>257794000000</v>
      </c>
      <c r="BK931">
        <v>251172000000</v>
      </c>
      <c r="BL931">
        <v>236344000000</v>
      </c>
      <c r="BN931">
        <f t="shared" si="14"/>
        <v>50</v>
      </c>
    </row>
    <row r="932" spans="1:66" x14ac:dyDescent="0.3">
      <c r="A932" t="s">
        <v>3706</v>
      </c>
      <c r="B932" t="s">
        <v>1048</v>
      </c>
      <c r="C932" t="s">
        <v>3669</v>
      </c>
      <c r="D932" t="s">
        <v>1448</v>
      </c>
      <c r="O932">
        <v>5070000000</v>
      </c>
      <c r="P932">
        <v>4810000000</v>
      </c>
      <c r="Q932">
        <v>5850000000</v>
      </c>
      <c r="R932">
        <v>8950000000</v>
      </c>
      <c r="S932">
        <v>12110000000</v>
      </c>
      <c r="T932">
        <v>12580000000</v>
      </c>
      <c r="U932">
        <v>13320000000</v>
      </c>
      <c r="V932">
        <v>14670000000</v>
      </c>
      <c r="W932">
        <v>22160000000</v>
      </c>
      <c r="X932">
        <v>33430000000</v>
      </c>
      <c r="Y932">
        <v>43090000000</v>
      </c>
      <c r="Z932">
        <v>54260000000</v>
      </c>
      <c r="AA932">
        <v>57140000000</v>
      </c>
      <c r="AB932">
        <v>54450000000</v>
      </c>
      <c r="AC932">
        <v>74858000000</v>
      </c>
      <c r="AD932">
        <v>73944000000</v>
      </c>
      <c r="AE932">
        <v>81583000000</v>
      </c>
      <c r="AF932">
        <v>93891000000</v>
      </c>
      <c r="AG932">
        <v>118037000000</v>
      </c>
      <c r="AH932">
        <v>141490000000</v>
      </c>
      <c r="AI932">
        <v>143190000000</v>
      </c>
      <c r="AJ932">
        <v>125110000000</v>
      </c>
      <c r="AK932">
        <v>109521000000</v>
      </c>
      <c r="AL932">
        <v>110742000000</v>
      </c>
      <c r="AM932">
        <v>149383000000</v>
      </c>
      <c r="AN932">
        <v>189364700000</v>
      </c>
      <c r="AO932">
        <v>203808900000</v>
      </c>
      <c r="AP932">
        <v>244195300000</v>
      </c>
      <c r="AQ932">
        <v>257546100000</v>
      </c>
      <c r="AR932">
        <v>292570000000</v>
      </c>
      <c r="AS932">
        <v>350983000000</v>
      </c>
      <c r="AT932">
        <v>288119000000</v>
      </c>
      <c r="AU932">
        <v>288888000000</v>
      </c>
      <c r="AV932">
        <v>317679000000</v>
      </c>
      <c r="AW932">
        <v>386257000000</v>
      </c>
      <c r="AX932">
        <v>492109000000</v>
      </c>
      <c r="AY932">
        <v>653940000000</v>
      </c>
      <c r="AZ932">
        <v>752582000000</v>
      </c>
      <c r="BA932">
        <v>708225000000</v>
      </c>
      <c r="BB932">
        <v>537682000000</v>
      </c>
      <c r="BC932">
        <v>553309000000</v>
      </c>
      <c r="BD932">
        <v>589038000000</v>
      </c>
      <c r="BE932">
        <v>593754000000</v>
      </c>
      <c r="BF932">
        <v>616043000000</v>
      </c>
      <c r="BG932">
        <v>645619000000</v>
      </c>
      <c r="BH932">
        <v>639725000000</v>
      </c>
      <c r="BI932">
        <v>660797000000</v>
      </c>
      <c r="BJ932">
        <v>739729000000</v>
      </c>
      <c r="BK932">
        <v>857297000000</v>
      </c>
      <c r="BL932">
        <v>899347000000</v>
      </c>
      <c r="BN932">
        <f t="shared" si="14"/>
        <v>50</v>
      </c>
    </row>
    <row r="933" spans="1:66" x14ac:dyDescent="0.3">
      <c r="A933" t="s">
        <v>3706</v>
      </c>
      <c r="B933" t="s">
        <v>1048</v>
      </c>
      <c r="C933" t="s">
        <v>2358</v>
      </c>
      <c r="D933" t="s">
        <v>2699</v>
      </c>
      <c r="AI933">
        <v>3024500</v>
      </c>
      <c r="AJ933">
        <v>3025585.9375</v>
      </c>
      <c r="AK933">
        <v>3026671.875</v>
      </c>
      <c r="AL933">
        <v>3027758.125</v>
      </c>
      <c r="AM933">
        <v>3028844.0625</v>
      </c>
      <c r="AN933">
        <v>3029930</v>
      </c>
      <c r="AO933">
        <v>3031015.9375</v>
      </c>
      <c r="AP933">
        <v>3032101.875</v>
      </c>
      <c r="AQ933">
        <v>3033188.125</v>
      </c>
      <c r="AR933">
        <v>3034274.0625</v>
      </c>
      <c r="AS933">
        <v>3035360</v>
      </c>
      <c r="AT933">
        <v>3037801.875</v>
      </c>
      <c r="AU933">
        <v>3040244.0625</v>
      </c>
      <c r="AV933">
        <v>3042685.9375</v>
      </c>
      <c r="AW933">
        <v>3045128.125</v>
      </c>
      <c r="AX933">
        <v>3047570</v>
      </c>
      <c r="AY933">
        <v>3055495.9375</v>
      </c>
      <c r="AZ933">
        <v>3063421.875</v>
      </c>
      <c r="BA933">
        <v>3071348.125</v>
      </c>
      <c r="BB933">
        <v>3079274.0625</v>
      </c>
      <c r="BC933">
        <v>3087200</v>
      </c>
      <c r="BD933">
        <v>3089950</v>
      </c>
      <c r="BE933">
        <v>3092700</v>
      </c>
      <c r="BF933">
        <v>3095450</v>
      </c>
      <c r="BG933">
        <v>3098200</v>
      </c>
      <c r="BH933">
        <v>3100950</v>
      </c>
      <c r="BI933">
        <v>3103700</v>
      </c>
      <c r="BN933">
        <f t="shared" si="14"/>
        <v>27</v>
      </c>
    </row>
    <row r="934" spans="1:66" x14ac:dyDescent="0.3">
      <c r="A934" t="s">
        <v>3706</v>
      </c>
      <c r="B934" t="s">
        <v>1048</v>
      </c>
      <c r="C934" t="s">
        <v>3974</v>
      </c>
      <c r="D934" t="s">
        <v>1087</v>
      </c>
      <c r="O934">
        <v>36.798336798336798</v>
      </c>
      <c r="P934">
        <v>38.022813688212928</v>
      </c>
      <c r="Q934">
        <v>37.661220980223561</v>
      </c>
      <c r="R934">
        <v>35.866477272727266</v>
      </c>
      <c r="S934">
        <v>35.356511490866239</v>
      </c>
      <c r="T934">
        <v>37.33404142326075</v>
      </c>
      <c r="U934">
        <v>35.813308687615518</v>
      </c>
      <c r="V934">
        <v>36.179387667097885</v>
      </c>
      <c r="W934">
        <v>36.211388165240045</v>
      </c>
      <c r="X934">
        <v>31.103445456632286</v>
      </c>
      <c r="Y934">
        <v>30.858042508527944</v>
      </c>
      <c r="Z934">
        <v>28.270317253368106</v>
      </c>
      <c r="AA934">
        <v>35.398230088495581</v>
      </c>
      <c r="AB934">
        <v>35.991379310344826</v>
      </c>
      <c r="AC934">
        <v>32.227629357433699</v>
      </c>
      <c r="AD934">
        <v>32.161025624872039</v>
      </c>
      <c r="AE934">
        <v>31.23848433870063</v>
      </c>
      <c r="AF934">
        <v>30.647992220298377</v>
      </c>
      <c r="AG934">
        <v>30.740891512314263</v>
      </c>
      <c r="AH934">
        <v>31.476976542137265</v>
      </c>
      <c r="AI934">
        <v>31.047065832588629</v>
      </c>
      <c r="AJ934">
        <v>32.539151385356703</v>
      </c>
      <c r="AK934">
        <v>33.312575743451106</v>
      </c>
      <c r="AL934">
        <v>33.160900754194429</v>
      </c>
      <c r="AM934">
        <v>36.139575730797972</v>
      </c>
      <c r="AN934">
        <v>35.898193579946195</v>
      </c>
      <c r="AO934">
        <v>36.667261488060106</v>
      </c>
      <c r="AP934">
        <v>37.544554455445549</v>
      </c>
      <c r="AQ934">
        <v>39.587335645318234</v>
      </c>
      <c r="AR934">
        <v>38.753279769849236</v>
      </c>
      <c r="AS934">
        <v>37.671298162416683</v>
      </c>
      <c r="AT934">
        <v>40.392162815626222</v>
      </c>
      <c r="AU934">
        <v>42.646817071834164</v>
      </c>
      <c r="AV934">
        <v>43.109439517354218</v>
      </c>
      <c r="AW934">
        <v>42.518173513562807</v>
      </c>
      <c r="AX934">
        <v>42.791242585083346</v>
      </c>
      <c r="AY934">
        <v>43.744787426193128</v>
      </c>
      <c r="AZ934">
        <v>44.40766255204435</v>
      </c>
      <c r="BA934">
        <v>44.393009987064524</v>
      </c>
      <c r="BB934">
        <v>46.854758770971557</v>
      </c>
      <c r="BC934">
        <v>44.630982545864796</v>
      </c>
      <c r="BD934">
        <v>44.761287204927285</v>
      </c>
      <c r="BE934">
        <v>44.296388105657861</v>
      </c>
      <c r="BF934">
        <v>44.090533937803514</v>
      </c>
      <c r="BG934">
        <v>44.355016743651575</v>
      </c>
      <c r="BH934">
        <v>45.238478134478505</v>
      </c>
      <c r="BI934">
        <v>46.233563076394944</v>
      </c>
      <c r="BJ934">
        <v>46.662301760813627</v>
      </c>
      <c r="BK934">
        <v>46.873432420510426</v>
      </c>
      <c r="BL934">
        <v>48.223608788644569</v>
      </c>
      <c r="BN934">
        <f t="shared" si="14"/>
        <v>50</v>
      </c>
    </row>
    <row r="935" spans="1:66" x14ac:dyDescent="0.3">
      <c r="A935" t="s">
        <v>3706</v>
      </c>
      <c r="B935" t="s">
        <v>1048</v>
      </c>
      <c r="C935" t="s">
        <v>109</v>
      </c>
      <c r="D935" t="s">
        <v>3700</v>
      </c>
      <c r="G935">
        <v>62.91266225093046</v>
      </c>
      <c r="H935">
        <v>61.291142877041857</v>
      </c>
      <c r="I935">
        <v>61.855747446488742</v>
      </c>
      <c r="J935">
        <v>61.973708109710735</v>
      </c>
      <c r="K935">
        <v>62.035137823922483</v>
      </c>
      <c r="L935">
        <v>64.922990695600092</v>
      </c>
      <c r="M935">
        <v>67.656198081326551</v>
      </c>
      <c r="N935">
        <v>69.246746279306421</v>
      </c>
      <c r="O935">
        <v>66.695669117237472</v>
      </c>
      <c r="P935">
        <v>68.557496215966708</v>
      </c>
      <c r="Q935">
        <v>67.597369042499395</v>
      </c>
      <c r="R935">
        <v>62.185095377285528</v>
      </c>
      <c r="S935">
        <v>63.864258005173149</v>
      </c>
      <c r="T935">
        <v>65.650172968424329</v>
      </c>
      <c r="U935">
        <v>67.162036188166908</v>
      </c>
      <c r="V935">
        <v>67.295081807717253</v>
      </c>
      <c r="W935">
        <v>66.724346589614797</v>
      </c>
      <c r="X935">
        <v>66.006011152925154</v>
      </c>
      <c r="Y935">
        <v>65.545534233267858</v>
      </c>
      <c r="Z935">
        <v>67.290774794127458</v>
      </c>
      <c r="AA935">
        <v>66.940468807971897</v>
      </c>
      <c r="AB935">
        <v>67.131098303065855</v>
      </c>
      <c r="AC935">
        <v>67.259977360083241</v>
      </c>
      <c r="AD935">
        <v>69.906061365701703</v>
      </c>
      <c r="AE935">
        <v>71.983430971183836</v>
      </c>
      <c r="AF935">
        <v>70.190262426151165</v>
      </c>
      <c r="AG935">
        <v>69.295709968774801</v>
      </c>
      <c r="AH935">
        <v>68.796530704917288</v>
      </c>
      <c r="AI935">
        <v>74.080294466939137</v>
      </c>
      <c r="AJ935">
        <v>75.900432205474928</v>
      </c>
      <c r="AK935">
        <v>76.407170736142689</v>
      </c>
      <c r="AL935">
        <v>77.707725829861488</v>
      </c>
      <c r="AM935">
        <v>78.268177807665367</v>
      </c>
      <c r="AN935">
        <v>77.274542655232239</v>
      </c>
      <c r="AO935">
        <v>78.014646894390808</v>
      </c>
      <c r="AP935">
        <v>80.785750324568738</v>
      </c>
      <c r="AQ935">
        <v>82.273477605479115</v>
      </c>
      <c r="AR935">
        <v>83.147580613209854</v>
      </c>
      <c r="AS935">
        <v>82.748920842560025</v>
      </c>
      <c r="AT935">
        <v>81.904867443857697</v>
      </c>
      <c r="AU935">
        <v>81.55583153886559</v>
      </c>
      <c r="AV935">
        <v>80.589640997569546</v>
      </c>
      <c r="AW935">
        <v>74.513837678844865</v>
      </c>
      <c r="AX935">
        <v>73.327087702042988</v>
      </c>
      <c r="AY935">
        <v>79.153326513139859</v>
      </c>
      <c r="AZ935">
        <v>77.577739509594835</v>
      </c>
      <c r="BA935">
        <v>74.043055744291863</v>
      </c>
      <c r="BB935">
        <v>66.787081388668554</v>
      </c>
      <c r="BC935">
        <v>66.155306721553771</v>
      </c>
      <c r="BD935">
        <v>63.529461296846158</v>
      </c>
      <c r="BE935">
        <v>63.428080498013884</v>
      </c>
      <c r="BF935">
        <v>62.313483696114538</v>
      </c>
      <c r="BG935">
        <v>61.967329947540271</v>
      </c>
      <c r="BH935">
        <v>64.186571395285142</v>
      </c>
      <c r="BI935">
        <v>63.530299740194586</v>
      </c>
      <c r="BJ935">
        <v>61.924228612540645</v>
      </c>
      <c r="BK935">
        <v>59.439548142372367</v>
      </c>
      <c r="BL935">
        <v>59.512290036816253</v>
      </c>
      <c r="BN935">
        <f t="shared" si="14"/>
        <v>58</v>
      </c>
    </row>
    <row r="936" spans="1:66" x14ac:dyDescent="0.3">
      <c r="A936" t="s">
        <v>3706</v>
      </c>
      <c r="B936" t="s">
        <v>1048</v>
      </c>
      <c r="C936" t="s">
        <v>2206</v>
      </c>
      <c r="D936" t="s">
        <v>2097</v>
      </c>
      <c r="E936">
        <v>16170700000</v>
      </c>
      <c r="F936">
        <v>15738600000</v>
      </c>
      <c r="G936">
        <v>17522900000</v>
      </c>
      <c r="H936">
        <v>18374900000</v>
      </c>
      <c r="I936">
        <v>20078500000</v>
      </c>
      <c r="J936">
        <v>22912900000</v>
      </c>
      <c r="K936">
        <v>27730300000</v>
      </c>
      <c r="L936">
        <v>28748300000</v>
      </c>
      <c r="M936">
        <v>35359300000</v>
      </c>
      <c r="N936">
        <v>38400900000</v>
      </c>
      <c r="O936">
        <v>42692500000</v>
      </c>
      <c r="P936">
        <v>48743100000</v>
      </c>
      <c r="Q936">
        <v>59337000000</v>
      </c>
      <c r="R936">
        <v>74288600000</v>
      </c>
      <c r="S936">
        <v>110107000000</v>
      </c>
      <c r="T936">
        <v>105516000000</v>
      </c>
      <c r="U936">
        <v>132224000000</v>
      </c>
      <c r="V936">
        <v>160441000000</v>
      </c>
      <c r="W936">
        <v>186068000000</v>
      </c>
      <c r="X936">
        <v>222399000000</v>
      </c>
      <c r="Y936">
        <v>257080000000</v>
      </c>
      <c r="Z936">
        <v>273453000000</v>
      </c>
      <c r="AA936">
        <v>254929000000</v>
      </c>
      <c r="AB936">
        <v>269919000000</v>
      </c>
      <c r="AC936">
        <v>341221000000</v>
      </c>
      <c r="AD936">
        <v>361679000000</v>
      </c>
      <c r="AE936">
        <v>387117000000</v>
      </c>
      <c r="AF936">
        <v>424115000000</v>
      </c>
      <c r="AG936">
        <v>459784000000</v>
      </c>
      <c r="AH936">
        <v>493333000000</v>
      </c>
      <c r="AI936">
        <v>517014000000</v>
      </c>
      <c r="AJ936">
        <v>509317000000</v>
      </c>
      <c r="AK936">
        <v>552608000000</v>
      </c>
      <c r="AL936">
        <v>603000000000</v>
      </c>
      <c r="AM936">
        <v>689362000000</v>
      </c>
      <c r="AN936">
        <v>771084000000</v>
      </c>
      <c r="AO936">
        <v>817846000000</v>
      </c>
      <c r="AP936">
        <v>898713000000</v>
      </c>
      <c r="AQ936">
        <v>944693000000</v>
      </c>
      <c r="AR936">
        <v>1048480000000</v>
      </c>
      <c r="AS936">
        <v>1238250000000</v>
      </c>
      <c r="AT936">
        <v>1180170000000</v>
      </c>
      <c r="AU936">
        <v>1202410000000</v>
      </c>
      <c r="AV936">
        <v>1305310000000</v>
      </c>
      <c r="AW936">
        <v>1525470000000</v>
      </c>
      <c r="AX936">
        <v>1732490000000</v>
      </c>
      <c r="AY936">
        <v>1919200000000</v>
      </c>
      <c r="AZ936">
        <v>2017390000000</v>
      </c>
      <c r="BA936">
        <v>2165990000000</v>
      </c>
      <c r="BB936">
        <v>1603570000000</v>
      </c>
      <c r="BC936">
        <v>1968120000000</v>
      </c>
      <c r="BD936">
        <v>2207950000000</v>
      </c>
      <c r="BE936">
        <v>2276270000000</v>
      </c>
      <c r="BF936">
        <v>2268370000000</v>
      </c>
      <c r="BG936">
        <v>2347680000000</v>
      </c>
      <c r="BH936">
        <v>2241660000000</v>
      </c>
      <c r="BI936">
        <v>2189180000000</v>
      </c>
      <c r="BJ936">
        <v>2342670000000</v>
      </c>
      <c r="BK936">
        <v>2542730000000</v>
      </c>
      <c r="BN936">
        <f t="shared" si="14"/>
        <v>59</v>
      </c>
    </row>
    <row r="937" spans="1:66" x14ac:dyDescent="0.3">
      <c r="A937" t="s">
        <v>3706</v>
      </c>
      <c r="B937" t="s">
        <v>1048</v>
      </c>
      <c r="C937" t="s">
        <v>3638</v>
      </c>
      <c r="D937" t="s">
        <v>3199</v>
      </c>
      <c r="G937">
        <v>11.254096623536508</v>
      </c>
      <c r="H937">
        <v>11.066751961182018</v>
      </c>
      <c r="I937">
        <v>10.731841223004995</v>
      </c>
      <c r="J937">
        <v>10.401204842142857</v>
      </c>
      <c r="K937">
        <v>8.8530382260474614</v>
      </c>
      <c r="L937">
        <v>8.3908813090518954</v>
      </c>
      <c r="M937">
        <v>7.6361271134671682</v>
      </c>
      <c r="N937">
        <v>7.7519992595366265</v>
      </c>
      <c r="O937">
        <v>7.6961437406708511</v>
      </c>
      <c r="P937">
        <v>8.1530256074196554</v>
      </c>
      <c r="Q937">
        <v>8.6370034815271559</v>
      </c>
      <c r="R937">
        <v>11.764482979752277</v>
      </c>
      <c r="S937">
        <v>25.125983266400375</v>
      </c>
      <c r="T937">
        <v>27.247506801966352</v>
      </c>
      <c r="U937">
        <v>27.857129350830114</v>
      </c>
      <c r="V937">
        <v>29.893241483482917</v>
      </c>
      <c r="W937">
        <v>24.52603864224805</v>
      </c>
      <c r="X937">
        <v>29.289742638613742</v>
      </c>
      <c r="Y937">
        <v>32.844942444084175</v>
      </c>
      <c r="Z937">
        <v>31.068069140877512</v>
      </c>
      <c r="AA937">
        <v>26.64622970178992</v>
      </c>
      <c r="AB937">
        <v>22.39017878285615</v>
      </c>
      <c r="AC937">
        <v>18.650535040190995</v>
      </c>
      <c r="AD937">
        <v>15.52299558071725</v>
      </c>
      <c r="AE937">
        <v>10.427799669658437</v>
      </c>
      <c r="AF937">
        <v>11.065824758834585</v>
      </c>
      <c r="AG937">
        <v>9.6091883275627339</v>
      </c>
      <c r="AH937">
        <v>11.363139998390755</v>
      </c>
      <c r="AI937">
        <v>13.256829604488097</v>
      </c>
      <c r="AJ937">
        <v>11.466897035547706</v>
      </c>
      <c r="AK937">
        <v>10.620358879643941</v>
      </c>
      <c r="AL937">
        <v>9.8475570635201759</v>
      </c>
      <c r="AM937">
        <v>8.7333764996536711</v>
      </c>
      <c r="AN937">
        <v>8.1897968791870301</v>
      </c>
      <c r="AO937">
        <v>9.4462897349456814</v>
      </c>
      <c r="AP937">
        <v>9.2147539984865858</v>
      </c>
      <c r="AQ937">
        <v>6.6005913541686185</v>
      </c>
      <c r="AR937">
        <v>7.4959433378410463</v>
      </c>
      <c r="AS937">
        <v>11.11756499027717</v>
      </c>
      <c r="AT937">
        <v>10.690779970710746</v>
      </c>
      <c r="AU937">
        <v>10.041749775449741</v>
      </c>
      <c r="AV937">
        <v>12.356991832163496</v>
      </c>
      <c r="AW937">
        <v>14.225952618278056</v>
      </c>
      <c r="AX937">
        <v>17.367056560177129</v>
      </c>
      <c r="AY937">
        <v>17.973678578427606</v>
      </c>
      <c r="AZ937">
        <v>18.417420256676245</v>
      </c>
      <c r="BA937">
        <v>23.182352237017238</v>
      </c>
      <c r="BB937">
        <v>17.47731138266932</v>
      </c>
      <c r="BC937">
        <v>18.588107691213754</v>
      </c>
      <c r="BD937">
        <v>20.551630765572984</v>
      </c>
      <c r="BE937">
        <v>18.761249145750362</v>
      </c>
      <c r="BF937">
        <v>16.856902879771855</v>
      </c>
      <c r="BG937">
        <v>14.920772546532163</v>
      </c>
      <c r="BH937">
        <v>8.6943015624026554</v>
      </c>
      <c r="BI937">
        <v>7.3034376414759556</v>
      </c>
      <c r="BJ937">
        <v>8.5073184911141375</v>
      </c>
      <c r="BK937">
        <v>9.2731764606871696</v>
      </c>
      <c r="BL937">
        <v>8.2023631202613796</v>
      </c>
      <c r="BN937">
        <f t="shared" si="14"/>
        <v>58</v>
      </c>
    </row>
    <row r="938" spans="1:66" x14ac:dyDescent="0.3">
      <c r="A938" t="s">
        <v>3706</v>
      </c>
      <c r="B938" t="s">
        <v>1048</v>
      </c>
      <c r="C938" t="s">
        <v>3575</v>
      </c>
      <c r="D938" t="s">
        <v>1129</v>
      </c>
      <c r="AH938">
        <v>5.28</v>
      </c>
      <c r="AI938">
        <v>5.2</v>
      </c>
      <c r="AJ938">
        <v>5.31</v>
      </c>
      <c r="AK938">
        <v>5.25</v>
      </c>
      <c r="AL938">
        <v>5.12</v>
      </c>
      <c r="AN938">
        <v>4.59</v>
      </c>
      <c r="AO938">
        <v>4.4400000000000004</v>
      </c>
      <c r="AP938">
        <v>4.34</v>
      </c>
      <c r="AQ938">
        <v>4.49</v>
      </c>
      <c r="AR938">
        <v>3.88</v>
      </c>
      <c r="AS938">
        <v>3.87</v>
      </c>
      <c r="AT938">
        <v>3.82</v>
      </c>
      <c r="AU938">
        <v>3.98</v>
      </c>
      <c r="AV938">
        <v>3.53</v>
      </c>
      <c r="AW938">
        <v>3.31</v>
      </c>
      <c r="AX938">
        <v>3.23</v>
      </c>
      <c r="AY938">
        <v>3.14</v>
      </c>
      <c r="AZ938">
        <v>3.01</v>
      </c>
      <c r="BA938">
        <v>3.1</v>
      </c>
      <c r="BB938">
        <v>3</v>
      </c>
      <c r="BC938">
        <v>2.96</v>
      </c>
      <c r="BD938">
        <v>3.03</v>
      </c>
      <c r="BE938">
        <v>2.99</v>
      </c>
      <c r="BF938">
        <v>2.87</v>
      </c>
      <c r="BG938">
        <v>2.93</v>
      </c>
      <c r="BH938">
        <v>2.8</v>
      </c>
      <c r="BI938">
        <v>2.76</v>
      </c>
      <c r="BJ938">
        <v>3.36</v>
      </c>
      <c r="BK938">
        <v>3.25</v>
      </c>
      <c r="BN938">
        <f t="shared" si="14"/>
        <v>29</v>
      </c>
    </row>
    <row r="939" spans="1:66" x14ac:dyDescent="0.3">
      <c r="A939" t="s">
        <v>3706</v>
      </c>
      <c r="B939" t="s">
        <v>1048</v>
      </c>
      <c r="C939" t="s">
        <v>3827</v>
      </c>
      <c r="D939" t="s">
        <v>1236</v>
      </c>
      <c r="AN939">
        <v>46379000000</v>
      </c>
      <c r="AO939">
        <v>49672000000</v>
      </c>
      <c r="AP939">
        <v>53808000000</v>
      </c>
      <c r="AQ939">
        <v>58451000000</v>
      </c>
      <c r="AR939">
        <v>59592000000</v>
      </c>
      <c r="AS939">
        <v>65786000000</v>
      </c>
      <c r="AT939">
        <v>60730000000</v>
      </c>
      <c r="AU939">
        <v>59941000000</v>
      </c>
      <c r="AV939">
        <v>61884000000</v>
      </c>
      <c r="AW939">
        <v>74022000000</v>
      </c>
      <c r="AX939">
        <v>79990000000</v>
      </c>
      <c r="AY939">
        <v>84206000000</v>
      </c>
      <c r="AZ939">
        <v>89235000000</v>
      </c>
      <c r="BA939">
        <v>92546000000</v>
      </c>
      <c r="BB939">
        <v>81421000000</v>
      </c>
      <c r="BC939">
        <v>86623000000</v>
      </c>
      <c r="BD939">
        <v>89701000000</v>
      </c>
      <c r="BE939">
        <v>100337000000</v>
      </c>
      <c r="BF939">
        <v>98119000000</v>
      </c>
      <c r="BG939">
        <v>105668000000</v>
      </c>
      <c r="BH939">
        <v>114550000000</v>
      </c>
      <c r="BI939">
        <v>123548000000</v>
      </c>
      <c r="BJ939">
        <v>134867000000</v>
      </c>
      <c r="BK939">
        <v>144465000000</v>
      </c>
      <c r="BN939">
        <f t="shared" si="14"/>
        <v>24</v>
      </c>
    </row>
    <row r="940" spans="1:66" x14ac:dyDescent="0.3">
      <c r="A940" t="s">
        <v>3706</v>
      </c>
      <c r="B940" t="s">
        <v>1048</v>
      </c>
      <c r="C940" t="s">
        <v>3379</v>
      </c>
      <c r="D940" t="s">
        <v>1770</v>
      </c>
      <c r="BB940">
        <v>100</v>
      </c>
      <c r="BF940">
        <v>100</v>
      </c>
      <c r="BJ940">
        <v>100</v>
      </c>
      <c r="BN940">
        <f t="shared" si="14"/>
        <v>3</v>
      </c>
    </row>
    <row r="941" spans="1:66" x14ac:dyDescent="0.3">
      <c r="A941" t="s">
        <v>3706</v>
      </c>
      <c r="B941" t="s">
        <v>1048</v>
      </c>
      <c r="C941" t="s">
        <v>2339</v>
      </c>
      <c r="D941" t="s">
        <v>1690</v>
      </c>
      <c r="G941">
        <v>1.05</v>
      </c>
      <c r="L941">
        <v>1.052</v>
      </c>
      <c r="Q941">
        <v>1.0529999999999999</v>
      </c>
      <c r="V941">
        <v>1.052</v>
      </c>
      <c r="AA941">
        <v>1.0509999999999999</v>
      </c>
      <c r="AF941">
        <v>1.05</v>
      </c>
      <c r="AI941">
        <v>1.0489999999999999</v>
      </c>
      <c r="AK941">
        <v>1.0489999999999999</v>
      </c>
      <c r="AP941">
        <v>1.048</v>
      </c>
      <c r="AU941">
        <v>1.048</v>
      </c>
      <c r="AZ941">
        <v>1.048</v>
      </c>
      <c r="BA941">
        <v>1.048</v>
      </c>
      <c r="BB941">
        <v>1.048</v>
      </c>
      <c r="BC941">
        <v>1.048</v>
      </c>
      <c r="BD941">
        <v>1.048</v>
      </c>
      <c r="BE941">
        <v>1.048</v>
      </c>
      <c r="BF941">
        <v>1.048</v>
      </c>
      <c r="BG941">
        <v>1.048</v>
      </c>
      <c r="BH941">
        <v>1.0469999999999999</v>
      </c>
      <c r="BI941">
        <v>1.0469999999999999</v>
      </c>
      <c r="BJ941">
        <v>1.0469999999999999</v>
      </c>
      <c r="BK941">
        <v>1.0469999999999999</v>
      </c>
      <c r="BN941">
        <f t="shared" si="14"/>
        <v>22</v>
      </c>
    </row>
    <row r="942" spans="1:66" x14ac:dyDescent="0.3">
      <c r="A942" t="s">
        <v>3706</v>
      </c>
      <c r="B942" t="s">
        <v>1048</v>
      </c>
      <c r="C942" t="s">
        <v>585</v>
      </c>
      <c r="D942" t="s">
        <v>233</v>
      </c>
      <c r="E942">
        <v>4.2602222304119701</v>
      </c>
      <c r="F942">
        <v>4.2833084843045599</v>
      </c>
      <c r="G942">
        <v>4.3231749232296401</v>
      </c>
      <c r="H942">
        <v>4.36669727013581</v>
      </c>
      <c r="I942">
        <v>4.4042292233912699</v>
      </c>
      <c r="J942">
        <v>4.4390430172856297</v>
      </c>
      <c r="K942">
        <v>4.4917906308576701</v>
      </c>
      <c r="L942">
        <v>4.53521611093164</v>
      </c>
      <c r="M942">
        <v>4.5588108830054903</v>
      </c>
      <c r="N942">
        <v>4.5627612966940596</v>
      </c>
      <c r="O942">
        <v>4.5578577488205196</v>
      </c>
      <c r="P942">
        <v>4.5831107321393301</v>
      </c>
      <c r="Q942">
        <v>4.5951780797967396</v>
      </c>
      <c r="R942">
        <v>4.5842291325223599</v>
      </c>
      <c r="S942">
        <v>4.5592172693332298</v>
      </c>
      <c r="T942">
        <v>4.5385400909546503</v>
      </c>
      <c r="U942">
        <v>4.5485226559252698</v>
      </c>
      <c r="V942">
        <v>4.5712830146160197</v>
      </c>
      <c r="W942">
        <v>4.5964973610723501</v>
      </c>
      <c r="X942">
        <v>4.6225073133239096</v>
      </c>
      <c r="Y942">
        <v>4.6545711105041097</v>
      </c>
      <c r="Z942">
        <v>4.6926792208006702</v>
      </c>
      <c r="AA942">
        <v>4.73892940808323</v>
      </c>
      <c r="AB942">
        <v>4.7736254140240097</v>
      </c>
      <c r="AC942">
        <v>4.7820568362216402</v>
      </c>
      <c r="AD942">
        <v>4.76298981994921</v>
      </c>
      <c r="AE942">
        <v>4.7283606326410297</v>
      </c>
      <c r="AF942">
        <v>4.68069688493319</v>
      </c>
      <c r="AG942">
        <v>4.6149948341328901</v>
      </c>
      <c r="AH942">
        <v>4.5313551444073301</v>
      </c>
      <c r="AI942">
        <v>4.4345668550523998</v>
      </c>
      <c r="AJ942">
        <v>4.3180811132619503</v>
      </c>
      <c r="AK942">
        <v>4.1990397605079997</v>
      </c>
      <c r="AL942">
        <v>4.0842353309049999</v>
      </c>
      <c r="AM942">
        <v>3.98717089792664</v>
      </c>
      <c r="AN942">
        <v>3.9175959925934598</v>
      </c>
      <c r="AO942">
        <v>3.8651819411349901</v>
      </c>
      <c r="AP942">
        <v>3.8464106578246202</v>
      </c>
      <c r="AQ942">
        <v>3.8571435103050402</v>
      </c>
      <c r="AR942">
        <v>3.8921921007220299</v>
      </c>
      <c r="AS942">
        <v>3.9480899686088802</v>
      </c>
      <c r="AT942">
        <v>4.0232931402357597</v>
      </c>
      <c r="AU942">
        <v>4.1152872402403897</v>
      </c>
      <c r="AV942">
        <v>4.2278555477797504</v>
      </c>
      <c r="AW942">
        <v>4.3686331880695599</v>
      </c>
      <c r="AX942">
        <v>4.5403262957359596</v>
      </c>
      <c r="AY942">
        <v>4.7239858249462996</v>
      </c>
      <c r="AZ942">
        <v>4.9381250725068204</v>
      </c>
      <c r="BA942">
        <v>5.1626072303004404</v>
      </c>
      <c r="BB942">
        <v>5.3709674210464398</v>
      </c>
      <c r="BC942">
        <v>5.5490799108972499</v>
      </c>
      <c r="BD942">
        <v>5.6810898754254504</v>
      </c>
      <c r="BE942">
        <v>5.7861607466323299</v>
      </c>
      <c r="BF942">
        <v>5.8726217581557902</v>
      </c>
      <c r="BG942">
        <v>5.9552877509207303</v>
      </c>
      <c r="BH942">
        <v>6.0420134058645996</v>
      </c>
      <c r="BI942">
        <v>6.1232190288408601</v>
      </c>
      <c r="BJ942">
        <v>6.2034689099251601</v>
      </c>
      <c r="BK942">
        <v>6.2749468862398503</v>
      </c>
      <c r="BL942">
        <v>6.32627552281504</v>
      </c>
      <c r="BN942">
        <f t="shared" si="14"/>
        <v>60</v>
      </c>
    </row>
    <row r="943" spans="1:66" x14ac:dyDescent="0.3">
      <c r="A943" t="s">
        <v>3706</v>
      </c>
      <c r="B943" t="s">
        <v>1048</v>
      </c>
      <c r="C943" t="s">
        <v>2322</v>
      </c>
      <c r="D943" t="s">
        <v>3560</v>
      </c>
      <c r="E943">
        <v>6.1435802631840399</v>
      </c>
      <c r="F943">
        <v>6.2010471206815003</v>
      </c>
      <c r="G943">
        <v>6.3069818400569897</v>
      </c>
      <c r="H943">
        <v>6.4632548161205303</v>
      </c>
      <c r="I943">
        <v>6.6635080756821798</v>
      </c>
      <c r="J943">
        <v>6.8933634572670996</v>
      </c>
      <c r="K943">
        <v>7.1184137674784802</v>
      </c>
      <c r="L943">
        <v>7.3684361119779398</v>
      </c>
      <c r="M943">
        <v>7.6303232837736896</v>
      </c>
      <c r="N943">
        <v>7.8783218078899599</v>
      </c>
      <c r="O943">
        <v>8.0915546994101799</v>
      </c>
      <c r="P943">
        <v>8.2786986702518401</v>
      </c>
      <c r="Q943">
        <v>8.4168135062169291</v>
      </c>
      <c r="R943">
        <v>8.5258242514548108</v>
      </c>
      <c r="S943">
        <v>8.6307219621727604</v>
      </c>
      <c r="T943">
        <v>8.7407759001418093</v>
      </c>
      <c r="U943">
        <v>8.8351631081307804</v>
      </c>
      <c r="V943">
        <v>8.9314083702809697</v>
      </c>
      <c r="W943">
        <v>9.0190831269294698</v>
      </c>
      <c r="X943">
        <v>9.0751118294930393</v>
      </c>
      <c r="Y943">
        <v>9.0819813825500706</v>
      </c>
      <c r="Z943">
        <v>9.0426879234606403</v>
      </c>
      <c r="AA943">
        <v>8.9601331300375602</v>
      </c>
      <c r="AB943">
        <v>8.8384931466802303</v>
      </c>
      <c r="AC943">
        <v>8.6819271998132894</v>
      </c>
      <c r="AD943">
        <v>8.4940191337477593</v>
      </c>
      <c r="AE943">
        <v>8.2567254302107802</v>
      </c>
      <c r="AF943">
        <v>8.0004068748886201</v>
      </c>
      <c r="AG943">
        <v>7.7482678626772898</v>
      </c>
      <c r="AH943">
        <v>7.5197101116202401</v>
      </c>
      <c r="AI943">
        <v>7.3213331321888901</v>
      </c>
      <c r="AJ943">
        <v>7.1443270883243803</v>
      </c>
      <c r="AK943">
        <v>6.9841110362729104</v>
      </c>
      <c r="AL943">
        <v>6.8446205188699896</v>
      </c>
      <c r="AM943">
        <v>6.7261931808497701</v>
      </c>
      <c r="AN943">
        <v>6.6294496909449698</v>
      </c>
      <c r="AO943">
        <v>6.5902824135847498</v>
      </c>
      <c r="AP943">
        <v>6.56556343762142</v>
      </c>
      <c r="AQ943">
        <v>6.5469307187626402</v>
      </c>
      <c r="AR943">
        <v>6.5325097559421899</v>
      </c>
      <c r="AS943">
        <v>6.5267415111841798</v>
      </c>
      <c r="AT943">
        <v>6.5493637877605702</v>
      </c>
      <c r="AU943">
        <v>6.5860364637845104</v>
      </c>
      <c r="AV943">
        <v>6.6332498645133704</v>
      </c>
      <c r="AW943">
        <v>6.6859114180656798</v>
      </c>
      <c r="AX943">
        <v>6.7389868878274202</v>
      </c>
      <c r="AY943">
        <v>6.7631073847825904</v>
      </c>
      <c r="AZ943">
        <v>6.7819180988721302</v>
      </c>
      <c r="BA943">
        <v>6.7932702738007702</v>
      </c>
      <c r="BB943">
        <v>6.79814471710863</v>
      </c>
      <c r="BC943">
        <v>6.7995709657278098</v>
      </c>
      <c r="BD943">
        <v>6.8462247063930999</v>
      </c>
      <c r="BE943">
        <v>6.9006495205757696</v>
      </c>
      <c r="BF943">
        <v>6.9494241194533499</v>
      </c>
      <c r="BG943">
        <v>6.9722913666470703</v>
      </c>
      <c r="BH943">
        <v>6.9555392097727697</v>
      </c>
      <c r="BI943">
        <v>6.90822244522764</v>
      </c>
      <c r="BJ943">
        <v>6.8255745277226998</v>
      </c>
      <c r="BK943">
        <v>6.7234159488210201</v>
      </c>
      <c r="BL943">
        <v>6.6244655619069199</v>
      </c>
      <c r="BN943">
        <f t="shared" si="14"/>
        <v>60</v>
      </c>
    </row>
    <row r="944" spans="1:66" x14ac:dyDescent="0.3">
      <c r="A944" t="s">
        <v>3706</v>
      </c>
      <c r="B944" t="s">
        <v>1048</v>
      </c>
      <c r="C944" t="s">
        <v>3817</v>
      </c>
      <c r="D944" t="s">
        <v>1321</v>
      </c>
      <c r="E944">
        <v>28312643</v>
      </c>
      <c r="F944">
        <v>28891218</v>
      </c>
      <c r="G944">
        <v>29295219</v>
      </c>
      <c r="H944">
        <v>29557749</v>
      </c>
      <c r="I944">
        <v>29741107</v>
      </c>
      <c r="J944">
        <v>29842881</v>
      </c>
      <c r="K944">
        <v>29879415</v>
      </c>
      <c r="L944">
        <v>29858649</v>
      </c>
      <c r="M944">
        <v>29765199</v>
      </c>
      <c r="N944">
        <v>29617748</v>
      </c>
      <c r="O944">
        <v>29483683</v>
      </c>
      <c r="P944">
        <v>29175891</v>
      </c>
      <c r="Q944">
        <v>28831536</v>
      </c>
      <c r="R944">
        <v>28447756</v>
      </c>
      <c r="S944">
        <v>28023066</v>
      </c>
      <c r="T944">
        <v>27591284</v>
      </c>
      <c r="U944">
        <v>27442951</v>
      </c>
      <c r="V944">
        <v>27243554</v>
      </c>
      <c r="W944">
        <v>27024321</v>
      </c>
      <c r="X944">
        <v>26837461</v>
      </c>
      <c r="Y944">
        <v>26666196</v>
      </c>
      <c r="Z944">
        <v>26523568</v>
      </c>
      <c r="AA944">
        <v>26435192</v>
      </c>
      <c r="AB944">
        <v>26398085</v>
      </c>
      <c r="AC944">
        <v>26397724</v>
      </c>
      <c r="AD944">
        <v>26446104</v>
      </c>
      <c r="AE944">
        <v>26619772</v>
      </c>
      <c r="AF944">
        <v>26823931</v>
      </c>
      <c r="AG944">
        <v>27064798</v>
      </c>
      <c r="AH944">
        <v>27339420</v>
      </c>
      <c r="AI944">
        <v>27680873</v>
      </c>
      <c r="AJ944">
        <v>28210030</v>
      </c>
      <c r="AK944">
        <v>28746975</v>
      </c>
      <c r="AL944">
        <v>29233491</v>
      </c>
      <c r="AM944">
        <v>29642373</v>
      </c>
      <c r="AN944">
        <v>29986926</v>
      </c>
      <c r="AO944">
        <v>30382286</v>
      </c>
      <c r="AP944">
        <v>30696095</v>
      </c>
      <c r="AQ944">
        <v>30932373</v>
      </c>
      <c r="AR944">
        <v>31140200</v>
      </c>
      <c r="AS944">
        <v>31330276</v>
      </c>
      <c r="AT944">
        <v>31396354</v>
      </c>
      <c r="AU944">
        <v>31501156</v>
      </c>
      <c r="AV944">
        <v>31584885</v>
      </c>
      <c r="AW944">
        <v>31622791</v>
      </c>
      <c r="AX944">
        <v>31577348</v>
      </c>
      <c r="AY944">
        <v>31782381</v>
      </c>
      <c r="AZ944">
        <v>31886002</v>
      </c>
      <c r="BA944">
        <v>31928302</v>
      </c>
      <c r="BB944">
        <v>31946371</v>
      </c>
      <c r="BC944">
        <v>31967004</v>
      </c>
      <c r="BD944">
        <v>31898118</v>
      </c>
      <c r="BE944">
        <v>31801547</v>
      </c>
      <c r="BF944">
        <v>31687668</v>
      </c>
      <c r="BG944">
        <v>31593585</v>
      </c>
      <c r="BH944">
        <v>31510030</v>
      </c>
      <c r="BI944">
        <v>31404869</v>
      </c>
      <c r="BJ944">
        <v>31327678</v>
      </c>
      <c r="BK944">
        <v>31239420</v>
      </c>
      <c r="BL944">
        <v>31117936</v>
      </c>
      <c r="BN944">
        <f t="shared" si="14"/>
        <v>60</v>
      </c>
    </row>
    <row r="945" spans="1:66" x14ac:dyDescent="0.3">
      <c r="A945" t="s">
        <v>3706</v>
      </c>
      <c r="B945" t="s">
        <v>1048</v>
      </c>
      <c r="C945" t="s">
        <v>3390</v>
      </c>
      <c r="D945" t="s">
        <v>834</v>
      </c>
      <c r="E945">
        <v>29.2</v>
      </c>
      <c r="F945">
        <v>28.6</v>
      </c>
      <c r="G945">
        <v>28.1</v>
      </c>
      <c r="H945">
        <v>27.5</v>
      </c>
      <c r="I945">
        <v>26.8</v>
      </c>
      <c r="J945">
        <v>26.1</v>
      </c>
      <c r="K945">
        <v>25.5</v>
      </c>
      <c r="L945">
        <v>24.8</v>
      </c>
      <c r="M945">
        <v>24</v>
      </c>
      <c r="N945">
        <v>23.2</v>
      </c>
      <c r="O945">
        <v>22.3</v>
      </c>
      <c r="P945">
        <v>21.4</v>
      </c>
      <c r="Q945">
        <v>20.6</v>
      </c>
      <c r="R945">
        <v>19.600000000000001</v>
      </c>
      <c r="S945">
        <v>18.7</v>
      </c>
      <c r="T945">
        <v>17.7</v>
      </c>
      <c r="U945">
        <v>16.8</v>
      </c>
      <c r="V945">
        <v>16.100000000000001</v>
      </c>
      <c r="W945">
        <v>15.3</v>
      </c>
      <c r="X945">
        <v>14.6</v>
      </c>
      <c r="Y945">
        <v>14</v>
      </c>
      <c r="Z945">
        <v>13.4</v>
      </c>
      <c r="AA945">
        <v>12.9</v>
      </c>
      <c r="AB945">
        <v>12.4</v>
      </c>
      <c r="AC945">
        <v>12.1</v>
      </c>
      <c r="AD945">
        <v>11.9</v>
      </c>
      <c r="AE945">
        <v>11.6</v>
      </c>
      <c r="AF945">
        <v>11.3</v>
      </c>
      <c r="AG945">
        <v>11</v>
      </c>
      <c r="AH945">
        <v>10.7</v>
      </c>
      <c r="AI945">
        <v>10.4</v>
      </c>
      <c r="AJ945">
        <v>10.1</v>
      </c>
      <c r="AK945">
        <v>9.6999999999999993</v>
      </c>
      <c r="AL945">
        <v>9.4</v>
      </c>
      <c r="AM945">
        <v>9</v>
      </c>
      <c r="AN945">
        <v>8.6999999999999993</v>
      </c>
      <c r="AO945">
        <v>8.4</v>
      </c>
      <c r="AP945">
        <v>8.1999999999999993</v>
      </c>
      <c r="AQ945">
        <v>8</v>
      </c>
      <c r="AR945">
        <v>7.9</v>
      </c>
      <c r="AS945">
        <v>7.8</v>
      </c>
      <c r="AT945">
        <v>7.7</v>
      </c>
      <c r="AU945">
        <v>7.6</v>
      </c>
      <c r="AV945">
        <v>7.6</v>
      </c>
      <c r="AW945">
        <v>7.5</v>
      </c>
      <c r="AX945">
        <v>7.4</v>
      </c>
      <c r="AY945">
        <v>7.3</v>
      </c>
      <c r="AZ945">
        <v>7.2</v>
      </c>
      <c r="BA945">
        <v>7.1</v>
      </c>
      <c r="BB945">
        <v>6.9</v>
      </c>
      <c r="BC945">
        <v>6.8</v>
      </c>
      <c r="BD945">
        <v>6.7</v>
      </c>
      <c r="BE945">
        <v>6.6</v>
      </c>
      <c r="BF945">
        <v>6.5</v>
      </c>
      <c r="BG945">
        <v>6.4</v>
      </c>
      <c r="BH945">
        <v>6.3</v>
      </c>
      <c r="BI945">
        <v>6.3</v>
      </c>
      <c r="BJ945">
        <v>6.2</v>
      </c>
      <c r="BK945">
        <v>6.1</v>
      </c>
      <c r="BL945">
        <v>6</v>
      </c>
      <c r="BN945">
        <f t="shared" si="14"/>
        <v>60</v>
      </c>
    </row>
    <row r="946" spans="1:66" x14ac:dyDescent="0.3">
      <c r="A946" t="s">
        <v>3706</v>
      </c>
      <c r="B946" t="s">
        <v>1048</v>
      </c>
      <c r="C946" t="s">
        <v>152</v>
      </c>
      <c r="D946" t="s">
        <v>2548</v>
      </c>
      <c r="E946">
        <v>10825599</v>
      </c>
      <c r="J946">
        <v>11354439</v>
      </c>
      <c r="O946">
        <v>11973787</v>
      </c>
      <c r="T946">
        <v>13991349</v>
      </c>
      <c r="Y946">
        <v>16364410</v>
      </c>
      <c r="AD946">
        <v>19491741</v>
      </c>
      <c r="AI946">
        <v>23251026</v>
      </c>
      <c r="AN946">
        <v>28451053</v>
      </c>
      <c r="AS946">
        <v>34814053</v>
      </c>
      <c r="AX946">
        <v>39258293</v>
      </c>
      <c r="BC946">
        <v>44183643</v>
      </c>
      <c r="BH946">
        <v>46627102</v>
      </c>
      <c r="BN946">
        <f t="shared" si="14"/>
        <v>12</v>
      </c>
    </row>
    <row r="947" spans="1:66" x14ac:dyDescent="0.3">
      <c r="A947" t="s">
        <v>3706</v>
      </c>
      <c r="B947" t="s">
        <v>1048</v>
      </c>
      <c r="C947" t="s">
        <v>1811</v>
      </c>
      <c r="D947" t="s">
        <v>3389</v>
      </c>
      <c r="AM947">
        <v>7.1448001861572301</v>
      </c>
      <c r="AN947">
        <v>6.5556998252868697</v>
      </c>
      <c r="AO947">
        <v>6.42320013046265</v>
      </c>
      <c r="AP947">
        <v>5.99650001525879</v>
      </c>
      <c r="AQ947">
        <v>5.4574999809265101</v>
      </c>
      <c r="AR947">
        <v>5.0058999061584499</v>
      </c>
      <c r="AS947">
        <v>4.7923002243042001</v>
      </c>
      <c r="AT947">
        <v>5.6270999908447301</v>
      </c>
      <c r="AU947">
        <v>6.9414000511169398</v>
      </c>
      <c r="AV947">
        <v>7.2325000762939498</v>
      </c>
      <c r="AW947">
        <v>6.7430000305175799</v>
      </c>
      <c r="AX947">
        <v>6.3517999649047896</v>
      </c>
      <c r="AY947">
        <v>5.8288998603820801</v>
      </c>
      <c r="AZ947">
        <v>5.8949999809265101</v>
      </c>
      <c r="BA947">
        <v>7.4161000251770002</v>
      </c>
      <c r="BB947">
        <v>11.7313995361328</v>
      </c>
      <c r="BC947">
        <v>12.3233995437622</v>
      </c>
      <c r="BD947">
        <v>11.5690002441406</v>
      </c>
      <c r="BE947">
        <v>10.415800094604499</v>
      </c>
      <c r="BF947">
        <v>9.6795997619628906</v>
      </c>
      <c r="BG947">
        <v>8.0914001464843803</v>
      </c>
      <c r="BH947">
        <v>7.0868000984191903</v>
      </c>
      <c r="BI947">
        <v>6.4713001251220703</v>
      </c>
      <c r="BJ947">
        <v>5.7655000686645499</v>
      </c>
      <c r="BK947">
        <v>5.1715002059936497</v>
      </c>
      <c r="BL947">
        <v>4.83960008621216</v>
      </c>
      <c r="BN947">
        <f t="shared" si="14"/>
        <v>26</v>
      </c>
    </row>
    <row r="948" spans="1:66" x14ac:dyDescent="0.3">
      <c r="A948" t="s">
        <v>3706</v>
      </c>
      <c r="B948" t="s">
        <v>1048</v>
      </c>
      <c r="C948" t="s">
        <v>3056</v>
      </c>
      <c r="D948" t="s">
        <v>3112</v>
      </c>
      <c r="AI948">
        <v>44.309148242597935</v>
      </c>
      <c r="AJ948">
        <v>44.426936530860168</v>
      </c>
      <c r="AK948">
        <v>44.562694766464858</v>
      </c>
      <c r="AL948">
        <v>44.684651655302446</v>
      </c>
      <c r="AM948">
        <v>45.15823065967168</v>
      </c>
      <c r="AN948">
        <v>45.212103613847972</v>
      </c>
      <c r="AO948">
        <v>45.299235133837058</v>
      </c>
      <c r="AP948">
        <v>45.472225910081562</v>
      </c>
      <c r="AQ948">
        <v>45.489519605800808</v>
      </c>
      <c r="AR948">
        <v>45.54816112863071</v>
      </c>
      <c r="AS948">
        <v>45.562645120708318</v>
      </c>
      <c r="AT948">
        <v>45.621492497264086</v>
      </c>
      <c r="AU948">
        <v>45.673365673925574</v>
      </c>
      <c r="AV948">
        <v>45.823671351449583</v>
      </c>
      <c r="AW948">
        <v>45.754826038002093</v>
      </c>
      <c r="AX948">
        <v>45.787306877612416</v>
      </c>
      <c r="AY948">
        <v>45.769637414680339</v>
      </c>
      <c r="AZ948">
        <v>45.822590424937033</v>
      </c>
      <c r="BA948">
        <v>45.973008543116947</v>
      </c>
      <c r="BB948">
        <v>46.180040026156568</v>
      </c>
      <c r="BC948">
        <v>46.183890402356809</v>
      </c>
      <c r="BD948">
        <v>46.111144099308902</v>
      </c>
      <c r="BE948">
        <v>45.939172994731138</v>
      </c>
      <c r="BF948">
        <v>45.910036243735739</v>
      </c>
      <c r="BG948">
        <v>45.965847918395234</v>
      </c>
      <c r="BH948">
        <v>45.863377446289974</v>
      </c>
      <c r="BI948">
        <v>45.870679963951233</v>
      </c>
      <c r="BJ948">
        <v>46.02508330606134</v>
      </c>
      <c r="BK948">
        <v>46.053674498815788</v>
      </c>
      <c r="BL948">
        <v>46.031274482139132</v>
      </c>
      <c r="BM948">
        <v>46.0084897734652</v>
      </c>
      <c r="BN948">
        <f t="shared" si="14"/>
        <v>31</v>
      </c>
    </row>
    <row r="949" spans="1:66" x14ac:dyDescent="0.3">
      <c r="A949" t="s">
        <v>3706</v>
      </c>
      <c r="B949" t="s">
        <v>1048</v>
      </c>
      <c r="C949" t="s">
        <v>2038</v>
      </c>
      <c r="D949" t="s">
        <v>1231</v>
      </c>
      <c r="AM949">
        <v>47.123100280761697</v>
      </c>
      <c r="AN949">
        <v>47.596199035644503</v>
      </c>
      <c r="AO949">
        <v>48.337501525878899</v>
      </c>
      <c r="AP949">
        <v>49.501399993896499</v>
      </c>
      <c r="AQ949">
        <v>49.178699493408203</v>
      </c>
      <c r="AR949">
        <v>49.065700531005902</v>
      </c>
      <c r="AS949">
        <v>51.912498474121101</v>
      </c>
      <c r="AT949">
        <v>51.875900268554702</v>
      </c>
      <c r="AU949">
        <v>52.455001831054702</v>
      </c>
      <c r="AV949">
        <v>52.697799682617202</v>
      </c>
      <c r="AW949">
        <v>53.6083984375</v>
      </c>
      <c r="AX949">
        <v>53.719699859619098</v>
      </c>
      <c r="AY949">
        <v>55.073398590087898</v>
      </c>
      <c r="AZ949">
        <v>55.073699951171903</v>
      </c>
      <c r="BA949">
        <v>54.478298187255902</v>
      </c>
      <c r="BB949">
        <v>53.581199645996101</v>
      </c>
      <c r="BC949">
        <v>53.695400238037102</v>
      </c>
      <c r="BD949">
        <v>52.364898681640597</v>
      </c>
      <c r="BE949">
        <v>52.372398376464801</v>
      </c>
      <c r="BF949">
        <v>52.804298400878899</v>
      </c>
      <c r="BG949">
        <v>52.683700561523402</v>
      </c>
      <c r="BH949">
        <v>52.884601593017599</v>
      </c>
      <c r="BI949">
        <v>52.814300537109403</v>
      </c>
      <c r="BJ949">
        <v>52.687198638916001</v>
      </c>
      <c r="BK949">
        <v>53.795101165771499</v>
      </c>
      <c r="BL949">
        <v>54.257198333740199</v>
      </c>
      <c r="BN949">
        <f t="shared" si="14"/>
        <v>26</v>
      </c>
    </row>
    <row r="950" spans="1:66" x14ac:dyDescent="0.3">
      <c r="A950" t="s">
        <v>3706</v>
      </c>
      <c r="B950" t="s">
        <v>1048</v>
      </c>
      <c r="C950" t="s">
        <v>310</v>
      </c>
      <c r="D950" t="s">
        <v>689</v>
      </c>
      <c r="BN950">
        <f t="shared" si="14"/>
        <v>0</v>
      </c>
    </row>
    <row r="951" spans="1:66" x14ac:dyDescent="0.3">
      <c r="A951" t="s">
        <v>3706</v>
      </c>
      <c r="B951" t="s">
        <v>1048</v>
      </c>
      <c r="C951" t="s">
        <v>1169</v>
      </c>
      <c r="D951" t="s">
        <v>2057</v>
      </c>
      <c r="BN951">
        <f t="shared" si="14"/>
        <v>0</v>
      </c>
    </row>
    <row r="952" spans="1:66" x14ac:dyDescent="0.3">
      <c r="A952" t="s">
        <v>3706</v>
      </c>
      <c r="B952" t="s">
        <v>1048</v>
      </c>
      <c r="C952" t="s">
        <v>3588</v>
      </c>
      <c r="D952" t="s">
        <v>1744</v>
      </c>
      <c r="AJ952">
        <v>0.29199999570846602</v>
      </c>
      <c r="AK952">
        <v>0.29100000858306901</v>
      </c>
      <c r="AL952">
        <v>0.268999993801117</v>
      </c>
      <c r="AM952">
        <v>0.14599999785423301</v>
      </c>
      <c r="AN952">
        <v>0.12399999797344199</v>
      </c>
      <c r="AO952">
        <v>0.144999995827675</v>
      </c>
      <c r="AP952">
        <v>0.13199999928474401</v>
      </c>
      <c r="AQ952">
        <v>0.10700000077485999</v>
      </c>
      <c r="AR952">
        <v>0.101000003516674</v>
      </c>
      <c r="AS952">
        <v>0.103000000119209</v>
      </c>
      <c r="AT952">
        <v>9.7999997437000302E-2</v>
      </c>
      <c r="AU952">
        <v>8.79999995231628E-2</v>
      </c>
      <c r="AV952">
        <v>9.2000000178813907E-2</v>
      </c>
      <c r="AW952">
        <v>8.2999996840953799E-2</v>
      </c>
      <c r="AX952">
        <v>8.6000002920627594E-2</v>
      </c>
      <c r="AY952">
        <v>7.2999998927116394E-2</v>
      </c>
      <c r="AZ952">
        <v>9.00000035762787E-2</v>
      </c>
      <c r="BA952">
        <v>8.3999998867511694E-2</v>
      </c>
      <c r="BB952">
        <v>6.4999997615814195E-2</v>
      </c>
      <c r="BC952">
        <v>8.3999998867511694E-2</v>
      </c>
      <c r="BD952">
        <v>7.5999997556209606E-2</v>
      </c>
      <c r="BE952">
        <v>7.69999995827675E-2</v>
      </c>
      <c r="BF952">
        <v>7.0000000298023196E-2</v>
      </c>
      <c r="BG952">
        <v>5.9000000357627903E-2</v>
      </c>
      <c r="BH952">
        <v>6.7000001668930095E-2</v>
      </c>
      <c r="BI952">
        <v>5.7999998331069898E-2</v>
      </c>
      <c r="BJ952">
        <v>5.0000000745058101E-2</v>
      </c>
      <c r="BK952">
        <v>6.1999998986720997E-2</v>
      </c>
      <c r="BL952">
        <v>5.9999998658895499E-2</v>
      </c>
      <c r="BM952">
        <v>5.7000000029802302E-2</v>
      </c>
      <c r="BN952">
        <f t="shared" si="14"/>
        <v>30</v>
      </c>
    </row>
    <row r="953" spans="1:66" x14ac:dyDescent="0.3">
      <c r="A953" t="s">
        <v>3706</v>
      </c>
      <c r="B953" t="s">
        <v>1048</v>
      </c>
      <c r="C953" t="s">
        <v>1924</v>
      </c>
      <c r="D953" t="s">
        <v>1605</v>
      </c>
      <c r="AJ953">
        <v>52.4799995422363</v>
      </c>
      <c r="AK953">
        <v>52.520999908447301</v>
      </c>
      <c r="AL953">
        <v>52.862998962402301</v>
      </c>
      <c r="AM953">
        <v>54.131999969482401</v>
      </c>
      <c r="AN953">
        <v>54.576999664306598</v>
      </c>
      <c r="AO953">
        <v>54.980998992919901</v>
      </c>
      <c r="AP953">
        <v>55.731998443603501</v>
      </c>
      <c r="AQ953">
        <v>56.029998779296903</v>
      </c>
      <c r="AR953">
        <v>56.356998443603501</v>
      </c>
      <c r="AS953">
        <v>56.601001739502003</v>
      </c>
      <c r="AT953">
        <v>56.068000793457003</v>
      </c>
      <c r="AU953">
        <v>55.298999786377003</v>
      </c>
      <c r="AV953">
        <v>55.143001556396499</v>
      </c>
      <c r="AW953">
        <v>55.009998321533203</v>
      </c>
      <c r="AX953">
        <v>55.2700004577637</v>
      </c>
      <c r="AY953">
        <v>55.633998870849602</v>
      </c>
      <c r="AZ953">
        <v>55.633998870849602</v>
      </c>
      <c r="BA953">
        <v>55.287998199462898</v>
      </c>
      <c r="BB953">
        <v>53.456001281738303</v>
      </c>
      <c r="BC953">
        <v>52.547000885009801</v>
      </c>
      <c r="BD953">
        <v>52.110000610351598</v>
      </c>
      <c r="BE953">
        <v>52.305000305175803</v>
      </c>
      <c r="BF953">
        <v>52.307998657226598</v>
      </c>
      <c r="BG953">
        <v>52.708999633789098</v>
      </c>
      <c r="BH953">
        <v>52.944999694824197</v>
      </c>
      <c r="BI953">
        <v>53.317001342773402</v>
      </c>
      <c r="BJ953">
        <v>53.896999359130902</v>
      </c>
      <c r="BK953">
        <v>54.222000122070298</v>
      </c>
      <c r="BL953">
        <v>54.097000122070298</v>
      </c>
      <c r="BM953">
        <v>53.721000671386697</v>
      </c>
      <c r="BN953">
        <f t="shared" si="14"/>
        <v>30</v>
      </c>
    </row>
    <row r="954" spans="1:66" x14ac:dyDescent="0.3">
      <c r="A954" t="s">
        <v>3706</v>
      </c>
      <c r="B954" t="s">
        <v>1048</v>
      </c>
      <c r="C954" t="s">
        <v>1057</v>
      </c>
      <c r="D954" t="s">
        <v>3042</v>
      </c>
      <c r="AJ954">
        <v>2.5820000171661399</v>
      </c>
      <c r="AK954">
        <v>2.5610001087188698</v>
      </c>
      <c r="AL954">
        <v>2.5329999923706099</v>
      </c>
      <c r="AM954">
        <v>2.5099999904632599</v>
      </c>
      <c r="AN954">
        <v>2.4760000705718999</v>
      </c>
      <c r="AO954">
        <v>2.4430000782012899</v>
      </c>
      <c r="AP954">
        <v>2.40700006484985</v>
      </c>
      <c r="AQ954">
        <v>2.3670001029968302</v>
      </c>
      <c r="AR954">
        <v>2.3250000476837198</v>
      </c>
      <c r="AS954">
        <v>2.2739999294281001</v>
      </c>
      <c r="AT954">
        <v>2.10800004005432</v>
      </c>
      <c r="AU954">
        <v>2.1329998970031698</v>
      </c>
      <c r="AV954">
        <v>2.0899999141693102</v>
      </c>
      <c r="AW954">
        <v>2.0510001182556201</v>
      </c>
      <c r="AX954">
        <v>1.9609999656677199</v>
      </c>
      <c r="AY954">
        <v>1.9349999427795399</v>
      </c>
      <c r="AZ954">
        <v>1.83399999141693</v>
      </c>
      <c r="BA954">
        <v>1.8949999809265099</v>
      </c>
      <c r="BB954">
        <v>1.94200003147125</v>
      </c>
      <c r="BC954">
        <v>2.0239999294281001</v>
      </c>
      <c r="BD954">
        <v>2.03200006484985</v>
      </c>
      <c r="BE954">
        <v>1.90699994564056</v>
      </c>
      <c r="BF954">
        <v>1.86600005626678</v>
      </c>
      <c r="BG954">
        <v>1.9029999971389799</v>
      </c>
      <c r="BH954">
        <v>2.0150001049041699</v>
      </c>
      <c r="BI954">
        <v>1.9930000305175799</v>
      </c>
      <c r="BJ954">
        <v>2.0090000629425</v>
      </c>
      <c r="BK954">
        <v>1.8940000534057599</v>
      </c>
      <c r="BL954">
        <v>1.8639999628067001</v>
      </c>
      <c r="BM954">
        <v>1.8329999446868901</v>
      </c>
      <c r="BN954">
        <f t="shared" si="14"/>
        <v>30</v>
      </c>
    </row>
    <row r="955" spans="1:66" x14ac:dyDescent="0.3">
      <c r="A955" t="s">
        <v>3706</v>
      </c>
      <c r="B955" t="s">
        <v>1048</v>
      </c>
      <c r="C955" t="s">
        <v>320</v>
      </c>
      <c r="D955" t="s">
        <v>2810</v>
      </c>
      <c r="BN955">
        <f t="shared" si="14"/>
        <v>0</v>
      </c>
    </row>
    <row r="956" spans="1:66" x14ac:dyDescent="0.3">
      <c r="A956" t="s">
        <v>3706</v>
      </c>
      <c r="B956" t="s">
        <v>1048</v>
      </c>
      <c r="C956" t="s">
        <v>983</v>
      </c>
      <c r="D956" t="s">
        <v>2134</v>
      </c>
      <c r="S956">
        <v>23.2</v>
      </c>
      <c r="X956">
        <v>23.4</v>
      </c>
      <c r="AE956">
        <v>23.6</v>
      </c>
      <c r="AJ956">
        <v>23.3</v>
      </c>
      <c r="AM956">
        <v>22.6</v>
      </c>
      <c r="AP956">
        <v>22.4</v>
      </c>
      <c r="AS956">
        <v>22.3</v>
      </c>
      <c r="AW956">
        <v>22.5</v>
      </c>
      <c r="AZ956">
        <v>22.4</v>
      </c>
      <c r="BC956">
        <v>22.9</v>
      </c>
      <c r="BF956">
        <v>22.6</v>
      </c>
      <c r="BI956">
        <v>22.5</v>
      </c>
      <c r="BN956">
        <f t="shared" si="14"/>
        <v>12</v>
      </c>
    </row>
    <row r="957" spans="1:66" x14ac:dyDescent="0.3">
      <c r="A957" t="s">
        <v>3706</v>
      </c>
      <c r="B957" t="s">
        <v>1048</v>
      </c>
      <c r="C957" t="s">
        <v>492</v>
      </c>
      <c r="D957" t="s">
        <v>406</v>
      </c>
      <c r="AS957">
        <v>0</v>
      </c>
      <c r="AT957">
        <v>0</v>
      </c>
      <c r="AU957">
        <v>0</v>
      </c>
      <c r="AV957">
        <v>0</v>
      </c>
      <c r="AW957">
        <v>0</v>
      </c>
      <c r="AX957">
        <v>0</v>
      </c>
      <c r="AY957">
        <v>0</v>
      </c>
      <c r="AZ957">
        <v>0</v>
      </c>
      <c r="BA957">
        <v>0</v>
      </c>
      <c r="BB957">
        <v>0</v>
      </c>
      <c r="BC957">
        <v>0</v>
      </c>
      <c r="BD957">
        <v>0</v>
      </c>
      <c r="BE957">
        <v>0</v>
      </c>
      <c r="BF957">
        <v>0</v>
      </c>
      <c r="BG957">
        <v>0</v>
      </c>
      <c r="BH957">
        <v>0</v>
      </c>
      <c r="BI957">
        <v>0</v>
      </c>
      <c r="BJ957">
        <v>0</v>
      </c>
      <c r="BN957">
        <f t="shared" si="14"/>
        <v>18</v>
      </c>
    </row>
    <row r="958" spans="1:66" x14ac:dyDescent="0.3">
      <c r="A958" t="s">
        <v>3706</v>
      </c>
      <c r="B958" t="s">
        <v>1048</v>
      </c>
      <c r="C958" t="s">
        <v>1708</v>
      </c>
      <c r="D958" t="s">
        <v>1163</v>
      </c>
      <c r="BN958">
        <f t="shared" si="14"/>
        <v>0</v>
      </c>
    </row>
    <row r="959" spans="1:66" x14ac:dyDescent="0.3">
      <c r="A959" t="s">
        <v>3706</v>
      </c>
      <c r="B959" t="s">
        <v>1048</v>
      </c>
      <c r="C959" t="s">
        <v>1455</v>
      </c>
      <c r="D959" t="s">
        <v>1663</v>
      </c>
      <c r="AJ959">
        <v>3.2</v>
      </c>
      <c r="AT959">
        <v>3.3</v>
      </c>
      <c r="AX959">
        <v>3.2</v>
      </c>
      <c r="BB959">
        <v>2.7</v>
      </c>
      <c r="BE959">
        <v>2.1</v>
      </c>
      <c r="BG959">
        <v>2.4</v>
      </c>
      <c r="BI959">
        <v>3.5</v>
      </c>
      <c r="BN959">
        <f t="shared" si="14"/>
        <v>7</v>
      </c>
    </row>
    <row r="960" spans="1:66" x14ac:dyDescent="0.3">
      <c r="A960" t="s">
        <v>3706</v>
      </c>
      <c r="B960" t="s">
        <v>1048</v>
      </c>
      <c r="C960" t="s">
        <v>2269</v>
      </c>
      <c r="D960" t="s">
        <v>471</v>
      </c>
      <c r="AS960">
        <v>0</v>
      </c>
      <c r="AT960">
        <v>0</v>
      </c>
      <c r="AU960">
        <v>0</v>
      </c>
      <c r="AV960">
        <v>0</v>
      </c>
      <c r="AW960">
        <v>0</v>
      </c>
      <c r="AX960">
        <v>0</v>
      </c>
      <c r="AY960">
        <v>0</v>
      </c>
      <c r="AZ960">
        <v>0</v>
      </c>
      <c r="BA960">
        <v>0</v>
      </c>
      <c r="BB960">
        <v>0</v>
      </c>
      <c r="BC960">
        <v>0</v>
      </c>
      <c r="BD960">
        <v>0</v>
      </c>
      <c r="BE960">
        <v>0</v>
      </c>
      <c r="BF960">
        <v>0</v>
      </c>
      <c r="BG960">
        <v>0</v>
      </c>
      <c r="BH960">
        <v>0</v>
      </c>
      <c r="BI960">
        <v>0</v>
      </c>
      <c r="BJ960">
        <v>0</v>
      </c>
      <c r="BN960">
        <f t="shared" si="14"/>
        <v>18</v>
      </c>
    </row>
    <row r="961" spans="1:66" x14ac:dyDescent="0.3">
      <c r="A961" t="s">
        <v>3706</v>
      </c>
      <c r="B961" t="s">
        <v>1048</v>
      </c>
      <c r="C961" t="s">
        <v>2401</v>
      </c>
      <c r="D961" t="s">
        <v>2188</v>
      </c>
      <c r="AS961">
        <v>99.882507729224201</v>
      </c>
      <c r="AT961">
        <v>99.882507729224201</v>
      </c>
      <c r="AU961">
        <v>99.882507729224201</v>
      </c>
      <c r="AV961">
        <v>99.882507729224201</v>
      </c>
      <c r="AW961">
        <v>99.882507729224201</v>
      </c>
      <c r="AX961">
        <v>99.882507729224201</v>
      </c>
      <c r="AY961">
        <v>99.882507729224201</v>
      </c>
      <c r="AZ961">
        <v>99.882507729224201</v>
      </c>
      <c r="BA961">
        <v>99.882507729224201</v>
      </c>
      <c r="BB961">
        <v>99.882507729224201</v>
      </c>
      <c r="BC961">
        <v>99.882507729224201</v>
      </c>
      <c r="BD961">
        <v>99.882507729224201</v>
      </c>
      <c r="BE961">
        <v>99.882507729224201</v>
      </c>
      <c r="BF961">
        <v>99.882507729224201</v>
      </c>
      <c r="BG961">
        <v>99.882507729224201</v>
      </c>
      <c r="BH961">
        <v>99.882507729224201</v>
      </c>
      <c r="BI961">
        <v>99.882507729224201</v>
      </c>
      <c r="BJ961">
        <v>99.882507729224201</v>
      </c>
      <c r="BN961">
        <f t="shared" si="14"/>
        <v>18</v>
      </c>
    </row>
    <row r="962" spans="1:66" x14ac:dyDescent="0.3">
      <c r="A962" t="s">
        <v>3706</v>
      </c>
      <c r="B962" t="s">
        <v>1048</v>
      </c>
      <c r="C962" t="s">
        <v>3814</v>
      </c>
      <c r="D962" t="s">
        <v>1331</v>
      </c>
      <c r="BN962">
        <f t="shared" si="14"/>
        <v>0</v>
      </c>
    </row>
    <row r="963" spans="1:66" x14ac:dyDescent="0.3">
      <c r="A963" t="s">
        <v>3706</v>
      </c>
      <c r="B963" t="s">
        <v>1048</v>
      </c>
      <c r="C963" t="s">
        <v>2542</v>
      </c>
      <c r="D963" t="s">
        <v>571</v>
      </c>
      <c r="AI963">
        <v>41000</v>
      </c>
      <c r="AJ963">
        <v>39000</v>
      </c>
      <c r="AK963">
        <v>37000</v>
      </c>
      <c r="AL963">
        <v>37000</v>
      </c>
      <c r="AM963">
        <v>37000</v>
      </c>
      <c r="AN963">
        <v>37000</v>
      </c>
      <c r="AO963">
        <v>37000</v>
      </c>
      <c r="AP963">
        <v>38000</v>
      </c>
      <c r="AQ963">
        <v>38000</v>
      </c>
      <c r="AR963">
        <v>38000</v>
      </c>
      <c r="AS963">
        <v>39000</v>
      </c>
      <c r="AT963">
        <v>39000</v>
      </c>
      <c r="AU963">
        <v>40000</v>
      </c>
      <c r="AV963">
        <v>40000</v>
      </c>
      <c r="AW963">
        <v>41000</v>
      </c>
      <c r="AX963">
        <v>41000</v>
      </c>
      <c r="AY963">
        <v>42000</v>
      </c>
      <c r="AZ963">
        <v>43000</v>
      </c>
      <c r="BA963">
        <v>45000</v>
      </c>
      <c r="BB963">
        <v>43000</v>
      </c>
      <c r="BC963">
        <v>41000</v>
      </c>
      <c r="BD963">
        <v>40000</v>
      </c>
      <c r="BE963">
        <v>40000</v>
      </c>
      <c r="BF963">
        <v>39000</v>
      </c>
      <c r="BG963">
        <v>39000</v>
      </c>
      <c r="BH963">
        <v>39000</v>
      </c>
      <c r="BI963">
        <v>39000</v>
      </c>
      <c r="BJ963">
        <v>37000</v>
      </c>
      <c r="BK963">
        <v>37000</v>
      </c>
      <c r="BN963">
        <f t="shared" si="14"/>
        <v>29</v>
      </c>
    </row>
    <row r="964" spans="1:66" x14ac:dyDescent="0.3">
      <c r="A964" t="s">
        <v>3706</v>
      </c>
      <c r="B964" t="s">
        <v>1048</v>
      </c>
      <c r="C964" t="s">
        <v>1784</v>
      </c>
      <c r="D964" t="s">
        <v>2288</v>
      </c>
      <c r="AS964">
        <v>21.6</v>
      </c>
      <c r="AX964">
        <v>19.2</v>
      </c>
      <c r="BC964">
        <v>17.399999999999999</v>
      </c>
      <c r="BH964">
        <v>17.2</v>
      </c>
      <c r="BI964">
        <v>17.5</v>
      </c>
      <c r="BN964">
        <f t="shared" si="14"/>
        <v>5</v>
      </c>
    </row>
    <row r="965" spans="1:66" x14ac:dyDescent="0.3">
      <c r="A965" t="s">
        <v>3706</v>
      </c>
      <c r="B965" t="s">
        <v>1048</v>
      </c>
      <c r="C965" t="s">
        <v>2896</v>
      </c>
      <c r="D965" t="s">
        <v>2794</v>
      </c>
      <c r="AS965">
        <v>6.1</v>
      </c>
      <c r="BC965">
        <v>5.4</v>
      </c>
      <c r="BH965">
        <v>5.4</v>
      </c>
      <c r="BI965">
        <v>5.2</v>
      </c>
      <c r="BN965">
        <f t="shared" si="14"/>
        <v>4</v>
      </c>
    </row>
    <row r="966" spans="1:66" x14ac:dyDescent="0.3">
      <c r="A966" t="s">
        <v>3706</v>
      </c>
      <c r="B966" t="s">
        <v>1048</v>
      </c>
      <c r="C966" t="s">
        <v>2471</v>
      </c>
      <c r="D966" t="s">
        <v>365</v>
      </c>
      <c r="BN966">
        <f t="shared" ref="BN966:BN1029" si="15">COUNT(E966:BM966)</f>
        <v>0</v>
      </c>
    </row>
    <row r="967" spans="1:66" x14ac:dyDescent="0.3">
      <c r="A967" t="s">
        <v>3706</v>
      </c>
      <c r="B967" t="s">
        <v>1048</v>
      </c>
      <c r="C967" t="s">
        <v>2595</v>
      </c>
      <c r="D967" t="s">
        <v>4019</v>
      </c>
      <c r="BF967">
        <v>31.109059999999999</v>
      </c>
      <c r="BG967">
        <v>30.964549999999999</v>
      </c>
      <c r="BN967">
        <f t="shared" si="15"/>
        <v>2</v>
      </c>
    </row>
    <row r="968" spans="1:66" x14ac:dyDescent="0.3">
      <c r="A968" t="s">
        <v>3706</v>
      </c>
      <c r="B968" t="s">
        <v>1048</v>
      </c>
      <c r="C968" t="s">
        <v>918</v>
      </c>
      <c r="D968" t="s">
        <v>2944</v>
      </c>
      <c r="BF968">
        <v>11.208279609680201</v>
      </c>
      <c r="BG968">
        <v>11.6170196533203</v>
      </c>
      <c r="BH968">
        <v>11.988969802856399</v>
      </c>
      <c r="BI968">
        <v>12.6474800109863</v>
      </c>
      <c r="BK968">
        <v>13.244930267334</v>
      </c>
      <c r="BN968">
        <f t="shared" si="15"/>
        <v>5</v>
      </c>
    </row>
    <row r="969" spans="1:66" x14ac:dyDescent="0.3">
      <c r="A969" t="s">
        <v>3706</v>
      </c>
      <c r="B969" t="s">
        <v>1048</v>
      </c>
      <c r="C969" t="s">
        <v>303</v>
      </c>
      <c r="D969" t="s">
        <v>2638</v>
      </c>
      <c r="BN969">
        <f t="shared" si="15"/>
        <v>0</v>
      </c>
    </row>
    <row r="970" spans="1:66" x14ac:dyDescent="0.3">
      <c r="A970" t="s">
        <v>3706</v>
      </c>
      <c r="B970" t="s">
        <v>1048</v>
      </c>
      <c r="C970" t="s">
        <v>1816</v>
      </c>
      <c r="D970" t="s">
        <v>939</v>
      </c>
      <c r="BN970">
        <f t="shared" si="15"/>
        <v>0</v>
      </c>
    </row>
    <row r="971" spans="1:66" x14ac:dyDescent="0.3">
      <c r="A971" t="s">
        <v>3706</v>
      </c>
      <c r="B971" t="s">
        <v>1048</v>
      </c>
      <c r="C971" t="s">
        <v>4009</v>
      </c>
      <c r="D971" t="s">
        <v>4212</v>
      </c>
      <c r="Y971">
        <v>92.701988220214801</v>
      </c>
      <c r="AI971">
        <v>89.620452880859403</v>
      </c>
      <c r="AW971">
        <v>93.714241027832003</v>
      </c>
      <c r="AX971">
        <v>93.695877075195298</v>
      </c>
      <c r="AY971">
        <v>94.189163208007798</v>
      </c>
      <c r="BA971">
        <v>94.485549926757798</v>
      </c>
      <c r="BB971">
        <v>94.535217285156307</v>
      </c>
      <c r="BC971">
        <v>94.769500732421903</v>
      </c>
      <c r="BD971">
        <v>94.902732849121094</v>
      </c>
      <c r="BE971">
        <v>94.984489440917997</v>
      </c>
      <c r="BF971">
        <v>95.204528808593807</v>
      </c>
      <c r="BG971">
        <v>95.263473510742202</v>
      </c>
      <c r="BH971">
        <v>95.334968566894503</v>
      </c>
      <c r="BI971">
        <v>95.585243225097699</v>
      </c>
      <c r="BK971">
        <v>96.029373168945298</v>
      </c>
      <c r="BN971">
        <f t="shared" si="15"/>
        <v>15</v>
      </c>
    </row>
    <row r="972" spans="1:66" x14ac:dyDescent="0.3">
      <c r="A972" t="s">
        <v>3706</v>
      </c>
      <c r="B972" t="s">
        <v>1048</v>
      </c>
      <c r="C972" t="s">
        <v>2963</v>
      </c>
      <c r="D972" t="s">
        <v>3130</v>
      </c>
      <c r="AL972">
        <v>86.492378234863295</v>
      </c>
      <c r="AM972">
        <v>86.479156494140597</v>
      </c>
      <c r="AN972">
        <v>86.482429504394503</v>
      </c>
      <c r="AO972">
        <v>86.482398986816406</v>
      </c>
      <c r="AQ972">
        <v>86.472640991210895</v>
      </c>
      <c r="BG972">
        <v>87.159698486328097</v>
      </c>
      <c r="BH972">
        <v>87.147857666015597</v>
      </c>
      <c r="BJ972">
        <v>87.072372436523395</v>
      </c>
      <c r="BN972">
        <f t="shared" si="15"/>
        <v>8</v>
      </c>
    </row>
    <row r="973" spans="1:66" x14ac:dyDescent="0.3">
      <c r="A973" t="s">
        <v>3706</v>
      </c>
      <c r="B973" t="s">
        <v>1048</v>
      </c>
      <c r="C973" t="s">
        <v>2737</v>
      </c>
      <c r="D973" t="s">
        <v>2394</v>
      </c>
      <c r="AE973">
        <v>5.9629500000000002</v>
      </c>
      <c r="AF973">
        <v>6.0289700000000002</v>
      </c>
      <c r="AI973">
        <v>6.5396000000000001</v>
      </c>
      <c r="AJ973">
        <v>6.28186</v>
      </c>
      <c r="AL973">
        <v>6.6610800000000001</v>
      </c>
      <c r="AM973">
        <v>6.4071499999999997</v>
      </c>
      <c r="AN973">
        <v>6.2832600000000003</v>
      </c>
      <c r="AO973">
        <v>6.8079999999999998</v>
      </c>
      <c r="AX973">
        <v>7.10182</v>
      </c>
      <c r="BC973">
        <v>6.4924900000000001</v>
      </c>
      <c r="BD973">
        <v>6.3192000000000004</v>
      </c>
      <c r="BE973">
        <v>6.1588099999999999</v>
      </c>
      <c r="BF973">
        <v>6.1952499999999997</v>
      </c>
      <c r="BG973">
        <v>6.0583400000000003</v>
      </c>
      <c r="BH973">
        <v>5.8813700000000004</v>
      </c>
      <c r="BI973">
        <v>5.4834100000000001</v>
      </c>
      <c r="BJ973">
        <v>6.4732900000000004</v>
      </c>
      <c r="BN973">
        <f t="shared" si="15"/>
        <v>17</v>
      </c>
    </row>
    <row r="974" spans="1:66" x14ac:dyDescent="0.3">
      <c r="A974" t="s">
        <v>3706</v>
      </c>
      <c r="B974" t="s">
        <v>1048</v>
      </c>
      <c r="C974" t="s">
        <v>3490</v>
      </c>
      <c r="D974" t="s">
        <v>1112</v>
      </c>
      <c r="BG974">
        <v>24538372</v>
      </c>
      <c r="BH974">
        <v>24785698</v>
      </c>
      <c r="BI974">
        <v>25019052</v>
      </c>
      <c r="BJ974">
        <v>25123678</v>
      </c>
      <c r="BK974">
        <v>24957956</v>
      </c>
      <c r="BN974">
        <f t="shared" si="15"/>
        <v>5</v>
      </c>
    </row>
    <row r="975" spans="1:66" x14ac:dyDescent="0.3">
      <c r="A975" t="s">
        <v>3706</v>
      </c>
      <c r="B975" t="s">
        <v>1048</v>
      </c>
      <c r="C975" t="s">
        <v>959</v>
      </c>
      <c r="D975" t="s">
        <v>1445</v>
      </c>
      <c r="BN975">
        <f t="shared" si="15"/>
        <v>0</v>
      </c>
    </row>
    <row r="976" spans="1:66" x14ac:dyDescent="0.3">
      <c r="A976" t="s">
        <v>3706</v>
      </c>
      <c r="B976" t="s">
        <v>1048</v>
      </c>
      <c r="C976" t="s">
        <v>3146</v>
      </c>
      <c r="D976" t="s">
        <v>2170</v>
      </c>
      <c r="BN976">
        <f t="shared" si="15"/>
        <v>0</v>
      </c>
    </row>
    <row r="977" spans="1:66" x14ac:dyDescent="0.3">
      <c r="A977" t="s">
        <v>3706</v>
      </c>
      <c r="B977" t="s">
        <v>1048</v>
      </c>
      <c r="C977" t="s">
        <v>2824</v>
      </c>
      <c r="D977" t="s">
        <v>3159</v>
      </c>
      <c r="BN977">
        <f t="shared" si="15"/>
        <v>0</v>
      </c>
    </row>
    <row r="978" spans="1:66" x14ac:dyDescent="0.3">
      <c r="A978" t="s">
        <v>3706</v>
      </c>
      <c r="B978" t="s">
        <v>1048</v>
      </c>
      <c r="C978" t="s">
        <v>3409</v>
      </c>
      <c r="D978" t="s">
        <v>784</v>
      </c>
      <c r="O978">
        <v>-6618000000</v>
      </c>
      <c r="P978">
        <v>-7904000000</v>
      </c>
      <c r="Q978">
        <v>-9227000000</v>
      </c>
      <c r="R978">
        <v>-7868000000</v>
      </c>
      <c r="S978">
        <v>-8735000000</v>
      </c>
      <c r="T978">
        <v>-9142000000</v>
      </c>
      <c r="U978">
        <v>-8122000000</v>
      </c>
      <c r="V978">
        <v>-8112000000</v>
      </c>
      <c r="W978">
        <v>-8842000000</v>
      </c>
      <c r="X978">
        <v>-10552000000</v>
      </c>
      <c r="Y978">
        <v>-12618000000</v>
      </c>
      <c r="Z978">
        <v>-17039000000</v>
      </c>
      <c r="AA978">
        <v>-19836000000</v>
      </c>
      <c r="AB978">
        <v>-20495000000</v>
      </c>
      <c r="AC978">
        <v>-23642000000</v>
      </c>
      <c r="AD978">
        <v>-25652000000</v>
      </c>
      <c r="AE978">
        <v>-27763000000</v>
      </c>
      <c r="AF978">
        <v>-26810000000</v>
      </c>
      <c r="AG978">
        <v>-28988000000</v>
      </c>
      <c r="AH978">
        <v>-30400000000</v>
      </c>
      <c r="AI978">
        <v>-31734000000</v>
      </c>
      <c r="AJ978">
        <v>4910000000</v>
      </c>
      <c r="AK978">
        <v>-41912000000</v>
      </c>
      <c r="AL978">
        <v>-45355000000</v>
      </c>
      <c r="AM978">
        <v>-46078000000</v>
      </c>
      <c r="AN978">
        <v>-44050000000</v>
      </c>
      <c r="AO978">
        <v>-49513000000</v>
      </c>
      <c r="AP978">
        <v>-51424000000</v>
      </c>
      <c r="AQ978">
        <v>-60033000000</v>
      </c>
      <c r="AR978">
        <v>-48082000000</v>
      </c>
      <c r="AS978">
        <v>-56417000000</v>
      </c>
      <c r="AT978">
        <v>-63786000000</v>
      </c>
      <c r="AU978">
        <v>-63045000000</v>
      </c>
      <c r="AV978">
        <v>-68447000000</v>
      </c>
      <c r="AW978">
        <v>-84320000000</v>
      </c>
      <c r="AX978">
        <v>-94084000000</v>
      </c>
      <c r="AY978">
        <v>-81375000000</v>
      </c>
      <c r="AZ978">
        <v>-101349000000</v>
      </c>
      <c r="BA978">
        <v>-114699000000</v>
      </c>
      <c r="BB978">
        <v>-117609000000</v>
      </c>
      <c r="BC978">
        <v>-118539000000</v>
      </c>
      <c r="BD978">
        <v>-122488000000</v>
      </c>
      <c r="BE978">
        <v>-111842000000</v>
      </c>
      <c r="BF978">
        <v>-108499000000</v>
      </c>
      <c r="BG978">
        <v>-109025000000</v>
      </c>
      <c r="BH978">
        <v>-128891000000</v>
      </c>
      <c r="BI978">
        <v>-140720000000</v>
      </c>
      <c r="BJ978">
        <v>-134549000000</v>
      </c>
      <c r="BK978">
        <v>-139164000000</v>
      </c>
      <c r="BN978">
        <f t="shared" si="15"/>
        <v>49</v>
      </c>
    </row>
    <row r="979" spans="1:66" x14ac:dyDescent="0.3">
      <c r="A979" t="s">
        <v>3706</v>
      </c>
      <c r="B979" t="s">
        <v>1048</v>
      </c>
      <c r="C979" t="s">
        <v>4157</v>
      </c>
      <c r="D979" t="s">
        <v>3482</v>
      </c>
      <c r="O979">
        <v>23258.237312300855</v>
      </c>
      <c r="P979">
        <v>23735.574962857543</v>
      </c>
      <c r="Q979">
        <v>24721.571255532508</v>
      </c>
      <c r="R979">
        <v>25924.619651187368</v>
      </c>
      <c r="S979">
        <v>25578.483701741843</v>
      </c>
      <c r="T979">
        <v>25218.975773267892</v>
      </c>
      <c r="U979">
        <v>26358.972286421242</v>
      </c>
      <c r="V979">
        <v>27320.439515474667</v>
      </c>
      <c r="W979">
        <v>28511.406654595525</v>
      </c>
      <c r="X979">
        <v>29174.971612385765</v>
      </c>
      <c r="Y979">
        <v>28814.424031997998</v>
      </c>
      <c r="Z979">
        <v>29208.449399515343</v>
      </c>
      <c r="AA979">
        <v>28431.225770428224</v>
      </c>
      <c r="AB979">
        <v>29443.78999208962</v>
      </c>
      <c r="AC979">
        <v>31262.710484341842</v>
      </c>
      <c r="AD979">
        <v>32179.960462505253</v>
      </c>
      <c r="AE979">
        <v>32918.172804938331</v>
      </c>
      <c r="AF979">
        <v>33750.123895954384</v>
      </c>
      <c r="AG979">
        <v>34867.137251928929</v>
      </c>
      <c r="AH979">
        <v>35810.222135967037</v>
      </c>
      <c r="AI979">
        <v>36126.295961124022</v>
      </c>
      <c r="AJ979">
        <v>35584.793324792998</v>
      </c>
      <c r="AK979">
        <v>36317.61708808352</v>
      </c>
      <c r="AL979">
        <v>36820.454144587602</v>
      </c>
      <c r="AM979">
        <v>37784.807854801227</v>
      </c>
      <c r="AN979">
        <v>38358.934897115701</v>
      </c>
      <c r="AO979">
        <v>39351.971937606657</v>
      </c>
      <c r="AP979">
        <v>40565.852057052638</v>
      </c>
      <c r="AQ979">
        <v>41859.857521673584</v>
      </c>
      <c r="AR979">
        <v>43380.181074089014</v>
      </c>
      <c r="AS979">
        <v>44704.213339767673</v>
      </c>
      <c r="AT979">
        <v>44759.353163520522</v>
      </c>
      <c r="AU979">
        <v>45097.683960428069</v>
      </c>
      <c r="AV979">
        <v>46034.30531678805</v>
      </c>
      <c r="AW979">
        <v>47403.578938873303</v>
      </c>
      <c r="AX979">
        <v>48597.462961050427</v>
      </c>
      <c r="AY979">
        <v>49391.668237189071</v>
      </c>
      <c r="AZ979">
        <v>50033.291678022732</v>
      </c>
      <c r="BA979">
        <v>49634.197890213793</v>
      </c>
      <c r="BB979">
        <v>47926.526810299612</v>
      </c>
      <c r="BC979">
        <v>48902.930711617206</v>
      </c>
      <c r="BD979">
        <v>49406.32468116044</v>
      </c>
      <c r="BE979">
        <v>50110.445594676254</v>
      </c>
      <c r="BF979">
        <v>50656.896478850889</v>
      </c>
      <c r="BG979">
        <v>51524.999639513146</v>
      </c>
      <c r="BH979">
        <v>52554.469492591663</v>
      </c>
      <c r="BI979">
        <v>52964.332788705666</v>
      </c>
      <c r="BJ979">
        <v>53842.315367622665</v>
      </c>
      <c r="BK979">
        <v>55160.374034186032</v>
      </c>
      <c r="BN979">
        <f t="shared" si="15"/>
        <v>49</v>
      </c>
    </row>
    <row r="980" spans="1:66" x14ac:dyDescent="0.3">
      <c r="A980" t="s">
        <v>3706</v>
      </c>
      <c r="B980" t="s">
        <v>1048</v>
      </c>
      <c r="C980" t="s">
        <v>3386</v>
      </c>
      <c r="D980" t="s">
        <v>651</v>
      </c>
      <c r="O980">
        <v>0.76341377086868401</v>
      </c>
      <c r="P980">
        <v>0.75379895658782003</v>
      </c>
      <c r="Q980">
        <v>0.75770663345598099</v>
      </c>
      <c r="R980">
        <v>0.98369239406030295</v>
      </c>
      <c r="S980">
        <v>3.1742098277015001</v>
      </c>
      <c r="T980">
        <v>3.0771922683474302</v>
      </c>
      <c r="U980">
        <v>2.9638145226271799</v>
      </c>
      <c r="V980">
        <v>3.0312530762541101</v>
      </c>
      <c r="W980">
        <v>2.6765084362967602</v>
      </c>
      <c r="X980">
        <v>4.8149553540024996</v>
      </c>
      <c r="Y980">
        <v>5.4923642530418002</v>
      </c>
      <c r="Z980">
        <v>4.0605446272884098</v>
      </c>
      <c r="AA980">
        <v>2.4284525189254098</v>
      </c>
      <c r="AB980">
        <v>2.68049866394689</v>
      </c>
      <c r="AC980">
        <v>2.4411230233260501</v>
      </c>
      <c r="AD980">
        <v>2.1331882402437898</v>
      </c>
      <c r="AE980">
        <v>0.970104044473727</v>
      </c>
      <c r="AF980">
        <v>1.2876089469981</v>
      </c>
      <c r="AG980">
        <v>1.03119447084896</v>
      </c>
      <c r="AH980">
        <v>1.1439976268646099</v>
      </c>
      <c r="AI980">
        <v>1.30567609266303</v>
      </c>
      <c r="AJ980">
        <v>0.96774512079848596</v>
      </c>
      <c r="AK980">
        <v>0.96517381067040298</v>
      </c>
      <c r="AL980">
        <v>0.89058634681467697</v>
      </c>
      <c r="AM980">
        <v>0.73753387201817699</v>
      </c>
      <c r="AN980">
        <v>0.79050950122903196</v>
      </c>
      <c r="AO980">
        <v>0.96414713371346505</v>
      </c>
      <c r="AP980">
        <v>0.76013879929025097</v>
      </c>
      <c r="AQ980">
        <v>0.48358024385531201</v>
      </c>
      <c r="AR980">
        <v>0.59125038364100402</v>
      </c>
      <c r="AS980">
        <v>0.96966420649878204</v>
      </c>
      <c r="AT980">
        <v>0.87816734582928702</v>
      </c>
      <c r="AU980">
        <v>0.59965272834378003</v>
      </c>
      <c r="AV980">
        <v>0.78864689471638905</v>
      </c>
      <c r="AW980">
        <v>1.1814481597856501</v>
      </c>
      <c r="AX980">
        <v>1.2247961574911399</v>
      </c>
      <c r="AY980">
        <v>1.0941482779311</v>
      </c>
      <c r="AZ980">
        <v>1.0404043262277101</v>
      </c>
      <c r="BA980">
        <v>1.91237091162624</v>
      </c>
      <c r="BB980">
        <v>0.77086291194609802</v>
      </c>
      <c r="BC980">
        <v>0.91719307482236301</v>
      </c>
      <c r="BD980">
        <v>1.22641914726983</v>
      </c>
      <c r="BE980">
        <v>0.82618624704158905</v>
      </c>
      <c r="BF980">
        <v>0.78527295858781998</v>
      </c>
      <c r="BG980">
        <v>0.66493128435056903</v>
      </c>
      <c r="BH980">
        <v>0.27417191181616302</v>
      </c>
      <c r="BI980">
        <v>0.33945281020387502</v>
      </c>
      <c r="BJ980">
        <v>0.47729121102390398</v>
      </c>
      <c r="BK980">
        <v>0.71124213713690299</v>
      </c>
      <c r="BN980">
        <f t="shared" si="15"/>
        <v>49</v>
      </c>
    </row>
    <row r="981" spans="1:66" x14ac:dyDescent="0.3">
      <c r="A981" t="s">
        <v>3706</v>
      </c>
      <c r="B981" t="s">
        <v>1048</v>
      </c>
      <c r="C981" t="s">
        <v>4226</v>
      </c>
      <c r="D981" t="s">
        <v>1039</v>
      </c>
      <c r="E981">
        <v>543300000000</v>
      </c>
      <c r="F981">
        <v>563300000000</v>
      </c>
      <c r="G981">
        <v>605100000000</v>
      </c>
      <c r="H981">
        <v>638600000000</v>
      </c>
      <c r="I981">
        <v>685800000000</v>
      </c>
      <c r="J981">
        <v>743700000000</v>
      </c>
      <c r="K981">
        <v>815000000000</v>
      </c>
      <c r="L981">
        <v>861700000000</v>
      </c>
      <c r="M981">
        <v>942500000000</v>
      </c>
      <c r="N981">
        <v>1019900000000</v>
      </c>
      <c r="O981">
        <v>1073303000000</v>
      </c>
      <c r="P981">
        <v>1164850000000</v>
      </c>
      <c r="Q981">
        <v>1279110000000</v>
      </c>
      <c r="R981">
        <v>1425376000000</v>
      </c>
      <c r="S981">
        <v>1545243000000</v>
      </c>
      <c r="T981">
        <v>1684904000000</v>
      </c>
      <c r="U981">
        <v>1873412000000</v>
      </c>
      <c r="V981">
        <v>2081826000000</v>
      </c>
      <c r="W981">
        <v>2351599000000</v>
      </c>
      <c r="X981">
        <v>2627334000000</v>
      </c>
      <c r="Y981">
        <v>2857307000000</v>
      </c>
      <c r="Z981">
        <v>3207042000000</v>
      </c>
      <c r="AA981">
        <v>3343789000000</v>
      </c>
      <c r="AB981">
        <v>3634038000000</v>
      </c>
      <c r="AC981">
        <v>4037613000000</v>
      </c>
      <c r="AD981">
        <v>4338979000000</v>
      </c>
      <c r="AE981">
        <v>4579631000000</v>
      </c>
      <c r="AF981">
        <v>4855215000000</v>
      </c>
      <c r="AG981">
        <v>5236438000000</v>
      </c>
      <c r="AH981">
        <v>5641580000000</v>
      </c>
      <c r="AI981">
        <v>5963144000000</v>
      </c>
      <c r="AJ981">
        <v>6158129000000</v>
      </c>
      <c r="AK981">
        <v>6520327000000</v>
      </c>
      <c r="AL981">
        <v>6858559000000</v>
      </c>
      <c r="AM981">
        <v>7287236000000</v>
      </c>
      <c r="AN981">
        <v>7639749000000</v>
      </c>
      <c r="AO981">
        <v>8073122000000</v>
      </c>
      <c r="AP981">
        <v>8577554463000</v>
      </c>
      <c r="AQ981">
        <v>9062818211000</v>
      </c>
      <c r="AR981">
        <v>9630664202000</v>
      </c>
      <c r="AS981">
        <v>10252345464000</v>
      </c>
      <c r="AT981">
        <v>10581821399000</v>
      </c>
      <c r="AU981">
        <v>10936419054000</v>
      </c>
      <c r="AV981">
        <v>11458243878000</v>
      </c>
      <c r="AW981">
        <v>12213729147000</v>
      </c>
      <c r="AX981">
        <v>13036640229000</v>
      </c>
      <c r="AY981">
        <v>13814611414000</v>
      </c>
      <c r="AZ981">
        <v>14451858650000</v>
      </c>
      <c r="BA981">
        <v>14712844084000</v>
      </c>
      <c r="BB981">
        <v>14448933025000</v>
      </c>
      <c r="BC981">
        <v>14992052727000</v>
      </c>
      <c r="BD981">
        <v>15542581104000</v>
      </c>
      <c r="BE981">
        <v>16197007349000</v>
      </c>
      <c r="BF981">
        <v>16784849190000.002</v>
      </c>
      <c r="BG981">
        <v>17521746534000.002</v>
      </c>
      <c r="BH981">
        <v>18219297584000</v>
      </c>
      <c r="BI981">
        <v>18707188235000</v>
      </c>
      <c r="BJ981">
        <v>19485393853000</v>
      </c>
      <c r="BK981">
        <v>20529049174601.5</v>
      </c>
      <c r="BL981">
        <v>21374418877706.699</v>
      </c>
      <c r="BN981">
        <f t="shared" si="15"/>
        <v>60</v>
      </c>
    </row>
    <row r="982" spans="1:66" x14ac:dyDescent="0.3">
      <c r="A982" t="s">
        <v>3706</v>
      </c>
      <c r="B982" t="s">
        <v>1048</v>
      </c>
      <c r="C982" t="s">
        <v>3189</v>
      </c>
      <c r="D982" t="s">
        <v>1506</v>
      </c>
      <c r="O982">
        <v>15.1407039696672</v>
      </c>
      <c r="P982">
        <v>14.603748416900199</v>
      </c>
      <c r="Q982">
        <v>15.284026691406901</v>
      </c>
      <c r="R982">
        <v>16.732804456918402</v>
      </c>
      <c r="S982">
        <v>12.862638072418701</v>
      </c>
      <c r="T982">
        <v>11.107569844787299</v>
      </c>
      <c r="U982">
        <v>11.9969706658032</v>
      </c>
      <c r="V982">
        <v>12.3211548762165</v>
      </c>
      <c r="W982">
        <v>13.626284397853</v>
      </c>
      <c r="X982">
        <v>11.377876838130801</v>
      </c>
      <c r="Y982">
        <v>8.7898286166403707</v>
      </c>
      <c r="Z982">
        <v>11.165528929415499</v>
      </c>
      <c r="AA982">
        <v>9.8452166849011693</v>
      </c>
      <c r="AB982">
        <v>8.1086143977068001</v>
      </c>
      <c r="AC982">
        <v>11.005434785151399</v>
      </c>
      <c r="AD982">
        <v>9.5965388974972399</v>
      </c>
      <c r="AE982">
        <v>6.9826627104023702</v>
      </c>
      <c r="AF982">
        <v>9.3975589800091406</v>
      </c>
      <c r="AG982">
        <v>8.5603813086206895</v>
      </c>
      <c r="AH982">
        <v>7.7773746122598499</v>
      </c>
      <c r="AI982">
        <v>6.74069347446446</v>
      </c>
      <c r="AJ982">
        <v>6.8716803949249297</v>
      </c>
      <c r="AK982">
        <v>7.0467094769461998</v>
      </c>
      <c r="AL982">
        <v>6.1901567443702401</v>
      </c>
      <c r="AM982">
        <v>7.52532691735348</v>
      </c>
      <c r="AN982">
        <v>7.6828406120965598</v>
      </c>
      <c r="AO982">
        <v>8.5327379325532196</v>
      </c>
      <c r="AP982">
        <v>9.9631822779203798</v>
      </c>
      <c r="AQ982">
        <v>10.1395824664747</v>
      </c>
      <c r="AR982">
        <v>9.5535204173858403</v>
      </c>
      <c r="AS982">
        <v>9.0986758934098599</v>
      </c>
      <c r="AT982">
        <v>7.9619537092156296</v>
      </c>
      <c r="AU982">
        <v>6.8258521781891002</v>
      </c>
      <c r="AV982">
        <v>6.06343493214312</v>
      </c>
      <c r="AW982">
        <v>6.0398702684986301</v>
      </c>
      <c r="AX982">
        <v>5.9586857265028197</v>
      </c>
      <c r="AY982">
        <v>7.1369601501722002</v>
      </c>
      <c r="AZ982">
        <v>5.2185626297215899</v>
      </c>
      <c r="BA982">
        <v>2.1872343167727899</v>
      </c>
      <c r="BB982">
        <v>1.09995254345125</v>
      </c>
      <c r="BC982">
        <v>3.2111880438351998</v>
      </c>
      <c r="BD982">
        <v>4.3594452707576199</v>
      </c>
      <c r="BE982">
        <v>6.21392065427123</v>
      </c>
      <c r="BF982">
        <v>6.4235997260933804</v>
      </c>
      <c r="BG982">
        <v>7.4593134236037404</v>
      </c>
      <c r="BH982">
        <v>7.6366972177352501</v>
      </c>
      <c r="BI982">
        <v>6.1131280055836603</v>
      </c>
      <c r="BJ982">
        <v>6.0355700559087797</v>
      </c>
      <c r="BK982">
        <v>5.7525066151837798</v>
      </c>
      <c r="BN982">
        <f t="shared" si="15"/>
        <v>49</v>
      </c>
    </row>
    <row r="983" spans="1:66" x14ac:dyDescent="0.3">
      <c r="A983" t="s">
        <v>3706</v>
      </c>
      <c r="B983" t="s">
        <v>1048</v>
      </c>
      <c r="C983" t="s">
        <v>3453</v>
      </c>
      <c r="D983" t="s">
        <v>1624</v>
      </c>
      <c r="O983">
        <v>0.34098721499637702</v>
      </c>
      <c r="P983">
        <v>0.37133970448745701</v>
      </c>
      <c r="Q983">
        <v>0.383528982360274</v>
      </c>
      <c r="R983">
        <v>0.460713025201756</v>
      </c>
      <c r="S983">
        <v>2.1183642957562601</v>
      </c>
      <c r="T983">
        <v>1.85141539595549</v>
      </c>
      <c r="U983">
        <v>1.8136369293691701</v>
      </c>
      <c r="V983">
        <v>1.85715699920622</v>
      </c>
      <c r="W983">
        <v>1.7344033432502799</v>
      </c>
      <c r="X983">
        <v>3.46372674429296</v>
      </c>
      <c r="Y983">
        <v>3.9411259822922302</v>
      </c>
      <c r="Z983">
        <v>2.6602835878489599</v>
      </c>
      <c r="AA983">
        <v>1.32060224988764</v>
      </c>
      <c r="AB983">
        <v>1.80493561418682</v>
      </c>
      <c r="AC983">
        <v>1.6887791785703401</v>
      </c>
      <c r="AD983">
        <v>1.4503106090089199</v>
      </c>
      <c r="AE983">
        <v>0.56265273480226397</v>
      </c>
      <c r="AF983">
        <v>0.86821261556471996</v>
      </c>
      <c r="AG983">
        <v>0.56878292516599005</v>
      </c>
      <c r="AH983">
        <v>0.67634786110595901</v>
      </c>
      <c r="AI983">
        <v>0.79208192789107601</v>
      </c>
      <c r="AJ983">
        <v>0.56712044825037</v>
      </c>
      <c r="AK983">
        <v>0.59876015190281395</v>
      </c>
      <c r="AL983">
        <v>0.57650691886122696</v>
      </c>
      <c r="AM983">
        <v>0.45222070385436203</v>
      </c>
      <c r="AN983">
        <v>0.39125990196594901</v>
      </c>
      <c r="AO983">
        <v>0.54834129229015605</v>
      </c>
      <c r="AP983">
        <v>0.39381326761582902</v>
      </c>
      <c r="AQ983">
        <v>0.21599062622229101</v>
      </c>
      <c r="AR983">
        <v>0.321782069180924</v>
      </c>
      <c r="AS983">
        <v>0.61615439699866204</v>
      </c>
      <c r="AT983">
        <v>0.50242801796569403</v>
      </c>
      <c r="AU983">
        <v>0.31977819253492001</v>
      </c>
      <c r="AV983">
        <v>0.47051052773259699</v>
      </c>
      <c r="AW983">
        <v>0.65151649381784904</v>
      </c>
      <c r="AX983">
        <v>0.71052409298238195</v>
      </c>
      <c r="AY983">
        <v>0.56071120431322996</v>
      </c>
      <c r="AZ983">
        <v>0.51686783684648696</v>
      </c>
      <c r="BA983">
        <v>0.88177297340559502</v>
      </c>
      <c r="BB983">
        <v>0.285173609382602</v>
      </c>
      <c r="BC983">
        <v>0.27590336907879198</v>
      </c>
      <c r="BD983">
        <v>0.37628243013082202</v>
      </c>
      <c r="BE983">
        <v>0.23951242174355999</v>
      </c>
      <c r="BF983">
        <v>0.28472311052257998</v>
      </c>
      <c r="BG983">
        <v>0.24875518766896301</v>
      </c>
      <c r="BH983">
        <v>2.1584250398031302E-2</v>
      </c>
      <c r="BI983">
        <v>8.30631346300994E-2</v>
      </c>
      <c r="BJ983">
        <v>0.14583413273210899</v>
      </c>
      <c r="BK983">
        <v>0.32481179512807101</v>
      </c>
      <c r="BN983">
        <f t="shared" si="15"/>
        <v>49</v>
      </c>
    </row>
    <row r="984" spans="1:66" x14ac:dyDescent="0.3">
      <c r="A984" t="s">
        <v>3706</v>
      </c>
      <c r="B984" t="s">
        <v>1048</v>
      </c>
      <c r="C984" t="s">
        <v>1159</v>
      </c>
      <c r="D984" t="s">
        <v>2661</v>
      </c>
      <c r="AP984">
        <v>6159458536000</v>
      </c>
      <c r="AQ984">
        <v>6563276616000</v>
      </c>
      <c r="AR984">
        <v>7001330451000</v>
      </c>
      <c r="AS984">
        <v>7465371914000</v>
      </c>
      <c r="AT984">
        <v>7831857732000</v>
      </c>
      <c r="AU984">
        <v>8189248752000</v>
      </c>
      <c r="AV984">
        <v>8549066210000</v>
      </c>
      <c r="AW984">
        <v>9057612992000</v>
      </c>
      <c r="AX984">
        <v>9649199955000</v>
      </c>
      <c r="AY984">
        <v>10181786413000</v>
      </c>
      <c r="AZ984">
        <v>10680295924000</v>
      </c>
      <c r="BA984">
        <v>10964869014000</v>
      </c>
      <c r="BB984">
        <v>11045335837000</v>
      </c>
      <c r="BC984">
        <v>11424888461000</v>
      </c>
      <c r="BD984">
        <v>11791120447000</v>
      </c>
      <c r="BE984">
        <v>12333783358000</v>
      </c>
      <c r="BF984">
        <v>12718629157000</v>
      </c>
      <c r="BG984">
        <v>13288166105000</v>
      </c>
      <c r="BH984">
        <v>13995530232000</v>
      </c>
      <c r="BI984">
        <v>14507681508000</v>
      </c>
      <c r="BJ984">
        <v>15076732253000</v>
      </c>
      <c r="BN984">
        <f t="shared" si="15"/>
        <v>21</v>
      </c>
    </row>
    <row r="985" spans="1:66" x14ac:dyDescent="0.3">
      <c r="A985" t="s">
        <v>3706</v>
      </c>
      <c r="B985" t="s">
        <v>1048</v>
      </c>
      <c r="C985" t="s">
        <v>204</v>
      </c>
      <c r="D985" t="s">
        <v>539</v>
      </c>
      <c r="AP985">
        <v>1488318602200</v>
      </c>
      <c r="AQ985">
        <v>1551729591700</v>
      </c>
      <c r="AR985">
        <v>1640546082100</v>
      </c>
      <c r="AS985">
        <v>1758747369700</v>
      </c>
      <c r="AT985">
        <v>1683501868900</v>
      </c>
      <c r="AU985">
        <v>1703013580100</v>
      </c>
      <c r="AV985">
        <v>1796377199800</v>
      </c>
      <c r="AW985">
        <v>1922956832800</v>
      </c>
      <c r="AX985">
        <v>1979442138100</v>
      </c>
      <c r="AY985">
        <v>2092051253100</v>
      </c>
      <c r="AZ985">
        <v>2161450907500</v>
      </c>
      <c r="BA985">
        <v>2118953314400</v>
      </c>
      <c r="BB985">
        <v>1920682458800</v>
      </c>
      <c r="BC985">
        <v>2026399672500</v>
      </c>
      <c r="BD985">
        <v>2032903374700</v>
      </c>
      <c r="BE985">
        <v>2022924289100</v>
      </c>
      <c r="BF985">
        <v>2082248768700</v>
      </c>
      <c r="BG985">
        <v>2105792370700</v>
      </c>
      <c r="BH985">
        <v>2116235920000</v>
      </c>
      <c r="BI985">
        <v>2091816392100</v>
      </c>
      <c r="BJ985">
        <v>2141876283100</v>
      </c>
      <c r="BN985">
        <f t="shared" si="15"/>
        <v>21</v>
      </c>
    </row>
    <row r="986" spans="1:66" x14ac:dyDescent="0.3">
      <c r="A986" t="s">
        <v>3706</v>
      </c>
      <c r="B986" t="s">
        <v>1048</v>
      </c>
      <c r="C986" t="s">
        <v>4068</v>
      </c>
      <c r="D986" t="s">
        <v>3192</v>
      </c>
      <c r="O986">
        <v>0.36792965267030836</v>
      </c>
      <c r="P986">
        <v>5.3311585182641542E-2</v>
      </c>
      <c r="Q986">
        <v>-0.26369897819577676</v>
      </c>
      <c r="R986">
        <v>0.28841512695597515</v>
      </c>
      <c r="S986">
        <v>-5.2742513637013731E-2</v>
      </c>
      <c r="T986">
        <v>0.94818458499712743</v>
      </c>
      <c r="U986">
        <v>-8.7060401022305833E-2</v>
      </c>
      <c r="V986">
        <v>-1.1093146113075734</v>
      </c>
      <c r="W986">
        <v>-1.0787128247630655</v>
      </c>
      <c r="X986">
        <v>-0.85805611315500807</v>
      </c>
      <c r="Y986">
        <v>-0.45693374915611101</v>
      </c>
      <c r="Z986">
        <v>-0.39035971465294189</v>
      </c>
      <c r="AA986">
        <v>-0.59734630384871767</v>
      </c>
      <c r="AB986">
        <v>-1.4210638413797545</v>
      </c>
      <c r="AC986">
        <v>-2.5442260068015434</v>
      </c>
      <c r="AD986">
        <v>-2.62776104701129</v>
      </c>
      <c r="AE986">
        <v>-2.8794677999166312</v>
      </c>
      <c r="AF986">
        <v>-2.9817423121324187</v>
      </c>
      <c r="AG986">
        <v>-2.0890536658698147</v>
      </c>
      <c r="AH986">
        <v>-1.5375479918746167</v>
      </c>
      <c r="AI986">
        <v>-1.3055864490275599</v>
      </c>
      <c r="AJ986">
        <v>-0.46463787945981649</v>
      </c>
      <c r="AK986">
        <v>-0.5327646910960141</v>
      </c>
      <c r="AL986">
        <v>-0.95025791860943387</v>
      </c>
      <c r="AM986">
        <v>-1.2691643306186324</v>
      </c>
      <c r="AN986">
        <v>-1.1749338885348197</v>
      </c>
      <c r="AO986">
        <v>-1.1938008616740836</v>
      </c>
      <c r="AP986">
        <v>-1.188812037741765</v>
      </c>
      <c r="AQ986">
        <v>-1.795368683468785</v>
      </c>
      <c r="AR986">
        <v>-2.6564522927387602</v>
      </c>
      <c r="AS986">
        <v>-3.6581873027684</v>
      </c>
      <c r="AT986">
        <v>-3.4769912109343473</v>
      </c>
      <c r="AU986">
        <v>-3.8897741381298756</v>
      </c>
      <c r="AV986">
        <v>-4.3909608257336137</v>
      </c>
      <c r="AW986">
        <v>-5.0686812565518569</v>
      </c>
      <c r="AX986">
        <v>-5.5320465037894238</v>
      </c>
      <c r="AY986">
        <v>-5.5805044159166828</v>
      </c>
      <c r="AZ986">
        <v>-4.9711737251180494</v>
      </c>
      <c r="BA986">
        <v>-4.9146718056119925</v>
      </c>
      <c r="BB986">
        <v>-2.7438081366565128</v>
      </c>
      <c r="BC986">
        <v>-3.4278361299682745</v>
      </c>
      <c r="BD986">
        <v>-3.7282160287448738</v>
      </c>
      <c r="BE986">
        <v>-3.5103460024984399</v>
      </c>
      <c r="BF986">
        <v>-2.9239583534202724</v>
      </c>
      <c r="BG986">
        <v>-2.8973024978698159</v>
      </c>
      <c r="BH986">
        <v>-2.853265871547773</v>
      </c>
      <c r="BI986">
        <v>-2.7732975874447332</v>
      </c>
      <c r="BJ986">
        <v>-2.9526526604512044</v>
      </c>
      <c r="BK986">
        <v>-3.1088337047270418</v>
      </c>
      <c r="BL986">
        <v>-2.9561084379188158</v>
      </c>
      <c r="BN986">
        <f t="shared" si="15"/>
        <v>50</v>
      </c>
    </row>
    <row r="987" spans="1:66" x14ac:dyDescent="0.3">
      <c r="A987" t="s">
        <v>3706</v>
      </c>
      <c r="B987" t="s">
        <v>1048</v>
      </c>
      <c r="C987" t="s">
        <v>2766</v>
      </c>
      <c r="D987" t="s">
        <v>185</v>
      </c>
      <c r="O987">
        <v>7195172100</v>
      </c>
      <c r="P987">
        <v>32144277100</v>
      </c>
      <c r="Q987">
        <v>33019527100</v>
      </c>
      <c r="R987">
        <v>50180998400</v>
      </c>
      <c r="S987">
        <v>37430627600</v>
      </c>
      <c r="T987">
        <v>-16451513100</v>
      </c>
      <c r="U987">
        <v>44073167500</v>
      </c>
      <c r="V987">
        <v>55473323300</v>
      </c>
      <c r="W987">
        <v>58616854800</v>
      </c>
      <c r="X987">
        <v>36025647300</v>
      </c>
      <c r="Y987">
        <v>-12067297400</v>
      </c>
      <c r="Z987">
        <v>50125237300</v>
      </c>
      <c r="AA987">
        <v>-25398180900</v>
      </c>
      <c r="AB987">
        <v>-10065872500</v>
      </c>
      <c r="AC987">
        <v>100188739100</v>
      </c>
      <c r="AD987">
        <v>32249824900</v>
      </c>
      <c r="AE987">
        <v>10549799100</v>
      </c>
      <c r="AF987">
        <v>42414275100</v>
      </c>
      <c r="AG987">
        <v>27829762800</v>
      </c>
      <c r="AH987">
        <v>38865480000</v>
      </c>
      <c r="AI987">
        <v>20965174200</v>
      </c>
      <c r="AJ987">
        <v>-2295166300</v>
      </c>
      <c r="AK987">
        <v>22735588900</v>
      </c>
      <c r="AL987">
        <v>28142423200</v>
      </c>
      <c r="AM987">
        <v>88116463000</v>
      </c>
      <c r="AN987">
        <v>40394927000</v>
      </c>
      <c r="AO987">
        <v>39546561900</v>
      </c>
      <c r="AP987">
        <v>95014906500</v>
      </c>
      <c r="AQ987">
        <v>91457149800</v>
      </c>
      <c r="AR987">
        <v>87050032200</v>
      </c>
      <c r="AS987">
        <v>78310477000</v>
      </c>
      <c r="AT987">
        <v>-52985980400</v>
      </c>
      <c r="AU987">
        <v>24241138300</v>
      </c>
      <c r="AV987">
        <v>19822071900</v>
      </c>
      <c r="AW987">
        <v>82295403500</v>
      </c>
      <c r="AX987">
        <v>63462095200</v>
      </c>
      <c r="AY987">
        <v>86736376000</v>
      </c>
      <c r="AZ987">
        <v>40405880100</v>
      </c>
      <c r="BA987">
        <v>-32530621800</v>
      </c>
      <c r="BB987">
        <v>-176565501100</v>
      </c>
      <c r="BC987">
        <v>57038616800</v>
      </c>
      <c r="BD987">
        <v>46507736600</v>
      </c>
      <c r="BE987">
        <v>70908192200</v>
      </c>
      <c r="BF987">
        <v>108191451300</v>
      </c>
      <c r="BG987">
        <v>85930827400</v>
      </c>
      <c r="BH987">
        <v>131870000000</v>
      </c>
      <c r="BI987">
        <v>22889927600</v>
      </c>
      <c r="BJ987">
        <v>31522939300</v>
      </c>
      <c r="BK987">
        <v>47939601700</v>
      </c>
      <c r="BN987">
        <f t="shared" si="15"/>
        <v>49</v>
      </c>
    </row>
    <row r="988" spans="1:66" x14ac:dyDescent="0.3">
      <c r="A988" t="s">
        <v>3706</v>
      </c>
      <c r="B988" t="s">
        <v>1048</v>
      </c>
      <c r="C988" t="s">
        <v>1925</v>
      </c>
      <c r="D988" t="s">
        <v>1679</v>
      </c>
      <c r="O988">
        <v>59709000000</v>
      </c>
      <c r="P988">
        <v>62963000000</v>
      </c>
      <c r="Q988">
        <v>70843000000</v>
      </c>
      <c r="R988">
        <v>95270000000</v>
      </c>
      <c r="S988">
        <v>126650000000</v>
      </c>
      <c r="T988">
        <v>138706000000</v>
      </c>
      <c r="U988">
        <v>149515000000</v>
      </c>
      <c r="V988">
        <v>159349000000</v>
      </c>
      <c r="W988">
        <v>186883000000</v>
      </c>
      <c r="X988">
        <v>230130000000</v>
      </c>
      <c r="Y988">
        <v>280772000000</v>
      </c>
      <c r="Z988">
        <v>305239000000</v>
      </c>
      <c r="AA988">
        <v>283210000000</v>
      </c>
      <c r="AB988">
        <v>276996000000</v>
      </c>
      <c r="AC988">
        <v>302381000000</v>
      </c>
      <c r="AD988">
        <v>303211000000</v>
      </c>
      <c r="AE988">
        <v>320998000000</v>
      </c>
      <c r="AF988">
        <v>363943000000</v>
      </c>
      <c r="AG988">
        <v>444601000000</v>
      </c>
      <c r="AH988">
        <v>504289000000</v>
      </c>
      <c r="AI988">
        <v>551873000000</v>
      </c>
      <c r="AJ988">
        <v>594931000000</v>
      </c>
      <c r="AK988">
        <v>633053000000</v>
      </c>
      <c r="AL988">
        <v>654799000000</v>
      </c>
      <c r="AM988">
        <v>720937000000</v>
      </c>
      <c r="AN988">
        <v>812810000000</v>
      </c>
      <c r="AO988">
        <v>867589000000</v>
      </c>
      <c r="AP988">
        <v>953803000000</v>
      </c>
      <c r="AQ988">
        <v>952979000000</v>
      </c>
      <c r="AR988">
        <v>992778000000</v>
      </c>
      <c r="AS988">
        <v>1096255000000</v>
      </c>
      <c r="AT988">
        <v>1024636000000</v>
      </c>
      <c r="AU988">
        <v>998741000000</v>
      </c>
      <c r="AV988">
        <v>1036177000000</v>
      </c>
      <c r="AW988">
        <v>1177631000000</v>
      </c>
      <c r="AX988">
        <v>1305225000000</v>
      </c>
      <c r="AY988">
        <v>1472613000000</v>
      </c>
      <c r="AZ988">
        <v>1660853000000</v>
      </c>
      <c r="BA988">
        <v>1837055000000</v>
      </c>
      <c r="BB988">
        <v>1581996000000</v>
      </c>
      <c r="BC988">
        <v>1846280000000</v>
      </c>
      <c r="BD988">
        <v>2102995000000</v>
      </c>
      <c r="BE988">
        <v>2191280000000</v>
      </c>
      <c r="BF988">
        <v>2273428000000</v>
      </c>
      <c r="BG988">
        <v>2371704000000</v>
      </c>
      <c r="BH988">
        <v>2266800000000</v>
      </c>
      <c r="BI988">
        <v>2220609000000</v>
      </c>
      <c r="BJ988">
        <v>2356726000000</v>
      </c>
      <c r="BK988">
        <v>2510250000000</v>
      </c>
      <c r="BL988">
        <v>2504293000000</v>
      </c>
      <c r="BN988">
        <f t="shared" si="15"/>
        <v>50</v>
      </c>
    </row>
    <row r="989" spans="1:66" x14ac:dyDescent="0.3">
      <c r="A989" t="s">
        <v>3706</v>
      </c>
      <c r="B989" t="s">
        <v>1048</v>
      </c>
      <c r="C989" t="s">
        <v>2481</v>
      </c>
      <c r="D989" t="s">
        <v>352</v>
      </c>
      <c r="P989">
        <v>2.5145550946204622</v>
      </c>
      <c r="Q989">
        <v>4.9947630501293361</v>
      </c>
      <c r="R989">
        <v>3.9518836678230826</v>
      </c>
      <c r="S989">
        <v>-1.7395659195868802</v>
      </c>
      <c r="T989">
        <v>1.2640496331419087</v>
      </c>
      <c r="U989">
        <v>4.5749965916001827</v>
      </c>
      <c r="V989">
        <v>3.183400655635694</v>
      </c>
      <c r="W989">
        <v>3.2763309343735187</v>
      </c>
      <c r="X989">
        <v>1.2533908529238573</v>
      </c>
      <c r="Y989">
        <v>-1.2642066654337611</v>
      </c>
      <c r="Z989">
        <v>0.39642455276232624</v>
      </c>
      <c r="AA989">
        <v>0.50113775058086674</v>
      </c>
      <c r="AB989">
        <v>4.699343860334352</v>
      </c>
      <c r="AC989">
        <v>4.3533282100940625</v>
      </c>
      <c r="AD989">
        <v>4.2496204069661019</v>
      </c>
      <c r="AE989">
        <v>3.1702449118636196</v>
      </c>
      <c r="AF989">
        <v>2.4756185163064686</v>
      </c>
      <c r="AG989">
        <v>3.2352349006358878</v>
      </c>
      <c r="AH989">
        <v>1.9482405221746433</v>
      </c>
      <c r="AI989">
        <v>0.86815157320650371</v>
      </c>
      <c r="AJ989">
        <v>-1.1492519554174407</v>
      </c>
      <c r="AK989">
        <v>2.2520843113723004</v>
      </c>
      <c r="AL989">
        <v>2.1280633120587709</v>
      </c>
      <c r="AM989">
        <v>2.608368018920217</v>
      </c>
      <c r="AN989">
        <v>1.7318523716942877</v>
      </c>
      <c r="AO989">
        <v>2.2731454296791327</v>
      </c>
      <c r="AP989">
        <v>2.5237095360679689</v>
      </c>
      <c r="AQ989">
        <v>4.0905894078017866</v>
      </c>
      <c r="AR989">
        <v>4.0654413000088567</v>
      </c>
      <c r="AS989">
        <v>3.9187855731587433</v>
      </c>
      <c r="AT989">
        <v>1.5092053913143673</v>
      </c>
      <c r="AU989">
        <v>1.6215580571912653</v>
      </c>
      <c r="AV989">
        <v>2.2946599726615347</v>
      </c>
      <c r="AW989">
        <v>2.7961300919805439</v>
      </c>
      <c r="AX989">
        <v>2.6117822426212456</v>
      </c>
      <c r="AY989">
        <v>2.0743670824137723</v>
      </c>
      <c r="AZ989">
        <v>1.2549202020131389</v>
      </c>
      <c r="BA989">
        <v>-1.1514333272952086</v>
      </c>
      <c r="BB989">
        <v>-2.1161819187273778</v>
      </c>
      <c r="BC989">
        <v>0.91076938247994121</v>
      </c>
      <c r="BD989">
        <v>1.1561978997281415</v>
      </c>
      <c r="BE989">
        <v>0.76748001809583855</v>
      </c>
      <c r="BF989">
        <v>0.7596907507958548</v>
      </c>
      <c r="BG989">
        <v>2.2138076727995042</v>
      </c>
      <c r="BH989">
        <v>2.9313460907091127</v>
      </c>
      <c r="BI989">
        <v>2.002989205431021</v>
      </c>
      <c r="BJ989">
        <v>1.9631013589573882</v>
      </c>
      <c r="BK989">
        <v>2.4680937622479036</v>
      </c>
      <c r="BN989">
        <f t="shared" si="15"/>
        <v>48</v>
      </c>
    </row>
    <row r="990" spans="1:66" x14ac:dyDescent="0.3">
      <c r="A990" t="s">
        <v>3706</v>
      </c>
      <c r="B990" t="s">
        <v>1048</v>
      </c>
      <c r="C990" t="s">
        <v>824</v>
      </c>
      <c r="D990" t="s">
        <v>1462</v>
      </c>
      <c r="E990">
        <v>8.9931245871527796</v>
      </c>
      <c r="F990">
        <v>9.1560315001712294</v>
      </c>
      <c r="G990">
        <v>9.3316729454584202</v>
      </c>
      <c r="H990">
        <v>8.8318911861801794</v>
      </c>
      <c r="I990">
        <v>8.0512811057283997</v>
      </c>
      <c r="J990">
        <v>7.5872471772260202</v>
      </c>
      <c r="K990">
        <v>8.4353002859450701</v>
      </c>
      <c r="L990">
        <v>9.4177959325513712</v>
      </c>
      <c r="M990">
        <v>9.2684542746879295</v>
      </c>
      <c r="N990">
        <v>8.6332637950910396</v>
      </c>
      <c r="O990">
        <v>8.0327435840408494</v>
      </c>
      <c r="P990">
        <v>6.9430696093606095</v>
      </c>
      <c r="Q990">
        <v>6.5197569243471598</v>
      </c>
      <c r="R990">
        <v>5.8938705911674001</v>
      </c>
      <c r="S990">
        <v>5.9541111967601497</v>
      </c>
      <c r="T990">
        <v>5.6226790961333606</v>
      </c>
      <c r="U990">
        <v>5.1910714290255493</v>
      </c>
      <c r="V990">
        <v>5.1556173512712498</v>
      </c>
      <c r="W990">
        <v>4.9430872479168801</v>
      </c>
      <c r="X990">
        <v>4.9519915352726498</v>
      </c>
      <c r="Y990">
        <v>5.1535374665163598</v>
      </c>
      <c r="Z990">
        <v>5.6465412562425801</v>
      </c>
      <c r="AA990">
        <v>6.8140570944128402</v>
      </c>
      <c r="AB990">
        <v>6.3211442597671699</v>
      </c>
      <c r="AC990">
        <v>6.2364165296389693</v>
      </c>
      <c r="AD990">
        <v>6.4532192046686001</v>
      </c>
      <c r="AE990">
        <v>6.6265226578984207</v>
      </c>
      <c r="AF990">
        <v>6.4202740228848798</v>
      </c>
      <c r="AG990">
        <v>6.0712777020948003</v>
      </c>
      <c r="AH990">
        <v>5.8712060080465296</v>
      </c>
      <c r="AI990">
        <v>5.6051752943879398</v>
      </c>
      <c r="AJ990">
        <v>4.8834293977631305</v>
      </c>
      <c r="AK990">
        <v>4.9704668076828398</v>
      </c>
      <c r="AL990">
        <v>4.6043502950764399</v>
      </c>
      <c r="AM990">
        <v>4.2152646751779006</v>
      </c>
      <c r="AN990">
        <v>3.8602457917388997</v>
      </c>
      <c r="AO990">
        <v>3.5549822063521801</v>
      </c>
      <c r="AP990">
        <v>3.40556224418855</v>
      </c>
      <c r="AQ990">
        <v>3.2015584989699599</v>
      </c>
      <c r="AR990">
        <v>3.0856767832474601</v>
      </c>
      <c r="AS990">
        <v>3.11224214697679</v>
      </c>
      <c r="AT990">
        <v>3.1238098026670302</v>
      </c>
      <c r="AU990">
        <v>3.4476180992877801</v>
      </c>
      <c r="AV990">
        <v>3.8271610447362296</v>
      </c>
      <c r="AW990">
        <v>4.0163127364069195</v>
      </c>
      <c r="AX990">
        <v>4.0900348763258503</v>
      </c>
      <c r="AY990">
        <v>4.0416272367896893</v>
      </c>
      <c r="AZ990">
        <v>4.0796550810521994</v>
      </c>
      <c r="BA990">
        <v>4.4638273562998894</v>
      </c>
      <c r="BB990">
        <v>4.8855996801147796</v>
      </c>
      <c r="BC990">
        <v>4.9226416770699606</v>
      </c>
      <c r="BD990">
        <v>4.8401739949027505</v>
      </c>
      <c r="BE990">
        <v>4.4774012186726697</v>
      </c>
      <c r="BF990">
        <v>4.0466788786709795</v>
      </c>
      <c r="BG990">
        <v>3.6958911182713798</v>
      </c>
      <c r="BH990">
        <v>3.4778461681968604</v>
      </c>
      <c r="BI990">
        <v>3.4189406012807897</v>
      </c>
      <c r="BJ990">
        <v>3.31338528335912</v>
      </c>
      <c r="BK990">
        <v>3.3162444576717998</v>
      </c>
      <c r="BL990">
        <v>3.4131066683464399</v>
      </c>
      <c r="BN990">
        <f t="shared" si="15"/>
        <v>60</v>
      </c>
    </row>
    <row r="991" spans="1:66" x14ac:dyDescent="0.3">
      <c r="A991" t="s">
        <v>3706</v>
      </c>
      <c r="B991" t="s">
        <v>1048</v>
      </c>
      <c r="C991" t="s">
        <v>3002</v>
      </c>
      <c r="D991" t="s">
        <v>3330</v>
      </c>
      <c r="BC991">
        <v>2481.7595544697474</v>
      </c>
      <c r="BD991">
        <v>2986.5205285119146</v>
      </c>
      <c r="BE991">
        <v>3842.2687319693955</v>
      </c>
      <c r="BF991">
        <v>4304.0286418354872</v>
      </c>
      <c r="BG991">
        <v>5130.9199749691024</v>
      </c>
      <c r="BH991">
        <v>6360.9336571734648</v>
      </c>
      <c r="BI991">
        <v>11439.716363819431</v>
      </c>
      <c r="BJ991">
        <v>30350.784315975361</v>
      </c>
      <c r="BK991">
        <v>65864.178868600167</v>
      </c>
      <c r="BL991">
        <v>124014.17607470749</v>
      </c>
      <c r="BN991">
        <f t="shared" si="15"/>
        <v>10</v>
      </c>
    </row>
    <row r="992" spans="1:66" x14ac:dyDescent="0.3">
      <c r="A992" t="s">
        <v>3706</v>
      </c>
      <c r="B992" t="s">
        <v>1048</v>
      </c>
      <c r="C992" t="s">
        <v>3294</v>
      </c>
      <c r="D992" t="s">
        <v>3936</v>
      </c>
      <c r="AZ992">
        <v>30.513126641404131</v>
      </c>
      <c r="BA992">
        <v>28.971331285962766</v>
      </c>
      <c r="BB992">
        <v>25.009579835540062</v>
      </c>
      <c r="BC992">
        <v>23.116029086870917</v>
      </c>
      <c r="BD992">
        <v>21.067658664405904</v>
      </c>
      <c r="BE992">
        <v>20.659932071902908</v>
      </c>
      <c r="BF992">
        <v>20.651684654395947</v>
      </c>
      <c r="BG992">
        <v>20.996267352597791</v>
      </c>
      <c r="BH992">
        <v>21.945105119559415</v>
      </c>
      <c r="BI992">
        <v>23.013323751568173</v>
      </c>
      <c r="BJ992">
        <v>19.691512856750901</v>
      </c>
      <c r="BK992">
        <v>18.895635392895617</v>
      </c>
      <c r="BL992">
        <v>19.091119385216434</v>
      </c>
      <c r="BN992">
        <f t="shared" si="15"/>
        <v>13</v>
      </c>
    </row>
    <row r="993" spans="1:66" x14ac:dyDescent="0.3">
      <c r="A993" t="s">
        <v>3706</v>
      </c>
      <c r="B993" t="s">
        <v>1048</v>
      </c>
      <c r="C993" t="s">
        <v>1012</v>
      </c>
      <c r="D993" t="s">
        <v>3210</v>
      </c>
      <c r="E993">
        <v>19626000000</v>
      </c>
      <c r="F993">
        <v>20190000000</v>
      </c>
      <c r="G993">
        <v>20973000000</v>
      </c>
      <c r="H993">
        <v>22427000000</v>
      </c>
      <c r="I993">
        <v>25690000000</v>
      </c>
      <c r="J993">
        <v>26699000000</v>
      </c>
      <c r="K993">
        <v>29379000000</v>
      </c>
      <c r="L993">
        <v>30934000000</v>
      </c>
      <c r="M993">
        <v>34063000000</v>
      </c>
      <c r="N993">
        <v>37332000000</v>
      </c>
      <c r="O993">
        <v>43225000000</v>
      </c>
      <c r="P993">
        <v>43549000000</v>
      </c>
      <c r="Q993">
        <v>49199000000</v>
      </c>
      <c r="R993">
        <v>70823000000</v>
      </c>
      <c r="S993">
        <v>99437000000</v>
      </c>
      <c r="T993">
        <v>108856000000</v>
      </c>
      <c r="U993">
        <v>116794000000</v>
      </c>
      <c r="V993">
        <v>123182000000</v>
      </c>
      <c r="W993">
        <v>145847000000</v>
      </c>
      <c r="X993">
        <v>186363000000</v>
      </c>
      <c r="Y993">
        <v>225566000000</v>
      </c>
      <c r="Z993">
        <v>238715000000</v>
      </c>
      <c r="AA993">
        <v>216442000000</v>
      </c>
      <c r="AB993">
        <v>205639000000</v>
      </c>
      <c r="AC993">
        <v>223976000000</v>
      </c>
      <c r="AD993">
        <v>218815000000</v>
      </c>
      <c r="AE993">
        <v>227158000000</v>
      </c>
      <c r="AF993">
        <v>254122000000</v>
      </c>
      <c r="AG993">
        <v>322427000000</v>
      </c>
      <c r="AH993">
        <v>363812000000</v>
      </c>
      <c r="AI993">
        <v>393592000000</v>
      </c>
      <c r="AJ993">
        <v>421730000000</v>
      </c>
      <c r="AK993">
        <v>448163000000</v>
      </c>
      <c r="AL993">
        <v>464773000000</v>
      </c>
      <c r="AM993">
        <v>512627000000</v>
      </c>
      <c r="AN993">
        <v>584743000000</v>
      </c>
      <c r="AO993">
        <v>625073000000</v>
      </c>
      <c r="AP993">
        <v>689182000000</v>
      </c>
      <c r="AQ993">
        <v>682138000000</v>
      </c>
      <c r="AR993">
        <v>695797000000</v>
      </c>
      <c r="AS993">
        <v>781918000000</v>
      </c>
      <c r="AT993">
        <v>729100000000</v>
      </c>
      <c r="AU993">
        <v>693103000000</v>
      </c>
      <c r="AV993">
        <v>724771000000</v>
      </c>
      <c r="AW993">
        <v>814875000000</v>
      </c>
      <c r="AX993">
        <v>901082000000</v>
      </c>
      <c r="AY993">
        <v>1025967000000</v>
      </c>
      <c r="AZ993">
        <v>1148199000000</v>
      </c>
      <c r="BA993">
        <v>1287442000000</v>
      </c>
      <c r="BB993">
        <v>1056043000000</v>
      </c>
      <c r="BC993">
        <v>1278495000000</v>
      </c>
      <c r="BD993">
        <v>1482508000000</v>
      </c>
      <c r="BE993">
        <v>1545703000000</v>
      </c>
      <c r="BF993">
        <v>1579593000000</v>
      </c>
      <c r="BG993">
        <v>1620532000000</v>
      </c>
      <c r="BH993">
        <v>1502572000000</v>
      </c>
      <c r="BI993">
        <v>1451011000000</v>
      </c>
      <c r="BJ993">
        <v>1546273000000</v>
      </c>
      <c r="BK993">
        <v>1663982000000</v>
      </c>
      <c r="BL993">
        <v>1643161000000</v>
      </c>
      <c r="BN993">
        <f t="shared" si="15"/>
        <v>60</v>
      </c>
    </row>
    <row r="994" spans="1:66" x14ac:dyDescent="0.3">
      <c r="A994" t="s">
        <v>3706</v>
      </c>
      <c r="B994" t="s">
        <v>1048</v>
      </c>
      <c r="C994" t="s">
        <v>2883</v>
      </c>
      <c r="D994" t="s">
        <v>1077</v>
      </c>
      <c r="O994">
        <v>9.3818984547461355</v>
      </c>
      <c r="P994">
        <v>9.5</v>
      </c>
      <c r="Q994">
        <v>9.4076655052264755</v>
      </c>
      <c r="R994">
        <v>9.8457016899338754</v>
      </c>
      <c r="S994">
        <v>8.9456869009584636</v>
      </c>
      <c r="T994">
        <v>10.292326431181493</v>
      </c>
      <c r="U994">
        <v>10.489882854100102</v>
      </c>
      <c r="V994">
        <v>8.0195599022004842</v>
      </c>
      <c r="W994">
        <v>8.4731182795698885</v>
      </c>
      <c r="X994">
        <v>8.6956521739130466</v>
      </c>
      <c r="Y994">
        <v>7.7535479404638323</v>
      </c>
      <c r="Z994">
        <v>7.058088694565896</v>
      </c>
      <c r="AA994">
        <v>18.044707783463522</v>
      </c>
      <c r="AB994">
        <v>16.317251831270539</v>
      </c>
      <c r="AC994">
        <v>13.92093815017968</v>
      </c>
      <c r="AD994">
        <v>13.553690101434071</v>
      </c>
      <c r="AE994">
        <v>15.528839493250004</v>
      </c>
      <c r="AF994">
        <v>16.84833133479745</v>
      </c>
      <c r="AG994">
        <v>19.001363117240373</v>
      </c>
      <c r="AH994">
        <v>20.943814974886095</v>
      </c>
      <c r="AI994">
        <v>20.523485847620989</v>
      </c>
      <c r="AJ994">
        <v>23.590356644749946</v>
      </c>
      <c r="AK994">
        <v>23.361676312267079</v>
      </c>
      <c r="AL994">
        <v>23.545275698125579</v>
      </c>
      <c r="AM994">
        <v>24.376738871224163</v>
      </c>
      <c r="AN994">
        <v>25.579716313154364</v>
      </c>
      <c r="AO994">
        <v>27.004644351764767</v>
      </c>
      <c r="AP994">
        <v>27.188503447912822</v>
      </c>
      <c r="AQ994">
        <v>27.26933516288419</v>
      </c>
      <c r="AR994">
        <v>28.431334951323336</v>
      </c>
      <c r="AS994">
        <v>27.121353790701178</v>
      </c>
      <c r="AT994">
        <v>27.540200081270925</v>
      </c>
      <c r="AU994">
        <v>29.221112802742311</v>
      </c>
      <c r="AV994">
        <v>28.590915649060207</v>
      </c>
      <c r="AW994">
        <v>27.957050270705878</v>
      </c>
      <c r="AX994">
        <v>28.507416563658836</v>
      </c>
      <c r="AY994">
        <v>29.463905806936509</v>
      </c>
      <c r="AZ994">
        <v>30.113884502973093</v>
      </c>
      <c r="BA994">
        <v>32.328406973479332</v>
      </c>
      <c r="BB994">
        <v>34.279583387621287</v>
      </c>
      <c r="BC994">
        <v>34.67700066750723</v>
      </c>
      <c r="BD994">
        <v>36.696291368389488</v>
      </c>
      <c r="BE994">
        <v>37.261799660441433</v>
      </c>
      <c r="BF994">
        <v>39.195690126839771</v>
      </c>
      <c r="BG994">
        <v>39.663806126056635</v>
      </c>
      <c r="BH994">
        <v>40.226151229447957</v>
      </c>
      <c r="BI994">
        <v>41.620649434334702</v>
      </c>
      <c r="BJ994">
        <v>42.228560060904456</v>
      </c>
      <c r="BK994">
        <v>41.513724879149088</v>
      </c>
      <c r="BL994">
        <v>40.818033600340257</v>
      </c>
      <c r="BN994">
        <f t="shared" si="15"/>
        <v>50</v>
      </c>
    </row>
    <row r="995" spans="1:66" x14ac:dyDescent="0.3">
      <c r="A995" t="s">
        <v>3706</v>
      </c>
      <c r="B995" t="s">
        <v>1048</v>
      </c>
      <c r="C995" t="s">
        <v>2398</v>
      </c>
      <c r="D995" t="s">
        <v>3695</v>
      </c>
      <c r="G995">
        <v>39.669758507012233</v>
      </c>
      <c r="H995">
        <v>40.747107170946038</v>
      </c>
      <c r="I995">
        <v>43.353198305021337</v>
      </c>
      <c r="J995">
        <v>46.726649673077333</v>
      </c>
      <c r="K995">
        <v>50.371951155088347</v>
      </c>
      <c r="L995">
        <v>52.79010859091273</v>
      </c>
      <c r="M995">
        <v>56.22470816053238</v>
      </c>
      <c r="N995">
        <v>59.592319505223735</v>
      </c>
      <c r="O995">
        <v>60.703213238126452</v>
      </c>
      <c r="P995">
        <v>63.349702624206131</v>
      </c>
      <c r="Q995">
        <v>64.459454974647088</v>
      </c>
      <c r="R995">
        <v>61.225482894885694</v>
      </c>
      <c r="S995">
        <v>51.758912905708399</v>
      </c>
      <c r="T995">
        <v>51.098134340976941</v>
      </c>
      <c r="U995">
        <v>51.449089293896833</v>
      </c>
      <c r="V995">
        <v>50.504007438811527</v>
      </c>
      <c r="W995">
        <v>56.091953427479304</v>
      </c>
      <c r="X995">
        <v>52.017548776436215</v>
      </c>
      <c r="Y995">
        <v>49.989065667322045</v>
      </c>
      <c r="Z995">
        <v>52.728510542169396</v>
      </c>
      <c r="AA995">
        <v>57.731491587121297</v>
      </c>
      <c r="AB995">
        <v>61.221691220629197</v>
      </c>
      <c r="AC995">
        <v>66.394072093262395</v>
      </c>
      <c r="AD995">
        <v>70.149589237941839</v>
      </c>
      <c r="AE995">
        <v>75.115916969729653</v>
      </c>
      <c r="AF995">
        <v>75.158832126429914</v>
      </c>
      <c r="AG995">
        <v>76.718288357852401</v>
      </c>
      <c r="AH995">
        <v>74.880318093541149</v>
      </c>
      <c r="AI995">
        <v>73.050239098277501</v>
      </c>
      <c r="AJ995">
        <v>75.211273584212123</v>
      </c>
      <c r="AK995">
        <v>76.25562726560932</v>
      </c>
      <c r="AL995">
        <v>77.561493705382887</v>
      </c>
      <c r="AM995">
        <v>78.673445804268709</v>
      </c>
      <c r="AN995">
        <v>79.204395744004714</v>
      </c>
      <c r="AO995">
        <v>77.963754625496392</v>
      </c>
      <c r="AP995">
        <v>78.218472658104076</v>
      </c>
      <c r="AQ995">
        <v>80.629114942936141</v>
      </c>
      <c r="AR995">
        <v>79.895987979584618</v>
      </c>
      <c r="AS995">
        <v>77.324157794435749</v>
      </c>
      <c r="AT995">
        <v>77.307021867968288</v>
      </c>
      <c r="AU995">
        <v>78.021865411466123</v>
      </c>
      <c r="AV995">
        <v>76.265778405124266</v>
      </c>
      <c r="AW995">
        <v>74.619619331629664</v>
      </c>
      <c r="AX995">
        <v>71.671006300520148</v>
      </c>
      <c r="AY995">
        <v>70.681173355926887</v>
      </c>
      <c r="AZ995">
        <v>70.183927804090587</v>
      </c>
      <c r="BA995">
        <v>65.758557673414956</v>
      </c>
      <c r="BB995">
        <v>70.49525071131454</v>
      </c>
      <c r="BC995">
        <v>70.102667507530214</v>
      </c>
      <c r="BD995">
        <v>67.964172965256964</v>
      </c>
      <c r="BE995">
        <v>70.067784670121455</v>
      </c>
      <c r="BF995">
        <v>71.596792746746246</v>
      </c>
      <c r="BG995">
        <v>73.23636677675573</v>
      </c>
      <c r="BH995">
        <v>78.758448161868117</v>
      </c>
      <c r="BI995">
        <v>79.648971485826422</v>
      </c>
      <c r="BJ995">
        <v>78.393842194461101</v>
      </c>
      <c r="BK995">
        <v>77.709977425803217</v>
      </c>
      <c r="BL995">
        <v>78.176486591760892</v>
      </c>
      <c r="BN995">
        <f t="shared" si="15"/>
        <v>58</v>
      </c>
    </row>
    <row r="996" spans="1:66" x14ac:dyDescent="0.3">
      <c r="A996" t="s">
        <v>3706</v>
      </c>
      <c r="B996" t="s">
        <v>1048</v>
      </c>
      <c r="C996" t="s">
        <v>662</v>
      </c>
      <c r="D996" t="s">
        <v>2607</v>
      </c>
      <c r="AH996">
        <v>3.91</v>
      </c>
      <c r="AI996">
        <v>3.92</v>
      </c>
      <c r="AJ996">
        <v>3.95</v>
      </c>
      <c r="AK996">
        <v>3.95</v>
      </c>
      <c r="AL996">
        <v>3.75</v>
      </c>
      <c r="AN996">
        <v>2.94</v>
      </c>
      <c r="AO996">
        <v>2.86</v>
      </c>
      <c r="AP996">
        <v>2.6</v>
      </c>
      <c r="AQ996">
        <v>3.09</v>
      </c>
      <c r="AR996">
        <v>2.31</v>
      </c>
      <c r="AS996">
        <v>2.1</v>
      </c>
      <c r="AT996">
        <v>2.11</v>
      </c>
      <c r="AU996">
        <v>2.16</v>
      </c>
      <c r="AV996">
        <v>1.96</v>
      </c>
      <c r="AW996">
        <v>1.79</v>
      </c>
      <c r="AX996">
        <v>1.75</v>
      </c>
      <c r="AY996">
        <v>1.7</v>
      </c>
      <c r="AZ996">
        <v>1.55</v>
      </c>
      <c r="BA996">
        <v>1.58</v>
      </c>
      <c r="BB996">
        <v>1.71</v>
      </c>
      <c r="BC996">
        <v>1.66</v>
      </c>
      <c r="BD996">
        <v>1.67</v>
      </c>
      <c r="BE996">
        <v>1.67</v>
      </c>
      <c r="BF996">
        <v>1.67</v>
      </c>
      <c r="BG996">
        <v>1.69</v>
      </c>
      <c r="BH996">
        <v>1.69</v>
      </c>
      <c r="BI996">
        <v>1.65</v>
      </c>
      <c r="BJ996">
        <v>1.66</v>
      </c>
      <c r="BK996">
        <v>1.59</v>
      </c>
      <c r="BN996">
        <f t="shared" si="15"/>
        <v>29</v>
      </c>
    </row>
    <row r="997" spans="1:66" x14ac:dyDescent="0.3">
      <c r="A997" t="s">
        <v>3706</v>
      </c>
      <c r="B997" t="s">
        <v>1048</v>
      </c>
      <c r="C997" t="s">
        <v>2065</v>
      </c>
      <c r="D997" t="s">
        <v>179</v>
      </c>
      <c r="E997">
        <v>6.6256212037548323</v>
      </c>
      <c r="F997">
        <v>6.4136339428368538</v>
      </c>
      <c r="G997">
        <v>6.4045612295488343</v>
      </c>
      <c r="H997">
        <v>6.4278108362041966</v>
      </c>
      <c r="I997">
        <v>6.7069116360454943</v>
      </c>
      <c r="J997">
        <v>6.7079467527228722</v>
      </c>
      <c r="K997">
        <v>7.0090797546012276</v>
      </c>
      <c r="L997">
        <v>6.9266566090286643</v>
      </c>
      <c r="M997">
        <v>7.3647745358090182</v>
      </c>
      <c r="N997">
        <v>7.4168055691734489</v>
      </c>
      <c r="O997">
        <v>7.9803186984476886</v>
      </c>
      <c r="P997">
        <v>7.8886551916555776</v>
      </c>
      <c r="Q997">
        <v>8.4481397221505574</v>
      </c>
      <c r="R997">
        <v>10.130309476236446</v>
      </c>
      <c r="S997">
        <v>13.584594785415627</v>
      </c>
      <c r="T997">
        <v>12.744761719362053</v>
      </c>
      <c r="U997">
        <v>13.306789963980158</v>
      </c>
      <c r="V997">
        <v>13.622320020981579</v>
      </c>
      <c r="W997">
        <v>14.113503195060042</v>
      </c>
      <c r="X997">
        <v>15.551429700220831</v>
      </c>
      <c r="Y997">
        <v>16.888314766316675</v>
      </c>
      <c r="Z997">
        <v>15.966956466426071</v>
      </c>
      <c r="AA997">
        <v>14.095566436757823</v>
      </c>
      <c r="AB997">
        <v>13.08508606679402</v>
      </c>
      <c r="AC997">
        <v>14.125648000439863</v>
      </c>
      <c r="AD997">
        <v>13.166184948117978</v>
      </c>
      <c r="AE997">
        <v>13.307884412521446</v>
      </c>
      <c r="AF997">
        <v>13.976003122415795</v>
      </c>
      <c r="AG997">
        <v>14.9332427883229</v>
      </c>
      <c r="AH997">
        <v>15.186064896713333</v>
      </c>
      <c r="AI997">
        <v>15.270115898593092</v>
      </c>
      <c r="AJ997">
        <v>15.103499780533991</v>
      </c>
      <c r="AK997">
        <v>15.368646388440336</v>
      </c>
      <c r="AL997">
        <v>15.574860550153465</v>
      </c>
      <c r="AM997">
        <v>16.492425934881208</v>
      </c>
      <c r="AN997">
        <v>17.743973002254393</v>
      </c>
      <c r="AO997">
        <v>17.924887051130899</v>
      </c>
      <c r="AP997">
        <v>18.515790332207651</v>
      </c>
      <c r="AQ997">
        <v>17.946856729685319</v>
      </c>
      <c r="AR997">
        <v>18.225503072108879</v>
      </c>
      <c r="AS997">
        <v>19.90976608394163</v>
      </c>
      <c r="AT997">
        <v>18.033568400429964</v>
      </c>
      <c r="AU997">
        <v>17.312184094733574</v>
      </c>
      <c r="AV997">
        <v>17.697485073549942</v>
      </c>
      <c r="AW997">
        <v>19.163311809439456</v>
      </c>
      <c r="AX997">
        <v>20.202966053639649</v>
      </c>
      <c r="AY997">
        <v>21.311088034053913</v>
      </c>
      <c r="AZ997">
        <v>21.925221362443921</v>
      </c>
      <c r="BA997">
        <v>23.495994250080845</v>
      </c>
      <c r="BB997">
        <v>18.418930971548331</v>
      </c>
      <c r="BC997">
        <v>21.662670610483374</v>
      </c>
      <c r="BD997">
        <v>24.117821711319795</v>
      </c>
      <c r="BE997">
        <v>23.968791989463956</v>
      </c>
      <c r="BF997">
        <v>23.286792486218339</v>
      </c>
      <c r="BG997">
        <v>23.017562730827251</v>
      </c>
      <c r="BH997">
        <v>20.95510533486657</v>
      </c>
      <c r="BI997">
        <v>19.784721004064885</v>
      </c>
      <c r="BJ997">
        <v>20.295966454848543</v>
      </c>
      <c r="BK997">
        <v>20.839752312021272</v>
      </c>
      <c r="BL997">
        <v>19.699277084869049</v>
      </c>
      <c r="BN997">
        <f t="shared" si="15"/>
        <v>60</v>
      </c>
    </row>
    <row r="998" spans="1:66" x14ac:dyDescent="0.3">
      <c r="A998" t="s">
        <v>3706</v>
      </c>
      <c r="B998" t="s">
        <v>1048</v>
      </c>
      <c r="C998" t="s">
        <v>828</v>
      </c>
      <c r="D998" t="s">
        <v>2718</v>
      </c>
      <c r="F998">
        <v>0.37976792291879524</v>
      </c>
      <c r="G998">
        <v>0.24691082332466702</v>
      </c>
      <c r="H998">
        <v>0.14158621231930207</v>
      </c>
      <c r="I998">
        <v>8.4937179173130581E-2</v>
      </c>
      <c r="J998">
        <v>-6.0499689526481354E-2</v>
      </c>
      <c r="K998">
        <v>-0.16237569283079445</v>
      </c>
      <c r="L998">
        <v>-0.2350164707091654</v>
      </c>
      <c r="M998">
        <v>-0.33209851801746526</v>
      </c>
      <c r="N998">
        <v>-0.36000920953301552</v>
      </c>
      <c r="O998">
        <v>0.15114236009435719</v>
      </c>
      <c r="P998">
        <v>1.2226549824515611</v>
      </c>
      <c r="Q998">
        <v>1.0326183922180669</v>
      </c>
      <c r="R998">
        <v>0.91655752490291209</v>
      </c>
      <c r="S998">
        <v>0.87572725064575896</v>
      </c>
      <c r="T998">
        <v>0.94803734794019989</v>
      </c>
      <c r="U998">
        <v>0.91225849074372634</v>
      </c>
      <c r="V998">
        <v>0.96779611283457656</v>
      </c>
      <c r="W998">
        <v>1.0253804760735512</v>
      </c>
      <c r="X998">
        <v>1.0655723727449979</v>
      </c>
      <c r="Y998">
        <v>0.78458496023754187</v>
      </c>
      <c r="Z998">
        <v>0.40095247019868413</v>
      </c>
      <c r="AA998">
        <v>0.36946315443824723</v>
      </c>
      <c r="AB998">
        <v>0.32709708492662526</v>
      </c>
      <c r="AC998">
        <v>0.28286047683701165</v>
      </c>
      <c r="AD998">
        <v>0.29975393717945054</v>
      </c>
      <c r="AE998">
        <v>0.33433107550594721</v>
      </c>
      <c r="AF998">
        <v>0.30446414278262801</v>
      </c>
      <c r="AG998">
        <v>0.31513914136331211</v>
      </c>
      <c r="AH998">
        <v>0.35603961110364707</v>
      </c>
      <c r="AI998">
        <v>0.27902773136668113</v>
      </c>
      <c r="AJ998">
        <v>-0.30054420810483157</v>
      </c>
      <c r="AK998">
        <v>-0.25623699979733122</v>
      </c>
      <c r="AL998">
        <v>-0.33062426900879149</v>
      </c>
      <c r="AM998">
        <v>-0.43336884649176577</v>
      </c>
      <c r="AN998">
        <v>-0.47489909341570946</v>
      </c>
      <c r="AO998">
        <v>-0.51707766296028423</v>
      </c>
      <c r="AP998">
        <v>-0.47341740134969179</v>
      </c>
      <c r="AQ998">
        <v>-0.52640423103556577</v>
      </c>
      <c r="AR998">
        <v>-0.55408637377824788</v>
      </c>
      <c r="AS998">
        <v>-0.38011356433405152</v>
      </c>
      <c r="AT998">
        <v>0.1409978274754351</v>
      </c>
      <c r="AU998">
        <v>8.150231179544358E-2</v>
      </c>
      <c r="AV998">
        <v>1.0863083289361001E-2</v>
      </c>
      <c r="AW998">
        <v>6.9599392325051343E-2</v>
      </c>
      <c r="AX998">
        <v>7.3389814873652828E-2</v>
      </c>
      <c r="AY998">
        <v>0.10867028030365712</v>
      </c>
      <c r="AZ998">
        <v>9.3157090160954456E-2</v>
      </c>
      <c r="BA998">
        <v>8.5657261633222889E-2</v>
      </c>
      <c r="BB998">
        <v>1.4133214580487637E-2</v>
      </c>
      <c r="BC998">
        <v>-3.1772278097525482E-2</v>
      </c>
      <c r="BD998">
        <v>-0.17853600411309184</v>
      </c>
      <c r="BE998">
        <v>-0.19532024948280521</v>
      </c>
      <c r="BF998">
        <v>-0.27113856936603153</v>
      </c>
      <c r="BG998">
        <v>-0.26125924931520039</v>
      </c>
      <c r="BH998">
        <v>-0.28983186463760713</v>
      </c>
      <c r="BI998">
        <v>-0.33086251983133186</v>
      </c>
      <c r="BJ998">
        <v>-0.45547801272795502</v>
      </c>
      <c r="BK998">
        <v>-0.58735250245301873</v>
      </c>
      <c r="BL998">
        <v>-0.67668895922923977</v>
      </c>
      <c r="BN998">
        <f t="shared" si="15"/>
        <v>59</v>
      </c>
    </row>
    <row r="999" spans="1:66" x14ac:dyDescent="0.3">
      <c r="A999" t="s">
        <v>3706</v>
      </c>
      <c r="B999" t="s">
        <v>1048</v>
      </c>
      <c r="C999" t="s">
        <v>914</v>
      </c>
      <c r="D999" t="s">
        <v>119</v>
      </c>
      <c r="E999">
        <v>50.987624573744398</v>
      </c>
      <c r="F999">
        <v>51.331906894181309</v>
      </c>
      <c r="G999">
        <v>51.262029728534607</v>
      </c>
      <c r="H999">
        <v>50.883551729515972</v>
      </c>
      <c r="I999">
        <v>50.346283698483397</v>
      </c>
      <c r="J999">
        <v>49.722359926496893</v>
      </c>
      <c r="K999">
        <v>49.029739969555521</v>
      </c>
      <c r="L999">
        <v>48.262358710202108</v>
      </c>
      <c r="M999">
        <v>47.412682512565169</v>
      </c>
      <c r="N999">
        <v>46.466553230445292</v>
      </c>
      <c r="O999">
        <v>45.42712425154658</v>
      </c>
      <c r="P999">
        <v>44.081567137090886</v>
      </c>
      <c r="Q999">
        <v>42.786776526317297</v>
      </c>
      <c r="R999">
        <v>41.507322023415284</v>
      </c>
      <c r="S999">
        <v>40.212457496048053</v>
      </c>
      <c r="T999">
        <v>38.909704533367453</v>
      </c>
      <c r="U999">
        <v>38.020039967581347</v>
      </c>
      <c r="V999">
        <v>37.057697871184317</v>
      </c>
      <c r="W999">
        <v>36.091197860808258</v>
      </c>
      <c r="X999">
        <v>35.214128063757791</v>
      </c>
      <c r="Y999">
        <v>34.473252973815562</v>
      </c>
      <c r="Z999">
        <v>33.884813659929748</v>
      </c>
      <c r="AA999">
        <v>33.416483210467781</v>
      </c>
      <c r="AB999">
        <v>33.063517907196683</v>
      </c>
      <c r="AC999">
        <v>32.796365597041742</v>
      </c>
      <c r="AD999">
        <v>32.59593047414419</v>
      </c>
      <c r="AE999">
        <v>32.626629963981252</v>
      </c>
      <c r="AF999">
        <v>32.691086697724828</v>
      </c>
      <c r="AG999">
        <v>32.781364986856872</v>
      </c>
      <c r="AH999">
        <v>32.886139330431128</v>
      </c>
      <c r="AI999">
        <v>32.991249240113888</v>
      </c>
      <c r="AJ999">
        <v>33.268415853433723</v>
      </c>
      <c r="AK999">
        <v>33.504377478791547</v>
      </c>
      <c r="AL999">
        <v>33.669916382234597</v>
      </c>
      <c r="AM999">
        <v>33.73724085780831</v>
      </c>
      <c r="AN999">
        <v>33.702561460195199</v>
      </c>
      <c r="AO999">
        <v>33.741391512636199</v>
      </c>
      <c r="AP999">
        <v>33.623559768228759</v>
      </c>
      <c r="AQ999">
        <v>33.404041481118831</v>
      </c>
      <c r="AR999">
        <v>33.154318613763827</v>
      </c>
      <c r="AS999">
        <v>32.901406813145648</v>
      </c>
      <c r="AT999">
        <v>32.541256567812376</v>
      </c>
      <c r="AU999">
        <v>32.265907837177352</v>
      </c>
      <c r="AV999">
        <v>32.004279336705714</v>
      </c>
      <c r="AW999">
        <v>31.673215537126726</v>
      </c>
      <c r="AX999">
        <v>31.255835660742747</v>
      </c>
      <c r="AY999">
        <v>31.163236995720695</v>
      </c>
      <c r="AZ999">
        <v>30.955202806168497</v>
      </c>
      <c r="BA999">
        <v>30.689032205253319</v>
      </c>
      <c r="BB999">
        <v>30.442359852917285</v>
      </c>
      <c r="BC999">
        <v>30.240629331999873</v>
      </c>
      <c r="BD999">
        <v>30.011617523724993</v>
      </c>
      <c r="BE999">
        <v>29.757639206737263</v>
      </c>
      <c r="BF999">
        <v>29.509125055587287</v>
      </c>
      <c r="BG999">
        <v>29.278342088689989</v>
      </c>
      <c r="BH999">
        <v>29.068110540961033</v>
      </c>
      <c r="BI999">
        <v>28.848169997791107</v>
      </c>
      <c r="BJ999">
        <v>28.694345367099004</v>
      </c>
      <c r="BK999">
        <v>28.570701550242362</v>
      </c>
      <c r="BL999">
        <v>28.431960421728814</v>
      </c>
      <c r="BN999">
        <f t="shared" si="15"/>
        <v>60</v>
      </c>
    </row>
    <row r="1000" spans="1:66" x14ac:dyDescent="0.3">
      <c r="A1000" t="s">
        <v>3706</v>
      </c>
      <c r="B1000" t="s">
        <v>1048</v>
      </c>
      <c r="C1000" t="s">
        <v>2129</v>
      </c>
      <c r="D1000" t="s">
        <v>3892</v>
      </c>
      <c r="E1000">
        <v>3.2136889564290199</v>
      </c>
      <c r="F1000">
        <v>3.1684343784696201</v>
      </c>
      <c r="G1000">
        <v>3.1170642090529901</v>
      </c>
      <c r="H1000">
        <v>3.07689008578184</v>
      </c>
      <c r="I1000">
        <v>3.0627078288149798</v>
      </c>
      <c r="J1000">
        <v>3.0755793817831698</v>
      </c>
      <c r="K1000">
        <v>3.08742503589386</v>
      </c>
      <c r="L1000">
        <v>3.1256296291057</v>
      </c>
      <c r="M1000">
        <v>3.1850687496523098</v>
      </c>
      <c r="N1000">
        <v>3.2498135145859202</v>
      </c>
      <c r="O1000">
        <v>3.3044057512558198</v>
      </c>
      <c r="P1000">
        <v>3.30710402806293</v>
      </c>
      <c r="Q1000">
        <v>3.30480804704488</v>
      </c>
      <c r="R1000">
        <v>3.31218879246246</v>
      </c>
      <c r="S1000">
        <v>3.3364945394344798</v>
      </c>
      <c r="T1000">
        <v>3.3731177066392299</v>
      </c>
      <c r="U1000">
        <v>3.3853899242757901</v>
      </c>
      <c r="V1000">
        <v>3.41659325243059</v>
      </c>
      <c r="W1000">
        <v>3.47903890100813</v>
      </c>
      <c r="X1000">
        <v>3.5611290374764901</v>
      </c>
      <c r="Y1000">
        <v>3.6385675086446798</v>
      </c>
      <c r="Z1000">
        <v>3.6280431631193499</v>
      </c>
      <c r="AA1000">
        <v>3.6073087764892402</v>
      </c>
      <c r="AB1000">
        <v>3.5943875223910302</v>
      </c>
      <c r="AC1000">
        <v>3.6035150875528998</v>
      </c>
      <c r="AD1000">
        <v>3.6336274712847998</v>
      </c>
      <c r="AE1000">
        <v>3.6361021716967099</v>
      </c>
      <c r="AF1000">
        <v>3.6481269338404299</v>
      </c>
      <c r="AG1000">
        <v>3.6659415090711902</v>
      </c>
      <c r="AH1000">
        <v>3.6798443357789901</v>
      </c>
      <c r="AI1000">
        <v>3.6822831439675801</v>
      </c>
      <c r="AJ1000">
        <v>3.6438442090580199</v>
      </c>
      <c r="AK1000">
        <v>3.59958457191652</v>
      </c>
      <c r="AL1000">
        <v>3.55331361457517</v>
      </c>
      <c r="AM1000">
        <v>3.50565221434108</v>
      </c>
      <c r="AN1000">
        <v>3.4555441791754502</v>
      </c>
      <c r="AO1000">
        <v>3.3717862807941801</v>
      </c>
      <c r="AP1000">
        <v>3.28850547050535</v>
      </c>
      <c r="AQ1000">
        <v>3.2170325108470101</v>
      </c>
      <c r="AR1000">
        <v>3.1706777162388402</v>
      </c>
      <c r="AS1000">
        <v>3.1554539430609601</v>
      </c>
      <c r="AT1000">
        <v>3.1605806932344498</v>
      </c>
      <c r="AU1000">
        <v>3.19242541473001</v>
      </c>
      <c r="AV1000">
        <v>3.2443472283902302</v>
      </c>
      <c r="AW1000">
        <v>3.3052337389907902</v>
      </c>
      <c r="AX1000">
        <v>3.36828442493516</v>
      </c>
      <c r="AY1000">
        <v>3.4058193279036302</v>
      </c>
      <c r="AZ1000">
        <v>3.4471956004793398</v>
      </c>
      <c r="BA1000">
        <v>3.5067228087527602</v>
      </c>
      <c r="BB1000">
        <v>3.6039306441850898</v>
      </c>
      <c r="BC1000">
        <v>3.74679569108133</v>
      </c>
      <c r="BD1000">
        <v>3.90176222114953</v>
      </c>
      <c r="BE1000">
        <v>4.0949142306683202</v>
      </c>
      <c r="BF1000">
        <v>4.3053004054990502</v>
      </c>
      <c r="BG1000">
        <v>4.5036350979507702</v>
      </c>
      <c r="BH1000">
        <v>4.6731868702075996</v>
      </c>
      <c r="BI1000">
        <v>4.8022002196006799</v>
      </c>
      <c r="BJ1000">
        <v>4.9037228039629204</v>
      </c>
      <c r="BK1000">
        <v>4.9887609103459001</v>
      </c>
      <c r="BL1000">
        <v>5.0742306683516798</v>
      </c>
      <c r="BN1000">
        <f t="shared" si="15"/>
        <v>60</v>
      </c>
    </row>
    <row r="1001" spans="1:66" x14ac:dyDescent="0.3">
      <c r="A1001" t="s">
        <v>3706</v>
      </c>
      <c r="B1001" t="s">
        <v>1048</v>
      </c>
      <c r="C1001" t="s">
        <v>3762</v>
      </c>
      <c r="D1001" t="s">
        <v>634</v>
      </c>
      <c r="E1001">
        <v>6.2147828202436699</v>
      </c>
      <c r="F1001">
        <v>6.0900907913278202</v>
      </c>
      <c r="G1001">
        <v>6.0048319764237901</v>
      </c>
      <c r="H1001">
        <v>5.96640372405533</v>
      </c>
      <c r="I1001">
        <v>5.9771017109104898</v>
      </c>
      <c r="J1001">
        <v>6.02969252377238</v>
      </c>
      <c r="K1001">
        <v>6.1241150082984603</v>
      </c>
      <c r="L1001">
        <v>6.2682414249594602</v>
      </c>
      <c r="M1001">
        <v>6.4581340358318702</v>
      </c>
      <c r="N1001">
        <v>6.6720225210494597</v>
      </c>
      <c r="O1001">
        <v>6.8745879209525</v>
      </c>
      <c r="P1001">
        <v>7.0681196977155096</v>
      </c>
      <c r="Q1001">
        <v>7.2831921299301703</v>
      </c>
      <c r="R1001">
        <v>7.5343261199103404</v>
      </c>
      <c r="S1001">
        <v>7.8202954974055698</v>
      </c>
      <c r="T1001">
        <v>8.1154318723588101</v>
      </c>
      <c r="U1001">
        <v>8.3082768226520791</v>
      </c>
      <c r="V1001">
        <v>8.4840633624530408</v>
      </c>
      <c r="W1001">
        <v>8.6318948857660196</v>
      </c>
      <c r="X1001">
        <v>8.7608525771245596</v>
      </c>
      <c r="Y1001">
        <v>8.8854369547755692</v>
      </c>
      <c r="Z1001">
        <v>9.0283305574074699</v>
      </c>
      <c r="AA1001">
        <v>9.1687669760129697</v>
      </c>
      <c r="AB1001">
        <v>9.2899192678962397</v>
      </c>
      <c r="AC1001">
        <v>9.3743839412372996</v>
      </c>
      <c r="AD1001">
        <v>9.4114577389668899</v>
      </c>
      <c r="AE1001">
        <v>9.3914996195182905</v>
      </c>
      <c r="AF1001">
        <v>9.3267347218698795</v>
      </c>
      <c r="AG1001">
        <v>9.2115999460536102</v>
      </c>
      <c r="AH1001">
        <v>9.0514705100637602</v>
      </c>
      <c r="AI1001">
        <v>8.8602552212475008</v>
      </c>
      <c r="AJ1001">
        <v>8.7026288907747205</v>
      </c>
      <c r="AK1001">
        <v>8.5044577092670099</v>
      </c>
      <c r="AL1001">
        <v>8.2644258975990308</v>
      </c>
      <c r="AM1001">
        <v>8.00158327563644</v>
      </c>
      <c r="AN1001">
        <v>7.7412463260782198</v>
      </c>
      <c r="AO1001">
        <v>7.5410229049755104</v>
      </c>
      <c r="AP1001">
        <v>7.3776549885976497</v>
      </c>
      <c r="AQ1001">
        <v>7.2438671903736802</v>
      </c>
      <c r="AR1001">
        <v>7.1312658397201698</v>
      </c>
      <c r="AS1001">
        <v>7.0350535336911797</v>
      </c>
      <c r="AT1001">
        <v>6.9385583760080403</v>
      </c>
      <c r="AU1001">
        <v>6.8507587660686999</v>
      </c>
      <c r="AV1001">
        <v>6.7732572527127601</v>
      </c>
      <c r="AW1001">
        <v>6.7172842509918098</v>
      </c>
      <c r="AX1001">
        <v>6.6952356128126702</v>
      </c>
      <c r="AY1001">
        <v>6.7180479414203802</v>
      </c>
      <c r="AZ1001">
        <v>6.76328733885435</v>
      </c>
      <c r="BA1001">
        <v>6.8115005908006001</v>
      </c>
      <c r="BB1001">
        <v>6.8469957437107398</v>
      </c>
      <c r="BC1001">
        <v>6.8680214278258296</v>
      </c>
      <c r="BD1001">
        <v>6.93456826161019</v>
      </c>
      <c r="BE1001">
        <v>7.0076502130826297</v>
      </c>
      <c r="BF1001">
        <v>7.0838411248800002</v>
      </c>
      <c r="BG1001">
        <v>7.1604599212088198</v>
      </c>
      <c r="BH1001">
        <v>7.2343875991676798</v>
      </c>
      <c r="BI1001">
        <v>7.3007347622014702</v>
      </c>
      <c r="BJ1001">
        <v>7.3641224548155</v>
      </c>
      <c r="BK1001">
        <v>7.4138695388970701</v>
      </c>
      <c r="BL1001">
        <v>7.43387344325747</v>
      </c>
      <c r="BN1001">
        <f t="shared" si="15"/>
        <v>60</v>
      </c>
    </row>
    <row r="1002" spans="1:66" x14ac:dyDescent="0.3">
      <c r="A1002" t="s">
        <v>3706</v>
      </c>
      <c r="B1002" t="s">
        <v>1048</v>
      </c>
      <c r="C1002" t="s">
        <v>1870</v>
      </c>
      <c r="D1002" t="s">
        <v>3557</v>
      </c>
      <c r="E1002">
        <v>30.691080630853499</v>
      </c>
      <c r="F1002">
        <v>30.8025881521672</v>
      </c>
      <c r="G1002">
        <v>30.752514175455801</v>
      </c>
      <c r="H1002">
        <v>30.5803566172629</v>
      </c>
      <c r="I1002">
        <v>30.3429251946364</v>
      </c>
      <c r="J1002">
        <v>30.0679155376883</v>
      </c>
      <c r="K1002">
        <v>29.748522703002799</v>
      </c>
      <c r="L1002">
        <v>29.395995430815201</v>
      </c>
      <c r="M1002">
        <v>29.005968900169801</v>
      </c>
      <c r="N1002">
        <v>28.572595386703298</v>
      </c>
      <c r="O1002">
        <v>28.097459913065901</v>
      </c>
      <c r="P1002">
        <v>27.474503423786899</v>
      </c>
      <c r="Q1002">
        <v>26.8691392136239</v>
      </c>
      <c r="R1002">
        <v>26.262618709593401</v>
      </c>
      <c r="S1002">
        <v>25.639885006699402</v>
      </c>
      <c r="T1002">
        <v>25.0051046129913</v>
      </c>
      <c r="U1002">
        <v>24.546817841994301</v>
      </c>
      <c r="V1002">
        <v>24.050239786187799</v>
      </c>
      <c r="W1002">
        <v>23.545172854515901</v>
      </c>
      <c r="X1002">
        <v>23.077521064790002</v>
      </c>
      <c r="Y1002">
        <v>22.673160913128299</v>
      </c>
      <c r="Z1002">
        <v>22.351369837246999</v>
      </c>
      <c r="AA1002">
        <v>22.091534784064098</v>
      </c>
      <c r="AB1002">
        <v>21.8895432372525</v>
      </c>
      <c r="AC1002">
        <v>21.729063950834501</v>
      </c>
      <c r="AD1002">
        <v>21.600587859055601</v>
      </c>
      <c r="AE1002">
        <v>21.5867578879806</v>
      </c>
      <c r="AF1002">
        <v>21.5916142868303</v>
      </c>
      <c r="AG1002">
        <v>21.6112401348277</v>
      </c>
      <c r="AH1002">
        <v>21.640988603480501</v>
      </c>
      <c r="AI1002">
        <v>21.6744978683966</v>
      </c>
      <c r="AJ1002">
        <v>21.800281426012798</v>
      </c>
      <c r="AK1002">
        <v>21.910086653632</v>
      </c>
      <c r="AL1002">
        <v>21.989226235646498</v>
      </c>
      <c r="AM1002">
        <v>22.024744350235501</v>
      </c>
      <c r="AN1002">
        <v>22.015263436560701</v>
      </c>
      <c r="AO1002">
        <v>22.047229149601499</v>
      </c>
      <c r="AP1002">
        <v>22.006009378219101</v>
      </c>
      <c r="AQ1002">
        <v>21.916541121544899</v>
      </c>
      <c r="AR1002">
        <v>21.811741704261902</v>
      </c>
      <c r="AS1002">
        <v>21.702880167839002</v>
      </c>
      <c r="AT1002">
        <v>21.528503593361801</v>
      </c>
      <c r="AU1002">
        <v>21.396233612612502</v>
      </c>
      <c r="AV1002">
        <v>21.2681712378164</v>
      </c>
      <c r="AW1002">
        <v>21.099906675678799</v>
      </c>
      <c r="AX1002">
        <v>20.8811342294238</v>
      </c>
      <c r="AY1002">
        <v>20.8175274142624</v>
      </c>
      <c r="AZ1002">
        <v>20.689907866821699</v>
      </c>
      <c r="BA1002">
        <v>20.5248388845019</v>
      </c>
      <c r="BB1002">
        <v>20.359267193683099</v>
      </c>
      <c r="BC1002">
        <v>20.2048008087726</v>
      </c>
      <c r="BD1002">
        <v>20.0251330582403</v>
      </c>
      <c r="BE1002">
        <v>19.8231699369023</v>
      </c>
      <c r="BF1002">
        <v>19.617048818039599</v>
      </c>
      <c r="BG1002">
        <v>19.4162424175389</v>
      </c>
      <c r="BH1002">
        <v>19.2237265896844</v>
      </c>
      <c r="BI1002">
        <v>19.023342481848299</v>
      </c>
      <c r="BJ1002">
        <v>18.858528081827401</v>
      </c>
      <c r="BK1002">
        <v>18.7090399824651</v>
      </c>
      <c r="BL1002">
        <v>18.549317124560002</v>
      </c>
      <c r="BN1002">
        <f t="shared" si="15"/>
        <v>60</v>
      </c>
    </row>
    <row r="1003" spans="1:66" x14ac:dyDescent="0.3">
      <c r="A1003" t="s">
        <v>3706</v>
      </c>
      <c r="B1003" t="s">
        <v>1048</v>
      </c>
      <c r="C1003" t="s">
        <v>3496</v>
      </c>
      <c r="D1003" t="s">
        <v>2933</v>
      </c>
      <c r="E1003">
        <v>66.599999999999994</v>
      </c>
      <c r="F1003">
        <v>67.099999999999994</v>
      </c>
      <c r="G1003">
        <v>66.900000000000006</v>
      </c>
      <c r="H1003">
        <v>66.599999999999994</v>
      </c>
      <c r="I1003">
        <v>66.8</v>
      </c>
      <c r="J1003">
        <v>66.8</v>
      </c>
      <c r="K1003">
        <v>66.7</v>
      </c>
      <c r="L1003">
        <v>67</v>
      </c>
      <c r="M1003">
        <v>66</v>
      </c>
      <c r="N1003">
        <v>66.8</v>
      </c>
      <c r="O1003">
        <v>67.099999999999994</v>
      </c>
      <c r="P1003">
        <v>67.400000000000006</v>
      </c>
      <c r="Q1003">
        <v>67.400000000000006</v>
      </c>
      <c r="R1003">
        <v>67.599999999999994</v>
      </c>
      <c r="S1003">
        <v>68.2</v>
      </c>
      <c r="T1003">
        <v>68.8</v>
      </c>
      <c r="U1003">
        <v>69.099999999999994</v>
      </c>
      <c r="V1003">
        <v>69.5</v>
      </c>
      <c r="W1003">
        <v>69.599999999999994</v>
      </c>
      <c r="X1003">
        <v>70</v>
      </c>
      <c r="Y1003">
        <v>70</v>
      </c>
      <c r="Z1003">
        <v>70.400000000000006</v>
      </c>
      <c r="AA1003">
        <v>70.8</v>
      </c>
      <c r="AB1003">
        <v>71</v>
      </c>
      <c r="AC1003">
        <v>71.099999999999994</v>
      </c>
      <c r="AD1003">
        <v>71.099999999999994</v>
      </c>
      <c r="AE1003">
        <v>71.2</v>
      </c>
      <c r="AF1003">
        <v>71.400000000000006</v>
      </c>
      <c r="AG1003">
        <v>71.400000000000006</v>
      </c>
      <c r="AH1003">
        <v>71.7</v>
      </c>
      <c r="AI1003">
        <v>71.8</v>
      </c>
      <c r="AJ1003">
        <v>72</v>
      </c>
      <c r="AK1003">
        <v>72.3</v>
      </c>
      <c r="AL1003">
        <v>72.2</v>
      </c>
      <c r="AM1003">
        <v>72.400000000000006</v>
      </c>
      <c r="AN1003">
        <v>72.5</v>
      </c>
      <c r="AO1003">
        <v>73.099999999999994</v>
      </c>
      <c r="AP1003">
        <v>73.599999999999994</v>
      </c>
      <c r="AQ1003">
        <v>73.8</v>
      </c>
      <c r="AR1003">
        <v>73.900000000000006</v>
      </c>
      <c r="AS1003">
        <v>74.099999999999994</v>
      </c>
      <c r="AT1003">
        <v>74.3</v>
      </c>
      <c r="AU1003">
        <v>74.400000000000006</v>
      </c>
      <c r="AV1003">
        <v>74.5</v>
      </c>
      <c r="AW1003">
        <v>75</v>
      </c>
      <c r="AX1003">
        <v>75</v>
      </c>
      <c r="AY1003">
        <v>75.2</v>
      </c>
      <c r="AZ1003">
        <v>75.5</v>
      </c>
      <c r="BA1003">
        <v>75.599999999999994</v>
      </c>
      <c r="BB1003">
        <v>76</v>
      </c>
      <c r="BC1003">
        <v>76.2</v>
      </c>
      <c r="BD1003">
        <v>76.3</v>
      </c>
      <c r="BE1003">
        <v>76.400000000000006</v>
      </c>
      <c r="BF1003">
        <v>76.400000000000006</v>
      </c>
      <c r="BG1003">
        <v>76.5</v>
      </c>
      <c r="BH1003">
        <v>76.3</v>
      </c>
      <c r="BI1003">
        <v>76.099999999999994</v>
      </c>
      <c r="BJ1003">
        <v>76.099999999999994</v>
      </c>
      <c r="BK1003">
        <v>76.099999999999994</v>
      </c>
      <c r="BN1003">
        <f t="shared" si="15"/>
        <v>59</v>
      </c>
    </row>
    <row r="1004" spans="1:66" x14ac:dyDescent="0.3">
      <c r="A1004" t="s">
        <v>3706</v>
      </c>
      <c r="B1004" t="s">
        <v>1048</v>
      </c>
      <c r="C1004" t="s">
        <v>671</v>
      </c>
      <c r="D1004" t="s">
        <v>892</v>
      </c>
      <c r="BH1004">
        <v>10.5</v>
      </c>
      <c r="BI1004">
        <v>9.8000000000000007</v>
      </c>
      <c r="BJ1004">
        <v>8.9</v>
      </c>
      <c r="BK1004">
        <v>8.5</v>
      </c>
      <c r="BN1004">
        <f t="shared" si="15"/>
        <v>4</v>
      </c>
    </row>
    <row r="1005" spans="1:66" x14ac:dyDescent="0.3">
      <c r="A1005" t="s">
        <v>3706</v>
      </c>
      <c r="B1005" t="s">
        <v>1048</v>
      </c>
      <c r="C1005" t="s">
        <v>1860</v>
      </c>
      <c r="D1005" t="s">
        <v>2913</v>
      </c>
      <c r="AM1005">
        <v>19.007799148559599</v>
      </c>
      <c r="AN1005">
        <v>18.756200790405298</v>
      </c>
      <c r="AO1005">
        <v>18.092199325561499</v>
      </c>
      <c r="AP1005">
        <v>17.056999206543001</v>
      </c>
      <c r="AQ1005">
        <v>16.177799224853501</v>
      </c>
      <c r="AR1005">
        <v>15.7820997238159</v>
      </c>
      <c r="AS1005">
        <v>15.4990997314453</v>
      </c>
      <c r="AT1005">
        <v>16.209800720214801</v>
      </c>
      <c r="AU1005">
        <v>17.062200546264599</v>
      </c>
      <c r="AV1005">
        <v>17.2322998046875</v>
      </c>
      <c r="AW1005">
        <v>16.8302001953125</v>
      </c>
      <c r="AX1005">
        <v>16.8066005706787</v>
      </c>
      <c r="AY1005">
        <v>15.8425998687744</v>
      </c>
      <c r="AZ1005">
        <v>15.628899574279799</v>
      </c>
      <c r="BA1005">
        <v>16.902000427246101</v>
      </c>
      <c r="BB1005">
        <v>19.575199127197301</v>
      </c>
      <c r="BC1005">
        <v>19.8848991394043</v>
      </c>
      <c r="BD1005">
        <v>18.908000946044901</v>
      </c>
      <c r="BE1005">
        <v>18.764600753784201</v>
      </c>
      <c r="BF1005">
        <v>18.2199001312256</v>
      </c>
      <c r="BG1005">
        <v>16.787900924682599</v>
      </c>
      <c r="BH1005">
        <v>15.4868001937866</v>
      </c>
      <c r="BI1005">
        <v>15.00119972229</v>
      </c>
      <c r="BJ1005">
        <v>13.8379001617432</v>
      </c>
      <c r="BK1005">
        <v>13.6529998779297</v>
      </c>
      <c r="BL1005">
        <v>13.08899974823</v>
      </c>
      <c r="BN1005">
        <f t="shared" si="15"/>
        <v>26</v>
      </c>
    </row>
    <row r="1006" spans="1:66" x14ac:dyDescent="0.3">
      <c r="A1006" t="s">
        <v>3706</v>
      </c>
      <c r="B1006" t="s">
        <v>1048</v>
      </c>
      <c r="C1006" t="s">
        <v>1623</v>
      </c>
      <c r="D1006" t="s">
        <v>780</v>
      </c>
      <c r="AJ1006">
        <v>12.3170003890991</v>
      </c>
      <c r="AK1006">
        <v>12.899000167846699</v>
      </c>
      <c r="AL1006">
        <v>12.2530002593994</v>
      </c>
      <c r="AM1006">
        <v>11.706000328064</v>
      </c>
      <c r="AN1006">
        <v>11.6479997634888</v>
      </c>
      <c r="AO1006">
        <v>11.270999908447299</v>
      </c>
      <c r="AP1006">
        <v>10.7779998779297</v>
      </c>
      <c r="AQ1006">
        <v>9.6289997100830096</v>
      </c>
      <c r="AR1006">
        <v>9.36200046539307</v>
      </c>
      <c r="AS1006">
        <v>8.8020000457763707</v>
      </c>
      <c r="AT1006">
        <v>9.5030002593994105</v>
      </c>
      <c r="AU1006">
        <v>10.9980001449585</v>
      </c>
      <c r="AV1006">
        <v>11.3039999008179</v>
      </c>
      <c r="AW1006">
        <v>10.8699998855591</v>
      </c>
      <c r="AX1006">
        <v>10.0159997940063</v>
      </c>
      <c r="AY1006">
        <v>9.5640001296997106</v>
      </c>
      <c r="AZ1006">
        <v>9.3070001602172905</v>
      </c>
      <c r="BA1006">
        <v>11.039999961853001</v>
      </c>
      <c r="BB1006">
        <v>14.7340002059937</v>
      </c>
      <c r="BC1006">
        <v>15.7089996337891</v>
      </c>
      <c r="BD1006">
        <v>15.611000061035201</v>
      </c>
      <c r="BE1006">
        <v>14.7650003433228</v>
      </c>
      <c r="BF1006">
        <v>13.8030004501343</v>
      </c>
      <c r="BG1006">
        <v>12.0579996109009</v>
      </c>
      <c r="BH1006">
        <v>10.291999816894499</v>
      </c>
      <c r="BI1006">
        <v>9.2340002059936506</v>
      </c>
      <c r="BJ1006">
        <v>7.9970002174377397</v>
      </c>
      <c r="BK1006">
        <v>7.5799999237060502</v>
      </c>
      <c r="BL1006">
        <v>7.3239998817443803</v>
      </c>
      <c r="BM1006">
        <v>7.8860001564025897</v>
      </c>
      <c r="BN1006">
        <f t="shared" si="15"/>
        <v>30</v>
      </c>
    </row>
    <row r="1007" spans="1:66" x14ac:dyDescent="0.3">
      <c r="A1007" t="s">
        <v>3706</v>
      </c>
      <c r="B1007" t="s">
        <v>1048</v>
      </c>
      <c r="C1007" t="s">
        <v>75</v>
      </c>
      <c r="D1007" t="s">
        <v>3092</v>
      </c>
      <c r="AI1007">
        <v>56.202999114990199</v>
      </c>
      <c r="AJ1007">
        <v>56.042999267578097</v>
      </c>
      <c r="AK1007">
        <v>56.474998474121101</v>
      </c>
      <c r="AL1007">
        <v>56.580001831054702</v>
      </c>
      <c r="AM1007">
        <v>57.6189994812012</v>
      </c>
      <c r="AN1007">
        <v>57.858001708984403</v>
      </c>
      <c r="AO1007">
        <v>58.161998748779297</v>
      </c>
      <c r="AP1007">
        <v>58.7109985351563</v>
      </c>
      <c r="AQ1007">
        <v>58.744998931884801</v>
      </c>
      <c r="AR1007">
        <v>58.9140014648438</v>
      </c>
      <c r="AS1007">
        <v>59.020999908447301</v>
      </c>
      <c r="AT1007">
        <v>58.804000854492202</v>
      </c>
      <c r="AU1007">
        <v>58.5859985351563</v>
      </c>
      <c r="AV1007">
        <v>58.451999664306598</v>
      </c>
      <c r="AW1007">
        <v>58.147998809814503</v>
      </c>
      <c r="AX1007">
        <v>58.237998962402301</v>
      </c>
      <c r="AY1007">
        <v>58.333000183105497</v>
      </c>
      <c r="AZ1007">
        <v>58.2560005187988</v>
      </c>
      <c r="BA1007">
        <v>58.456001281738303</v>
      </c>
      <c r="BB1007">
        <v>58.140998840332003</v>
      </c>
      <c r="BC1007">
        <v>57.499000549316399</v>
      </c>
      <c r="BD1007">
        <v>56.924999237060497</v>
      </c>
      <c r="BE1007">
        <v>56.784999847412102</v>
      </c>
      <c r="BF1007">
        <v>56.287998199462898</v>
      </c>
      <c r="BG1007">
        <v>56.108001708984403</v>
      </c>
      <c r="BH1007">
        <v>55.834999084472699</v>
      </c>
      <c r="BI1007">
        <v>55.998001098632798</v>
      </c>
      <c r="BJ1007">
        <v>56.323001861572301</v>
      </c>
      <c r="BK1007">
        <v>56.384998321533203</v>
      </c>
      <c r="BL1007">
        <v>56.125999450683601</v>
      </c>
      <c r="BM1007">
        <v>55.863998413085902</v>
      </c>
      <c r="BN1007">
        <f t="shared" si="15"/>
        <v>31</v>
      </c>
    </row>
    <row r="1008" spans="1:66" x14ac:dyDescent="0.3">
      <c r="A1008" t="s">
        <v>3706</v>
      </c>
      <c r="B1008" t="s">
        <v>1048</v>
      </c>
      <c r="C1008" t="s">
        <v>3402</v>
      </c>
      <c r="D1008" t="s">
        <v>3610</v>
      </c>
      <c r="E1008">
        <v>42.799999237060497</v>
      </c>
      <c r="F1008">
        <v>43.400001525878899</v>
      </c>
      <c r="G1008">
        <v>43.299999237060497</v>
      </c>
      <c r="H1008">
        <v>42.900001525878899</v>
      </c>
      <c r="I1008">
        <v>43.299999237060497</v>
      </c>
      <c r="J1008">
        <v>44</v>
      </c>
      <c r="K1008">
        <v>46.5</v>
      </c>
      <c r="L1008">
        <v>47.599998474121101</v>
      </c>
      <c r="M1008">
        <v>48.5</v>
      </c>
      <c r="N1008">
        <v>50.400001525878899</v>
      </c>
      <c r="O1008">
        <v>51.299999237060497</v>
      </c>
      <c r="P1008">
        <v>51.099998474121101</v>
      </c>
      <c r="Q1008">
        <v>53</v>
      </c>
      <c r="R1008">
        <v>54.900001525878899</v>
      </c>
      <c r="S1008">
        <v>56.599998474121101</v>
      </c>
      <c r="T1008">
        <v>57.200000762939503</v>
      </c>
      <c r="U1008">
        <v>58</v>
      </c>
      <c r="V1008">
        <v>59.599998474121101</v>
      </c>
      <c r="W1008">
        <v>61.700000762939503</v>
      </c>
      <c r="X1008">
        <v>62.5</v>
      </c>
      <c r="Y1008">
        <v>61.900001525878899</v>
      </c>
      <c r="Z1008">
        <v>61.900001525878899</v>
      </c>
      <c r="AA1008">
        <v>62</v>
      </c>
      <c r="AB1008">
        <v>61.900001525878899</v>
      </c>
      <c r="AC1008">
        <v>62.799999237060497</v>
      </c>
      <c r="AD1008">
        <v>63.700000762939503</v>
      </c>
      <c r="AE1008">
        <v>64.300003051757798</v>
      </c>
      <c r="AF1008">
        <v>64.599998474121094</v>
      </c>
      <c r="AG1008">
        <v>64.5</v>
      </c>
      <c r="AH1008">
        <v>64.400001525878906</v>
      </c>
      <c r="AI1008">
        <v>62.900001525878899</v>
      </c>
      <c r="AJ1008">
        <v>61.700000762939503</v>
      </c>
      <c r="AK1008">
        <v>61.799999237060497</v>
      </c>
      <c r="AL1008">
        <v>62</v>
      </c>
      <c r="AM1008">
        <v>62.742298126220703</v>
      </c>
      <c r="AN1008">
        <v>62.485401153564503</v>
      </c>
      <c r="AO1008">
        <v>62.393199920654297</v>
      </c>
      <c r="AP1008">
        <v>62.928199768066399</v>
      </c>
      <c r="AQ1008">
        <v>63.3406982421875</v>
      </c>
      <c r="AR1008">
        <v>62.908901214599602</v>
      </c>
      <c r="AS1008">
        <v>62.999900817871101</v>
      </c>
      <c r="AT1008">
        <v>62.002399444580099</v>
      </c>
      <c r="AU1008">
        <v>61.055000305175803</v>
      </c>
      <c r="AV1008">
        <v>59.229000091552699</v>
      </c>
      <c r="AW1008">
        <v>58.662601470947301</v>
      </c>
      <c r="AX1008">
        <v>58.5752983093262</v>
      </c>
      <c r="AY1008">
        <v>57.860500335693402</v>
      </c>
      <c r="AZ1008">
        <v>57.19580078125</v>
      </c>
      <c r="BA1008">
        <v>56.498100280761697</v>
      </c>
      <c r="BB1008">
        <v>55.228000640869098</v>
      </c>
      <c r="BC1008">
        <v>53.554298400878899</v>
      </c>
      <c r="BD1008">
        <v>53.275901794433601</v>
      </c>
      <c r="BE1008">
        <v>53.939498901367202</v>
      </c>
      <c r="BF1008">
        <v>53.479801177978501</v>
      </c>
      <c r="BG1008">
        <v>53.581100463867202</v>
      </c>
      <c r="BH1008">
        <v>53.7935981750488</v>
      </c>
      <c r="BI1008">
        <v>53.787101745605497</v>
      </c>
      <c r="BJ1008">
        <v>54.265701293945298</v>
      </c>
      <c r="BK1008">
        <v>54.520999908447301</v>
      </c>
      <c r="BL1008">
        <v>55.145999908447301</v>
      </c>
      <c r="BN1008">
        <f t="shared" si="15"/>
        <v>60</v>
      </c>
    </row>
    <row r="1009" spans="1:66" x14ac:dyDescent="0.3">
      <c r="A1009" t="s">
        <v>3706</v>
      </c>
      <c r="B1009" t="s">
        <v>1048</v>
      </c>
      <c r="C1009" t="s">
        <v>2042</v>
      </c>
      <c r="D1009" t="s">
        <v>4031</v>
      </c>
      <c r="AJ1009">
        <v>72.072998046875</v>
      </c>
      <c r="AK1009">
        <v>72.232002258300795</v>
      </c>
      <c r="AL1009">
        <v>72.394996643066406</v>
      </c>
      <c r="AM1009">
        <v>72.505996704101605</v>
      </c>
      <c r="AN1009">
        <v>72.697998046875</v>
      </c>
      <c r="AO1009">
        <v>72.912002563476605</v>
      </c>
      <c r="AP1009">
        <v>73.141998291015597</v>
      </c>
      <c r="AQ1009">
        <v>73.424003601074205</v>
      </c>
      <c r="AR1009">
        <v>73.676002502441406</v>
      </c>
      <c r="AS1009">
        <v>73.936996459960895</v>
      </c>
      <c r="AT1009">
        <v>74.737998962402301</v>
      </c>
      <c r="AU1009">
        <v>75.704002380371094</v>
      </c>
      <c r="AV1009">
        <v>76.044998168945298</v>
      </c>
      <c r="AW1009">
        <v>76.147003173828097</v>
      </c>
      <c r="AX1009">
        <v>76.330001831054702</v>
      </c>
      <c r="AY1009">
        <v>76.263999938964801</v>
      </c>
      <c r="AZ1009">
        <v>76.569999694824205</v>
      </c>
      <c r="BA1009">
        <v>77.197998046875</v>
      </c>
      <c r="BB1009">
        <v>78.647003173828097</v>
      </c>
      <c r="BC1009">
        <v>78.938003540039105</v>
      </c>
      <c r="BD1009">
        <v>78.842002868652301</v>
      </c>
      <c r="BE1009">
        <v>78.875999450683594</v>
      </c>
      <c r="BF1009">
        <v>78.728996276855497</v>
      </c>
      <c r="BG1009">
        <v>78.670997619628906</v>
      </c>
      <c r="BH1009">
        <v>78.700996398925795</v>
      </c>
      <c r="BI1009">
        <v>78.787002563476605</v>
      </c>
      <c r="BJ1009">
        <v>78.847000122070298</v>
      </c>
      <c r="BK1009">
        <v>78.758003234863295</v>
      </c>
      <c r="BL1009">
        <v>78.852996826171903</v>
      </c>
      <c r="BM1009">
        <v>78.983001708984403</v>
      </c>
      <c r="BN1009">
        <f t="shared" si="15"/>
        <v>30</v>
      </c>
    </row>
    <row r="1010" spans="1:66" x14ac:dyDescent="0.3">
      <c r="A1010" t="s">
        <v>3706</v>
      </c>
      <c r="B1010" t="s">
        <v>1048</v>
      </c>
      <c r="C1010" t="s">
        <v>1363</v>
      </c>
      <c r="D1010" t="s">
        <v>1793</v>
      </c>
      <c r="AJ1010">
        <v>35.167999267578097</v>
      </c>
      <c r="AK1010">
        <v>35.089000701904297</v>
      </c>
      <c r="AL1010">
        <v>34.980998992919901</v>
      </c>
      <c r="AM1010">
        <v>35.021999359130902</v>
      </c>
      <c r="AN1010">
        <v>34.890998840332003</v>
      </c>
      <c r="AO1010">
        <v>34.777999877929702</v>
      </c>
      <c r="AP1010">
        <v>34.666000366210902</v>
      </c>
      <c r="AQ1010">
        <v>34.477001190185497</v>
      </c>
      <c r="AR1010">
        <v>34.358001708984403</v>
      </c>
      <c r="AS1010">
        <v>34.229000091552699</v>
      </c>
      <c r="AT1010">
        <v>33.691001892089801</v>
      </c>
      <c r="AU1010">
        <v>32.700000762939503</v>
      </c>
      <c r="AV1010">
        <v>32.405998229980497</v>
      </c>
      <c r="AW1010">
        <v>32.479000091552699</v>
      </c>
      <c r="AX1010">
        <v>32.404998779296903</v>
      </c>
      <c r="AY1010">
        <v>32.7239990234375</v>
      </c>
      <c r="AZ1010">
        <v>32.375999450683601</v>
      </c>
      <c r="BA1010">
        <v>31.6340007781982</v>
      </c>
      <c r="BB1010">
        <v>29.975000381469702</v>
      </c>
      <c r="BC1010">
        <v>29.436000823974599</v>
      </c>
      <c r="BD1010">
        <v>29.211999893188501</v>
      </c>
      <c r="BE1010">
        <v>29.118000030517599</v>
      </c>
      <c r="BF1010">
        <v>29.461999893188501</v>
      </c>
      <c r="BG1010">
        <v>29.461999893188501</v>
      </c>
      <c r="BH1010">
        <v>29.225000381469702</v>
      </c>
      <c r="BI1010">
        <v>29.184999465942401</v>
      </c>
      <c r="BJ1010">
        <v>29.125999450683601</v>
      </c>
      <c r="BK1010">
        <v>29.356000900268601</v>
      </c>
      <c r="BL1010">
        <v>29.309999465942401</v>
      </c>
      <c r="BM1010">
        <v>29.201000213623001</v>
      </c>
      <c r="BN1010">
        <f t="shared" si="15"/>
        <v>30</v>
      </c>
    </row>
    <row r="1011" spans="1:66" x14ac:dyDescent="0.3">
      <c r="A1011" t="s">
        <v>3706</v>
      </c>
      <c r="B1011" t="s">
        <v>1048</v>
      </c>
      <c r="C1011" t="s">
        <v>1059</v>
      </c>
      <c r="D1011" t="s">
        <v>1947</v>
      </c>
      <c r="E1011">
        <v>56.099998474121101</v>
      </c>
      <c r="F1011">
        <v>55.400001525878899</v>
      </c>
      <c r="G1011">
        <v>55.5</v>
      </c>
      <c r="H1011">
        <v>55.400001525878899</v>
      </c>
      <c r="I1011">
        <v>55.700000762939503</v>
      </c>
      <c r="J1011">
        <v>56.200000762939503</v>
      </c>
      <c r="K1011">
        <v>56.900001525878899</v>
      </c>
      <c r="L1011">
        <v>57.299999237060497</v>
      </c>
      <c r="M1011">
        <v>57.5</v>
      </c>
      <c r="N1011">
        <v>58</v>
      </c>
      <c r="O1011">
        <v>57.400001525878899</v>
      </c>
      <c r="P1011">
        <v>56.599998474121101</v>
      </c>
      <c r="Q1011">
        <v>57</v>
      </c>
      <c r="R1011">
        <v>57.799999237060497</v>
      </c>
      <c r="S1011">
        <v>57.799999237060497</v>
      </c>
      <c r="T1011">
        <v>56.099998474121101</v>
      </c>
      <c r="U1011">
        <v>56.799999237060497</v>
      </c>
      <c r="V1011">
        <v>57.900001525878899</v>
      </c>
      <c r="W1011">
        <v>59.299999237060497</v>
      </c>
      <c r="X1011">
        <v>59.900001525878899</v>
      </c>
      <c r="Y1011">
        <v>59.200000762939503</v>
      </c>
      <c r="Z1011">
        <v>59</v>
      </c>
      <c r="AA1011">
        <v>57.799999237060497</v>
      </c>
      <c r="AB1011">
        <v>57.900001525878899</v>
      </c>
      <c r="AC1011">
        <v>59.5</v>
      </c>
      <c r="AD1011">
        <v>60.099998474121101</v>
      </c>
      <c r="AE1011">
        <v>60.700000762939503</v>
      </c>
      <c r="AF1011">
        <v>61.5</v>
      </c>
      <c r="AG1011">
        <v>62.299999237060497</v>
      </c>
      <c r="AH1011">
        <v>63</v>
      </c>
      <c r="AI1011">
        <v>62.799999237060497</v>
      </c>
      <c r="AJ1011">
        <v>61.700000762939503</v>
      </c>
      <c r="AK1011">
        <v>61.5</v>
      </c>
      <c r="AL1011">
        <v>61.700000762939503</v>
      </c>
      <c r="AM1011">
        <v>62.5791015625</v>
      </c>
      <c r="AN1011">
        <v>62.947700500488303</v>
      </c>
      <c r="AO1011">
        <v>63.222499847412102</v>
      </c>
      <c r="AP1011">
        <v>63.843700408935497</v>
      </c>
      <c r="AQ1011">
        <v>64.059700012207003</v>
      </c>
      <c r="AR1011">
        <v>64.253196716308594</v>
      </c>
      <c r="AS1011">
        <v>64.395896911621094</v>
      </c>
      <c r="AT1011">
        <v>63.662601470947301</v>
      </c>
      <c r="AU1011">
        <v>62.731800079345703</v>
      </c>
      <c r="AV1011">
        <v>62.276500701904297</v>
      </c>
      <c r="AW1011">
        <v>62.345100402832003</v>
      </c>
      <c r="AX1011">
        <v>62.689399719238303</v>
      </c>
      <c r="AY1011">
        <v>63.119701385497997</v>
      </c>
      <c r="AZ1011">
        <v>62.9872016906738</v>
      </c>
      <c r="BA1011">
        <v>62.176998138427699</v>
      </c>
      <c r="BB1011">
        <v>59.320201873779297</v>
      </c>
      <c r="BC1011">
        <v>58.472099304199197</v>
      </c>
      <c r="BD1011">
        <v>58.371898651122997</v>
      </c>
      <c r="BE1011">
        <v>58.560699462890597</v>
      </c>
      <c r="BF1011">
        <v>58.584300994872997</v>
      </c>
      <c r="BG1011">
        <v>59.006801605224602</v>
      </c>
      <c r="BH1011">
        <v>59.343299865722699</v>
      </c>
      <c r="BI1011">
        <v>59.729198455810497</v>
      </c>
      <c r="BJ1011">
        <v>60.113700866699197</v>
      </c>
      <c r="BK1011">
        <v>60.421501159667997</v>
      </c>
      <c r="BL1011">
        <v>60.784400939941399</v>
      </c>
      <c r="BN1011">
        <f t="shared" si="15"/>
        <v>60</v>
      </c>
    </row>
    <row r="1012" spans="1:66" x14ac:dyDescent="0.3">
      <c r="A1012" t="s">
        <v>3706</v>
      </c>
      <c r="B1012" t="s">
        <v>1048</v>
      </c>
      <c r="C1012" t="s">
        <v>1745</v>
      </c>
      <c r="D1012" t="s">
        <v>3759</v>
      </c>
      <c r="AJ1012">
        <v>51.402999877929702</v>
      </c>
      <c r="AK1012">
        <v>50.990001678466797</v>
      </c>
      <c r="AL1012">
        <v>51.463001251220703</v>
      </c>
      <c r="AM1012">
        <v>52.8880004882813</v>
      </c>
      <c r="AN1012">
        <v>52.837001800537102</v>
      </c>
      <c r="AO1012">
        <v>53.169998168945298</v>
      </c>
      <c r="AP1012">
        <v>53.743000030517599</v>
      </c>
      <c r="AQ1012">
        <v>54.7960014343262</v>
      </c>
      <c r="AR1012">
        <v>54.488998413085902</v>
      </c>
      <c r="AS1012">
        <v>54.7039985656738</v>
      </c>
      <c r="AT1012">
        <v>53.132999420166001</v>
      </c>
      <c r="AU1012">
        <v>51.131999969482401</v>
      </c>
      <c r="AV1012">
        <v>49.347000122070298</v>
      </c>
      <c r="AW1012">
        <v>48.977001190185497</v>
      </c>
      <c r="AX1012">
        <v>49.520999908447301</v>
      </c>
      <c r="AY1012">
        <v>49.286998748779297</v>
      </c>
      <c r="AZ1012">
        <v>48.737998962402301</v>
      </c>
      <c r="BA1012">
        <v>47.119998931884801</v>
      </c>
      <c r="BB1012">
        <v>43.837001800537102</v>
      </c>
      <c r="BC1012">
        <v>41.726001739502003</v>
      </c>
      <c r="BD1012">
        <v>41.487998962402301</v>
      </c>
      <c r="BE1012">
        <v>42.567001342773402</v>
      </c>
      <c r="BF1012">
        <v>42.763999938964801</v>
      </c>
      <c r="BG1012">
        <v>43.785999298095703</v>
      </c>
      <c r="BH1012">
        <v>44.951999664306598</v>
      </c>
      <c r="BI1012">
        <v>45.792999267578097</v>
      </c>
      <c r="BJ1012">
        <v>47.082000732421903</v>
      </c>
      <c r="BK1012">
        <v>47.416999816894503</v>
      </c>
      <c r="BL1012">
        <v>47.222999572753899</v>
      </c>
      <c r="BM1012">
        <v>46.627998352050803</v>
      </c>
      <c r="BN1012">
        <f t="shared" si="15"/>
        <v>30</v>
      </c>
    </row>
    <row r="1013" spans="1:66" x14ac:dyDescent="0.3">
      <c r="A1013" t="s">
        <v>3706</v>
      </c>
      <c r="B1013" t="s">
        <v>1048</v>
      </c>
      <c r="C1013" t="s">
        <v>2420</v>
      </c>
      <c r="D1013" t="s">
        <v>107</v>
      </c>
      <c r="BN1013">
        <f t="shared" si="15"/>
        <v>0</v>
      </c>
    </row>
    <row r="1014" spans="1:66" x14ac:dyDescent="0.3">
      <c r="A1014" t="s">
        <v>3706</v>
      </c>
      <c r="B1014" t="s">
        <v>1048</v>
      </c>
      <c r="C1014" t="s">
        <v>2951</v>
      </c>
      <c r="D1014" t="s">
        <v>3840</v>
      </c>
      <c r="S1014">
        <v>14.7</v>
      </c>
      <c r="X1014">
        <v>15.2</v>
      </c>
      <c r="AE1014">
        <v>18</v>
      </c>
      <c r="AJ1014">
        <v>18.7</v>
      </c>
      <c r="AM1014">
        <v>18.2</v>
      </c>
      <c r="AP1014">
        <v>17.7</v>
      </c>
      <c r="AS1014">
        <v>17.5</v>
      </c>
      <c r="AW1014">
        <v>17.7</v>
      </c>
      <c r="AZ1014">
        <v>18.2</v>
      </c>
      <c r="BC1014">
        <v>18</v>
      </c>
      <c r="BF1014">
        <v>18</v>
      </c>
      <c r="BI1014">
        <v>18</v>
      </c>
      <c r="BN1014">
        <f t="shared" si="15"/>
        <v>12</v>
      </c>
    </row>
    <row r="1015" spans="1:66" x14ac:dyDescent="0.3">
      <c r="A1015" t="s">
        <v>3706</v>
      </c>
      <c r="B1015" t="s">
        <v>1048</v>
      </c>
      <c r="C1015" t="s">
        <v>1880</v>
      </c>
      <c r="D1015" t="s">
        <v>283</v>
      </c>
      <c r="AS1015">
        <v>44.190087914466901</v>
      </c>
      <c r="AT1015">
        <v>45.150357484817498</v>
      </c>
      <c r="AU1015">
        <v>45.131283998489401</v>
      </c>
      <c r="AV1015">
        <v>44.914507865905797</v>
      </c>
      <c r="AW1015">
        <v>45.242646336555502</v>
      </c>
      <c r="AX1015">
        <v>45.384386181831402</v>
      </c>
      <c r="AY1015">
        <v>46.312850713729901</v>
      </c>
      <c r="AZ1015">
        <v>46.385189890861497</v>
      </c>
      <c r="BA1015">
        <v>47.391086816787698</v>
      </c>
      <c r="BB1015">
        <v>48.297280073165901</v>
      </c>
      <c r="BC1015">
        <v>48.531782627105699</v>
      </c>
      <c r="BD1015">
        <v>48.535537719726598</v>
      </c>
      <c r="BE1015">
        <v>48.421332240104697</v>
      </c>
      <c r="BF1015">
        <v>48.856267333030701</v>
      </c>
      <c r="BG1015">
        <v>50.086039304733298</v>
      </c>
      <c r="BH1015">
        <v>50.506269931793199</v>
      </c>
      <c r="BI1015">
        <v>50.113934278488202</v>
      </c>
      <c r="BJ1015">
        <v>50.158137083053603</v>
      </c>
      <c r="BN1015">
        <f t="shared" si="15"/>
        <v>18</v>
      </c>
    </row>
    <row r="1016" spans="1:66" x14ac:dyDescent="0.3">
      <c r="A1016" t="s">
        <v>3706</v>
      </c>
      <c r="B1016" t="s">
        <v>1048</v>
      </c>
      <c r="C1016" t="s">
        <v>3925</v>
      </c>
      <c r="D1016" t="s">
        <v>720</v>
      </c>
      <c r="AN1016">
        <v>7.3148153722286197E-2</v>
      </c>
      <c r="AO1016">
        <v>7.0559747517108903E-2</v>
      </c>
      <c r="AP1016">
        <v>8.6662828922271701E-2</v>
      </c>
      <c r="AQ1016">
        <v>7.8459292650222806E-2</v>
      </c>
      <c r="AS1016">
        <v>4.2122043669223803E-3</v>
      </c>
      <c r="AT1016">
        <v>2.04531475901604E-3</v>
      </c>
      <c r="AU1016">
        <v>0</v>
      </c>
      <c r="AV1016">
        <v>9.3132257461547901E-9</v>
      </c>
      <c r="AW1016">
        <v>9.1019552201032595E-4</v>
      </c>
      <c r="AX1016">
        <v>2.87522561848164E-3</v>
      </c>
      <c r="AY1016">
        <v>0</v>
      </c>
      <c r="AZ1016">
        <v>2.4681258946657198E-3</v>
      </c>
      <c r="BA1016">
        <v>1.50966923683882E-3</v>
      </c>
      <c r="BB1016">
        <v>2.1407287567853902E-3</v>
      </c>
      <c r="BC1016">
        <v>3.20082530379295E-3</v>
      </c>
      <c r="BD1016">
        <v>1.9540730863809599E-3</v>
      </c>
      <c r="BE1016">
        <v>0.17015415430069</v>
      </c>
      <c r="BF1016">
        <v>0</v>
      </c>
      <c r="BN1016">
        <f t="shared" si="15"/>
        <v>18</v>
      </c>
    </row>
    <row r="1017" spans="1:66" x14ac:dyDescent="0.3">
      <c r="A1017" t="s">
        <v>3706</v>
      </c>
      <c r="B1017" t="s">
        <v>1048</v>
      </c>
      <c r="C1017" t="s">
        <v>3090</v>
      </c>
      <c r="D1017" t="s">
        <v>1585</v>
      </c>
      <c r="AS1017">
        <v>11.3</v>
      </c>
      <c r="AX1017">
        <v>11.9</v>
      </c>
      <c r="BC1017">
        <v>13.2</v>
      </c>
      <c r="BH1017">
        <v>15</v>
      </c>
      <c r="BI1017">
        <v>15.3</v>
      </c>
      <c r="BN1017">
        <f t="shared" si="15"/>
        <v>5</v>
      </c>
    </row>
    <row r="1018" spans="1:66" x14ac:dyDescent="0.3">
      <c r="A1018" t="s">
        <v>3706</v>
      </c>
      <c r="B1018" t="s">
        <v>1048</v>
      </c>
      <c r="C1018" t="s">
        <v>496</v>
      </c>
      <c r="D1018" t="s">
        <v>1982</v>
      </c>
      <c r="BN1018">
        <f t="shared" si="15"/>
        <v>0</v>
      </c>
    </row>
    <row r="1019" spans="1:66" x14ac:dyDescent="0.3">
      <c r="A1019" t="s">
        <v>3706</v>
      </c>
      <c r="B1019" t="s">
        <v>1048</v>
      </c>
      <c r="C1019" t="s">
        <v>2184</v>
      </c>
      <c r="D1019" t="s">
        <v>3906</v>
      </c>
      <c r="BC1019">
        <v>23.3</v>
      </c>
      <c r="BE1019">
        <v>25.5</v>
      </c>
      <c r="BG1019">
        <v>26.4</v>
      </c>
      <c r="BI1019">
        <v>34.700000000000003</v>
      </c>
      <c r="BN1019">
        <f t="shared" si="15"/>
        <v>4</v>
      </c>
    </row>
    <row r="1020" spans="1:66" x14ac:dyDescent="0.3">
      <c r="A1020" t="s">
        <v>3706</v>
      </c>
      <c r="B1020" t="s">
        <v>1048</v>
      </c>
      <c r="C1020" t="s">
        <v>2353</v>
      </c>
      <c r="D1020" t="s">
        <v>3531</v>
      </c>
      <c r="AS1020">
        <v>2.2903653558985701E-2</v>
      </c>
      <c r="AT1020">
        <v>2.4500982673695802E-2</v>
      </c>
      <c r="AU1020">
        <v>2.49098038589666E-2</v>
      </c>
      <c r="AV1020">
        <v>2.56606956128131E-2</v>
      </c>
      <c r="AW1020">
        <v>2.5794990234840599E-2</v>
      </c>
      <c r="AX1020">
        <v>2.6440235521989701E-2</v>
      </c>
      <c r="AY1020">
        <v>2.7052392044394E-2</v>
      </c>
      <c r="AZ1020">
        <v>2.7187019193437301E-2</v>
      </c>
      <c r="BA1020">
        <v>2.7659727849836401E-2</v>
      </c>
      <c r="BB1020">
        <v>2.8610849155272101E-2</v>
      </c>
      <c r="BC1020">
        <v>2.8222233555663199E-2</v>
      </c>
      <c r="BD1020">
        <v>2.90083081598091E-2</v>
      </c>
      <c r="BE1020">
        <v>2.9102260465414798E-2</v>
      </c>
      <c r="BF1020">
        <v>2.9452209842207502E-2</v>
      </c>
      <c r="BG1020">
        <v>3.01588886249902E-2</v>
      </c>
      <c r="BH1020">
        <v>3.19954017294704E-2</v>
      </c>
      <c r="BI1020">
        <v>3.4195304136280198E-2</v>
      </c>
      <c r="BJ1020">
        <v>3.3557294825760198E-2</v>
      </c>
      <c r="BN1020">
        <f t="shared" si="15"/>
        <v>18</v>
      </c>
    </row>
    <row r="1021" spans="1:66" x14ac:dyDescent="0.3">
      <c r="A1021" t="s">
        <v>3706</v>
      </c>
      <c r="B1021" t="s">
        <v>1048</v>
      </c>
      <c r="C1021" t="s">
        <v>3579</v>
      </c>
      <c r="D1021" t="s">
        <v>2706</v>
      </c>
      <c r="AI1021">
        <v>0.1</v>
      </c>
      <c r="AJ1021">
        <v>0.1</v>
      </c>
      <c r="AK1021">
        <v>0.09</v>
      </c>
      <c r="AL1021">
        <v>0.09</v>
      </c>
      <c r="AM1021">
        <v>0.09</v>
      </c>
      <c r="AN1021">
        <v>0.09</v>
      </c>
      <c r="AO1021">
        <v>0.09</v>
      </c>
      <c r="AP1021">
        <v>0.09</v>
      </c>
      <c r="AQ1021">
        <v>0.09</v>
      </c>
      <c r="AR1021">
        <v>0.09</v>
      </c>
      <c r="AS1021">
        <v>0.09</v>
      </c>
      <c r="AT1021">
        <v>0.09</v>
      </c>
      <c r="AU1021">
        <v>0.09</v>
      </c>
      <c r="AV1021">
        <v>0.1</v>
      </c>
      <c r="AW1021">
        <v>0.1</v>
      </c>
      <c r="AX1021">
        <v>0.1</v>
      </c>
      <c r="AY1021">
        <v>0.1</v>
      </c>
      <c r="AZ1021">
        <v>0.1</v>
      </c>
      <c r="BA1021">
        <v>0.1</v>
      </c>
      <c r="BB1021">
        <v>0.1</v>
      </c>
      <c r="BC1021">
        <v>0.1</v>
      </c>
      <c r="BD1021">
        <v>0.09</v>
      </c>
      <c r="BE1021">
        <v>0.09</v>
      </c>
      <c r="BF1021">
        <v>0.09</v>
      </c>
      <c r="BG1021">
        <v>0.09</v>
      </c>
      <c r="BH1021">
        <v>0.09</v>
      </c>
      <c r="BI1021">
        <v>0.09</v>
      </c>
      <c r="BJ1021">
        <v>0.08</v>
      </c>
      <c r="BK1021">
        <v>0.08</v>
      </c>
      <c r="BN1021">
        <f t="shared" si="15"/>
        <v>29</v>
      </c>
    </row>
    <row r="1022" spans="1:66" x14ac:dyDescent="0.3">
      <c r="A1022" t="s">
        <v>3706</v>
      </c>
      <c r="B1022" t="s">
        <v>1048</v>
      </c>
      <c r="C1022" t="s">
        <v>1601</v>
      </c>
      <c r="D1022" t="s">
        <v>423</v>
      </c>
      <c r="AG1022">
        <v>88.3</v>
      </c>
      <c r="AI1022">
        <v>86.8</v>
      </c>
      <c r="AU1022">
        <v>86.1</v>
      </c>
      <c r="AZ1022">
        <v>86.4</v>
      </c>
      <c r="BC1022">
        <v>83.4</v>
      </c>
      <c r="BH1022">
        <v>77.2</v>
      </c>
      <c r="BN1022">
        <f t="shared" si="15"/>
        <v>6</v>
      </c>
    </row>
    <row r="1023" spans="1:66" x14ac:dyDescent="0.3">
      <c r="A1023" t="s">
        <v>3706</v>
      </c>
      <c r="B1023" t="s">
        <v>1048</v>
      </c>
      <c r="C1023" t="s">
        <v>72</v>
      </c>
      <c r="D1023" t="s">
        <v>1428</v>
      </c>
      <c r="E1023">
        <v>126977</v>
      </c>
      <c r="F1023">
        <v>123506</v>
      </c>
      <c r="G1023">
        <v>119542</v>
      </c>
      <c r="H1023">
        <v>115169</v>
      </c>
      <c r="I1023">
        <v>110466</v>
      </c>
      <c r="J1023">
        <v>105576</v>
      </c>
      <c r="K1023">
        <v>100611</v>
      </c>
      <c r="L1023">
        <v>95602</v>
      </c>
      <c r="M1023">
        <v>90641</v>
      </c>
      <c r="N1023">
        <v>85811</v>
      </c>
      <c r="O1023">
        <v>81182</v>
      </c>
      <c r="P1023">
        <v>76812</v>
      </c>
      <c r="Q1023">
        <v>72702</v>
      </c>
      <c r="R1023">
        <v>68826</v>
      </c>
      <c r="S1023">
        <v>65199</v>
      </c>
      <c r="T1023">
        <v>61858</v>
      </c>
      <c r="U1023">
        <v>58869</v>
      </c>
      <c r="V1023">
        <v>56263</v>
      </c>
      <c r="W1023">
        <v>54050</v>
      </c>
      <c r="X1023">
        <v>52201</v>
      </c>
      <c r="Y1023">
        <v>50691</v>
      </c>
      <c r="Z1023">
        <v>49477</v>
      </c>
      <c r="AA1023">
        <v>48512</v>
      </c>
      <c r="AB1023">
        <v>47767</v>
      </c>
      <c r="AC1023">
        <v>47209</v>
      </c>
      <c r="AD1023">
        <v>46774</v>
      </c>
      <c r="AE1023">
        <v>46395</v>
      </c>
      <c r="AF1023">
        <v>45989</v>
      </c>
      <c r="AG1023">
        <v>45495</v>
      </c>
      <c r="AH1023">
        <v>44826</v>
      </c>
      <c r="AI1023">
        <v>43948</v>
      </c>
      <c r="AJ1023">
        <v>42860</v>
      </c>
      <c r="AK1023">
        <v>41577</v>
      </c>
      <c r="AL1023">
        <v>40186</v>
      </c>
      <c r="AM1023">
        <v>38774</v>
      </c>
      <c r="AN1023">
        <v>37424</v>
      </c>
      <c r="AO1023">
        <v>36212</v>
      </c>
      <c r="AP1023">
        <v>35187</v>
      </c>
      <c r="AQ1023">
        <v>34372</v>
      </c>
      <c r="AR1023">
        <v>33752</v>
      </c>
      <c r="AS1023">
        <v>33310</v>
      </c>
      <c r="AT1023">
        <v>33043</v>
      </c>
      <c r="AU1023">
        <v>32905</v>
      </c>
      <c r="AV1023">
        <v>32838</v>
      </c>
      <c r="AW1023">
        <v>32787</v>
      </c>
      <c r="AX1023">
        <v>32675</v>
      </c>
      <c r="AY1023">
        <v>32444</v>
      </c>
      <c r="AZ1023">
        <v>32057</v>
      </c>
      <c r="BA1023">
        <v>31504</v>
      </c>
      <c r="BB1023">
        <v>30805</v>
      </c>
      <c r="BC1023">
        <v>30021</v>
      </c>
      <c r="BD1023">
        <v>29207</v>
      </c>
      <c r="BE1023">
        <v>28429</v>
      </c>
      <c r="BF1023">
        <v>27727</v>
      </c>
      <c r="BG1023">
        <v>27128</v>
      </c>
      <c r="BH1023">
        <v>26639</v>
      </c>
      <c r="BI1023">
        <v>26262</v>
      </c>
      <c r="BJ1023">
        <v>25966</v>
      </c>
      <c r="BK1023">
        <v>25675</v>
      </c>
      <c r="BL1023">
        <v>25352</v>
      </c>
      <c r="BN1023">
        <f t="shared" si="15"/>
        <v>60</v>
      </c>
    </row>
    <row r="1024" spans="1:66" x14ac:dyDescent="0.3">
      <c r="A1024" t="s">
        <v>3706</v>
      </c>
      <c r="B1024" t="s">
        <v>1048</v>
      </c>
      <c r="C1024" t="s">
        <v>157</v>
      </c>
      <c r="D1024" t="s">
        <v>2910</v>
      </c>
      <c r="BN1024">
        <f t="shared" si="15"/>
        <v>0</v>
      </c>
    </row>
    <row r="1025" spans="1:66" x14ac:dyDescent="0.3">
      <c r="A1025" t="s">
        <v>3706</v>
      </c>
      <c r="B1025" t="s">
        <v>1048</v>
      </c>
      <c r="C1025" t="s">
        <v>4015</v>
      </c>
      <c r="D1025" t="s">
        <v>3515</v>
      </c>
      <c r="BC1025">
        <v>20.83643</v>
      </c>
      <c r="BD1025">
        <v>20.04063</v>
      </c>
      <c r="BE1025">
        <v>21.892959999999999</v>
      </c>
      <c r="BF1025">
        <v>20.41236</v>
      </c>
      <c r="BG1025">
        <v>21.165849999999999</v>
      </c>
      <c r="BH1025">
        <v>21.520569999999999</v>
      </c>
      <c r="BI1025">
        <v>19.42953</v>
      </c>
      <c r="BN1025">
        <f t="shared" si="15"/>
        <v>7</v>
      </c>
    </row>
    <row r="1026" spans="1:66" x14ac:dyDescent="0.3">
      <c r="A1026" t="s">
        <v>3706</v>
      </c>
      <c r="B1026" t="s">
        <v>1048</v>
      </c>
      <c r="C1026" t="s">
        <v>1724</v>
      </c>
      <c r="D1026" t="s">
        <v>3926</v>
      </c>
      <c r="AW1026">
        <v>35.3745307922363</v>
      </c>
      <c r="AX1026">
        <v>36.005039215087898</v>
      </c>
      <c r="AY1026">
        <v>37.522628784179702</v>
      </c>
      <c r="BA1026">
        <v>38.440670013427699</v>
      </c>
      <c r="BB1026">
        <v>39.152969360351598</v>
      </c>
      <c r="BC1026">
        <v>39.899219512939503</v>
      </c>
      <c r="BD1026">
        <v>40.531318664550803</v>
      </c>
      <c r="BE1026">
        <v>41.122310638427699</v>
      </c>
      <c r="BF1026">
        <v>42.164680480957003</v>
      </c>
      <c r="BG1026">
        <v>42.8737182617188</v>
      </c>
      <c r="BH1026">
        <v>43.432899475097699</v>
      </c>
      <c r="BI1026">
        <v>44.621959686279297</v>
      </c>
      <c r="BK1026">
        <v>46.4446411132813</v>
      </c>
      <c r="BN1026">
        <f t="shared" si="15"/>
        <v>13</v>
      </c>
    </row>
    <row r="1027" spans="1:66" x14ac:dyDescent="0.3">
      <c r="A1027" t="s">
        <v>3706</v>
      </c>
      <c r="B1027" t="s">
        <v>1048</v>
      </c>
      <c r="C1027" t="s">
        <v>1617</v>
      </c>
      <c r="D1027" t="s">
        <v>1803</v>
      </c>
      <c r="BN1027">
        <f t="shared" si="15"/>
        <v>0</v>
      </c>
    </row>
    <row r="1028" spans="1:66" x14ac:dyDescent="0.3">
      <c r="A1028" t="s">
        <v>3706</v>
      </c>
      <c r="B1028" t="s">
        <v>1048</v>
      </c>
      <c r="C1028" t="s">
        <v>3785</v>
      </c>
      <c r="D1028" t="s">
        <v>3266</v>
      </c>
      <c r="Q1028">
        <v>108.233612060547</v>
      </c>
      <c r="W1028">
        <v>84.553802490234403</v>
      </c>
      <c r="Z1028">
        <v>87.707069396972699</v>
      </c>
      <c r="AA1028">
        <v>90.980857849121094</v>
      </c>
      <c r="AB1028">
        <v>91.282806396484403</v>
      </c>
      <c r="AC1028">
        <v>93.529090881347699</v>
      </c>
      <c r="AD1028">
        <v>92.918289184570298</v>
      </c>
      <c r="AE1028">
        <v>93.505661010742202</v>
      </c>
      <c r="AF1028">
        <v>93.959396362304702</v>
      </c>
      <c r="AI1028">
        <v>91.429840087890597</v>
      </c>
      <c r="AJ1028">
        <v>90.768600463867202</v>
      </c>
      <c r="AL1028">
        <v>96.569717407226605</v>
      </c>
      <c r="AM1028">
        <v>98.219337463378906</v>
      </c>
      <c r="AN1028">
        <v>95.991851806640597</v>
      </c>
      <c r="AO1028">
        <v>96.532608032226605</v>
      </c>
      <c r="AQ1028">
        <v>94.733108520507798</v>
      </c>
      <c r="AS1028">
        <v>93.336837768554702</v>
      </c>
      <c r="AT1028">
        <v>94.3707275390625</v>
      </c>
      <c r="AU1028">
        <v>94.7191162109375</v>
      </c>
      <c r="AV1028">
        <v>94.934066772460895</v>
      </c>
      <c r="AW1028">
        <v>94.175559997558594</v>
      </c>
      <c r="AX1028">
        <v>94.202110290527301</v>
      </c>
      <c r="AY1028">
        <v>94.936836242675795</v>
      </c>
      <c r="AZ1028">
        <v>94.6685791015625</v>
      </c>
      <c r="BA1028">
        <v>95.090599060058594</v>
      </c>
      <c r="BB1028">
        <v>94.504356384277301</v>
      </c>
      <c r="BC1028">
        <v>94.313011169433594</v>
      </c>
      <c r="BD1028">
        <v>95.782707214355497</v>
      </c>
      <c r="BE1028">
        <v>96.011787414550795</v>
      </c>
      <c r="BF1028">
        <v>96.069633483886705</v>
      </c>
      <c r="BG1028">
        <v>96.362533569335895</v>
      </c>
      <c r="BH1028">
        <v>97.153717041015597</v>
      </c>
      <c r="BI1028">
        <v>99.052833557128906</v>
      </c>
      <c r="BJ1028">
        <v>99.198516845703097</v>
      </c>
      <c r="BK1028">
        <v>99.735656738281307</v>
      </c>
      <c r="BN1028">
        <f t="shared" si="15"/>
        <v>35</v>
      </c>
    </row>
    <row r="1029" spans="1:66" x14ac:dyDescent="0.3">
      <c r="A1029" t="s">
        <v>3706</v>
      </c>
      <c r="B1029" t="s">
        <v>1048</v>
      </c>
      <c r="C1029" t="s">
        <v>2099</v>
      </c>
      <c r="D1029" t="s">
        <v>3381</v>
      </c>
      <c r="O1029">
        <v>21.299999237060501</v>
      </c>
      <c r="T1029">
        <v>26.299999237060501</v>
      </c>
      <c r="X1029">
        <v>31.100000381469702</v>
      </c>
      <c r="Y1029">
        <v>31.891309738159201</v>
      </c>
      <c r="Z1029">
        <v>32.153110504150398</v>
      </c>
      <c r="AI1029">
        <v>45.239810943603501</v>
      </c>
      <c r="AM1029">
        <v>46.541061401367202</v>
      </c>
      <c r="AW1029">
        <v>36.126998901367202</v>
      </c>
      <c r="AX1029">
        <v>36.229938507080099</v>
      </c>
      <c r="AY1029">
        <v>37.367851257324197</v>
      </c>
      <c r="BA1029">
        <v>38.2589111328125</v>
      </c>
      <c r="BB1029">
        <v>38.620769500732401</v>
      </c>
      <c r="BC1029">
        <v>39.137420654296903</v>
      </c>
      <c r="BD1029">
        <v>39.944938659667997</v>
      </c>
      <c r="BE1029">
        <v>40.663230895996101</v>
      </c>
      <c r="BF1029">
        <v>41.504669189453097</v>
      </c>
      <c r="BG1029">
        <v>41.889701843261697</v>
      </c>
      <c r="BH1029">
        <v>42.337509155273402</v>
      </c>
      <c r="BI1029">
        <v>43.511878967285199</v>
      </c>
      <c r="BK1029">
        <v>45.167911529541001</v>
      </c>
      <c r="BN1029">
        <f t="shared" si="15"/>
        <v>20</v>
      </c>
    </row>
    <row r="1030" spans="1:66" x14ac:dyDescent="0.3">
      <c r="A1030" t="s">
        <v>3706</v>
      </c>
      <c r="B1030" t="s">
        <v>1048</v>
      </c>
      <c r="C1030" t="s">
        <v>3354</v>
      </c>
      <c r="D1030" t="s">
        <v>1181</v>
      </c>
      <c r="AX1030">
        <v>99.152199999999993</v>
      </c>
      <c r="BC1030">
        <v>97.587490000000003</v>
      </c>
      <c r="BD1030">
        <v>95.871099999999998</v>
      </c>
      <c r="BE1030">
        <v>97.514060000000001</v>
      </c>
      <c r="BF1030">
        <v>97.733490000000003</v>
      </c>
      <c r="BG1030">
        <v>97.671790000000001</v>
      </c>
      <c r="BH1030">
        <v>94.215590000000006</v>
      </c>
      <c r="BI1030">
        <v>99.708119999999994</v>
      </c>
      <c r="BJ1030">
        <v>95.601709999999997</v>
      </c>
      <c r="BN1030">
        <f t="shared" ref="BN1030:BN1093" si="16">COUNT(E1030:BM1030)</f>
        <v>9</v>
      </c>
    </row>
    <row r="1031" spans="1:66" x14ac:dyDescent="0.3">
      <c r="A1031" t="s">
        <v>3706</v>
      </c>
      <c r="B1031" t="s">
        <v>1048</v>
      </c>
      <c r="C1031" t="s">
        <v>2285</v>
      </c>
      <c r="D1031" t="s">
        <v>2639</v>
      </c>
      <c r="BN1031">
        <f t="shared" si="16"/>
        <v>0</v>
      </c>
    </row>
    <row r="1032" spans="1:66" x14ac:dyDescent="0.3">
      <c r="A1032" t="s">
        <v>3706</v>
      </c>
      <c r="B1032" t="s">
        <v>1048</v>
      </c>
      <c r="C1032" t="s">
        <v>297</v>
      </c>
      <c r="D1032" t="s">
        <v>1251</v>
      </c>
      <c r="P1032">
        <v>88.860877990722699</v>
      </c>
      <c r="Q1032">
        <v>88.421798706054702</v>
      </c>
      <c r="R1032">
        <v>90.707046508789105</v>
      </c>
      <c r="S1032">
        <v>89.816078186035199</v>
      </c>
      <c r="T1032">
        <v>89.6162109375</v>
      </c>
      <c r="U1032">
        <v>90.441848754882798</v>
      </c>
      <c r="V1032">
        <v>90.657882690429702</v>
      </c>
      <c r="W1032">
        <v>91.073486328125</v>
      </c>
      <c r="X1032">
        <v>90.616249084472699</v>
      </c>
      <c r="Y1032">
        <v>98.911048889160199</v>
      </c>
      <c r="Z1032">
        <v>98.631797790527301</v>
      </c>
      <c r="AA1032">
        <v>100.48162078857401</v>
      </c>
      <c r="AB1032">
        <v>99.034507751464801</v>
      </c>
      <c r="AC1032">
        <v>97.893661499023395</v>
      </c>
      <c r="AD1032">
        <v>98.232933044433594</v>
      </c>
      <c r="AE1032">
        <v>99.901130676269503</v>
      </c>
      <c r="AF1032">
        <v>101.173690795898</v>
      </c>
      <c r="AI1032">
        <v>106.033233642578</v>
      </c>
      <c r="AJ1032">
        <v>105.32859802246099</v>
      </c>
      <c r="AL1032">
        <v>103.899276733398</v>
      </c>
      <c r="AM1032">
        <v>103.115478515625</v>
      </c>
      <c r="AN1032">
        <v>104.106407165527</v>
      </c>
      <c r="AO1032">
        <v>103.55982971191401</v>
      </c>
      <c r="AQ1032">
        <v>102.562042236328</v>
      </c>
      <c r="AR1032">
        <v>101.93083190918</v>
      </c>
      <c r="AS1032">
        <v>100.72995758056599</v>
      </c>
      <c r="AT1032">
        <v>101.326133728027</v>
      </c>
      <c r="AU1032">
        <v>99.879402160644503</v>
      </c>
      <c r="AV1032">
        <v>101.113960266113</v>
      </c>
      <c r="AW1032">
        <v>101.24965667724599</v>
      </c>
      <c r="AX1032">
        <v>101.8740234375</v>
      </c>
      <c r="AY1032">
        <v>102.201042175293</v>
      </c>
      <c r="AZ1032">
        <v>103.093208312988</v>
      </c>
      <c r="BA1032">
        <v>103.234870910645</v>
      </c>
      <c r="BB1032">
        <v>102.211906433105</v>
      </c>
      <c r="BC1032">
        <v>100.33347320556599</v>
      </c>
      <c r="BD1032">
        <v>99.389877319335895</v>
      </c>
      <c r="BE1032">
        <v>99.165321350097699</v>
      </c>
      <c r="BF1032">
        <v>99.455436706542997</v>
      </c>
      <c r="BG1032">
        <v>99.673377990722699</v>
      </c>
      <c r="BH1032">
        <v>100.299911499023</v>
      </c>
      <c r="BI1032">
        <v>101.36286163330099</v>
      </c>
      <c r="BJ1032">
        <v>101.82144165039099</v>
      </c>
      <c r="BK1032">
        <v>101.256561279297</v>
      </c>
      <c r="BN1032">
        <f t="shared" si="16"/>
        <v>44</v>
      </c>
    </row>
    <row r="1033" spans="1:66" x14ac:dyDescent="0.3">
      <c r="A1033" t="s">
        <v>3706</v>
      </c>
      <c r="B1033" t="s">
        <v>1048</v>
      </c>
      <c r="C1033" t="s">
        <v>937</v>
      </c>
      <c r="D1033" t="s">
        <v>2297</v>
      </c>
      <c r="Z1033">
        <v>51.183929443359403</v>
      </c>
      <c r="AA1033">
        <v>51.356651306152301</v>
      </c>
      <c r="AB1033">
        <v>55.2304496765137</v>
      </c>
      <c r="AE1033">
        <v>62.195621490478501</v>
      </c>
      <c r="AF1033">
        <v>61.001468658447301</v>
      </c>
      <c r="AG1033">
        <v>58.890430450439503</v>
      </c>
      <c r="AH1033">
        <v>59.977180480957003</v>
      </c>
      <c r="AI1033">
        <v>59.9421195983887</v>
      </c>
      <c r="AJ1033">
        <v>64.054733276367202</v>
      </c>
      <c r="AN1033">
        <v>67.995567321777301</v>
      </c>
      <c r="AO1033">
        <v>70.595306396484403</v>
      </c>
      <c r="AX1033">
        <v>69.333038330078097</v>
      </c>
      <c r="BC1033">
        <v>70.8482666015625</v>
      </c>
      <c r="BD1033">
        <v>70.360130310058594</v>
      </c>
      <c r="BE1033">
        <v>69.902122497558594</v>
      </c>
      <c r="BF1033">
        <v>71.445388793945298</v>
      </c>
      <c r="BG1033">
        <v>72.729072570800795</v>
      </c>
      <c r="BH1033">
        <v>71.340667724609403</v>
      </c>
      <c r="BI1033">
        <v>71.778961181640597</v>
      </c>
      <c r="BJ1033">
        <v>73.150970458984403</v>
      </c>
      <c r="BK1033">
        <v>72.701492309570298</v>
      </c>
      <c r="BN1033">
        <f t="shared" si="16"/>
        <v>21</v>
      </c>
    </row>
    <row r="1034" spans="1:66" x14ac:dyDescent="0.3">
      <c r="A1034" t="s">
        <v>3706</v>
      </c>
      <c r="B1034" t="s">
        <v>1048</v>
      </c>
      <c r="C1034" t="s">
        <v>2701</v>
      </c>
      <c r="D1034" t="s">
        <v>521</v>
      </c>
      <c r="Y1034">
        <v>105.708339604728</v>
      </c>
      <c r="Z1034">
        <v>116.54431283855899</v>
      </c>
      <c r="AA1034">
        <v>130.362852944102</v>
      </c>
      <c r="AB1034">
        <v>136.471991403121</v>
      </c>
      <c r="AC1034">
        <v>144.880762044709</v>
      </c>
      <c r="AD1034">
        <v>150.00403879303499</v>
      </c>
      <c r="AE1034">
        <v>125.962520194588</v>
      </c>
      <c r="AF1034">
        <v>113.400265890299</v>
      </c>
      <c r="AG1034">
        <v>107.227893989462</v>
      </c>
      <c r="AH1034">
        <v>110.883158025152</v>
      </c>
      <c r="AI1034">
        <v>105.84133590606</v>
      </c>
      <c r="AJ1034">
        <v>104.37621551829</v>
      </c>
      <c r="AK1034">
        <v>101.786128655822</v>
      </c>
      <c r="AL1034">
        <v>104.753376315125</v>
      </c>
      <c r="AM1034">
        <v>104.1940532717</v>
      </c>
      <c r="AN1034">
        <v>100.74755539504601</v>
      </c>
      <c r="AO1034">
        <v>103.743034826795</v>
      </c>
      <c r="AP1034">
        <v>108.872395516222</v>
      </c>
      <c r="AQ1034">
        <v>116.71018086725</v>
      </c>
      <c r="AR1034">
        <v>115.561499235711</v>
      </c>
      <c r="AS1034">
        <v>119.465783140266</v>
      </c>
      <c r="AT1034">
        <v>126.22677850337701</v>
      </c>
      <c r="AU1034">
        <v>125.916647298371</v>
      </c>
      <c r="AV1034">
        <v>117.99469441646499</v>
      </c>
      <c r="AW1034">
        <v>112.398884645763</v>
      </c>
      <c r="AX1034">
        <v>110.840929967704</v>
      </c>
      <c r="AY1034">
        <v>109.924177794513</v>
      </c>
      <c r="AZ1034">
        <v>104.893470558422</v>
      </c>
      <c r="BA1034">
        <v>100.450148993236</v>
      </c>
      <c r="BB1034">
        <v>104.699158946605</v>
      </c>
      <c r="BC1034">
        <v>100</v>
      </c>
      <c r="BD1034">
        <v>95.011482054544004</v>
      </c>
      <c r="BE1034">
        <v>97.375250080383694</v>
      </c>
      <c r="BF1034">
        <v>97.537237973556103</v>
      </c>
      <c r="BG1034">
        <v>99.177517397522706</v>
      </c>
      <c r="BH1034">
        <v>109.87693689369399</v>
      </c>
      <c r="BI1034">
        <v>114.34925019165399</v>
      </c>
      <c r="BJ1034">
        <v>114.07471654296199</v>
      </c>
      <c r="BK1034">
        <v>112.987226305809</v>
      </c>
      <c r="BL1034">
        <v>116.12130129389401</v>
      </c>
      <c r="BN1034">
        <f t="shared" si="16"/>
        <v>40</v>
      </c>
    </row>
    <row r="1035" spans="1:66" x14ac:dyDescent="0.3">
      <c r="A1035" t="s">
        <v>3706</v>
      </c>
      <c r="B1035" t="s">
        <v>1048</v>
      </c>
      <c r="C1035" t="s">
        <v>1732</v>
      </c>
      <c r="D1035" t="s">
        <v>238</v>
      </c>
      <c r="BN1035">
        <f t="shared" si="16"/>
        <v>0</v>
      </c>
    </row>
    <row r="1036" spans="1:66" x14ac:dyDescent="0.3">
      <c r="A1036" t="s">
        <v>3706</v>
      </c>
      <c r="B1036" t="s">
        <v>1048</v>
      </c>
      <c r="C1036" t="s">
        <v>2580</v>
      </c>
      <c r="D1036" t="s">
        <v>1319</v>
      </c>
      <c r="E1036">
        <v>1</v>
      </c>
      <c r="F1036">
        <v>1</v>
      </c>
      <c r="G1036">
        <v>1</v>
      </c>
      <c r="H1036">
        <v>1</v>
      </c>
      <c r="I1036">
        <v>1</v>
      </c>
      <c r="J1036">
        <v>1</v>
      </c>
      <c r="K1036">
        <v>1</v>
      </c>
      <c r="L1036">
        <v>1</v>
      </c>
      <c r="M1036">
        <v>1</v>
      </c>
      <c r="N1036">
        <v>1</v>
      </c>
      <c r="O1036">
        <v>1</v>
      </c>
      <c r="P1036">
        <v>1</v>
      </c>
      <c r="Q1036">
        <v>1</v>
      </c>
      <c r="R1036">
        <v>1</v>
      </c>
      <c r="S1036">
        <v>1</v>
      </c>
      <c r="T1036">
        <v>1</v>
      </c>
      <c r="U1036">
        <v>1</v>
      </c>
      <c r="V1036">
        <v>1</v>
      </c>
      <c r="W1036">
        <v>1</v>
      </c>
      <c r="X1036">
        <v>1</v>
      </c>
      <c r="Y1036">
        <v>1</v>
      </c>
      <c r="Z1036">
        <v>1</v>
      </c>
      <c r="AA1036">
        <v>1</v>
      </c>
      <c r="AB1036">
        <v>1</v>
      </c>
      <c r="AC1036">
        <v>1</v>
      </c>
      <c r="AD1036">
        <v>1</v>
      </c>
      <c r="AE1036">
        <v>1</v>
      </c>
      <c r="AF1036">
        <v>1</v>
      </c>
      <c r="AG1036">
        <v>1</v>
      </c>
      <c r="AH1036">
        <v>1</v>
      </c>
      <c r="AI1036">
        <v>1</v>
      </c>
      <c r="AJ1036">
        <v>1</v>
      </c>
      <c r="AK1036">
        <v>1</v>
      </c>
      <c r="AL1036">
        <v>1</v>
      </c>
      <c r="AM1036">
        <v>1</v>
      </c>
      <c r="AN1036">
        <v>1</v>
      </c>
      <c r="AO1036">
        <v>1</v>
      </c>
      <c r="AP1036">
        <v>1</v>
      </c>
      <c r="AQ1036">
        <v>1</v>
      </c>
      <c r="AR1036">
        <v>1</v>
      </c>
      <c r="AS1036">
        <v>1</v>
      </c>
      <c r="AT1036">
        <v>1</v>
      </c>
      <c r="AU1036">
        <v>1</v>
      </c>
      <c r="AV1036">
        <v>1</v>
      </c>
      <c r="AW1036">
        <v>1</v>
      </c>
      <c r="AX1036">
        <v>1</v>
      </c>
      <c r="AY1036">
        <v>1</v>
      </c>
      <c r="AZ1036">
        <v>1</v>
      </c>
      <c r="BA1036">
        <v>1</v>
      </c>
      <c r="BB1036">
        <v>1</v>
      </c>
      <c r="BC1036">
        <v>1</v>
      </c>
      <c r="BD1036">
        <v>1</v>
      </c>
      <c r="BE1036">
        <v>1</v>
      </c>
      <c r="BF1036">
        <v>1</v>
      </c>
      <c r="BG1036">
        <v>1</v>
      </c>
      <c r="BH1036">
        <v>1</v>
      </c>
      <c r="BI1036">
        <v>1</v>
      </c>
      <c r="BJ1036">
        <v>1</v>
      </c>
      <c r="BK1036">
        <v>1</v>
      </c>
      <c r="BL1036">
        <v>1</v>
      </c>
      <c r="BN1036">
        <f t="shared" si="16"/>
        <v>60</v>
      </c>
    </row>
    <row r="1037" spans="1:66" x14ac:dyDescent="0.3">
      <c r="A1037" t="s">
        <v>3706</v>
      </c>
      <c r="B1037" t="s">
        <v>1048</v>
      </c>
      <c r="C1037" t="s">
        <v>3261</v>
      </c>
      <c r="D1037" t="s">
        <v>1554</v>
      </c>
      <c r="AI1037">
        <v>23640</v>
      </c>
      <c r="AJ1037">
        <v>24100</v>
      </c>
      <c r="AK1037">
        <v>25090</v>
      </c>
      <c r="AL1037">
        <v>25910</v>
      </c>
      <c r="AM1037">
        <v>27250</v>
      </c>
      <c r="AN1037">
        <v>28450</v>
      </c>
      <c r="AO1037">
        <v>29870</v>
      </c>
      <c r="AP1037">
        <v>31500</v>
      </c>
      <c r="AQ1037">
        <v>33120</v>
      </c>
      <c r="AR1037">
        <v>34720</v>
      </c>
      <c r="AS1037">
        <v>36800</v>
      </c>
      <c r="AT1037">
        <v>37700</v>
      </c>
      <c r="AU1037">
        <v>38430</v>
      </c>
      <c r="AV1037">
        <v>39740</v>
      </c>
      <c r="AW1037">
        <v>42060</v>
      </c>
      <c r="AX1037">
        <v>44570</v>
      </c>
      <c r="AY1037">
        <v>47160</v>
      </c>
      <c r="AZ1037">
        <v>48280</v>
      </c>
      <c r="BA1037">
        <v>48290</v>
      </c>
      <c r="BB1037">
        <v>46940</v>
      </c>
      <c r="BC1037">
        <v>48900</v>
      </c>
      <c r="BD1037">
        <v>50820</v>
      </c>
      <c r="BE1037">
        <v>53120</v>
      </c>
      <c r="BF1037">
        <v>54360</v>
      </c>
      <c r="BG1037">
        <v>56730</v>
      </c>
      <c r="BH1037">
        <v>58340</v>
      </c>
      <c r="BI1037">
        <v>58970</v>
      </c>
      <c r="BJ1037">
        <v>61020</v>
      </c>
      <c r="BK1037">
        <v>63780</v>
      </c>
      <c r="BL1037">
        <v>65880</v>
      </c>
      <c r="BN1037">
        <f t="shared" si="16"/>
        <v>30</v>
      </c>
    </row>
    <row r="1038" spans="1:66" x14ac:dyDescent="0.3">
      <c r="A1038" t="s">
        <v>3706</v>
      </c>
      <c r="B1038" t="s">
        <v>1048</v>
      </c>
      <c r="C1038" t="s">
        <v>514</v>
      </c>
      <c r="D1038" t="s">
        <v>2788</v>
      </c>
      <c r="O1038">
        <v>21.782572116168499</v>
      </c>
      <c r="P1038">
        <v>21.973043739537278</v>
      </c>
      <c r="Q1038">
        <v>22.317001665220349</v>
      </c>
      <c r="R1038">
        <v>23.620153559481849</v>
      </c>
      <c r="S1038">
        <v>22.642199317518344</v>
      </c>
      <c r="T1038">
        <v>21.225660334357329</v>
      </c>
      <c r="U1038">
        <v>21.951337986518716</v>
      </c>
      <c r="V1038">
        <v>22.41695511536507</v>
      </c>
      <c r="W1038">
        <v>23.75307184600776</v>
      </c>
      <c r="X1038">
        <v>24.253064132691161</v>
      </c>
      <c r="Y1038">
        <v>22.853337075784996</v>
      </c>
      <c r="Z1038">
        <v>23.886497276929955</v>
      </c>
      <c r="AA1038">
        <v>21.472736467522321</v>
      </c>
      <c r="AB1038">
        <v>20.831923056390714</v>
      </c>
      <c r="AC1038">
        <v>22.551566977815853</v>
      </c>
      <c r="AD1038">
        <v>21.560579113196905</v>
      </c>
      <c r="AE1038">
        <v>20.861156717648214</v>
      </c>
      <c r="AF1038">
        <v>20.638488717801373</v>
      </c>
      <c r="AG1038">
        <v>20.738734995048162</v>
      </c>
      <c r="AH1038">
        <v>20.976286784907774</v>
      </c>
      <c r="AI1038">
        <v>20.223626999448612</v>
      </c>
      <c r="AJ1038">
        <v>19.645950904893354</v>
      </c>
      <c r="AK1038">
        <v>19.544801970821403</v>
      </c>
      <c r="AL1038">
        <v>19.443369955700607</v>
      </c>
      <c r="AM1038">
        <v>20.00991871266417</v>
      </c>
      <c r="AN1038">
        <v>20.097728341598657</v>
      </c>
      <c r="AO1038">
        <v>20.508026510685706</v>
      </c>
      <c r="AP1038">
        <v>21.220925741150843</v>
      </c>
      <c r="AQ1038">
        <v>21.162977854637671</v>
      </c>
      <c r="AR1038">
        <v>20.763928219870042</v>
      </c>
      <c r="AS1038">
        <v>20.01695583909169</v>
      </c>
      <c r="AT1038">
        <v>18.69994138425923</v>
      </c>
      <c r="AU1038">
        <v>17.818374043442173</v>
      </c>
      <c r="AV1038">
        <v>17.351252942148278</v>
      </c>
      <c r="AW1038">
        <v>17.589886930869895</v>
      </c>
      <c r="AX1038">
        <v>17.848289038643532</v>
      </c>
      <c r="AY1038">
        <v>17.958705747494143</v>
      </c>
      <c r="AZ1038">
        <v>17.621315788332872</v>
      </c>
      <c r="BA1038">
        <v>16.204338674347092</v>
      </c>
      <c r="BB1038">
        <v>15.060780067530279</v>
      </c>
      <c r="BC1038">
        <v>15.315272490103215</v>
      </c>
      <c r="BD1038">
        <v>15.375297629201294</v>
      </c>
      <c r="BE1038">
        <v>16.510539826143287</v>
      </c>
      <c r="BF1038">
        <v>17.489779960304794</v>
      </c>
      <c r="BG1038">
        <v>17.883922290049501</v>
      </c>
      <c r="BH1038">
        <v>18.215694478334395</v>
      </c>
      <c r="BI1038">
        <v>17.572294637254448</v>
      </c>
      <c r="BJ1038">
        <v>17.531695170093002</v>
      </c>
      <c r="BK1038">
        <v>17.663113102615906</v>
      </c>
      <c r="BN1038">
        <f t="shared" si="16"/>
        <v>49</v>
      </c>
    </row>
    <row r="1039" spans="1:66" x14ac:dyDescent="0.3">
      <c r="A1039" t="s">
        <v>3706</v>
      </c>
      <c r="B1039" t="s">
        <v>1048</v>
      </c>
      <c r="C1039" t="s">
        <v>4131</v>
      </c>
      <c r="D1039" t="s">
        <v>1776</v>
      </c>
      <c r="F1039">
        <v>2.2999999999996845</v>
      </c>
      <c r="G1039">
        <v>6.1000000000001222</v>
      </c>
      <c r="H1039">
        <v>4.3999999999999204</v>
      </c>
      <c r="I1039">
        <v>5.8000000000002956</v>
      </c>
      <c r="J1039">
        <v>6.3999999999997641</v>
      </c>
      <c r="K1039">
        <v>6.5000000000002842</v>
      </c>
      <c r="L1039">
        <v>2.5000000000000284</v>
      </c>
      <c r="M1039">
        <v>4.799999999999585</v>
      </c>
      <c r="N1039">
        <v>3.0999999999999943</v>
      </c>
      <c r="O1039">
        <v>-0.25407959276330416</v>
      </c>
      <c r="P1039">
        <v>3.2933623777714303</v>
      </c>
      <c r="Q1039">
        <v>5.2588953577615456</v>
      </c>
      <c r="R1039">
        <v>5.6457194703747291</v>
      </c>
      <c r="S1039">
        <v>-0.54054652907490208</v>
      </c>
      <c r="T1039">
        <v>-0.2054640121342004</v>
      </c>
      <c r="U1039">
        <v>5.3881392265735144</v>
      </c>
      <c r="V1039">
        <v>4.6241592068368931</v>
      </c>
      <c r="W1039">
        <v>5.5353026932853311</v>
      </c>
      <c r="X1039">
        <v>3.1661502709532101</v>
      </c>
      <c r="Y1039">
        <v>-0.256751930992138</v>
      </c>
      <c r="Z1039">
        <v>2.5377186978074633</v>
      </c>
      <c r="AA1039">
        <v>-1.8028744527117624</v>
      </c>
      <c r="AB1039">
        <v>4.5839273156610147</v>
      </c>
      <c r="AC1039">
        <v>7.2366199935738535</v>
      </c>
      <c r="AD1039">
        <v>4.1696559543024279</v>
      </c>
      <c r="AE1039">
        <v>3.462651712798916</v>
      </c>
      <c r="AF1039">
        <v>3.4595725553488279</v>
      </c>
      <c r="AG1039">
        <v>4.1770463844437842</v>
      </c>
      <c r="AH1039">
        <v>3.6726563285104561</v>
      </c>
      <c r="AI1039">
        <v>1.8859603230941815</v>
      </c>
      <c r="AJ1039">
        <v>-0.10825910527866256</v>
      </c>
      <c r="AK1039">
        <v>3.5224424938664356</v>
      </c>
      <c r="AL1039">
        <v>2.7528443268801226</v>
      </c>
      <c r="AM1039">
        <v>4.0288390635428044</v>
      </c>
      <c r="AN1039">
        <v>2.6842871324197688</v>
      </c>
      <c r="AO1039">
        <v>3.7725013192651886</v>
      </c>
      <c r="AP1039">
        <v>4.4472163427340803</v>
      </c>
      <c r="AQ1039">
        <v>4.4814075545120744</v>
      </c>
      <c r="AR1039">
        <v>4.7532359887971722</v>
      </c>
      <c r="AS1039">
        <v>4.1274840135585293</v>
      </c>
      <c r="AT1039">
        <v>0.9983407946564995</v>
      </c>
      <c r="AU1039">
        <v>1.7416952497298013</v>
      </c>
      <c r="AV1039">
        <v>2.8612107674102418</v>
      </c>
      <c r="AW1039">
        <v>3.7988911266239285</v>
      </c>
      <c r="AX1039">
        <v>3.5132137966530195</v>
      </c>
      <c r="AY1039">
        <v>2.8549722917001503</v>
      </c>
      <c r="AZ1039">
        <v>1.8761714584669278</v>
      </c>
      <c r="BA1039">
        <v>-0.136579805460741</v>
      </c>
      <c r="BB1039">
        <v>-2.5367570658566478</v>
      </c>
      <c r="BC1039">
        <v>2.5637665587658063</v>
      </c>
      <c r="BD1039">
        <v>1.5508355056815617</v>
      </c>
      <c r="BE1039">
        <v>2.2495458523699341</v>
      </c>
      <c r="BF1039">
        <v>1.8420810710110089</v>
      </c>
      <c r="BG1039">
        <v>2.4519730353603393</v>
      </c>
      <c r="BH1039">
        <v>2.8809104660521854</v>
      </c>
      <c r="BI1039">
        <v>1.5672151699786383</v>
      </c>
      <c r="BJ1039">
        <v>2.2170103303188426</v>
      </c>
      <c r="BK1039">
        <v>2.9273227282108536</v>
      </c>
      <c r="BL1039">
        <v>2.3335774919428758</v>
      </c>
      <c r="BN1039">
        <f t="shared" si="16"/>
        <v>59</v>
      </c>
    </row>
    <row r="1040" spans="1:66" x14ac:dyDescent="0.3">
      <c r="A1040" t="s">
        <v>3706</v>
      </c>
      <c r="B1040" t="s">
        <v>1048</v>
      </c>
      <c r="C1040" t="s">
        <v>3512</v>
      </c>
      <c r="D1040" t="s">
        <v>3049</v>
      </c>
      <c r="F1040">
        <v>1.3501538964216593</v>
      </c>
      <c r="G1040">
        <v>1.2446347120014423</v>
      </c>
      <c r="H1040">
        <v>1.0883860113683568</v>
      </c>
      <c r="I1040">
        <v>1.5039396790116086</v>
      </c>
      <c r="J1040">
        <v>1.919825811247506</v>
      </c>
      <c r="K1040">
        <v>2.8987785346832595</v>
      </c>
      <c r="L1040">
        <v>3.1512793655543447</v>
      </c>
      <c r="M1040">
        <v>4.3671882405368194</v>
      </c>
      <c r="N1040">
        <v>4.9584884495750998</v>
      </c>
      <c r="O1040">
        <v>5.5041661342483508</v>
      </c>
      <c r="P1040">
        <v>5.0691565791529172</v>
      </c>
      <c r="Q1040">
        <v>4.3227633242076848</v>
      </c>
      <c r="R1040">
        <v>5.4798837990451119</v>
      </c>
      <c r="S1040">
        <v>8.9986890005582438</v>
      </c>
      <c r="T1040">
        <v>9.2626207595398995</v>
      </c>
      <c r="U1040">
        <v>5.5033864664544581</v>
      </c>
      <c r="V1040">
        <v>6.2133604414553787</v>
      </c>
      <c r="W1040">
        <v>7.0338330743551438</v>
      </c>
      <c r="X1040">
        <v>8.2965931002361799</v>
      </c>
      <c r="Y1040">
        <v>9.0330378701170417</v>
      </c>
      <c r="Z1040">
        <v>9.4621796117129691</v>
      </c>
      <c r="AA1040">
        <v>6.178220381813631</v>
      </c>
      <c r="AB1040">
        <v>3.9167733247884087</v>
      </c>
      <c r="AC1040">
        <v>3.6077181235298639</v>
      </c>
      <c r="AD1040">
        <v>3.1624454276621776</v>
      </c>
      <c r="AE1040">
        <v>2.0138958292495346</v>
      </c>
      <c r="AF1040">
        <v>2.4724925009113292</v>
      </c>
      <c r="AG1040">
        <v>3.5274362716742189</v>
      </c>
      <c r="AH1040">
        <v>3.9203399866095481</v>
      </c>
      <c r="AI1040">
        <v>3.7433344575589729</v>
      </c>
      <c r="AJ1040">
        <v>3.3817556733035445</v>
      </c>
      <c r="AK1040">
        <v>2.2789083791696214</v>
      </c>
      <c r="AL1040">
        <v>2.3692802744934625</v>
      </c>
      <c r="AM1040">
        <v>2.1353787403584477</v>
      </c>
      <c r="AN1040">
        <v>2.0968312678125471</v>
      </c>
      <c r="AO1040">
        <v>1.8310308482682274</v>
      </c>
      <c r="AP1040">
        <v>1.7243910667862394</v>
      </c>
      <c r="AQ1040">
        <v>1.1255204324034196</v>
      </c>
      <c r="AR1040">
        <v>1.4438034187667483</v>
      </c>
      <c r="AS1040">
        <v>2.2354744091384333</v>
      </c>
      <c r="AT1040">
        <v>2.1934253421126044</v>
      </c>
      <c r="AU1040">
        <v>1.5817630074847671</v>
      </c>
      <c r="AV1040">
        <v>1.8570952025646363</v>
      </c>
      <c r="AW1040">
        <v>2.6922121244405446</v>
      </c>
      <c r="AX1040">
        <v>3.1149423426919185</v>
      </c>
      <c r="AY1040">
        <v>3.0262046511732876</v>
      </c>
      <c r="AZ1040">
        <v>2.6862788620527027</v>
      </c>
      <c r="BA1040">
        <v>1.9451317479279169</v>
      </c>
      <c r="BB1040">
        <v>0.76234998709490753</v>
      </c>
      <c r="BC1040">
        <v>1.1652505452601076</v>
      </c>
      <c r="BD1040">
        <v>2.0889037766901311</v>
      </c>
      <c r="BE1040">
        <v>1.9178490067214966</v>
      </c>
      <c r="BF1040">
        <v>1.7549157482686866</v>
      </c>
      <c r="BG1040">
        <v>1.8918912936511703</v>
      </c>
      <c r="BH1040">
        <v>1.0693416591572174</v>
      </c>
      <c r="BI1040">
        <v>1.093525423525989</v>
      </c>
      <c r="BJ1040">
        <v>1.9007775378652809</v>
      </c>
      <c r="BK1040">
        <v>2.3596919352367962</v>
      </c>
      <c r="BL1040">
        <v>1.7436524489338439</v>
      </c>
      <c r="BN1040">
        <f t="shared" si="16"/>
        <v>59</v>
      </c>
    </row>
    <row r="1041" spans="1:66" x14ac:dyDescent="0.3">
      <c r="A1041" t="s">
        <v>3706</v>
      </c>
      <c r="B1041" t="s">
        <v>1048</v>
      </c>
      <c r="C1041" t="s">
        <v>3875</v>
      </c>
      <c r="D1041" t="s">
        <v>2713</v>
      </c>
      <c r="O1041">
        <v>0.44722460370822403</v>
      </c>
      <c r="P1041">
        <v>0.43137140566741072</v>
      </c>
      <c r="Q1041">
        <v>0.43905169762358132</v>
      </c>
      <c r="R1041">
        <v>0.56802588950299204</v>
      </c>
      <c r="S1041">
        <v>2.286998722624594</v>
      </c>
      <c r="T1041">
        <v>1.96083655894759</v>
      </c>
      <c r="U1041">
        <v>1.8826378449668186</v>
      </c>
      <c r="V1041">
        <v>1.9449561901003891</v>
      </c>
      <c r="W1041">
        <v>1.7732482485814423</v>
      </c>
      <c r="X1041">
        <v>3.5324585072725254</v>
      </c>
      <c r="Y1041">
        <v>4.0177509976400225</v>
      </c>
      <c r="Z1041">
        <v>2.7154650601179733</v>
      </c>
      <c r="AA1041">
        <v>1.3486338433157379</v>
      </c>
      <c r="AB1041">
        <v>1.8363945607764012</v>
      </c>
      <c r="AC1041">
        <v>1.7103126803732265</v>
      </c>
      <c r="AD1041">
        <v>1.4709237613902331</v>
      </c>
      <c r="AE1041">
        <v>0.58532706635603826</v>
      </c>
      <c r="AF1041">
        <v>0.90047402728131942</v>
      </c>
      <c r="AG1041">
        <v>0.65235508141984699</v>
      </c>
      <c r="AH1041">
        <v>0.71944336994154934</v>
      </c>
      <c r="AI1041">
        <v>0.83563642337981847</v>
      </c>
      <c r="AJ1041">
        <v>0.59354795817291706</v>
      </c>
      <c r="AK1041">
        <v>0.62187762320297824</v>
      </c>
      <c r="AL1041">
        <v>0.58941783635383904</v>
      </c>
      <c r="AM1041">
        <v>0.47386581062433314</v>
      </c>
      <c r="AN1041">
        <v>0.41757354729480611</v>
      </c>
      <c r="AO1041">
        <v>0.56528995927758374</v>
      </c>
      <c r="AP1041">
        <v>0.41023660122414263</v>
      </c>
      <c r="AQ1041">
        <v>0.22256000937410131</v>
      </c>
      <c r="AR1041">
        <v>0.3288643278805265</v>
      </c>
      <c r="AS1041">
        <v>0.62441649684991918</v>
      </c>
      <c r="AT1041">
        <v>0.50854532835462618</v>
      </c>
      <c r="AU1041">
        <v>0.32536608483405854</v>
      </c>
      <c r="AV1041">
        <v>0.47688100718584275</v>
      </c>
      <c r="AW1041">
        <v>0.66526118987324301</v>
      </c>
      <c r="AX1041">
        <v>0.72856822306376023</v>
      </c>
      <c r="AY1041">
        <v>0.60846256384514952</v>
      </c>
      <c r="AZ1041">
        <v>0.57304705520967369</v>
      </c>
      <c r="BA1041">
        <v>0.96207068630730863</v>
      </c>
      <c r="BB1041">
        <v>0.3434184236022812</v>
      </c>
      <c r="BC1041">
        <v>0.34818457288513827</v>
      </c>
      <c r="BD1041">
        <v>0.46881968634965243</v>
      </c>
      <c r="BE1041">
        <v>0.32995476485073227</v>
      </c>
      <c r="BF1041">
        <v>0.3580703170307743</v>
      </c>
      <c r="BG1041">
        <v>0.3082071330490474</v>
      </c>
      <c r="BH1041">
        <v>7.2648576771683598E-2</v>
      </c>
      <c r="BI1041">
        <v>0.13472208503478619</v>
      </c>
      <c r="BJ1041">
        <v>0.19958692803001649</v>
      </c>
      <c r="BK1041">
        <v>0.37042929032260652</v>
      </c>
      <c r="BN1041">
        <f t="shared" si="16"/>
        <v>49</v>
      </c>
    </row>
    <row r="1042" spans="1:66" x14ac:dyDescent="0.3">
      <c r="A1042" t="s">
        <v>3706</v>
      </c>
      <c r="B1042" t="s">
        <v>1048</v>
      </c>
      <c r="C1042" t="s">
        <v>880</v>
      </c>
      <c r="D1042" t="s">
        <v>433</v>
      </c>
      <c r="AP1042">
        <v>9152890698600</v>
      </c>
      <c r="AQ1042">
        <v>9561909947500</v>
      </c>
      <c r="AR1042">
        <v>9986010439600</v>
      </c>
      <c r="AS1042">
        <v>10361081515600</v>
      </c>
      <c r="AT1042">
        <v>10588090592700</v>
      </c>
      <c r="AU1042">
        <v>10825667850600</v>
      </c>
      <c r="AV1042">
        <v>11103165817900</v>
      </c>
      <c r="AW1042">
        <v>11449102226100</v>
      </c>
      <c r="AX1042">
        <v>11910751988700</v>
      </c>
      <c r="AY1042">
        <v>12218945598700</v>
      </c>
      <c r="AZ1042">
        <v>12428865667500</v>
      </c>
      <c r="BA1042">
        <v>12505821464200</v>
      </c>
      <c r="BB1042">
        <v>12357577187300</v>
      </c>
      <c r="BC1042">
        <v>12647215666800</v>
      </c>
      <c r="BD1042">
        <v>12860545434000</v>
      </c>
      <c r="BE1042">
        <v>13145665143700</v>
      </c>
      <c r="BF1042">
        <v>13290972763400</v>
      </c>
      <c r="BG1042">
        <v>13608457581600</v>
      </c>
      <c r="BH1042">
        <v>13995530232000</v>
      </c>
      <c r="BI1042">
        <v>14253110560800</v>
      </c>
      <c r="BJ1042">
        <v>14549827423000</v>
      </c>
      <c r="BN1042">
        <f t="shared" si="16"/>
        <v>21</v>
      </c>
    </row>
    <row r="1043" spans="1:66" x14ac:dyDescent="0.3">
      <c r="A1043" t="s">
        <v>3706</v>
      </c>
      <c r="B1043" t="s">
        <v>1048</v>
      </c>
      <c r="C1043" t="s">
        <v>2375</v>
      </c>
      <c r="D1043" t="s">
        <v>8</v>
      </c>
      <c r="AP1043">
        <v>1984168572000</v>
      </c>
      <c r="AQ1043">
        <v>2054591437000</v>
      </c>
      <c r="AR1043">
        <v>2171714180000</v>
      </c>
      <c r="AS1043">
        <v>2302101247000</v>
      </c>
      <c r="AT1043">
        <v>2272339446000</v>
      </c>
      <c r="AU1043">
        <v>2257414776000</v>
      </c>
      <c r="AV1043">
        <v>2376360408000</v>
      </c>
      <c r="AW1043">
        <v>2560039729000</v>
      </c>
      <c r="AX1043">
        <v>2766830195000</v>
      </c>
      <c r="AY1043">
        <v>2983106998000</v>
      </c>
      <c r="AZ1043">
        <v>3099364312000</v>
      </c>
      <c r="BA1043">
        <v>3069207780000</v>
      </c>
      <c r="BB1043">
        <v>2792112324000</v>
      </c>
      <c r="BC1043">
        <v>2901755514000</v>
      </c>
      <c r="BD1043">
        <v>3017887579000</v>
      </c>
      <c r="BE1043">
        <v>3102696338000</v>
      </c>
      <c r="BF1043">
        <v>3232460043000</v>
      </c>
      <c r="BG1043">
        <v>3381100225000</v>
      </c>
      <c r="BH1043">
        <v>3374967806000</v>
      </c>
      <c r="BI1043">
        <v>3358857397000</v>
      </c>
      <c r="BJ1043">
        <v>3547888825000</v>
      </c>
      <c r="BN1043">
        <f t="shared" si="16"/>
        <v>21</v>
      </c>
    </row>
    <row r="1044" spans="1:66" x14ac:dyDescent="0.3">
      <c r="A1044" t="s">
        <v>3706</v>
      </c>
      <c r="B1044" t="s">
        <v>1048</v>
      </c>
      <c r="C1044" t="s">
        <v>3819</v>
      </c>
      <c r="D1044" t="s">
        <v>2802</v>
      </c>
      <c r="AP1044">
        <v>114674330000</v>
      </c>
      <c r="AQ1044">
        <v>110022333000</v>
      </c>
      <c r="AR1044">
        <v>110866523000</v>
      </c>
      <c r="AS1044">
        <v>117948761000</v>
      </c>
      <c r="AT1044">
        <v>119503208000</v>
      </c>
      <c r="AU1044">
        <v>106130395000</v>
      </c>
      <c r="AV1044">
        <v>127788915000</v>
      </c>
      <c r="AW1044">
        <v>153729333000</v>
      </c>
      <c r="AX1044">
        <v>148911711000</v>
      </c>
      <c r="AY1044">
        <v>138239746000</v>
      </c>
      <c r="AZ1044">
        <v>154175628000</v>
      </c>
      <c r="BA1044">
        <v>156807011000</v>
      </c>
      <c r="BB1044">
        <v>139948397000</v>
      </c>
      <c r="BC1044">
        <v>156289352000</v>
      </c>
      <c r="BD1044">
        <v>189073562000</v>
      </c>
      <c r="BE1044">
        <v>187695610000</v>
      </c>
      <c r="BF1044">
        <v>223828260000</v>
      </c>
      <c r="BG1044">
        <v>208273224000</v>
      </c>
      <c r="BH1044">
        <v>189947276000</v>
      </c>
      <c r="BI1044">
        <v>175923170000</v>
      </c>
      <c r="BJ1044">
        <v>178579605000</v>
      </c>
      <c r="BN1044">
        <f t="shared" si="16"/>
        <v>21</v>
      </c>
    </row>
    <row r="1045" spans="1:66" x14ac:dyDescent="0.3">
      <c r="A1045" t="s">
        <v>3706</v>
      </c>
      <c r="B1045" t="s">
        <v>1048</v>
      </c>
      <c r="C1045" t="s">
        <v>4059</v>
      </c>
      <c r="D1045" t="s">
        <v>2195</v>
      </c>
      <c r="O1045">
        <v>797653280978.36206</v>
      </c>
      <c r="P1045">
        <v>841125136840.24719</v>
      </c>
      <c r="Q1045">
        <v>906875942059.92273</v>
      </c>
      <c r="R1045">
        <v>988380688933.62671</v>
      </c>
      <c r="S1045">
        <v>940655084083.68286</v>
      </c>
      <c r="T1045">
        <v>823857346818.56982</v>
      </c>
      <c r="U1045">
        <v>947203426734.10754</v>
      </c>
      <c r="V1045">
        <v>1051592856815.8082</v>
      </c>
      <c r="W1045">
        <v>1163906413454.3484</v>
      </c>
      <c r="X1045">
        <v>1208753080987.8257</v>
      </c>
      <c r="Y1045">
        <v>1115629522713.3787</v>
      </c>
      <c r="Z1045">
        <v>1191169298168.6611</v>
      </c>
      <c r="AA1045">
        <v>1069955440272.77</v>
      </c>
      <c r="AB1045">
        <v>1162725086625.2678</v>
      </c>
      <c r="AC1045">
        <v>1438785129210.7124</v>
      </c>
      <c r="AD1045">
        <v>1473358628472.1663</v>
      </c>
      <c r="AE1045">
        <v>1500044947879.1455</v>
      </c>
      <c r="AF1045">
        <v>1552537668390.0745</v>
      </c>
      <c r="AG1045">
        <v>1578758263065.0012</v>
      </c>
      <c r="AH1045">
        <v>1635951011569.5808</v>
      </c>
      <c r="AI1045">
        <v>1619148946279.9563</v>
      </c>
      <c r="AJ1045">
        <v>1534081745521.0103</v>
      </c>
      <c r="AK1045">
        <v>1618541267866.4673</v>
      </c>
      <c r="AL1045">
        <v>1705609432202.1326</v>
      </c>
      <c r="AM1045">
        <v>1859708901688.5034</v>
      </c>
      <c r="AN1045">
        <v>1912981395165.6899</v>
      </c>
      <c r="AO1045">
        <v>2058209732031.2197</v>
      </c>
      <c r="AP1045">
        <v>2253364927996.957</v>
      </c>
      <c r="AQ1045">
        <v>2448515262601.3066</v>
      </c>
      <c r="AR1045">
        <v>2643203761600.1685</v>
      </c>
      <c r="AS1045">
        <v>2804385358464.811</v>
      </c>
      <c r="AT1045">
        <v>2692421824621.6553</v>
      </c>
      <c r="AU1045">
        <v>2705142235475.9902</v>
      </c>
      <c r="AV1045">
        <v>2816907423115.2471</v>
      </c>
      <c r="AW1045">
        <v>3037326484969.1348</v>
      </c>
      <c r="AX1045">
        <v>3207691318125.541</v>
      </c>
      <c r="AY1045">
        <v>3305757003505.4834</v>
      </c>
      <c r="AZ1045">
        <v>3252226854316.5552</v>
      </c>
      <c r="BA1045">
        <v>3050140235235.5713</v>
      </c>
      <c r="BB1045">
        <v>2543942165119.709</v>
      </c>
      <c r="BC1045">
        <v>2809976000000</v>
      </c>
      <c r="BD1045">
        <v>2928502460858.6543</v>
      </c>
      <c r="BE1045">
        <v>3152912754533.8345</v>
      </c>
      <c r="BF1045">
        <v>3300019546927.4712</v>
      </c>
      <c r="BG1045">
        <v>3445051482058.7466</v>
      </c>
      <c r="BH1045">
        <v>3599505835795.5264</v>
      </c>
      <c r="BI1045">
        <v>3571080097650.1343</v>
      </c>
      <c r="BJ1045">
        <v>3709183526557.9058</v>
      </c>
      <c r="BK1045">
        <v>3877851721649.0225</v>
      </c>
      <c r="BN1045">
        <f t="shared" si="16"/>
        <v>49</v>
      </c>
    </row>
    <row r="1046" spans="1:66" x14ac:dyDescent="0.3">
      <c r="A1046" t="s">
        <v>3706</v>
      </c>
      <c r="B1046" t="s">
        <v>1048</v>
      </c>
      <c r="C1046" t="s">
        <v>1177</v>
      </c>
      <c r="D1046" t="s">
        <v>2166</v>
      </c>
      <c r="P1046">
        <v>1.7331203983618906</v>
      </c>
      <c r="Q1046">
        <v>7.794570794803704</v>
      </c>
      <c r="R1046">
        <v>18.818799709020567</v>
      </c>
      <c r="S1046">
        <v>7.9427938851652726</v>
      </c>
      <c r="T1046">
        <v>-0.64034756607038901</v>
      </c>
      <c r="U1046">
        <v>4.366403302540661</v>
      </c>
      <c r="V1046">
        <v>2.4035180940309715</v>
      </c>
      <c r="W1046">
        <v>10.555475974615987</v>
      </c>
      <c r="X1046">
        <v>9.902663951421971</v>
      </c>
      <c r="Y1046">
        <v>10.767450592724501</v>
      </c>
      <c r="Z1046">
        <v>1.2186548559018462</v>
      </c>
      <c r="AA1046">
        <v>-7.6567708452228089</v>
      </c>
      <c r="AB1046">
        <v>-2.591204628488768</v>
      </c>
      <c r="AC1046">
        <v>8.1527782605674872</v>
      </c>
      <c r="AD1046">
        <v>3.3507882380966407</v>
      </c>
      <c r="AE1046">
        <v>7.6623142775490578</v>
      </c>
      <c r="AF1046">
        <v>10.928635830609238</v>
      </c>
      <c r="AG1046">
        <v>16.212379489723446</v>
      </c>
      <c r="AH1046">
        <v>11.576788942855472</v>
      </c>
      <c r="AI1046">
        <v>8.821857056657592</v>
      </c>
      <c r="AJ1046">
        <v>6.6142232308252318</v>
      </c>
      <c r="AK1046">
        <v>6.9273821677633123</v>
      </c>
      <c r="AL1046">
        <v>3.2753778826452447</v>
      </c>
      <c r="AM1046">
        <v>8.8359154578566006</v>
      </c>
      <c r="AN1046">
        <v>10.279101042982404</v>
      </c>
      <c r="AO1046">
        <v>8.1756290922011345</v>
      </c>
      <c r="AP1046">
        <v>11.909910346709935</v>
      </c>
      <c r="AQ1046">
        <v>2.3357948803288906</v>
      </c>
      <c r="AR1046">
        <v>4.9814197467656243</v>
      </c>
      <c r="AS1046">
        <v>8.3442239843730732</v>
      </c>
      <c r="AT1046">
        <v>-5.7842361181601945</v>
      </c>
      <c r="AU1046">
        <v>-1.7369205861640467</v>
      </c>
      <c r="AV1046">
        <v>2.1825345552785649</v>
      </c>
      <c r="AW1046">
        <v>9.6682561761090966</v>
      </c>
      <c r="AX1046">
        <v>7.1278695618546521</v>
      </c>
      <c r="AY1046">
        <v>9.3428246111400455</v>
      </c>
      <c r="AZ1046">
        <v>8.7018220688964192</v>
      </c>
      <c r="BA1046">
        <v>5.6581626862830348</v>
      </c>
      <c r="BB1046">
        <v>-8.3965528785057302</v>
      </c>
      <c r="BC1046">
        <v>12.138252135761547</v>
      </c>
      <c r="BD1046">
        <v>7.1388520801177719</v>
      </c>
      <c r="BE1046">
        <v>3.4086517097720446</v>
      </c>
      <c r="BF1046">
        <v>3.5751250382257069</v>
      </c>
      <c r="BG1046">
        <v>4.2144922018084259</v>
      </c>
      <c r="BH1046">
        <v>0.47309529426398456</v>
      </c>
      <c r="BI1046">
        <v>-1.3717857773073661E-2</v>
      </c>
      <c r="BJ1046">
        <v>3.477617878743672</v>
      </c>
      <c r="BK1046">
        <v>3.016425689197348</v>
      </c>
      <c r="BN1046">
        <f t="shared" si="16"/>
        <v>48</v>
      </c>
    </row>
    <row r="1047" spans="1:66" x14ac:dyDescent="0.3">
      <c r="A1047" t="s">
        <v>3706</v>
      </c>
      <c r="B1047" t="s">
        <v>1048</v>
      </c>
      <c r="C1047" t="s">
        <v>1139</v>
      </c>
      <c r="D1047" t="s">
        <v>2840</v>
      </c>
      <c r="O1047">
        <v>60.255491692467089</v>
      </c>
      <c r="P1047">
        <v>60.088165858265008</v>
      </c>
      <c r="Q1047">
        <v>60.053709219691818</v>
      </c>
      <c r="R1047">
        <v>59.60357126821274</v>
      </c>
      <c r="S1047">
        <v>60.195127886034747</v>
      </c>
      <c r="T1047">
        <v>61.163544035743278</v>
      </c>
      <c r="U1047">
        <v>61.260737093602479</v>
      </c>
      <c r="V1047">
        <v>61.195075861287165</v>
      </c>
      <c r="W1047">
        <v>60.480209423460373</v>
      </c>
      <c r="X1047">
        <v>60.343298568054159</v>
      </c>
      <c r="Y1047">
        <v>61.269825048550963</v>
      </c>
      <c r="Z1047">
        <v>60.303263879924238</v>
      </c>
      <c r="AA1047">
        <v>61.943382193074982</v>
      </c>
      <c r="AB1047">
        <v>62.784291193432765</v>
      </c>
      <c r="AC1047">
        <v>61.728055660609371</v>
      </c>
      <c r="AD1047">
        <v>62.522312276689973</v>
      </c>
      <c r="AE1047">
        <v>63.024248023476126</v>
      </c>
      <c r="AF1047">
        <v>63.360304332557881</v>
      </c>
      <c r="AG1047">
        <v>63.593076056662944</v>
      </c>
      <c r="AH1047">
        <v>63.399934061025455</v>
      </c>
      <c r="AI1047">
        <v>63.875599851353584</v>
      </c>
      <c r="AJ1047">
        <v>64.036479261801759</v>
      </c>
      <c r="AK1047">
        <v>64.376510564577515</v>
      </c>
      <c r="AL1047">
        <v>64.911361118275721</v>
      </c>
      <c r="AM1047">
        <v>64.784027853633404</v>
      </c>
      <c r="AN1047">
        <v>64.957500567099785</v>
      </c>
      <c r="AO1047">
        <v>64.963665853185432</v>
      </c>
      <c r="AP1047">
        <v>64.549750443245884</v>
      </c>
      <c r="AQ1047">
        <v>64.850114646087547</v>
      </c>
      <c r="AR1047">
        <v>65.198805277584327</v>
      </c>
      <c r="AS1047">
        <v>65.957043914922068</v>
      </c>
      <c r="AT1047">
        <v>66.771435025993867</v>
      </c>
      <c r="AU1047">
        <v>67.139764522048097</v>
      </c>
      <c r="AV1047">
        <v>67.402204755202362</v>
      </c>
      <c r="AW1047">
        <v>67.241232396390885</v>
      </c>
      <c r="AX1047">
        <v>67.096413234922608</v>
      </c>
      <c r="AY1047">
        <v>67.032974887845072</v>
      </c>
      <c r="AZ1047">
        <v>67.163893828978189</v>
      </c>
      <c r="BA1047">
        <v>67.806944347688088</v>
      </c>
      <c r="BB1047">
        <v>68.117202723347802</v>
      </c>
      <c r="BC1047">
        <v>67.941570013663139</v>
      </c>
      <c r="BD1047">
        <v>68.464233377951828</v>
      </c>
      <c r="BE1047">
        <v>67.955849885315743</v>
      </c>
      <c r="BF1047">
        <v>67.425151527381686</v>
      </c>
      <c r="BG1047">
        <v>67.474740472124665</v>
      </c>
      <c r="BH1047">
        <v>67.424558731550277</v>
      </c>
      <c r="BI1047">
        <v>68.147510143445132</v>
      </c>
      <c r="BJ1047">
        <v>68.318146917776858</v>
      </c>
      <c r="BK1047">
        <v>68.189548775201544</v>
      </c>
      <c r="BN1047">
        <f t="shared" si="16"/>
        <v>49</v>
      </c>
    </row>
    <row r="1048" spans="1:66" x14ac:dyDescent="0.3">
      <c r="A1048" t="s">
        <v>3706</v>
      </c>
      <c r="B1048" t="s">
        <v>1048</v>
      </c>
      <c r="C1048" t="s">
        <v>625</v>
      </c>
      <c r="D1048" t="s">
        <v>2782</v>
      </c>
      <c r="Q1048">
        <v>279724000000</v>
      </c>
      <c r="R1048">
        <v>316688000000</v>
      </c>
      <c r="S1048">
        <v>336702000000</v>
      </c>
      <c r="T1048">
        <v>347912000000</v>
      </c>
      <c r="U1048">
        <v>395754000000</v>
      </c>
      <c r="V1048">
        <v>467452000000</v>
      </c>
      <c r="W1048">
        <v>558153000000</v>
      </c>
      <c r="X1048">
        <v>641769000000</v>
      </c>
      <c r="Y1048">
        <v>672378000000</v>
      </c>
      <c r="Z1048">
        <v>748760000000</v>
      </c>
      <c r="AA1048">
        <v>752891000000</v>
      </c>
      <c r="AB1048">
        <v>814433000000</v>
      </c>
      <c r="AC1048">
        <v>947866000000</v>
      </c>
      <c r="AD1048">
        <v>1027702000000</v>
      </c>
      <c r="AE1048">
        <v>1080662000000</v>
      </c>
      <c r="AF1048">
        <v>1119664000000</v>
      </c>
      <c r="AG1048">
        <v>1176882000000</v>
      </c>
      <c r="AH1048">
        <v>1242441000000</v>
      </c>
      <c r="AI1048">
        <v>1269272000000</v>
      </c>
      <c r="AJ1048">
        <v>1238832000000</v>
      </c>
      <c r="AK1048">
        <v>1292796000000</v>
      </c>
      <c r="AL1048">
        <v>1377895000000</v>
      </c>
      <c r="AM1048">
        <v>1486873000000</v>
      </c>
      <c r="AN1048">
        <v>1594003000000</v>
      </c>
      <c r="AO1048">
        <v>1721214000000</v>
      </c>
      <c r="AP1048">
        <v>1851279000000</v>
      </c>
      <c r="AQ1048">
        <v>2016953000000</v>
      </c>
      <c r="AR1048">
        <v>2194721000000</v>
      </c>
      <c r="AS1048">
        <v>2372714000000</v>
      </c>
      <c r="AT1048">
        <v>2385009000000</v>
      </c>
      <c r="AU1048">
        <v>2354119000000</v>
      </c>
      <c r="AV1048">
        <v>2477183000000</v>
      </c>
      <c r="AW1048">
        <v>2703389000000</v>
      </c>
      <c r="AX1048">
        <v>2990493000000</v>
      </c>
      <c r="AY1048">
        <v>3182858000000</v>
      </c>
      <c r="AZ1048">
        <v>3231084000000</v>
      </c>
      <c r="BA1048">
        <v>3136450000000</v>
      </c>
      <c r="BB1048">
        <v>2723344000000</v>
      </c>
      <c r="BC1048">
        <v>2756059000000</v>
      </c>
      <c r="BD1048">
        <v>2922919000000</v>
      </c>
      <c r="BE1048">
        <v>3171573000000</v>
      </c>
      <c r="BF1048">
        <v>3321886000000</v>
      </c>
      <c r="BG1048">
        <v>3562780000000</v>
      </c>
      <c r="BH1048">
        <v>3712229000000</v>
      </c>
      <c r="BI1048">
        <v>3786871000000</v>
      </c>
      <c r="BJ1048">
        <v>3995296000000</v>
      </c>
      <c r="BK1048">
        <v>4260733000000</v>
      </c>
      <c r="BN1048">
        <f t="shared" si="16"/>
        <v>47</v>
      </c>
    </row>
    <row r="1049" spans="1:66" x14ac:dyDescent="0.3">
      <c r="A1049" t="s">
        <v>3706</v>
      </c>
      <c r="B1049" t="s">
        <v>1048</v>
      </c>
      <c r="C1049" t="s">
        <v>3596</v>
      </c>
      <c r="D1049" t="s">
        <v>1632</v>
      </c>
      <c r="O1049">
        <v>78.217427883831505</v>
      </c>
      <c r="P1049">
        <v>78.026956260462725</v>
      </c>
      <c r="Q1049">
        <v>77.682998334779654</v>
      </c>
      <c r="R1049">
        <v>76.379846440518151</v>
      </c>
      <c r="S1049">
        <v>77.357800682481653</v>
      </c>
      <c r="T1049">
        <v>78.774339665642671</v>
      </c>
      <c r="U1049">
        <v>78.048662013481291</v>
      </c>
      <c r="V1049">
        <v>77.58304488463493</v>
      </c>
      <c r="W1049">
        <v>76.246928153992243</v>
      </c>
      <c r="X1049">
        <v>75.746935867308835</v>
      </c>
      <c r="Y1049">
        <v>77.146662924215008</v>
      </c>
      <c r="Z1049">
        <v>76.113502723070042</v>
      </c>
      <c r="AA1049">
        <v>78.527263532477676</v>
      </c>
      <c r="AB1049">
        <v>79.168076943609293</v>
      </c>
      <c r="AC1049">
        <v>77.448433022184147</v>
      </c>
      <c r="AD1049">
        <v>78.439420886803092</v>
      </c>
      <c r="AE1049">
        <v>79.138843282351786</v>
      </c>
      <c r="AF1049">
        <v>79.36151128219862</v>
      </c>
      <c r="AG1049">
        <v>79.261265004951838</v>
      </c>
      <c r="AH1049">
        <v>79.023713215092229</v>
      </c>
      <c r="AI1049">
        <v>79.776373000551388</v>
      </c>
      <c r="AJ1049">
        <v>80.354049095106646</v>
      </c>
      <c r="AK1049">
        <v>80.455198029178604</v>
      </c>
      <c r="AL1049">
        <v>80.556630044299396</v>
      </c>
      <c r="AM1049">
        <v>79.99008128733584</v>
      </c>
      <c r="AN1049">
        <v>79.902271658401347</v>
      </c>
      <c r="AO1049">
        <v>79.49197348931429</v>
      </c>
      <c r="AP1049">
        <v>78.779074258849164</v>
      </c>
      <c r="AQ1049">
        <v>78.837022145362326</v>
      </c>
      <c r="AR1049">
        <v>79.236071780129961</v>
      </c>
      <c r="AS1049">
        <v>79.983044160908307</v>
      </c>
      <c r="AT1049">
        <v>81.300058615740767</v>
      </c>
      <c r="AU1049">
        <v>82.181625956557824</v>
      </c>
      <c r="AV1049">
        <v>82.648747057851722</v>
      </c>
      <c r="AW1049">
        <v>82.410113069130105</v>
      </c>
      <c r="AX1049">
        <v>82.151710961356471</v>
      </c>
      <c r="AY1049">
        <v>82.041294252505864</v>
      </c>
      <c r="AZ1049">
        <v>82.378684211667135</v>
      </c>
      <c r="BA1049">
        <v>83.795661325652901</v>
      </c>
      <c r="BB1049">
        <v>84.939219932469726</v>
      </c>
      <c r="BC1049">
        <v>84.684727509896788</v>
      </c>
      <c r="BD1049">
        <v>84.624702370798715</v>
      </c>
      <c r="BE1049">
        <v>83.489460173856713</v>
      </c>
      <c r="BF1049">
        <v>82.510220039695199</v>
      </c>
      <c r="BG1049">
        <v>82.116077709950503</v>
      </c>
      <c r="BH1049">
        <v>81.784305521665601</v>
      </c>
      <c r="BI1049">
        <v>82.427705362745556</v>
      </c>
      <c r="BJ1049">
        <v>82.468304829906998</v>
      </c>
      <c r="BK1049">
        <v>82.336886897384105</v>
      </c>
      <c r="BN1049">
        <f t="shared" si="16"/>
        <v>49</v>
      </c>
    </row>
    <row r="1050" spans="1:66" x14ac:dyDescent="0.3">
      <c r="A1050" t="s">
        <v>3706</v>
      </c>
      <c r="B1050" t="s">
        <v>1048</v>
      </c>
      <c r="C1050" t="s">
        <v>1052</v>
      </c>
      <c r="D1050" t="s">
        <v>2213</v>
      </c>
      <c r="O1050">
        <v>646724000000</v>
      </c>
      <c r="P1050">
        <v>699937000000</v>
      </c>
      <c r="Q1050">
        <v>768153000000</v>
      </c>
      <c r="R1050">
        <v>849575000000</v>
      </c>
      <c r="S1050">
        <v>930161000000</v>
      </c>
      <c r="T1050">
        <v>1030547000000</v>
      </c>
      <c r="U1050">
        <v>1147666000000</v>
      </c>
      <c r="V1050">
        <v>1273975000000</v>
      </c>
      <c r="W1050">
        <v>1422252000000</v>
      </c>
      <c r="X1050">
        <v>1585420000000</v>
      </c>
      <c r="Y1050">
        <v>1750667000000</v>
      </c>
      <c r="Z1050">
        <v>1933951000000</v>
      </c>
      <c r="AA1050">
        <v>2071256000000</v>
      </c>
      <c r="AB1050">
        <v>2281605000000</v>
      </c>
      <c r="AC1050">
        <v>2492340000000</v>
      </c>
      <c r="AD1050">
        <v>2712830000000</v>
      </c>
      <c r="AE1050">
        <v>2886278000000</v>
      </c>
      <c r="AF1050">
        <v>3076279000000</v>
      </c>
      <c r="AG1050">
        <v>3330012000000</v>
      </c>
      <c r="AH1050">
        <v>3576758000000</v>
      </c>
      <c r="AI1050">
        <v>3808994000000</v>
      </c>
      <c r="AJ1050">
        <v>3943449000000</v>
      </c>
      <c r="AK1050">
        <v>4197559000000</v>
      </c>
      <c r="AL1050">
        <v>4451984000000</v>
      </c>
      <c r="AM1050">
        <v>4720965000000</v>
      </c>
      <c r="AN1050">
        <v>4962590000000</v>
      </c>
      <c r="AO1050">
        <v>5244596000000</v>
      </c>
      <c r="AP1050">
        <v>5536790000000</v>
      </c>
      <c r="AQ1050">
        <v>5877248000000</v>
      </c>
      <c r="AR1050">
        <v>6279078000000</v>
      </c>
      <c r="AS1050">
        <v>6762144000000</v>
      </c>
      <c r="AT1050">
        <v>7065634000000</v>
      </c>
      <c r="AU1050">
        <v>7342686000000</v>
      </c>
      <c r="AV1050">
        <v>7723109000000</v>
      </c>
      <c r="AW1050">
        <v>8212662000000</v>
      </c>
      <c r="AX1050">
        <v>8747118000000</v>
      </c>
      <c r="AY1050">
        <v>9260345000000</v>
      </c>
      <c r="AZ1050">
        <v>9706431000000</v>
      </c>
      <c r="BA1050">
        <v>9976330000000</v>
      </c>
      <c r="BB1050">
        <v>9842209000000</v>
      </c>
      <c r="BC1050">
        <v>10185836000000</v>
      </c>
      <c r="BD1050">
        <v>10641109000000</v>
      </c>
      <c r="BE1050">
        <v>11006814000000</v>
      </c>
      <c r="BF1050">
        <v>11317210000000</v>
      </c>
      <c r="BG1050">
        <v>11822753000000</v>
      </c>
      <c r="BH1050">
        <v>12284281000000</v>
      </c>
      <c r="BI1050">
        <v>12748483000000</v>
      </c>
      <c r="BJ1050">
        <v>13312060000000</v>
      </c>
      <c r="BK1050">
        <v>13998666000000</v>
      </c>
      <c r="BN1050">
        <f t="shared" si="16"/>
        <v>49</v>
      </c>
    </row>
    <row r="1051" spans="1:66" x14ac:dyDescent="0.3">
      <c r="A1051" t="s">
        <v>3706</v>
      </c>
      <c r="B1051" t="s">
        <v>1048</v>
      </c>
      <c r="C1051" t="s">
        <v>630</v>
      </c>
      <c r="D1051" t="s">
        <v>3521</v>
      </c>
      <c r="AZ1051">
        <v>4.1100000000000003</v>
      </c>
      <c r="BC1051">
        <v>4.1900000000000004</v>
      </c>
      <c r="BE1051">
        <v>4.21</v>
      </c>
      <c r="BG1051">
        <v>4.136495</v>
      </c>
      <c r="BI1051">
        <v>4.2505269999999999</v>
      </c>
      <c r="BK1051">
        <v>4.08</v>
      </c>
      <c r="BN1051">
        <f t="shared" si="16"/>
        <v>6</v>
      </c>
    </row>
    <row r="1052" spans="1:66" x14ac:dyDescent="0.3">
      <c r="A1052" t="s">
        <v>3706</v>
      </c>
      <c r="B1052" t="s">
        <v>1048</v>
      </c>
      <c r="C1052" t="s">
        <v>3718</v>
      </c>
      <c r="D1052" t="s">
        <v>71</v>
      </c>
      <c r="E1052">
        <v>0</v>
      </c>
      <c r="J1052">
        <v>0</v>
      </c>
      <c r="O1052">
        <v>0</v>
      </c>
      <c r="T1052">
        <v>0</v>
      </c>
      <c r="U1052">
        <v>0</v>
      </c>
      <c r="V1052">
        <v>0</v>
      </c>
      <c r="W1052">
        <v>0</v>
      </c>
      <c r="X1052">
        <v>0</v>
      </c>
      <c r="Y1052">
        <v>0</v>
      </c>
      <c r="AC1052">
        <v>91600</v>
      </c>
      <c r="AD1052">
        <v>340213</v>
      </c>
      <c r="AE1052">
        <v>681825</v>
      </c>
      <c r="AF1052">
        <v>1230855</v>
      </c>
      <c r="AG1052">
        <v>2069441</v>
      </c>
      <c r="AH1052">
        <v>3508944</v>
      </c>
      <c r="AI1052">
        <v>5283055</v>
      </c>
      <c r="AJ1052">
        <v>7557148</v>
      </c>
      <c r="AK1052">
        <v>11032753</v>
      </c>
      <c r="AL1052">
        <v>16009461</v>
      </c>
      <c r="AM1052">
        <v>24134421</v>
      </c>
      <c r="AN1052">
        <v>33785661</v>
      </c>
      <c r="AO1052">
        <v>44042992</v>
      </c>
      <c r="AP1052">
        <v>55312293</v>
      </c>
      <c r="AQ1052">
        <v>69209321</v>
      </c>
      <c r="AR1052">
        <v>86047003</v>
      </c>
      <c r="AS1052">
        <v>109478031</v>
      </c>
      <c r="AT1052">
        <v>128500000</v>
      </c>
      <c r="AU1052">
        <v>141800000</v>
      </c>
      <c r="AV1052">
        <v>160637000</v>
      </c>
      <c r="AW1052">
        <v>184819000</v>
      </c>
      <c r="AX1052">
        <v>203700000</v>
      </c>
      <c r="AY1052">
        <v>229600000</v>
      </c>
      <c r="AZ1052">
        <v>249300000</v>
      </c>
      <c r="BA1052">
        <v>261300000</v>
      </c>
      <c r="BB1052">
        <v>274283000</v>
      </c>
      <c r="BC1052">
        <v>285118000</v>
      </c>
      <c r="BD1052">
        <v>297404000</v>
      </c>
      <c r="BE1052">
        <v>304838000</v>
      </c>
      <c r="BF1052">
        <v>310698000</v>
      </c>
      <c r="BG1052">
        <v>355500000</v>
      </c>
      <c r="BH1052">
        <v>382307000</v>
      </c>
      <c r="BI1052">
        <v>396000000</v>
      </c>
      <c r="BJ1052">
        <v>400000000</v>
      </c>
      <c r="BK1052">
        <v>422000000</v>
      </c>
      <c r="BN1052">
        <f t="shared" si="16"/>
        <v>44</v>
      </c>
    </row>
    <row r="1053" spans="1:66" x14ac:dyDescent="0.3">
      <c r="A1053" t="s">
        <v>3706</v>
      </c>
      <c r="B1053" t="s">
        <v>1048</v>
      </c>
      <c r="C1053" t="s">
        <v>2602</v>
      </c>
      <c r="D1053" t="s">
        <v>837</v>
      </c>
      <c r="BN1053">
        <f t="shared" si="16"/>
        <v>0</v>
      </c>
    </row>
    <row r="1054" spans="1:66" x14ac:dyDescent="0.3">
      <c r="A1054" t="s">
        <v>3706</v>
      </c>
      <c r="B1054" t="s">
        <v>1048</v>
      </c>
      <c r="C1054" t="s">
        <v>1063</v>
      </c>
      <c r="D1054" t="s">
        <v>605</v>
      </c>
      <c r="BN1054">
        <f t="shared" si="16"/>
        <v>0</v>
      </c>
    </row>
    <row r="1055" spans="1:66" x14ac:dyDescent="0.3">
      <c r="A1055" t="s">
        <v>3706</v>
      </c>
      <c r="B1055" t="s">
        <v>1048</v>
      </c>
      <c r="C1055" t="s">
        <v>3900</v>
      </c>
      <c r="D1055" t="s">
        <v>188</v>
      </c>
      <c r="BN1055">
        <f t="shared" si="16"/>
        <v>0</v>
      </c>
    </row>
    <row r="1056" spans="1:66" x14ac:dyDescent="0.3">
      <c r="A1056" t="s">
        <v>3706</v>
      </c>
      <c r="B1056" t="s">
        <v>1048</v>
      </c>
      <c r="C1056" t="s">
        <v>4052</v>
      </c>
      <c r="D1056" t="s">
        <v>485</v>
      </c>
      <c r="BF1056">
        <v>6</v>
      </c>
      <c r="BG1056">
        <v>6</v>
      </c>
      <c r="BH1056">
        <v>6</v>
      </c>
      <c r="BI1056">
        <v>6</v>
      </c>
      <c r="BJ1056">
        <v>6</v>
      </c>
      <c r="BK1056">
        <v>6</v>
      </c>
      <c r="BL1056">
        <v>6</v>
      </c>
      <c r="BN1056">
        <f t="shared" si="16"/>
        <v>7</v>
      </c>
    </row>
    <row r="1057" spans="1:66" x14ac:dyDescent="0.3">
      <c r="A1057" t="s">
        <v>3706</v>
      </c>
      <c r="B1057" t="s">
        <v>1048</v>
      </c>
      <c r="C1057" t="s">
        <v>3245</v>
      </c>
      <c r="D1057" t="s">
        <v>3696</v>
      </c>
      <c r="BG1057">
        <v>100</v>
      </c>
      <c r="BH1057">
        <v>100</v>
      </c>
      <c r="BI1057">
        <v>100</v>
      </c>
      <c r="BJ1057">
        <v>100</v>
      </c>
      <c r="BK1057">
        <v>100</v>
      </c>
      <c r="BL1057">
        <v>100</v>
      </c>
      <c r="BN1057">
        <f t="shared" si="16"/>
        <v>6</v>
      </c>
    </row>
    <row r="1058" spans="1:66" x14ac:dyDescent="0.3">
      <c r="A1058" t="s">
        <v>3706</v>
      </c>
      <c r="B1058" t="s">
        <v>1048</v>
      </c>
      <c r="C1058" t="s">
        <v>2960</v>
      </c>
      <c r="D1058" t="s">
        <v>436</v>
      </c>
      <c r="BN1058">
        <f t="shared" si="16"/>
        <v>0</v>
      </c>
    </row>
    <row r="1059" spans="1:66" x14ac:dyDescent="0.3">
      <c r="A1059" t="s">
        <v>3706</v>
      </c>
      <c r="B1059" t="s">
        <v>1048</v>
      </c>
      <c r="C1059" t="s">
        <v>4114</v>
      </c>
      <c r="D1059" t="s">
        <v>3154</v>
      </c>
      <c r="BN1059">
        <f t="shared" si="16"/>
        <v>0</v>
      </c>
    </row>
    <row r="1060" spans="1:66" x14ac:dyDescent="0.3">
      <c r="A1060" t="s">
        <v>3706</v>
      </c>
      <c r="B1060" t="s">
        <v>1048</v>
      </c>
      <c r="C1060" t="s">
        <v>2292</v>
      </c>
      <c r="D1060" t="s">
        <v>1022</v>
      </c>
      <c r="Q1060">
        <v>17.798312889430932</v>
      </c>
      <c r="R1060">
        <v>17.896330512089442</v>
      </c>
      <c r="S1060">
        <v>17.882624286277306</v>
      </c>
      <c r="T1060">
        <v>19.470545502889188</v>
      </c>
      <c r="U1060">
        <v>19.732445399090004</v>
      </c>
      <c r="V1060">
        <v>19.602983150368956</v>
      </c>
      <c r="W1060">
        <v>19.123583570158008</v>
      </c>
      <c r="X1060">
        <v>18.921081217690634</v>
      </c>
      <c r="Y1060">
        <v>20.544169737448584</v>
      </c>
      <c r="Z1060">
        <v>21.004714001250996</v>
      </c>
      <c r="AA1060">
        <v>22.463139869172366</v>
      </c>
      <c r="AB1060">
        <v>22.802733488202378</v>
      </c>
      <c r="AC1060">
        <v>21.47035884816103</v>
      </c>
      <c r="AD1060">
        <v>22.174801952256509</v>
      </c>
      <c r="AE1060">
        <v>22.230612029659159</v>
      </c>
      <c r="AF1060">
        <v>21.37433666686233</v>
      </c>
      <c r="AG1060">
        <v>21.030326340157181</v>
      </c>
      <c r="AH1060">
        <v>20.863126996337904</v>
      </c>
      <c r="AI1060">
        <v>21.558929316481372</v>
      </c>
      <c r="AJ1060">
        <v>22.884385825629831</v>
      </c>
      <c r="AK1060">
        <v>21.818384262016309</v>
      </c>
      <c r="AL1060">
        <v>21.417472679027767</v>
      </c>
      <c r="AM1060">
        <v>20.731454285273593</v>
      </c>
      <c r="AN1060">
        <v>20.533004422003916</v>
      </c>
      <c r="AO1060">
        <v>20.005395682116532</v>
      </c>
      <c r="AP1060">
        <v>19.38967577733467</v>
      </c>
      <c r="AQ1060">
        <v>18.721328846038794</v>
      </c>
      <c r="AR1060">
        <v>18.105397129700485</v>
      </c>
      <c r="AS1060">
        <v>17.924093627674502</v>
      </c>
      <c r="AT1060">
        <v>19.515909616421602</v>
      </c>
      <c r="AU1060">
        <v>20.081281534258224</v>
      </c>
      <c r="AV1060">
        <v>20.665058495973479</v>
      </c>
      <c r="AW1060">
        <v>20.457733014439182</v>
      </c>
      <c r="AX1060">
        <v>20.752411299820952</v>
      </c>
      <c r="AY1060">
        <v>20.599476269857821</v>
      </c>
      <c r="AZ1060">
        <v>20.900193346410845</v>
      </c>
      <c r="BA1060">
        <v>22.881567838138452</v>
      </c>
      <c r="BB1060">
        <v>25.634013899791054</v>
      </c>
      <c r="BC1060">
        <v>26.159443082380239</v>
      </c>
      <c r="BD1060">
        <v>25.443340289099513</v>
      </c>
      <c r="BE1060">
        <v>23.999774256075753</v>
      </c>
      <c r="BF1060">
        <v>23.022910460835661</v>
      </c>
      <c r="BG1060">
        <v>22.740197116014276</v>
      </c>
      <c r="BH1060">
        <v>22.489855501335995</v>
      </c>
      <c r="BI1060">
        <v>22.570623906484684</v>
      </c>
      <c r="BJ1060">
        <v>22.32276767313234</v>
      </c>
      <c r="BK1060">
        <v>22.384311912922296</v>
      </c>
      <c r="BL1060">
        <v>22.877959059276471</v>
      </c>
      <c r="BN1060">
        <f t="shared" si="16"/>
        <v>48</v>
      </c>
    </row>
    <row r="1061" spans="1:66" x14ac:dyDescent="0.3">
      <c r="A1061" t="s">
        <v>3706</v>
      </c>
      <c r="B1061" t="s">
        <v>1048</v>
      </c>
      <c r="C1061" t="s">
        <v>2983</v>
      </c>
      <c r="D1061" t="s">
        <v>2329</v>
      </c>
      <c r="Q1061">
        <v>2.5480387114872127</v>
      </c>
      <c r="R1061">
        <v>2.0209887677297695</v>
      </c>
      <c r="S1061">
        <v>1.822635256825877</v>
      </c>
      <c r="T1061">
        <v>1.5841991564653841</v>
      </c>
      <c r="U1061">
        <v>1.6813476499710667</v>
      </c>
      <c r="V1061">
        <v>1.9767848967170289</v>
      </c>
      <c r="W1061">
        <v>1.2722951724800153</v>
      </c>
      <c r="X1061">
        <v>1.1092464491834144</v>
      </c>
      <c r="Y1061">
        <v>1.1742507510808238</v>
      </c>
      <c r="Z1061">
        <v>1.0628487472451897</v>
      </c>
      <c r="AA1061">
        <v>1.2128378890556539</v>
      </c>
      <c r="AB1061">
        <v>0.92756995040715118</v>
      </c>
      <c r="AC1061">
        <v>0.8394587370531239</v>
      </c>
      <c r="AD1061">
        <v>0.81369638006191169</v>
      </c>
      <c r="AE1061">
        <v>0.84804451626228627</v>
      </c>
      <c r="AF1061">
        <v>0.82543799872502255</v>
      </c>
      <c r="AG1061">
        <v>0.79059185306003721</v>
      </c>
      <c r="AH1061">
        <v>0.83799149586737376</v>
      </c>
      <c r="AI1061">
        <v>1.0611252348844922</v>
      </c>
      <c r="AJ1061">
        <v>0.96576700870914889</v>
      </c>
      <c r="AK1061">
        <v>0.97002526738430661</v>
      </c>
      <c r="AL1061">
        <v>1.0163931777233763</v>
      </c>
      <c r="AM1061">
        <v>1.1447254688263371</v>
      </c>
      <c r="AN1061">
        <v>1.0287291431438967</v>
      </c>
      <c r="AO1061">
        <v>1.123507382208192</v>
      </c>
      <c r="AP1061">
        <v>1.1918986916134766</v>
      </c>
      <c r="AQ1061">
        <v>1.3399813025864755</v>
      </c>
      <c r="AR1061">
        <v>1.4580763679307178</v>
      </c>
      <c r="AS1061">
        <v>1.3753638716895973</v>
      </c>
      <c r="AT1061">
        <v>1.3531729633030685</v>
      </c>
      <c r="AU1061">
        <v>1.330554919545653</v>
      </c>
      <c r="AV1061">
        <v>1.1424204101911013</v>
      </c>
      <c r="AW1061">
        <v>1.1956257438356179</v>
      </c>
      <c r="AX1061">
        <v>1.06842946768577</v>
      </c>
      <c r="AY1061">
        <v>1.0808373361361399</v>
      </c>
      <c r="AZ1061">
        <v>0.97970075288287428</v>
      </c>
      <c r="BA1061">
        <v>1.07949862038602</v>
      </c>
      <c r="BB1061">
        <v>0.90795844897384526</v>
      </c>
      <c r="BC1061">
        <v>0.61042253878049324</v>
      </c>
      <c r="BD1061">
        <v>0.37152728030743226</v>
      </c>
      <c r="BE1061">
        <v>0.51672805183464521</v>
      </c>
      <c r="BF1061">
        <v>0.65873285766247991</v>
      </c>
      <c r="BG1061">
        <v>0.56583889130865073</v>
      </c>
      <c r="BH1061">
        <v>0.58085282289552609</v>
      </c>
      <c r="BI1061">
        <v>0.57432132372988187</v>
      </c>
      <c r="BJ1061">
        <v>7.1666743803571453</v>
      </c>
      <c r="BK1061">
        <v>0.64757743577569871</v>
      </c>
      <c r="BL1061">
        <v>0.52727644125729278</v>
      </c>
      <c r="BN1061">
        <f t="shared" si="16"/>
        <v>48</v>
      </c>
    </row>
    <row r="1062" spans="1:66" x14ac:dyDescent="0.3">
      <c r="A1062" t="s">
        <v>3706</v>
      </c>
      <c r="B1062" t="s">
        <v>1048</v>
      </c>
      <c r="C1062" t="s">
        <v>4048</v>
      </c>
      <c r="D1062" t="s">
        <v>2449</v>
      </c>
      <c r="Q1062">
        <v>12220000000</v>
      </c>
      <c r="R1062">
        <v>19160000000</v>
      </c>
      <c r="S1062">
        <v>21970000000</v>
      </c>
      <c r="T1062">
        <v>21190000000</v>
      </c>
      <c r="U1062">
        <v>21740000000</v>
      </c>
      <c r="V1062">
        <v>25920000000</v>
      </c>
      <c r="W1062">
        <v>27410000000</v>
      </c>
      <c r="X1062">
        <v>37800000000</v>
      </c>
      <c r="Y1062">
        <v>44980000000</v>
      </c>
      <c r="Z1062">
        <v>58180000000</v>
      </c>
      <c r="AA1062">
        <v>62160000000</v>
      </c>
      <c r="AB1062">
        <v>72690000000</v>
      </c>
      <c r="AC1062">
        <v>73320000000</v>
      </c>
      <c r="AD1062">
        <v>80460000000</v>
      </c>
      <c r="AE1062">
        <v>78490000000</v>
      </c>
      <c r="AF1062">
        <v>79640000000</v>
      </c>
      <c r="AG1062">
        <v>78200000000</v>
      </c>
      <c r="AH1062">
        <v>83390000000</v>
      </c>
      <c r="AI1062">
        <v>77990000000</v>
      </c>
      <c r="AJ1062">
        <v>123700000000</v>
      </c>
      <c r="AK1062">
        <v>86190000000</v>
      </c>
      <c r="AL1062">
        <v>97860000000</v>
      </c>
      <c r="AM1062">
        <v>89710000000</v>
      </c>
      <c r="AN1062">
        <v>105950000000</v>
      </c>
      <c r="AO1062">
        <v>96680000000</v>
      </c>
      <c r="AP1062">
        <v>105550000000</v>
      </c>
      <c r="AQ1062">
        <v>101670000000</v>
      </c>
      <c r="AR1062">
        <v>106650000000</v>
      </c>
      <c r="AS1062">
        <v>120330000000</v>
      </c>
      <c r="AT1062">
        <v>87553800000</v>
      </c>
      <c r="AU1062">
        <v>83701500000</v>
      </c>
      <c r="AV1062">
        <v>84519000000</v>
      </c>
      <c r="AW1062">
        <v>84564200000</v>
      </c>
      <c r="AX1062">
        <v>92644200000</v>
      </c>
      <c r="AY1062">
        <v>106842600000</v>
      </c>
      <c r="AZ1062">
        <v>120522700000</v>
      </c>
      <c r="BA1062">
        <v>125884100000</v>
      </c>
      <c r="BB1062">
        <v>175098400000</v>
      </c>
      <c r="BC1062">
        <v>210676200000</v>
      </c>
      <c r="BD1062">
        <v>204518200000</v>
      </c>
      <c r="BE1062">
        <v>198871400000</v>
      </c>
      <c r="BF1062">
        <v>310970000000</v>
      </c>
      <c r="BG1062">
        <v>262360700000</v>
      </c>
      <c r="BH1062">
        <v>242051600000</v>
      </c>
      <c r="BI1062">
        <v>227078300000</v>
      </c>
      <c r="BJ1062">
        <v>235247500000</v>
      </c>
      <c r="BK1062">
        <v>213394700000</v>
      </c>
      <c r="BL1062">
        <v>182379400000</v>
      </c>
      <c r="BN1062">
        <f t="shared" si="16"/>
        <v>48</v>
      </c>
    </row>
    <row r="1063" spans="1:66" x14ac:dyDescent="0.3">
      <c r="A1063" t="s">
        <v>3706</v>
      </c>
      <c r="B1063" t="s">
        <v>1048</v>
      </c>
      <c r="C1063" t="s">
        <v>1988</v>
      </c>
      <c r="D1063" t="s">
        <v>3353</v>
      </c>
      <c r="BD1063">
        <v>90.702186584472699</v>
      </c>
      <c r="BG1063">
        <v>94.835464477539105</v>
      </c>
      <c r="BJ1063">
        <v>94.213043212890597</v>
      </c>
      <c r="BN1063">
        <f t="shared" si="16"/>
        <v>3</v>
      </c>
    </row>
    <row r="1064" spans="1:66" x14ac:dyDescent="0.3">
      <c r="A1064" t="s">
        <v>3706</v>
      </c>
      <c r="B1064" t="s">
        <v>1048</v>
      </c>
      <c r="C1064" t="s">
        <v>876</v>
      </c>
      <c r="D1064" t="s">
        <v>866</v>
      </c>
      <c r="E1064">
        <v>13.5630607803977</v>
      </c>
      <c r="F1064">
        <v>13.7082837473334</v>
      </c>
      <c r="G1064">
        <v>13.8726149993924</v>
      </c>
      <c r="H1064">
        <v>14.0445895655005</v>
      </c>
      <c r="I1064">
        <v>14.2242074456579</v>
      </c>
      <c r="J1064">
        <v>14.4496852101109</v>
      </c>
      <c r="K1064">
        <v>14.8853541109182</v>
      </c>
      <c r="L1064">
        <v>15.2980930695779</v>
      </c>
      <c r="M1064">
        <v>15.951596420788899</v>
      </c>
      <c r="N1064">
        <v>16.8229342224036</v>
      </c>
      <c r="O1064">
        <v>17.805100077732501</v>
      </c>
      <c r="P1064">
        <v>18.569431482657698</v>
      </c>
      <c r="Q1064">
        <v>19.1770749495732</v>
      </c>
      <c r="R1064">
        <v>20.3617886272073</v>
      </c>
      <c r="S1064">
        <v>22.612744614712</v>
      </c>
      <c r="T1064">
        <v>24.680261065034699</v>
      </c>
      <c r="U1064">
        <v>26.098095821170901</v>
      </c>
      <c r="V1064">
        <v>27.794911540104899</v>
      </c>
      <c r="W1064">
        <v>29.915931188772301</v>
      </c>
      <c r="X1064">
        <v>33.282811027467801</v>
      </c>
      <c r="Y1064">
        <v>37.792366316526497</v>
      </c>
      <c r="Z1064">
        <v>41.698099795694198</v>
      </c>
      <c r="AA1064">
        <v>44.254788345168997</v>
      </c>
      <c r="AB1064">
        <v>45.6764447583299</v>
      </c>
      <c r="AC1064">
        <v>47.640776468987603</v>
      </c>
      <c r="AD1064">
        <v>49.329948873872297</v>
      </c>
      <c r="AE1064">
        <v>50.266254844905703</v>
      </c>
      <c r="AF1064">
        <v>52.108293530775398</v>
      </c>
      <c r="AG1064">
        <v>54.233134836467499</v>
      </c>
      <c r="AH1064">
        <v>56.850969898336302</v>
      </c>
      <c r="AI1064">
        <v>59.919760489110999</v>
      </c>
      <c r="AJ1064">
        <v>62.457340753462603</v>
      </c>
      <c r="AK1064">
        <v>64.349060980652496</v>
      </c>
      <c r="AL1064">
        <v>66.248424521891593</v>
      </c>
      <c r="AM1064">
        <v>67.9758134970226</v>
      </c>
      <c r="AN1064">
        <v>69.882820352310901</v>
      </c>
      <c r="AO1064">
        <v>71.931228517510505</v>
      </c>
      <c r="AP1064">
        <v>73.612757608345902</v>
      </c>
      <c r="AQ1064">
        <v>74.755433058709102</v>
      </c>
      <c r="AR1064">
        <v>76.391102265249003</v>
      </c>
      <c r="AS1064">
        <v>78.9707207568716</v>
      </c>
      <c r="AT1064">
        <v>81.202568459253101</v>
      </c>
      <c r="AU1064">
        <v>82.490466876552105</v>
      </c>
      <c r="AV1064">
        <v>84.363078818618803</v>
      </c>
      <c r="AW1064">
        <v>86.621678120172803</v>
      </c>
      <c r="AX1064">
        <v>89.560532372110202</v>
      </c>
      <c r="AY1064">
        <v>92.449705082727405</v>
      </c>
      <c r="AZ1064">
        <v>95.086992378851505</v>
      </c>
      <c r="BA1064">
        <v>98.737477385344604</v>
      </c>
      <c r="BB1064">
        <v>98.386419971062395</v>
      </c>
      <c r="BC1064">
        <v>100</v>
      </c>
      <c r="BD1064">
        <v>103.156841568622</v>
      </c>
      <c r="BE1064">
        <v>105.29150453286699</v>
      </c>
      <c r="BF1064">
        <v>106.83384887486601</v>
      </c>
      <c r="BG1064">
        <v>108.566932118964</v>
      </c>
      <c r="BH1064">
        <v>108.69572196069301</v>
      </c>
      <c r="BI1064">
        <v>110.06700893427001</v>
      </c>
      <c r="BJ1064">
        <v>112.411557302308</v>
      </c>
      <c r="BK1064">
        <v>115.15730322479099</v>
      </c>
      <c r="BL1064">
        <v>117.244195476228</v>
      </c>
      <c r="BN1064">
        <f t="shared" si="16"/>
        <v>60</v>
      </c>
    </row>
    <row r="1065" spans="1:66" x14ac:dyDescent="0.3">
      <c r="A1065" t="s">
        <v>3706</v>
      </c>
      <c r="B1065" t="s">
        <v>1048</v>
      </c>
      <c r="C1065" t="s">
        <v>1892</v>
      </c>
      <c r="D1065" t="s">
        <v>2169</v>
      </c>
      <c r="E1065">
        <v>38.927296153138229</v>
      </c>
      <c r="F1065">
        <v>40.722883010829044</v>
      </c>
      <c r="G1065">
        <v>42.358287886299784</v>
      </c>
      <c r="H1065">
        <v>45.372533667397427</v>
      </c>
      <c r="I1065">
        <v>47.162583843686207</v>
      </c>
      <c r="J1065">
        <v>49.060373806642467</v>
      </c>
      <c r="K1065">
        <v>48.228466257668714</v>
      </c>
      <c r="L1065">
        <v>48.891841708251135</v>
      </c>
      <c r="M1065">
        <v>49.162228116710878</v>
      </c>
      <c r="N1065">
        <v>49.607706637905679</v>
      </c>
      <c r="O1065">
        <v>49.638732026277758</v>
      </c>
      <c r="P1065">
        <v>50.743185817916469</v>
      </c>
      <c r="Q1065">
        <v>53.89059580489559</v>
      </c>
      <c r="R1065">
        <v>56.485376490133135</v>
      </c>
      <c r="S1065">
        <v>57.358551373473297</v>
      </c>
      <c r="T1065">
        <v>54.126644604084277</v>
      </c>
      <c r="U1065">
        <v>53.759984456168738</v>
      </c>
      <c r="V1065">
        <v>55.661183979833083</v>
      </c>
      <c r="W1065">
        <v>56.633635241382564</v>
      </c>
      <c r="X1065">
        <v>56.619181268921267</v>
      </c>
      <c r="Y1065">
        <v>55.073116049482962</v>
      </c>
      <c r="Z1065">
        <v>52.260525431222916</v>
      </c>
      <c r="AA1065">
        <v>51.333920890343265</v>
      </c>
      <c r="AB1065">
        <v>51.631738578407813</v>
      </c>
      <c r="AC1065">
        <v>53.51919562375096</v>
      </c>
      <c r="AD1065">
        <v>55.050831082611829</v>
      </c>
      <c r="AE1065">
        <v>56.722015376348011</v>
      </c>
      <c r="AF1065">
        <v>56.858347158673716</v>
      </c>
      <c r="AG1065">
        <v>57.335692697975226</v>
      </c>
      <c r="AH1065">
        <v>56.121441156555427</v>
      </c>
      <c r="AI1065">
        <v>52.719806866981578</v>
      </c>
      <c r="AJ1065">
        <v>49.086483897950174</v>
      </c>
      <c r="AK1065">
        <v>45.642342784341949</v>
      </c>
      <c r="AL1065">
        <v>44.36577712606978</v>
      </c>
      <c r="AM1065">
        <v>44.473844404106025</v>
      </c>
      <c r="AN1065">
        <v>45.835458730384993</v>
      </c>
      <c r="AO1065">
        <v>46.269658751595728</v>
      </c>
      <c r="AP1065">
        <v>46.580596103875763</v>
      </c>
      <c r="AQ1065">
        <v>47.251847055723758</v>
      </c>
      <c r="AR1065">
        <v>47.30806623964564</v>
      </c>
      <c r="AS1065">
        <v>48.968228954326229</v>
      </c>
      <c r="AT1065">
        <v>50.1530723648684</v>
      </c>
      <c r="AU1065">
        <v>50.27863127330874</v>
      </c>
      <c r="AV1065">
        <v>51.455008837636818</v>
      </c>
      <c r="AW1065">
        <v>53.349030577738091</v>
      </c>
      <c r="AX1065">
        <v>55.269135952773709</v>
      </c>
      <c r="AY1065">
        <v>57.156191786572386</v>
      </c>
      <c r="AZ1065">
        <v>59.469423524977671</v>
      </c>
      <c r="BA1065">
        <v>59.777834654428183</v>
      </c>
      <c r="BB1065">
        <v>54.012729297701</v>
      </c>
      <c r="BC1065">
        <v>52.472817199067812</v>
      </c>
      <c r="BD1065">
        <v>50.814162865725841</v>
      </c>
      <c r="BE1065">
        <v>50.075407963332154</v>
      </c>
      <c r="BF1065">
        <v>49.362731408942487</v>
      </c>
      <c r="BG1065">
        <v>49.811028532186555</v>
      </c>
      <c r="BH1065">
        <v>51.048328326822279</v>
      </c>
      <c r="BI1065">
        <v>52.355051323121252</v>
      </c>
      <c r="BJ1065">
        <v>52.503440555113009</v>
      </c>
      <c r="BK1065">
        <v>52.149220923688567</v>
      </c>
      <c r="BL1065">
        <v>52.085878161189967</v>
      </c>
      <c r="BN1065">
        <f t="shared" si="16"/>
        <v>60</v>
      </c>
    </row>
    <row r="1066" spans="1:66" x14ac:dyDescent="0.3">
      <c r="A1066" t="s">
        <v>3706</v>
      </c>
      <c r="B1066" t="s">
        <v>1048</v>
      </c>
      <c r="C1066" t="s">
        <v>3335</v>
      </c>
      <c r="D1066" t="s">
        <v>3633</v>
      </c>
      <c r="AI1066">
        <v>10.85</v>
      </c>
      <c r="AS1066">
        <v>11.44</v>
      </c>
      <c r="AX1066">
        <v>11.64</v>
      </c>
      <c r="BC1066">
        <v>12.79</v>
      </c>
      <c r="BN1066">
        <f t="shared" si="16"/>
        <v>4</v>
      </c>
    </row>
    <row r="1067" spans="1:66" x14ac:dyDescent="0.3">
      <c r="A1067" t="s">
        <v>3706</v>
      </c>
      <c r="B1067" t="s">
        <v>1048</v>
      </c>
      <c r="C1067" t="s">
        <v>2281</v>
      </c>
      <c r="D1067" t="s">
        <v>779</v>
      </c>
      <c r="F1067">
        <v>20.055879706866282</v>
      </c>
      <c r="G1067">
        <v>20.366722859363946</v>
      </c>
      <c r="H1067">
        <v>20.661952885480449</v>
      </c>
      <c r="I1067">
        <v>20.950959497584879</v>
      </c>
      <c r="J1067">
        <v>21.214526540131192</v>
      </c>
      <c r="K1067">
        <v>21.460951898468821</v>
      </c>
      <c r="L1067">
        <v>21.695913073100002</v>
      </c>
      <c r="M1067">
        <v>21.913623380820528</v>
      </c>
      <c r="N1067">
        <v>22.128822486395837</v>
      </c>
      <c r="O1067">
        <v>22.38813140356547</v>
      </c>
      <c r="P1067">
        <v>22.672989072995186</v>
      </c>
      <c r="Q1067">
        <v>22.917012411889559</v>
      </c>
      <c r="R1067">
        <v>23.136797190947444</v>
      </c>
      <c r="S1067">
        <v>23.349157546271631</v>
      </c>
      <c r="T1067">
        <v>23.580515691737926</v>
      </c>
      <c r="U1067">
        <v>23.805650423192152</v>
      </c>
      <c r="V1067">
        <v>24.046289098325573</v>
      </c>
      <c r="W1067">
        <v>24.302431717138191</v>
      </c>
      <c r="X1067">
        <v>24.572112990994611</v>
      </c>
      <c r="Y1067">
        <v>24.809039454261182</v>
      </c>
      <c r="Z1067">
        <v>25.053717889367352</v>
      </c>
      <c r="AA1067">
        <v>25.293701468288976</v>
      </c>
      <c r="AB1067">
        <v>25.52604225807297</v>
      </c>
      <c r="AC1067">
        <v>25.748010691170176</v>
      </c>
      <c r="AD1067">
        <v>25.97718518259715</v>
      </c>
      <c r="AE1067">
        <v>26.218369771240404</v>
      </c>
      <c r="AF1067">
        <v>26.453767676679448</v>
      </c>
      <c r="AG1067">
        <v>26.695061448024667</v>
      </c>
      <c r="AH1067">
        <v>26.948365316586163</v>
      </c>
      <c r="AI1067">
        <v>27.254513612899281</v>
      </c>
      <c r="AJ1067">
        <v>27.621149126101653</v>
      </c>
      <c r="AK1067">
        <v>28.006891612148102</v>
      </c>
      <c r="AL1067">
        <v>28.378658712342887</v>
      </c>
      <c r="AM1067">
        <v>28.728807637548368</v>
      </c>
      <c r="AN1067">
        <v>29.072951514145711</v>
      </c>
      <c r="AO1067">
        <v>29.413164813472271</v>
      </c>
      <c r="AP1067">
        <v>29.769427969987859</v>
      </c>
      <c r="AQ1067">
        <v>30.11848506817368</v>
      </c>
      <c r="AR1067">
        <v>30.466341156637871</v>
      </c>
      <c r="AS1067">
        <v>30.797301329852257</v>
      </c>
      <c r="AT1067">
        <v>31.103628387936155</v>
      </c>
      <c r="AU1067">
        <v>31.393549932765186</v>
      </c>
      <c r="AV1067">
        <v>31.664534617198143</v>
      </c>
      <c r="AW1067">
        <v>31.958945068282631</v>
      </c>
      <c r="AX1067">
        <v>32.25487659791834</v>
      </c>
      <c r="AY1067">
        <v>32.56739984632042</v>
      </c>
      <c r="AZ1067">
        <v>32.878611360937448</v>
      </c>
      <c r="BA1067">
        <v>33.243686853779536</v>
      </c>
      <c r="BB1067">
        <v>33.536399225136705</v>
      </c>
      <c r="BC1067">
        <v>33.815181329817591</v>
      </c>
      <c r="BD1067">
        <v>34.059535256935838</v>
      </c>
      <c r="BE1067">
        <v>34.308142623821801</v>
      </c>
      <c r="BF1067">
        <v>34.544572677323224</v>
      </c>
      <c r="BG1067">
        <v>34.796806968522269</v>
      </c>
      <c r="BH1067">
        <v>35.05197782544149</v>
      </c>
      <c r="BI1067">
        <v>35.304086944734145</v>
      </c>
      <c r="BJ1067">
        <v>35.527562853788282</v>
      </c>
      <c r="BK1067">
        <v>35.713622092349539</v>
      </c>
      <c r="BN1067">
        <f t="shared" si="16"/>
        <v>58</v>
      </c>
    </row>
    <row r="1068" spans="1:66" x14ac:dyDescent="0.3">
      <c r="A1068" t="s">
        <v>3706</v>
      </c>
      <c r="B1068" t="s">
        <v>1048</v>
      </c>
      <c r="C1068" t="s">
        <v>1147</v>
      </c>
      <c r="D1068" t="s">
        <v>1671</v>
      </c>
      <c r="AI1068">
        <v>3.5125397046764699E-2</v>
      </c>
      <c r="AN1068">
        <v>3.5141636585489501E-2</v>
      </c>
      <c r="AS1068">
        <v>0.17779461708642399</v>
      </c>
      <c r="AX1068">
        <v>0.181172484534808</v>
      </c>
      <c r="BC1068">
        <v>0.18526626999100201</v>
      </c>
      <c r="BD1068">
        <v>0.18657394394261401</v>
      </c>
      <c r="BE1068">
        <v>0.186740677478547</v>
      </c>
      <c r="BF1068">
        <v>0.17033553336385199</v>
      </c>
      <c r="BG1068">
        <v>0.120884702416346</v>
      </c>
      <c r="BH1068">
        <v>0.104533778950666</v>
      </c>
      <c r="BI1068">
        <v>5.4542704712523503E-2</v>
      </c>
      <c r="BJ1068">
        <v>5.4598193109367497E-2</v>
      </c>
      <c r="BN1068">
        <f t="shared" si="16"/>
        <v>12</v>
      </c>
    </row>
    <row r="1069" spans="1:66" x14ac:dyDescent="0.3">
      <c r="A1069" t="s">
        <v>3706</v>
      </c>
      <c r="B1069" t="s">
        <v>1048</v>
      </c>
      <c r="C1069" t="s">
        <v>3793</v>
      </c>
      <c r="D1069" t="s">
        <v>3145</v>
      </c>
      <c r="AI1069">
        <v>29185.8</v>
      </c>
      <c r="AS1069">
        <v>112665</v>
      </c>
      <c r="AX1069">
        <v>186290</v>
      </c>
      <c r="BA1069">
        <v>240127</v>
      </c>
      <c r="BC1069">
        <v>300896</v>
      </c>
      <c r="BN1069">
        <f t="shared" si="16"/>
        <v>5</v>
      </c>
    </row>
    <row r="1070" spans="1:66" x14ac:dyDescent="0.3">
      <c r="A1070" t="s">
        <v>3706</v>
      </c>
      <c r="B1070" t="s">
        <v>1048</v>
      </c>
      <c r="C1070" t="s">
        <v>2063</v>
      </c>
      <c r="D1070" t="s">
        <v>497</v>
      </c>
      <c r="E1070">
        <v>2.8359649708417631</v>
      </c>
      <c r="F1070">
        <v>2.7941969652166923</v>
      </c>
      <c r="G1070">
        <v>2.7731748431572405</v>
      </c>
      <c r="H1070">
        <v>2.7531914084094842</v>
      </c>
      <c r="I1070">
        <v>2.7649159798056901</v>
      </c>
      <c r="J1070">
        <v>2.7666501300269584</v>
      </c>
      <c r="K1070">
        <v>2.7492242059799761</v>
      </c>
      <c r="L1070">
        <v>2.7311025196753747</v>
      </c>
      <c r="M1070">
        <v>2.698727075188839</v>
      </c>
      <c r="N1070">
        <v>2.7082579844461061</v>
      </c>
      <c r="O1070">
        <v>2.7891450175002706</v>
      </c>
      <c r="P1070">
        <v>2.7444745118956337</v>
      </c>
      <c r="Q1070">
        <v>2.7387794889263732</v>
      </c>
      <c r="R1070">
        <v>2.7574319749274054</v>
      </c>
      <c r="S1070">
        <v>2.7185909697428694</v>
      </c>
      <c r="T1070">
        <v>2.6647755603642294</v>
      </c>
      <c r="U1070">
        <v>2.6118699905916527</v>
      </c>
      <c r="V1070">
        <v>2.5987930428866135</v>
      </c>
      <c r="W1070">
        <v>2.6039292616261163</v>
      </c>
      <c r="X1070">
        <v>2.6156272237240681</v>
      </c>
      <c r="Y1070">
        <v>2.6172029138695723</v>
      </c>
      <c r="Z1070">
        <v>2.5847225650601731</v>
      </c>
      <c r="AA1070">
        <v>2.5609991969314994</v>
      </c>
      <c r="AB1070">
        <v>2.5796968928076556</v>
      </c>
      <c r="AC1070">
        <v>2.5495007906368952</v>
      </c>
      <c r="AD1070">
        <v>2.5324097322826646</v>
      </c>
      <c r="AE1070">
        <v>2.5380258216897014</v>
      </c>
      <c r="AF1070">
        <v>2.5386900010007643</v>
      </c>
      <c r="AG1070">
        <v>2.5491771441743905</v>
      </c>
      <c r="AH1070">
        <v>2.5443648962045038</v>
      </c>
      <c r="AI1070">
        <v>2.5186812768174578</v>
      </c>
      <c r="AJ1070">
        <v>2.4970508519316348</v>
      </c>
      <c r="AK1070">
        <v>2.4929577442117474</v>
      </c>
      <c r="AL1070">
        <v>2.5095131297014861</v>
      </c>
      <c r="AM1070">
        <v>2.495657934660636</v>
      </c>
      <c r="AN1070">
        <v>2.4828894011485074</v>
      </c>
      <c r="AO1070">
        <v>2.4853213852584419</v>
      </c>
      <c r="AP1070">
        <v>2.5151892710985564</v>
      </c>
      <c r="AQ1070">
        <v>2.5089691058336778</v>
      </c>
      <c r="AR1070">
        <v>2.4897907434509157</v>
      </c>
      <c r="AS1070">
        <v>2.504541578799397</v>
      </c>
      <c r="AT1070">
        <v>2.5085322207698191</v>
      </c>
      <c r="AU1070">
        <v>2.5006428321237415</v>
      </c>
      <c r="AV1070">
        <v>2.5100735605648583</v>
      </c>
      <c r="AW1070">
        <v>2.4942174752408808</v>
      </c>
      <c r="AX1070">
        <v>2.4968949222220318</v>
      </c>
      <c r="AY1070">
        <v>2.4805051193615464</v>
      </c>
      <c r="AZ1070">
        <v>2.4771186735086781</v>
      </c>
      <c r="BA1070">
        <v>2.4654863640090436</v>
      </c>
      <c r="BB1070">
        <v>2.4313821476335917</v>
      </c>
      <c r="BC1070">
        <v>2.4356602595174119</v>
      </c>
      <c r="BD1070">
        <v>2.4059554131822254</v>
      </c>
      <c r="BE1070">
        <v>2.3560764213041443</v>
      </c>
      <c r="BF1070">
        <v>2.3689177745310706</v>
      </c>
      <c r="BG1070">
        <v>2.3578396341057246</v>
      </c>
      <c r="BH1070">
        <v>2.3493089242570635</v>
      </c>
      <c r="BN1070">
        <f t="shared" si="16"/>
        <v>56</v>
      </c>
    </row>
    <row r="1071" spans="1:66" x14ac:dyDescent="0.3">
      <c r="A1071" t="s">
        <v>3706</v>
      </c>
      <c r="B1071" t="s">
        <v>1048</v>
      </c>
      <c r="C1071" t="s">
        <v>2096</v>
      </c>
      <c r="D1071" t="s">
        <v>2316</v>
      </c>
      <c r="E1071">
        <v>21.140982819356267</v>
      </c>
      <c r="F1071">
        <v>21.521539391688922</v>
      </c>
      <c r="G1071">
        <v>21.777893800689352</v>
      </c>
      <c r="H1071">
        <v>22.244933035691314</v>
      </c>
      <c r="I1071">
        <v>22.596071700771951</v>
      </c>
      <c r="J1071">
        <v>21.244684133564078</v>
      </c>
      <c r="K1071">
        <v>22.157997736100615</v>
      </c>
      <c r="L1071">
        <v>22.064705497850724</v>
      </c>
      <c r="M1071">
        <v>23.108837737993749</v>
      </c>
      <c r="N1071">
        <v>23.327098545223382</v>
      </c>
      <c r="O1071">
        <v>24.57738850698723</v>
      </c>
      <c r="P1071">
        <v>23.493289812020805</v>
      </c>
      <c r="Q1071">
        <v>21.733998376108595</v>
      </c>
      <c r="R1071">
        <v>18.563639240522427</v>
      </c>
      <c r="S1071">
        <v>17.496698316844075</v>
      </c>
      <c r="T1071">
        <v>15.949103999681777</v>
      </c>
      <c r="U1071">
        <v>14.745245110168259</v>
      </c>
      <c r="V1071">
        <v>14.642630934388794</v>
      </c>
      <c r="W1071">
        <v>14.106461547493959</v>
      </c>
      <c r="X1071">
        <v>14.935522572502938</v>
      </c>
      <c r="Y1071">
        <v>15.262223357447722</v>
      </c>
      <c r="Z1071">
        <v>15.181672400435941</v>
      </c>
      <c r="AA1071">
        <v>13.743296719942272</v>
      </c>
      <c r="AB1071">
        <v>11.975508770783653</v>
      </c>
      <c r="AC1071">
        <v>12.416706434787631</v>
      </c>
      <c r="AD1071">
        <v>11.914205152008311</v>
      </c>
      <c r="AE1071">
        <v>10.073174316708867</v>
      </c>
      <c r="AF1071">
        <v>10.735514338910058</v>
      </c>
      <c r="AG1071">
        <v>9.4644165481123093</v>
      </c>
      <c r="AH1071">
        <v>11.874857331756976</v>
      </c>
      <c r="AI1071">
        <v>11.916680742834503</v>
      </c>
      <c r="AJ1071">
        <v>12.357714085575857</v>
      </c>
      <c r="AK1071">
        <v>13.052907466129273</v>
      </c>
      <c r="AL1071">
        <v>13.003019295183279</v>
      </c>
      <c r="AM1071">
        <v>14.256090247781611</v>
      </c>
      <c r="AN1071">
        <v>14.861956612767516</v>
      </c>
      <c r="AO1071">
        <v>13.112380328457917</v>
      </c>
      <c r="AP1071">
        <v>13.769518166122946</v>
      </c>
      <c r="AQ1071">
        <v>14.678628278482556</v>
      </c>
      <c r="AR1071">
        <v>15.022906115646325</v>
      </c>
      <c r="AS1071">
        <v>15.755293556572033</v>
      </c>
      <c r="AT1071">
        <v>17.190493668515234</v>
      </c>
      <c r="AU1071">
        <v>17.694023865990431</v>
      </c>
      <c r="AV1071">
        <v>16.528976984197648</v>
      </c>
      <c r="AW1071">
        <v>17.635918304372144</v>
      </c>
      <c r="AX1071">
        <v>18.338011758099945</v>
      </c>
      <c r="AY1071">
        <v>19.71396096992499</v>
      </c>
      <c r="AZ1071">
        <v>21.165910985761744</v>
      </c>
      <c r="BA1071">
        <v>20.95740712598262</v>
      </c>
      <c r="BB1071">
        <v>22.801583043144767</v>
      </c>
      <c r="BC1071">
        <v>23.375841655828879</v>
      </c>
      <c r="BD1071">
        <v>24.158589758553703</v>
      </c>
      <c r="BE1071">
        <v>29.608671179081426</v>
      </c>
      <c r="BF1071">
        <v>27.02176802389673</v>
      </c>
      <c r="BG1071">
        <v>26.887961444319213</v>
      </c>
      <c r="BH1071">
        <v>31.942161223239768</v>
      </c>
      <c r="BN1071">
        <f t="shared" si="16"/>
        <v>56</v>
      </c>
    </row>
    <row r="1072" spans="1:66" x14ac:dyDescent="0.3">
      <c r="A1072" t="s">
        <v>3706</v>
      </c>
      <c r="B1072" t="s">
        <v>1048</v>
      </c>
      <c r="C1072" t="s">
        <v>2443</v>
      </c>
      <c r="D1072" t="s">
        <v>166</v>
      </c>
      <c r="BN1072">
        <f t="shared" si="16"/>
        <v>0</v>
      </c>
    </row>
    <row r="1073" spans="1:66" x14ac:dyDescent="0.3">
      <c r="A1073" t="s">
        <v>3706</v>
      </c>
      <c r="B1073" t="s">
        <v>1048</v>
      </c>
      <c r="C1073" t="s">
        <v>2919</v>
      </c>
      <c r="D1073" t="s">
        <v>3363</v>
      </c>
      <c r="BN1073">
        <f t="shared" si="16"/>
        <v>0</v>
      </c>
    </row>
    <row r="1074" spans="1:66" x14ac:dyDescent="0.3">
      <c r="A1074" t="s">
        <v>3706</v>
      </c>
      <c r="B1074" t="s">
        <v>1048</v>
      </c>
      <c r="C1074" t="s">
        <v>370</v>
      </c>
      <c r="D1074" t="s">
        <v>146</v>
      </c>
      <c r="BN1074">
        <f t="shared" si="16"/>
        <v>0</v>
      </c>
    </row>
    <row r="1075" spans="1:66" x14ac:dyDescent="0.3">
      <c r="A1075" t="s">
        <v>3706</v>
      </c>
      <c r="B1075" t="s">
        <v>1048</v>
      </c>
      <c r="C1075" t="s">
        <v>4006</v>
      </c>
      <c r="D1075" t="s">
        <v>1960</v>
      </c>
      <c r="BN1075">
        <f t="shared" si="16"/>
        <v>0</v>
      </c>
    </row>
    <row r="1076" spans="1:66" x14ac:dyDescent="0.3">
      <c r="A1076" t="s">
        <v>3706</v>
      </c>
      <c r="B1076" t="s">
        <v>1048</v>
      </c>
      <c r="C1076" t="s">
        <v>2817</v>
      </c>
      <c r="D1076" t="s">
        <v>3525</v>
      </c>
      <c r="BN1076">
        <f t="shared" si="16"/>
        <v>0</v>
      </c>
    </row>
    <row r="1077" spans="1:66" x14ac:dyDescent="0.3">
      <c r="A1077" t="s">
        <v>3706</v>
      </c>
      <c r="B1077" t="s">
        <v>1048</v>
      </c>
      <c r="C1077" t="s">
        <v>1881</v>
      </c>
      <c r="D1077" t="s">
        <v>2330</v>
      </c>
      <c r="BN1077">
        <f t="shared" si="16"/>
        <v>0</v>
      </c>
    </row>
    <row r="1078" spans="1:66" x14ac:dyDescent="0.3">
      <c r="A1078" t="s">
        <v>3706</v>
      </c>
      <c r="B1078" t="s">
        <v>1048</v>
      </c>
      <c r="C1078" t="s">
        <v>3598</v>
      </c>
      <c r="D1078" t="s">
        <v>1155</v>
      </c>
      <c r="BN1078">
        <f t="shared" si="16"/>
        <v>0</v>
      </c>
    </row>
    <row r="1079" spans="1:66" x14ac:dyDescent="0.3">
      <c r="A1079" t="s">
        <v>3706</v>
      </c>
      <c r="B1079" t="s">
        <v>1048</v>
      </c>
      <c r="C1079" t="s">
        <v>422</v>
      </c>
      <c r="D1079" t="s">
        <v>187</v>
      </c>
      <c r="V1079">
        <v>200000000</v>
      </c>
      <c r="W1079">
        <v>220000000</v>
      </c>
      <c r="X1079">
        <v>230000000</v>
      </c>
      <c r="Y1079">
        <v>80000000</v>
      </c>
      <c r="Z1079">
        <v>80000000</v>
      </c>
      <c r="AA1079">
        <v>80000000</v>
      </c>
      <c r="AB1079">
        <v>80000000</v>
      </c>
      <c r="AC1079">
        <v>80000000</v>
      </c>
      <c r="AD1079">
        <v>80000000</v>
      </c>
      <c r="AE1079">
        <v>908000000</v>
      </c>
      <c r="AF1079">
        <v>994000000</v>
      </c>
      <c r="AG1079">
        <v>995000000</v>
      </c>
      <c r="AH1079">
        <v>1020000000</v>
      </c>
      <c r="AI1079">
        <v>1170000000</v>
      </c>
      <c r="AJ1079">
        <v>1300000000</v>
      </c>
      <c r="AK1079">
        <v>1796000000</v>
      </c>
      <c r="AL1079">
        <v>1820000000</v>
      </c>
      <c r="AM1079">
        <v>1943000000</v>
      </c>
      <c r="AN1079">
        <v>2179000000</v>
      </c>
      <c r="AO1079">
        <v>2181000000</v>
      </c>
      <c r="AP1079">
        <v>2270000000</v>
      </c>
      <c r="AQ1079">
        <v>2437000000</v>
      </c>
      <c r="AR1079">
        <v>4246000000</v>
      </c>
      <c r="AS1079">
        <v>4395000000</v>
      </c>
      <c r="AT1079">
        <v>4513000000</v>
      </c>
      <c r="AU1079">
        <v>4570000000</v>
      </c>
      <c r="AV1079">
        <v>4672000000</v>
      </c>
      <c r="AW1079">
        <v>4734000000</v>
      </c>
      <c r="AX1079">
        <v>4795000000</v>
      </c>
      <c r="AY1079">
        <v>5068000000</v>
      </c>
      <c r="AZ1079">
        <v>5219000000</v>
      </c>
      <c r="BA1079">
        <v>5364000000</v>
      </c>
      <c r="BB1079">
        <v>5740000000</v>
      </c>
      <c r="BC1079">
        <v>5930000000</v>
      </c>
      <c r="BD1079">
        <v>6104000000</v>
      </c>
      <c r="BE1079">
        <v>6303000000</v>
      </c>
      <c r="BF1079">
        <v>6613000000</v>
      </c>
      <c r="BG1079">
        <v>6503000000</v>
      </c>
      <c r="BH1079">
        <v>6578000000</v>
      </c>
      <c r="BI1079">
        <v>6330000000</v>
      </c>
      <c r="BJ1079">
        <v>6347000000</v>
      </c>
      <c r="BK1079">
        <v>6651000000</v>
      </c>
      <c r="BL1079">
        <v>6724000000</v>
      </c>
      <c r="BN1079">
        <f t="shared" si="16"/>
        <v>43</v>
      </c>
    </row>
    <row r="1080" spans="1:66" x14ac:dyDescent="0.3">
      <c r="A1080" t="s">
        <v>3706</v>
      </c>
      <c r="B1080" t="s">
        <v>1048</v>
      </c>
      <c r="C1080" t="s">
        <v>1510</v>
      </c>
      <c r="D1080" t="s">
        <v>3826</v>
      </c>
      <c r="O1080">
        <v>2.6200873362445414</v>
      </c>
      <c r="P1080">
        <v>2.421875</v>
      </c>
      <c r="Q1080">
        <v>2.5468164794007491</v>
      </c>
      <c r="R1080">
        <v>2.9342723004694835</v>
      </c>
      <c r="S1080">
        <v>2.6480500722195472</v>
      </c>
      <c r="T1080">
        <v>2.7861123017573939</v>
      </c>
      <c r="U1080">
        <v>2.7918781725888326</v>
      </c>
      <c r="V1080">
        <v>2.798327436474751</v>
      </c>
      <c r="W1080">
        <v>2.8208744710860367</v>
      </c>
      <c r="X1080">
        <v>2.8585187722275589</v>
      </c>
      <c r="Y1080">
        <v>1.9978969505783386</v>
      </c>
      <c r="Z1080">
        <v>1.554585152838428</v>
      </c>
      <c r="AA1080">
        <v>1.8596655727457414</v>
      </c>
      <c r="AB1080">
        <v>2.0087200249143571</v>
      </c>
      <c r="AC1080">
        <v>1.8842984503754534</v>
      </c>
      <c r="AD1080">
        <v>1.9974552966768362</v>
      </c>
      <c r="AE1080">
        <v>3.3864289092146391</v>
      </c>
      <c r="AF1080">
        <v>2.9322332813038456</v>
      </c>
      <c r="AG1080">
        <v>3.2385159807059458</v>
      </c>
      <c r="AH1080">
        <v>3.0045619002674218</v>
      </c>
      <c r="AI1080">
        <v>2.7390775057486811</v>
      </c>
      <c r="AJ1080">
        <v>3.330086448313649</v>
      </c>
      <c r="AK1080">
        <v>2.4350901225951649</v>
      </c>
      <c r="AL1080">
        <v>2.4016868286438133</v>
      </c>
      <c r="AM1080">
        <v>2.5928790638488985</v>
      </c>
      <c r="AN1080">
        <v>2.5757665618883814</v>
      </c>
      <c r="AO1080">
        <v>2.5367931027284305</v>
      </c>
      <c r="AP1080">
        <v>2.8926991366417671</v>
      </c>
      <c r="AQ1080">
        <v>3.5290200063173836</v>
      </c>
      <c r="AR1080">
        <v>4.4201915848012749</v>
      </c>
      <c r="AS1080">
        <v>4.098676947752355</v>
      </c>
      <c r="AT1080">
        <v>4.5163766182098559</v>
      </c>
      <c r="AU1080">
        <v>4.3227255527513462</v>
      </c>
      <c r="AV1080">
        <v>4.7223201840562918</v>
      </c>
      <c r="AW1080">
        <v>4.3429297869314469</v>
      </c>
      <c r="AX1080">
        <v>4.0991835979814528</v>
      </c>
      <c r="AY1080">
        <v>4.0615855878001161</v>
      </c>
      <c r="AZ1080">
        <v>4.0739784286746099</v>
      </c>
      <c r="BA1080">
        <v>4.274857153423695</v>
      </c>
      <c r="BB1080">
        <v>4.5586439484130787</v>
      </c>
      <c r="BC1080">
        <v>4.3015574397168601</v>
      </c>
      <c r="BD1080">
        <v>4.5249577690256553</v>
      </c>
      <c r="BE1080">
        <v>4.747365008717594</v>
      </c>
      <c r="BF1080">
        <v>4.7832546478192048</v>
      </c>
      <c r="BG1080">
        <v>4.5843674260144676</v>
      </c>
      <c r="BH1080">
        <v>4.7604979404319563</v>
      </c>
      <c r="BI1080">
        <v>4.9390925117356455</v>
      </c>
      <c r="BJ1080">
        <v>5.0841293467632003</v>
      </c>
      <c r="BN1080">
        <f t="shared" si="16"/>
        <v>48</v>
      </c>
    </row>
    <row r="1081" spans="1:66" x14ac:dyDescent="0.3">
      <c r="A1081" t="s">
        <v>3706</v>
      </c>
      <c r="B1081" t="s">
        <v>1048</v>
      </c>
      <c r="C1081" t="s">
        <v>2439</v>
      </c>
      <c r="D1081" t="s">
        <v>174</v>
      </c>
      <c r="O1081">
        <v>650000000</v>
      </c>
      <c r="P1081">
        <v>700000000</v>
      </c>
      <c r="Q1081">
        <v>670000000</v>
      </c>
      <c r="R1081">
        <v>710000000</v>
      </c>
      <c r="S1081">
        <v>680000000</v>
      </c>
      <c r="T1081">
        <v>590000000</v>
      </c>
      <c r="U1081">
        <v>650000000</v>
      </c>
      <c r="V1081">
        <v>1060000000</v>
      </c>
      <c r="W1081">
        <v>1170000000</v>
      </c>
      <c r="X1081">
        <v>1220000000</v>
      </c>
      <c r="Y1081">
        <v>1360000000</v>
      </c>
      <c r="Z1081">
        <v>4720000000</v>
      </c>
      <c r="AA1081">
        <v>5140000000</v>
      </c>
      <c r="AB1081">
        <v>5450000000</v>
      </c>
      <c r="AC1081">
        <v>5990000000</v>
      </c>
      <c r="AD1081">
        <v>6330000000</v>
      </c>
      <c r="AE1081">
        <v>8660000000</v>
      </c>
      <c r="AF1081">
        <v>8806000000</v>
      </c>
      <c r="AG1081">
        <v>9005000000</v>
      </c>
      <c r="AH1081">
        <v>10220000000</v>
      </c>
      <c r="AI1081">
        <v>11850000000</v>
      </c>
      <c r="AJ1081">
        <v>13919000000</v>
      </c>
      <c r="AK1081">
        <v>16156300000</v>
      </c>
      <c r="AL1081">
        <v>18041200000</v>
      </c>
      <c r="AM1081">
        <v>20365700000</v>
      </c>
      <c r="AN1081">
        <v>22181400000</v>
      </c>
      <c r="AO1081">
        <v>23723200000</v>
      </c>
      <c r="AP1081">
        <v>25593600000</v>
      </c>
      <c r="AQ1081">
        <v>27426700000</v>
      </c>
      <c r="AR1081">
        <v>33346000000</v>
      </c>
      <c r="AS1081">
        <v>34397000000</v>
      </c>
      <c r="AT1081">
        <v>38219000000</v>
      </c>
      <c r="AU1081">
        <v>40109000000</v>
      </c>
      <c r="AV1081">
        <v>40943000000</v>
      </c>
      <c r="AW1081">
        <v>44357000000</v>
      </c>
      <c r="AX1081">
        <v>47751000000</v>
      </c>
      <c r="AY1081">
        <v>50974000000</v>
      </c>
      <c r="AZ1081">
        <v>53039000000</v>
      </c>
      <c r="BA1081">
        <v>55679000000</v>
      </c>
      <c r="BB1081">
        <v>50555000000</v>
      </c>
      <c r="BC1081">
        <v>50527000000</v>
      </c>
      <c r="BD1081">
        <v>50854000000</v>
      </c>
      <c r="BE1081">
        <v>52371000000</v>
      </c>
      <c r="BF1081">
        <v>55003000000</v>
      </c>
      <c r="BG1081">
        <v>57239000000</v>
      </c>
      <c r="BH1081">
        <v>60719000000</v>
      </c>
      <c r="BI1081">
        <v>62870000000</v>
      </c>
      <c r="BJ1081">
        <v>64058000000</v>
      </c>
      <c r="BK1081">
        <v>67009000000</v>
      </c>
      <c r="BL1081">
        <v>71562000000</v>
      </c>
      <c r="BN1081">
        <f t="shared" si="16"/>
        <v>50</v>
      </c>
    </row>
    <row r="1082" spans="1:66" x14ac:dyDescent="0.3">
      <c r="A1082" t="s">
        <v>3706</v>
      </c>
      <c r="B1082" t="s">
        <v>1048</v>
      </c>
      <c r="C1082" t="s">
        <v>1225</v>
      </c>
      <c r="D1082" t="s">
        <v>512</v>
      </c>
      <c r="F1082">
        <v>9629090</v>
      </c>
      <c r="G1082">
        <v>9629090</v>
      </c>
      <c r="H1082">
        <v>9629090</v>
      </c>
      <c r="I1082">
        <v>9629090</v>
      </c>
      <c r="J1082">
        <v>9629090</v>
      </c>
      <c r="K1082">
        <v>9629090</v>
      </c>
      <c r="L1082">
        <v>9629090</v>
      </c>
      <c r="M1082">
        <v>9629090</v>
      </c>
      <c r="N1082">
        <v>9629090</v>
      </c>
      <c r="O1082">
        <v>9629090</v>
      </c>
      <c r="P1082">
        <v>9629090</v>
      </c>
      <c r="Q1082">
        <v>9629090</v>
      </c>
      <c r="R1082">
        <v>9629090</v>
      </c>
      <c r="S1082">
        <v>9629090</v>
      </c>
      <c r="T1082">
        <v>9629090</v>
      </c>
      <c r="U1082">
        <v>9629090</v>
      </c>
      <c r="V1082">
        <v>9629090</v>
      </c>
      <c r="W1082">
        <v>9629090</v>
      </c>
      <c r="X1082">
        <v>9629090</v>
      </c>
      <c r="Y1082">
        <v>9629090</v>
      </c>
      <c r="Z1082">
        <v>9629090</v>
      </c>
      <c r="AA1082">
        <v>9629090</v>
      </c>
      <c r="AB1082">
        <v>9629090</v>
      </c>
      <c r="AC1082">
        <v>9629090</v>
      </c>
      <c r="AD1082">
        <v>9629090</v>
      </c>
      <c r="AE1082">
        <v>9629090</v>
      </c>
      <c r="AF1082">
        <v>9629090</v>
      </c>
      <c r="AG1082">
        <v>9629090</v>
      </c>
      <c r="AH1082">
        <v>9629090</v>
      </c>
      <c r="AI1082">
        <v>9629090</v>
      </c>
      <c r="AJ1082">
        <v>9629090</v>
      </c>
      <c r="AK1082">
        <v>9629090</v>
      </c>
      <c r="AL1082">
        <v>9629090</v>
      </c>
      <c r="AM1082">
        <v>9629090</v>
      </c>
      <c r="AN1082">
        <v>9629090</v>
      </c>
      <c r="AO1082">
        <v>9629090</v>
      </c>
      <c r="AP1082">
        <v>9629090</v>
      </c>
      <c r="AQ1082">
        <v>9629090</v>
      </c>
      <c r="AR1082">
        <v>9629090</v>
      </c>
      <c r="AS1082">
        <v>9632030</v>
      </c>
      <c r="AT1082">
        <v>9632030</v>
      </c>
      <c r="AU1082">
        <v>9632030</v>
      </c>
      <c r="AV1082">
        <v>9632030</v>
      </c>
      <c r="AW1082">
        <v>9632030</v>
      </c>
      <c r="AX1082">
        <v>9632030</v>
      </c>
      <c r="AY1082">
        <v>9632030</v>
      </c>
      <c r="AZ1082">
        <v>9632030</v>
      </c>
      <c r="BA1082">
        <v>9831510</v>
      </c>
      <c r="BB1082">
        <v>9831510</v>
      </c>
      <c r="BC1082">
        <v>9831510</v>
      </c>
      <c r="BD1082">
        <v>9831510</v>
      </c>
      <c r="BE1082">
        <v>9831510</v>
      </c>
      <c r="BF1082">
        <v>9831510</v>
      </c>
      <c r="BG1082">
        <v>9831510</v>
      </c>
      <c r="BH1082">
        <v>9831510</v>
      </c>
      <c r="BI1082">
        <v>9831510</v>
      </c>
      <c r="BJ1082">
        <v>9831510</v>
      </c>
      <c r="BK1082">
        <v>9831510</v>
      </c>
      <c r="BN1082">
        <f t="shared" si="16"/>
        <v>58</v>
      </c>
    </row>
    <row r="1083" spans="1:66" x14ac:dyDescent="0.3">
      <c r="A1083" t="s">
        <v>3706</v>
      </c>
      <c r="B1083" t="s">
        <v>1048</v>
      </c>
      <c r="C1083" t="s">
        <v>3456</v>
      </c>
      <c r="D1083" t="s">
        <v>3589</v>
      </c>
      <c r="AI1083">
        <v>0.98032921200000001</v>
      </c>
      <c r="AS1083">
        <v>0.98032921200000001</v>
      </c>
      <c r="BC1083">
        <v>0.98032921200000001</v>
      </c>
      <c r="BN1083">
        <f t="shared" si="16"/>
        <v>3</v>
      </c>
    </row>
    <row r="1084" spans="1:66" x14ac:dyDescent="0.3">
      <c r="A1084" t="s">
        <v>3706</v>
      </c>
      <c r="B1084" t="s">
        <v>1048</v>
      </c>
      <c r="C1084" t="s">
        <v>3650</v>
      </c>
      <c r="D1084" t="s">
        <v>3191</v>
      </c>
      <c r="O1084">
        <v>192785000000</v>
      </c>
      <c r="P1084">
        <v>208960000000</v>
      </c>
      <c r="Q1084">
        <v>225498000000</v>
      </c>
      <c r="R1084">
        <v>239125000000</v>
      </c>
      <c r="S1084">
        <v>265205000000</v>
      </c>
      <c r="T1084">
        <v>296725000000</v>
      </c>
      <c r="U1084">
        <v>314508000000</v>
      </c>
      <c r="V1084">
        <v>341169000000</v>
      </c>
      <c r="W1084">
        <v>370770000000</v>
      </c>
      <c r="X1084">
        <v>404705000000</v>
      </c>
      <c r="Y1084">
        <v>453650000000</v>
      </c>
      <c r="Z1084">
        <v>507041000000</v>
      </c>
      <c r="AA1084">
        <v>554529000000</v>
      </c>
      <c r="AB1084">
        <v>595393000000</v>
      </c>
      <c r="AC1084">
        <v>634728000000</v>
      </c>
      <c r="AD1084">
        <v>690640000000</v>
      </c>
      <c r="AE1084">
        <v>737989000000</v>
      </c>
      <c r="AF1084">
        <v>776893000000</v>
      </c>
      <c r="AG1084">
        <v>820454000000</v>
      </c>
      <c r="AH1084">
        <v>881429000000</v>
      </c>
      <c r="AI1084">
        <v>948186000000</v>
      </c>
      <c r="AJ1084">
        <v>1004857000000</v>
      </c>
      <c r="AK1084">
        <v>1048383000000</v>
      </c>
      <c r="AL1084">
        <v>1073040000000</v>
      </c>
      <c r="AM1084">
        <v>1108101000000</v>
      </c>
      <c r="AN1084">
        <v>1141743000000</v>
      </c>
      <c r="AO1084">
        <v>1172889000000</v>
      </c>
      <c r="AP1084">
        <v>1220528000000</v>
      </c>
      <c r="AQ1084">
        <v>1267607000000</v>
      </c>
      <c r="AR1084">
        <v>1351881000000</v>
      </c>
      <c r="AS1084">
        <v>1437995000000</v>
      </c>
      <c r="AT1084">
        <v>1537392000000</v>
      </c>
      <c r="AU1084">
        <v>1645041000000</v>
      </c>
      <c r="AV1084">
        <v>1746986000000</v>
      </c>
      <c r="AW1084">
        <v>1852686000000</v>
      </c>
      <c r="AX1084">
        <v>1962705000000</v>
      </c>
      <c r="AY1084">
        <v>2073341000000</v>
      </c>
      <c r="AZ1084">
        <v>2198821000000</v>
      </c>
      <c r="BA1084">
        <v>2352394000000</v>
      </c>
      <c r="BB1084">
        <v>2430603000000</v>
      </c>
      <c r="BC1084">
        <v>2510143000000</v>
      </c>
      <c r="BD1084">
        <v>2511754000000</v>
      </c>
      <c r="BE1084">
        <v>2515979000000</v>
      </c>
      <c r="BF1084">
        <v>2532006000000</v>
      </c>
      <c r="BG1084">
        <v>2565418000000</v>
      </c>
      <c r="BH1084">
        <v>2616245000000</v>
      </c>
      <c r="BI1084">
        <v>2671423000000</v>
      </c>
      <c r="BJ1084">
        <v>2757214000000</v>
      </c>
      <c r="BK1084">
        <v>2904314000000</v>
      </c>
      <c r="BN1084">
        <f t="shared" si="16"/>
        <v>49</v>
      </c>
    </row>
    <row r="1085" spans="1:66" x14ac:dyDescent="0.3">
      <c r="A1085" t="s">
        <v>3706</v>
      </c>
      <c r="B1085" t="s">
        <v>1048</v>
      </c>
      <c r="C1085" t="s">
        <v>753</v>
      </c>
      <c r="D1085" t="s">
        <v>3403</v>
      </c>
      <c r="AZ1085">
        <v>3.9</v>
      </c>
      <c r="BC1085">
        <v>4.04</v>
      </c>
      <c r="BE1085">
        <v>2</v>
      </c>
      <c r="BG1085">
        <v>2</v>
      </c>
      <c r="BI1085">
        <v>3</v>
      </c>
      <c r="BK1085">
        <v>2</v>
      </c>
      <c r="BN1085">
        <f t="shared" si="16"/>
        <v>6</v>
      </c>
    </row>
    <row r="1086" spans="1:66" x14ac:dyDescent="0.3">
      <c r="A1086" t="s">
        <v>3706</v>
      </c>
      <c r="B1086" t="s">
        <v>1048</v>
      </c>
      <c r="C1086" t="s">
        <v>1812</v>
      </c>
      <c r="D1086" t="s">
        <v>1271</v>
      </c>
      <c r="O1086">
        <v>163448992</v>
      </c>
      <c r="P1086">
        <v>174143104</v>
      </c>
      <c r="Q1086">
        <v>191325408</v>
      </c>
      <c r="R1086">
        <v>202309200</v>
      </c>
      <c r="S1086">
        <v>207612400</v>
      </c>
      <c r="T1086">
        <v>204900400</v>
      </c>
      <c r="U1086">
        <v>223017296</v>
      </c>
      <c r="V1086">
        <v>240144992</v>
      </c>
      <c r="W1086">
        <v>273025504</v>
      </c>
      <c r="X1086">
        <v>313624000</v>
      </c>
      <c r="Y1086">
        <v>295329088</v>
      </c>
      <c r="Z1086">
        <v>281086400</v>
      </c>
      <c r="AA1086">
        <v>290992608</v>
      </c>
      <c r="AB1086">
        <v>315600096</v>
      </c>
      <c r="AC1086">
        <v>340191488</v>
      </c>
      <c r="AD1086">
        <v>372059104</v>
      </c>
      <c r="AE1086">
        <v>414554496</v>
      </c>
      <c r="AF1086">
        <v>441832704</v>
      </c>
      <c r="AG1086">
        <v>454202912</v>
      </c>
      <c r="AH1086">
        <v>453161504</v>
      </c>
      <c r="AI1086">
        <v>464574016</v>
      </c>
      <c r="AJ1086">
        <v>452015904</v>
      </c>
      <c r="AK1086">
        <v>466964992</v>
      </c>
      <c r="AL1086">
        <v>469926112</v>
      </c>
      <c r="AM1086">
        <v>514924000</v>
      </c>
      <c r="AN1086">
        <v>533512096</v>
      </c>
      <c r="AO1086">
        <v>571072000</v>
      </c>
      <c r="AP1086">
        <v>590571392</v>
      </c>
      <c r="AQ1086">
        <v>588170880</v>
      </c>
      <c r="AR1086">
        <v>634364608</v>
      </c>
      <c r="AS1086">
        <v>665327414</v>
      </c>
      <c r="AT1086">
        <v>622187846</v>
      </c>
      <c r="AU1086">
        <v>598410415</v>
      </c>
      <c r="AV1086">
        <v>588997110</v>
      </c>
      <c r="AW1086">
        <v>678110608</v>
      </c>
      <c r="AX1086">
        <v>720547738</v>
      </c>
      <c r="AY1086">
        <v>725530965</v>
      </c>
      <c r="AZ1086">
        <v>744302310</v>
      </c>
      <c r="BA1086">
        <v>701779551</v>
      </c>
      <c r="BB1086">
        <v>679423408</v>
      </c>
      <c r="BC1086">
        <v>720497000</v>
      </c>
      <c r="BD1086">
        <v>730796000</v>
      </c>
      <c r="BE1086">
        <v>736699000</v>
      </c>
      <c r="BF1086">
        <v>743171000</v>
      </c>
      <c r="BG1086">
        <v>762710000</v>
      </c>
      <c r="BH1086">
        <v>798222000</v>
      </c>
      <c r="BI1086">
        <v>824039000</v>
      </c>
      <c r="BJ1086">
        <v>849403000</v>
      </c>
      <c r="BK1086">
        <v>889022000</v>
      </c>
      <c r="BN1086">
        <f t="shared" si="16"/>
        <v>49</v>
      </c>
    </row>
    <row r="1087" spans="1:66" x14ac:dyDescent="0.3">
      <c r="A1087" t="s">
        <v>3706</v>
      </c>
      <c r="B1087" t="s">
        <v>1048</v>
      </c>
      <c r="C1087" t="s">
        <v>1848</v>
      </c>
      <c r="D1087" t="s">
        <v>3676</v>
      </c>
      <c r="BN1087">
        <f t="shared" si="16"/>
        <v>0</v>
      </c>
    </row>
    <row r="1088" spans="1:66" x14ac:dyDescent="0.3">
      <c r="A1088" t="s">
        <v>3706</v>
      </c>
      <c r="B1088" t="s">
        <v>1048</v>
      </c>
      <c r="C1088" t="s">
        <v>3709</v>
      </c>
      <c r="D1088" t="s">
        <v>1669</v>
      </c>
      <c r="Y1088">
        <v>41300</v>
      </c>
      <c r="Z1088">
        <v>46411</v>
      </c>
      <c r="AA1088">
        <v>57561</v>
      </c>
      <c r="AB1088">
        <v>48343</v>
      </c>
      <c r="AC1088">
        <v>54053</v>
      </c>
      <c r="AD1088">
        <v>53577</v>
      </c>
      <c r="AE1088">
        <v>56679</v>
      </c>
      <c r="AF1088">
        <v>58294</v>
      </c>
      <c r="AG1088">
        <v>63788</v>
      </c>
      <c r="AH1088">
        <v>77394</v>
      </c>
      <c r="AI1088">
        <v>106693</v>
      </c>
      <c r="AJ1088">
        <v>105051</v>
      </c>
      <c r="AK1088">
        <v>110071</v>
      </c>
      <c r="AL1088">
        <v>131797</v>
      </c>
      <c r="AM1088">
        <v>139713</v>
      </c>
      <c r="AN1088">
        <v>163787</v>
      </c>
      <c r="AO1088">
        <v>183925</v>
      </c>
      <c r="AP1088">
        <v>198953</v>
      </c>
      <c r="AQ1088">
        <v>207429</v>
      </c>
      <c r="AR1088">
        <v>229721</v>
      </c>
      <c r="AS1088">
        <v>251220</v>
      </c>
      <c r="AT1088">
        <v>181713</v>
      </c>
      <c r="AU1088">
        <v>181693</v>
      </c>
      <c r="AV1088">
        <v>191905</v>
      </c>
      <c r="AW1088">
        <v>213519</v>
      </c>
      <c r="AX1088">
        <v>224300</v>
      </c>
      <c r="AY1088">
        <v>233357</v>
      </c>
      <c r="AZ1088">
        <v>256471</v>
      </c>
      <c r="BA1088">
        <v>246263</v>
      </c>
      <c r="BB1088">
        <v>225045</v>
      </c>
      <c r="BC1088">
        <v>236864</v>
      </c>
      <c r="BD1088">
        <v>256841</v>
      </c>
      <c r="BE1088">
        <v>261959</v>
      </c>
      <c r="BF1088">
        <v>270225</v>
      </c>
      <c r="BG1088">
        <v>283290</v>
      </c>
      <c r="BH1088">
        <v>303233</v>
      </c>
      <c r="BI1088">
        <v>300550</v>
      </c>
      <c r="BJ1088">
        <v>330498</v>
      </c>
      <c r="BK1088">
        <v>342150</v>
      </c>
      <c r="BN1088">
        <f t="shared" si="16"/>
        <v>39</v>
      </c>
    </row>
    <row r="1089" spans="1:66" x14ac:dyDescent="0.3">
      <c r="A1089" t="s">
        <v>3706</v>
      </c>
      <c r="B1089" t="s">
        <v>1048</v>
      </c>
      <c r="C1089" t="s">
        <v>525</v>
      </c>
      <c r="D1089" t="s">
        <v>2416</v>
      </c>
      <c r="BF1089">
        <v>15.8</v>
      </c>
      <c r="BG1089">
        <v>15.8</v>
      </c>
      <c r="BH1089">
        <v>15.8</v>
      </c>
      <c r="BI1089">
        <v>15.8</v>
      </c>
      <c r="BJ1089">
        <v>15.8</v>
      </c>
      <c r="BK1089">
        <v>15.8</v>
      </c>
      <c r="BL1089">
        <v>15.8</v>
      </c>
      <c r="BN1089">
        <f t="shared" si="16"/>
        <v>7</v>
      </c>
    </row>
    <row r="1090" spans="1:66" x14ac:dyDescent="0.3">
      <c r="A1090" t="s">
        <v>3706</v>
      </c>
      <c r="B1090" t="s">
        <v>1048</v>
      </c>
      <c r="C1090" t="s">
        <v>2920</v>
      </c>
      <c r="D1090" t="s">
        <v>2969</v>
      </c>
      <c r="BF1090">
        <v>1.2</v>
      </c>
      <c r="BG1090">
        <v>1.2</v>
      </c>
      <c r="BH1090">
        <v>1.1000000000000001</v>
      </c>
      <c r="BI1090">
        <v>1.1000000000000001</v>
      </c>
      <c r="BJ1090">
        <v>1.1000000000000001</v>
      </c>
      <c r="BK1090">
        <v>1</v>
      </c>
      <c r="BL1090">
        <v>1</v>
      </c>
      <c r="BN1090">
        <f t="shared" si="16"/>
        <v>7</v>
      </c>
    </row>
    <row r="1091" spans="1:66" x14ac:dyDescent="0.3">
      <c r="A1091" t="s">
        <v>3706</v>
      </c>
      <c r="B1091" t="s">
        <v>1048</v>
      </c>
      <c r="C1091" t="s">
        <v>308</v>
      </c>
      <c r="D1091" t="s">
        <v>1000</v>
      </c>
      <c r="BN1091">
        <f t="shared" si="16"/>
        <v>0</v>
      </c>
    </row>
    <row r="1092" spans="1:66" x14ac:dyDescent="0.3">
      <c r="A1092" t="s">
        <v>3706</v>
      </c>
      <c r="B1092" t="s">
        <v>1048</v>
      </c>
      <c r="C1092" t="s">
        <v>2360</v>
      </c>
      <c r="D1092" t="s">
        <v>2966</v>
      </c>
      <c r="BG1092">
        <v>175</v>
      </c>
      <c r="BH1092">
        <v>175</v>
      </c>
      <c r="BI1092">
        <v>175</v>
      </c>
      <c r="BJ1092">
        <v>175</v>
      </c>
      <c r="BK1092">
        <v>175</v>
      </c>
      <c r="BL1092">
        <v>175</v>
      </c>
      <c r="BN1092">
        <f t="shared" si="16"/>
        <v>6</v>
      </c>
    </row>
    <row r="1093" spans="1:66" x14ac:dyDescent="0.3">
      <c r="A1093" t="s">
        <v>3706</v>
      </c>
      <c r="B1093" t="s">
        <v>1048</v>
      </c>
      <c r="C1093" t="s">
        <v>1910</v>
      </c>
      <c r="D1093" t="s">
        <v>2583</v>
      </c>
      <c r="BC1093">
        <v>0.69960105419158902</v>
      </c>
      <c r="BJ1093">
        <v>0.77300000000000002</v>
      </c>
      <c r="BK1093">
        <v>0.72218203544616699</v>
      </c>
      <c r="BM1093">
        <v>0.71088141202926602</v>
      </c>
      <c r="BN1093">
        <f t="shared" si="16"/>
        <v>4</v>
      </c>
    </row>
    <row r="1094" spans="1:66" x14ac:dyDescent="0.3">
      <c r="A1094" t="s">
        <v>3706</v>
      </c>
      <c r="B1094" t="s">
        <v>1048</v>
      </c>
      <c r="C1094" t="s">
        <v>3487</v>
      </c>
      <c r="D1094" t="s">
        <v>2459</v>
      </c>
      <c r="Q1094">
        <v>14820000000</v>
      </c>
      <c r="R1094">
        <v>15680000000</v>
      </c>
      <c r="S1094">
        <v>23000000000</v>
      </c>
      <c r="T1094">
        <v>24550000000</v>
      </c>
      <c r="U1094">
        <v>28700000000</v>
      </c>
      <c r="V1094">
        <v>33440000000</v>
      </c>
      <c r="W1094">
        <v>34280000000</v>
      </c>
      <c r="X1094">
        <v>47070000000</v>
      </c>
      <c r="Y1094">
        <v>61320000000</v>
      </c>
      <c r="Z1094">
        <v>78470000000</v>
      </c>
      <c r="AA1094">
        <v>96860000000</v>
      </c>
      <c r="AB1094">
        <v>106980000000</v>
      </c>
      <c r="AC1094">
        <v>123580000000</v>
      </c>
      <c r="AD1094">
        <v>152190000000</v>
      </c>
      <c r="AE1094">
        <v>154700000000</v>
      </c>
      <c r="AF1094">
        <v>156240000000</v>
      </c>
      <c r="AG1094">
        <v>168230000000</v>
      </c>
      <c r="AH1094">
        <v>180800000000</v>
      </c>
      <c r="AI1094">
        <v>196340000000</v>
      </c>
      <c r="AJ1094">
        <v>218950000000</v>
      </c>
      <c r="AK1094">
        <v>216560000000</v>
      </c>
      <c r="AL1094">
        <v>210990000000</v>
      </c>
      <c r="AM1094">
        <v>214320000000</v>
      </c>
      <c r="AN1094">
        <v>234170000000</v>
      </c>
      <c r="AO1094">
        <v>252320000000</v>
      </c>
      <c r="AP1094">
        <v>254440000000</v>
      </c>
      <c r="AQ1094">
        <v>253200000000</v>
      </c>
      <c r="AR1094">
        <v>241060000000</v>
      </c>
      <c r="AS1094">
        <v>236360000000</v>
      </c>
      <c r="AT1094">
        <v>331225000000</v>
      </c>
      <c r="AU1094">
        <v>301271300000</v>
      </c>
      <c r="AV1094">
        <v>291720500000</v>
      </c>
      <c r="AW1094">
        <v>306022200000</v>
      </c>
      <c r="AX1094">
        <v>344374900000</v>
      </c>
      <c r="AY1094">
        <v>372211800000</v>
      </c>
      <c r="AZ1094">
        <v>407978000000</v>
      </c>
      <c r="BA1094">
        <v>388397400000</v>
      </c>
      <c r="BB1094">
        <v>354532800000</v>
      </c>
      <c r="BC1094">
        <v>381487400000</v>
      </c>
      <c r="BD1094">
        <v>425441900000</v>
      </c>
      <c r="BE1094">
        <v>422624100000</v>
      </c>
      <c r="BF1094">
        <v>416325900000</v>
      </c>
      <c r="BG1094">
        <v>439092300000</v>
      </c>
      <c r="BH1094">
        <v>429282400000</v>
      </c>
      <c r="BI1094">
        <v>454071100000</v>
      </c>
      <c r="BJ1094">
        <v>475932900000</v>
      </c>
      <c r="BK1094">
        <v>540664000000</v>
      </c>
      <c r="BL1094">
        <v>578333500000</v>
      </c>
      <c r="BN1094">
        <f t="shared" ref="BN1094:BN1157" si="17">COUNT(E1094:BM1094)</f>
        <v>48</v>
      </c>
    </row>
    <row r="1095" spans="1:66" x14ac:dyDescent="0.3">
      <c r="A1095" t="s">
        <v>3706</v>
      </c>
      <c r="B1095" t="s">
        <v>1048</v>
      </c>
      <c r="C1095" t="s">
        <v>1492</v>
      </c>
      <c r="D1095" t="s">
        <v>819</v>
      </c>
      <c r="AP1095">
        <v>0.6883910480740052</v>
      </c>
      <c r="AQ1095">
        <v>0.65480232063144583</v>
      </c>
      <c r="AR1095">
        <v>0.75133178538221812</v>
      </c>
      <c r="AS1095">
        <v>0.68728113088694875</v>
      </c>
      <c r="AT1095">
        <v>0.63980540819964582</v>
      </c>
      <c r="AU1095">
        <v>0.64026183882276566</v>
      </c>
      <c r="AV1095">
        <v>0.62925963812464092</v>
      </c>
      <c r="AW1095">
        <v>0.6195786853732379</v>
      </c>
      <c r="AX1095">
        <v>0.59661904090978712</v>
      </c>
      <c r="AY1095">
        <v>0.5511673944839659</v>
      </c>
      <c r="AZ1095">
        <v>0.47774835425920442</v>
      </c>
      <c r="BA1095">
        <v>0.4613377919356994</v>
      </c>
      <c r="BB1095">
        <v>0.49360907593141007</v>
      </c>
      <c r="BC1095">
        <v>0.47587488122807209</v>
      </c>
      <c r="BD1095">
        <v>0.5181440908485061</v>
      </c>
      <c r="BE1095">
        <v>0.52786258010052967</v>
      </c>
      <c r="BF1095">
        <v>0.56428372301999286</v>
      </c>
      <c r="BG1095">
        <v>0.59348382851112558</v>
      </c>
      <c r="BH1095">
        <v>0.58846556832385044</v>
      </c>
      <c r="BI1095">
        <v>0.55353977916966901</v>
      </c>
      <c r="BJ1095">
        <v>0.48425897967146814</v>
      </c>
      <c r="BN1095">
        <f t="shared" si="17"/>
        <v>21</v>
      </c>
    </row>
    <row r="1096" spans="1:66" x14ac:dyDescent="0.3">
      <c r="A1096" t="s">
        <v>3706</v>
      </c>
      <c r="B1096" t="s">
        <v>1048</v>
      </c>
      <c r="C1096" t="s">
        <v>990</v>
      </c>
      <c r="D1096" t="s">
        <v>981</v>
      </c>
      <c r="Q1096">
        <v>20650000000</v>
      </c>
      <c r="R1096">
        <v>18000000000</v>
      </c>
      <c r="S1096">
        <v>2030000000</v>
      </c>
      <c r="T1096">
        <v>53090000000</v>
      </c>
      <c r="U1096">
        <v>82790000000</v>
      </c>
      <c r="V1096">
        <v>55830000000</v>
      </c>
      <c r="W1096">
        <v>61990000000</v>
      </c>
      <c r="X1096">
        <v>39820000000</v>
      </c>
      <c r="Y1096">
        <v>76610000000</v>
      </c>
      <c r="Z1096">
        <v>84800000000</v>
      </c>
      <c r="AA1096">
        <v>138760000000</v>
      </c>
      <c r="AB1096">
        <v>215590000000</v>
      </c>
      <c r="AC1096">
        <v>174080000000</v>
      </c>
      <c r="AD1096">
        <v>200540000000</v>
      </c>
      <c r="AE1096">
        <v>233050000000</v>
      </c>
      <c r="AF1096">
        <v>148550000000</v>
      </c>
      <c r="AG1096">
        <v>161420000000</v>
      </c>
      <c r="AH1096">
        <v>139500000000</v>
      </c>
      <c r="AI1096">
        <v>219700000000</v>
      </c>
      <c r="AJ1096">
        <v>276410000000</v>
      </c>
      <c r="AK1096">
        <v>309700000000</v>
      </c>
      <c r="AL1096">
        <v>247930000000</v>
      </c>
      <c r="AM1096">
        <v>186310000000</v>
      </c>
      <c r="AN1096">
        <v>172340000000</v>
      </c>
      <c r="AO1096">
        <v>128410000000</v>
      </c>
      <c r="AP1096">
        <v>37400000000</v>
      </c>
      <c r="AQ1096">
        <v>-52560000000</v>
      </c>
      <c r="AR1096">
        <v>-89130000000</v>
      </c>
      <c r="AS1096">
        <v>-224420000000</v>
      </c>
      <c r="AT1096">
        <v>67637500000</v>
      </c>
      <c r="AU1096">
        <v>322028300000</v>
      </c>
      <c r="AV1096">
        <v>554072600000</v>
      </c>
      <c r="AW1096">
        <v>478893900000</v>
      </c>
      <c r="AX1096">
        <v>453904300000</v>
      </c>
      <c r="AY1096">
        <v>295475100000</v>
      </c>
      <c r="AZ1096">
        <v>371303800000</v>
      </c>
      <c r="BA1096">
        <v>1367340100000</v>
      </c>
      <c r="BB1096">
        <v>1538380100000</v>
      </c>
      <c r="BC1096">
        <v>1696798300000</v>
      </c>
      <c r="BD1096">
        <v>1199604800000</v>
      </c>
      <c r="BE1096">
        <v>1245118400000</v>
      </c>
      <c r="BF1096">
        <v>872826300000</v>
      </c>
      <c r="BG1096">
        <v>765051200000</v>
      </c>
      <c r="BH1096">
        <v>758004900000</v>
      </c>
      <c r="BI1096">
        <v>885210400000</v>
      </c>
      <c r="BJ1096">
        <v>636850900000</v>
      </c>
      <c r="BK1096">
        <v>1280709100000</v>
      </c>
      <c r="BL1096">
        <v>1189684400000</v>
      </c>
      <c r="BN1096">
        <f t="shared" si="17"/>
        <v>48</v>
      </c>
    </row>
    <row r="1097" spans="1:66" x14ac:dyDescent="0.3">
      <c r="A1097" t="s">
        <v>3706</v>
      </c>
      <c r="B1097" t="s">
        <v>1048</v>
      </c>
      <c r="C1097" t="s">
        <v>2399</v>
      </c>
      <c r="D1097" t="s">
        <v>4002</v>
      </c>
      <c r="E1097">
        <v>101.08410776453948</v>
      </c>
      <c r="F1097">
        <v>106.46037614751127</v>
      </c>
      <c r="G1097">
        <v>106.25825939035218</v>
      </c>
      <c r="H1097">
        <v>110.33587657878263</v>
      </c>
      <c r="I1097">
        <v>112.37645110448456</v>
      </c>
      <c r="J1097">
        <v>114.0208456671584</v>
      </c>
      <c r="K1097">
        <v>109.48923550421374</v>
      </c>
      <c r="L1097">
        <v>113.97365382321864</v>
      </c>
      <c r="M1097">
        <v>114.37780209702917</v>
      </c>
      <c r="N1097">
        <v>110.70136647537112</v>
      </c>
      <c r="O1097">
        <v>112.68844709492008</v>
      </c>
      <c r="P1097">
        <v>116.13248855735503</v>
      </c>
      <c r="Q1097">
        <v>119.88477462573586</v>
      </c>
      <c r="R1097">
        <v>117.2004082578302</v>
      </c>
      <c r="S1097">
        <v>113.78180910058806</v>
      </c>
      <c r="T1097">
        <v>113.66469262322303</v>
      </c>
      <c r="U1097">
        <v>113.99225003014392</v>
      </c>
      <c r="V1097">
        <v>113.62404032201106</v>
      </c>
      <c r="W1097">
        <v>113.72059655837241</v>
      </c>
      <c r="X1097">
        <v>114.09693787832265</v>
      </c>
      <c r="Y1097">
        <v>116.44353199379451</v>
      </c>
      <c r="Z1097">
        <v>111.49839925944998</v>
      </c>
      <c r="AA1097">
        <v>118.03768022467655</v>
      </c>
      <c r="AB1097">
        <v>122.98639956482047</v>
      </c>
      <c r="AC1097">
        <v>124.1941369740656</v>
      </c>
      <c r="AD1097">
        <v>134.28713494932771</v>
      </c>
      <c r="AE1097">
        <v>143.46332368934287</v>
      </c>
      <c r="AF1097">
        <v>145.60276430979863</v>
      </c>
      <c r="AG1097">
        <v>144.54112713444465</v>
      </c>
      <c r="AH1097">
        <v>147.77196197455464</v>
      </c>
      <c r="AI1097">
        <v>145.62123629436837</v>
      </c>
      <c r="AJ1097">
        <v>152.86116672404688</v>
      </c>
      <c r="AK1097">
        <v>154.27638725051827</v>
      </c>
      <c r="AL1097">
        <v>158.39517276342013</v>
      </c>
      <c r="AM1097">
        <v>156.3388562159823</v>
      </c>
      <c r="AN1097">
        <v>166.23649911335963</v>
      </c>
      <c r="AO1097">
        <v>171.5852777803903</v>
      </c>
      <c r="AP1097">
        <v>180.06923732881927</v>
      </c>
      <c r="AQ1097">
        <v>190.51770514683116</v>
      </c>
      <c r="AR1097">
        <v>201.89006281599555</v>
      </c>
      <c r="AS1097">
        <v>191.56638856279181</v>
      </c>
      <c r="AT1097">
        <v>199.35928949166251</v>
      </c>
      <c r="AU1097">
        <v>192.52600243549611</v>
      </c>
      <c r="AV1097">
        <v>207.54419322559124</v>
      </c>
      <c r="AW1097">
        <v>214.0028884765386</v>
      </c>
      <c r="AX1097">
        <v>217.29333246496236</v>
      </c>
      <c r="AY1097">
        <v>227.01633185244728</v>
      </c>
      <c r="AZ1097">
        <v>236.33039491967352</v>
      </c>
      <c r="BA1097">
        <v>214.60798239756497</v>
      </c>
      <c r="BB1097">
        <v>222.53363145482083</v>
      </c>
      <c r="BC1097">
        <v>218.85600262150479</v>
      </c>
      <c r="BD1097">
        <v>220.09494182884467</v>
      </c>
      <c r="BE1097">
        <v>222.10781497408888</v>
      </c>
      <c r="BF1097">
        <v>230.84545714424198</v>
      </c>
      <c r="BG1097">
        <v>233.06204994367368</v>
      </c>
      <c r="BH1097">
        <v>226.92764856136401</v>
      </c>
      <c r="BI1097">
        <v>232.2061536481113</v>
      </c>
      <c r="BJ1097">
        <v>241.92282593964819</v>
      </c>
      <c r="BK1097">
        <v>229.51242411128572</v>
      </c>
      <c r="BL1097">
        <v>244.49899854425001</v>
      </c>
      <c r="BN1097">
        <f t="shared" si="17"/>
        <v>60</v>
      </c>
    </row>
    <row r="1098" spans="1:66" x14ac:dyDescent="0.3">
      <c r="A1098" t="s">
        <v>3706</v>
      </c>
      <c r="B1098" t="s">
        <v>1048</v>
      </c>
      <c r="C1098" t="s">
        <v>871</v>
      </c>
      <c r="D1098" t="s">
        <v>31</v>
      </c>
      <c r="E1098">
        <v>38.927296153138229</v>
      </c>
      <c r="F1098">
        <v>40.722883010829044</v>
      </c>
      <c r="G1098">
        <v>42.358287886299784</v>
      </c>
      <c r="H1098">
        <v>45.372533667397427</v>
      </c>
      <c r="I1098">
        <v>47.162583843686207</v>
      </c>
      <c r="J1098">
        <v>49.060373806642467</v>
      </c>
      <c r="K1098">
        <v>48.228466257668714</v>
      </c>
      <c r="L1098">
        <v>48.891841708251135</v>
      </c>
      <c r="M1098">
        <v>49.162228116710878</v>
      </c>
      <c r="N1098">
        <v>49.607706637905679</v>
      </c>
      <c r="O1098">
        <v>49.638732026277758</v>
      </c>
      <c r="P1098">
        <v>50.743185817916469</v>
      </c>
      <c r="Q1098">
        <v>53.89059580489559</v>
      </c>
      <c r="R1098">
        <v>56.485376490133135</v>
      </c>
      <c r="S1098">
        <v>57.358551373473297</v>
      </c>
      <c r="T1098">
        <v>54.126644604084277</v>
      </c>
      <c r="U1098">
        <v>53.759984456168738</v>
      </c>
      <c r="V1098">
        <v>55.661183979833083</v>
      </c>
      <c r="W1098">
        <v>56.633635241382564</v>
      </c>
      <c r="X1098">
        <v>56.619181268921267</v>
      </c>
      <c r="Y1098">
        <v>55.073116049482962</v>
      </c>
      <c r="Z1098">
        <v>52.260525431222916</v>
      </c>
      <c r="AA1098">
        <v>51.333920890343265</v>
      </c>
      <c r="AB1098">
        <v>51.631738578407813</v>
      </c>
      <c r="AC1098">
        <v>53.51919562375096</v>
      </c>
      <c r="AD1098">
        <v>55.050831082611829</v>
      </c>
      <c r="AE1098">
        <v>56.722015376348011</v>
      </c>
      <c r="AF1098">
        <v>56.858347158673716</v>
      </c>
      <c r="AG1098">
        <v>57.335692697975226</v>
      </c>
      <c r="AH1098">
        <v>56.121441156555427</v>
      </c>
      <c r="AI1098">
        <v>52.719806866981578</v>
      </c>
      <c r="AJ1098">
        <v>49.086483897950174</v>
      </c>
      <c r="AK1098">
        <v>45.642342784341949</v>
      </c>
      <c r="AL1098">
        <v>44.36577712606978</v>
      </c>
      <c r="AM1098">
        <v>44.473844404106025</v>
      </c>
      <c r="AN1098">
        <v>45.835458730384993</v>
      </c>
      <c r="AO1098">
        <v>46.269658751595728</v>
      </c>
      <c r="AP1098">
        <v>46.580596103875763</v>
      </c>
      <c r="AQ1098">
        <v>47.251847055723758</v>
      </c>
      <c r="AR1098">
        <v>47.30806623964564</v>
      </c>
      <c r="AS1098">
        <v>48.968228954326229</v>
      </c>
      <c r="AT1098">
        <v>50.1530723648684</v>
      </c>
      <c r="AU1098">
        <v>50.27863127330874</v>
      </c>
      <c r="AV1098">
        <v>51.455008837636818</v>
      </c>
      <c r="AW1098">
        <v>53.349030577738091</v>
      </c>
      <c r="AX1098">
        <v>55.269135952773709</v>
      </c>
      <c r="AY1098">
        <v>57.156191786572386</v>
      </c>
      <c r="AZ1098">
        <v>59.469423524977671</v>
      </c>
      <c r="BA1098">
        <v>59.777834654428183</v>
      </c>
      <c r="BB1098">
        <v>54.012729297701</v>
      </c>
      <c r="BC1098">
        <v>52.472817199067812</v>
      </c>
      <c r="BD1098">
        <v>50.814162865725841</v>
      </c>
      <c r="BE1098">
        <v>50.075407963332154</v>
      </c>
      <c r="BF1098">
        <v>49.362731408942487</v>
      </c>
      <c r="BG1098">
        <v>49.811028532186555</v>
      </c>
      <c r="BH1098">
        <v>51.048328326822279</v>
      </c>
      <c r="BI1098">
        <v>52.355051323121252</v>
      </c>
      <c r="BJ1098">
        <v>52.503440555113009</v>
      </c>
      <c r="BK1098">
        <v>52.149220923688567</v>
      </c>
      <c r="BL1098">
        <v>52.085878161189967</v>
      </c>
      <c r="BN1098">
        <f t="shared" si="17"/>
        <v>60</v>
      </c>
    </row>
    <row r="1099" spans="1:66" x14ac:dyDescent="0.3">
      <c r="A1099" t="s">
        <v>3706</v>
      </c>
      <c r="B1099" t="s">
        <v>1048</v>
      </c>
      <c r="C1099" t="s">
        <v>4217</v>
      </c>
      <c r="D1099" t="s">
        <v>3986</v>
      </c>
      <c r="BB1099">
        <v>4.9599041355127804</v>
      </c>
      <c r="BC1099">
        <v>4.3877430935553603</v>
      </c>
      <c r="BD1099">
        <v>3.78150446863877</v>
      </c>
      <c r="BE1099">
        <v>3.3172916238885399</v>
      </c>
      <c r="BF1099">
        <v>2.45239118205519</v>
      </c>
      <c r="BG1099">
        <v>1.8507118017689901</v>
      </c>
      <c r="BH1099">
        <v>1.4734265486451199</v>
      </c>
      <c r="BI1099">
        <v>1.3205221771211899</v>
      </c>
      <c r="BJ1099">
        <v>1.1268241570651301</v>
      </c>
      <c r="BK1099">
        <v>0.91316153056371197</v>
      </c>
      <c r="BL1099">
        <v>0.85525196008345505</v>
      </c>
      <c r="BN1099">
        <f t="shared" si="17"/>
        <v>11</v>
      </c>
    </row>
    <row r="1100" spans="1:66" x14ac:dyDescent="0.3">
      <c r="A1100" t="s">
        <v>3706</v>
      </c>
      <c r="B1100" t="s">
        <v>1048</v>
      </c>
      <c r="C1100" t="s">
        <v>3337</v>
      </c>
      <c r="D1100" t="s">
        <v>772</v>
      </c>
      <c r="AK1100">
        <v>0.32</v>
      </c>
      <c r="AN1100">
        <v>0.34</v>
      </c>
      <c r="AQ1100">
        <v>0.32</v>
      </c>
      <c r="AS1100">
        <v>0.47</v>
      </c>
      <c r="AU1100">
        <v>0.4</v>
      </c>
      <c r="AW1100">
        <v>0.54</v>
      </c>
      <c r="AY1100">
        <v>0.63</v>
      </c>
      <c r="BA1100">
        <v>0.56000000000000005</v>
      </c>
      <c r="BC1100">
        <v>0.76</v>
      </c>
      <c r="BE1100">
        <v>0.97</v>
      </c>
      <c r="BG1100">
        <v>0.76</v>
      </c>
      <c r="BI1100">
        <v>0.71</v>
      </c>
      <c r="BN1100">
        <f t="shared" si="17"/>
        <v>12</v>
      </c>
    </row>
    <row r="1101" spans="1:66" x14ac:dyDescent="0.3">
      <c r="A1101" t="s">
        <v>3706</v>
      </c>
      <c r="B1101" t="s">
        <v>1048</v>
      </c>
      <c r="C1101" t="s">
        <v>1782</v>
      </c>
      <c r="D1101" t="s">
        <v>2128</v>
      </c>
      <c r="E1101">
        <v>27.184828395215327</v>
      </c>
      <c r="F1101">
        <v>26.182790382278981</v>
      </c>
      <c r="G1101">
        <v>25.680343010151336</v>
      </c>
      <c r="H1101">
        <v>26.076271928260432</v>
      </c>
      <c r="I1101">
        <v>26.821100860007757</v>
      </c>
      <c r="J1101">
        <v>26.677467099875219</v>
      </c>
      <c r="K1101">
        <v>26.581225502636546</v>
      </c>
      <c r="L1101">
        <v>28.157846160528145</v>
      </c>
      <c r="M1101">
        <v>27.132212574665925</v>
      </c>
      <c r="N1101">
        <v>25.528268004210791</v>
      </c>
      <c r="O1101">
        <v>22.802721795874763</v>
      </c>
      <c r="P1101">
        <v>20.783379080196546</v>
      </c>
      <c r="Q1101">
        <v>20.128606425019715</v>
      </c>
      <c r="R1101">
        <v>20.097227108453001</v>
      </c>
      <c r="S1101">
        <v>19.492221837897858</v>
      </c>
      <c r="T1101">
        <v>17.310567007350222</v>
      </c>
      <c r="U1101">
        <v>17.359353877084128</v>
      </c>
      <c r="V1101">
        <v>17.896027125904943</v>
      </c>
      <c r="W1101">
        <v>17.315178767963275</v>
      </c>
      <c r="X1101">
        <v>18.707116588704721</v>
      </c>
      <c r="Y1101">
        <v>18.66448455145127</v>
      </c>
      <c r="Z1101">
        <v>18.462380131962384</v>
      </c>
      <c r="AA1101">
        <v>16.43852421072123</v>
      </c>
      <c r="AB1101">
        <v>15.023976040262049</v>
      </c>
      <c r="AC1101">
        <v>15.801467145309816</v>
      </c>
      <c r="AD1101">
        <v>15.570768668372603</v>
      </c>
      <c r="AE1101">
        <v>15.090129828942048</v>
      </c>
      <c r="AF1101">
        <v>14.920472502137139</v>
      </c>
      <c r="AG1101">
        <v>14.793455517388818</v>
      </c>
      <c r="AH1101">
        <v>13.696993178828878</v>
      </c>
      <c r="AI1101">
        <v>12.582744224302179</v>
      </c>
      <c r="AJ1101">
        <v>11.893434624303538</v>
      </c>
      <c r="AK1101">
        <v>10.698559053978622</v>
      </c>
      <c r="AL1101">
        <v>10.748434493050381</v>
      </c>
      <c r="AM1101">
        <v>10.644142834961043</v>
      </c>
      <c r="AN1101">
        <v>9.592996897409515</v>
      </c>
      <c r="AO1101">
        <v>9.2891096757416189</v>
      </c>
      <c r="AP1101">
        <v>9.3874964328995993</v>
      </c>
      <c r="AQ1101">
        <v>9.4663322856224781</v>
      </c>
      <c r="AR1101">
        <v>9.1799733743260852</v>
      </c>
      <c r="AS1101">
        <v>10.048310719804913</v>
      </c>
      <c r="AT1101">
        <v>9.6324088247572757</v>
      </c>
      <c r="AU1101">
        <v>8.8647633154800065</v>
      </c>
      <c r="AV1101">
        <v>8.6523393976129128</v>
      </c>
      <c r="AW1101">
        <v>8.9945145750553799</v>
      </c>
      <c r="AX1101">
        <v>8.3694739112669154</v>
      </c>
      <c r="AY1101">
        <v>8.849519606688018</v>
      </c>
      <c r="AZ1101">
        <v>8.5461126373143212</v>
      </c>
      <c r="BA1101">
        <v>8.6125313428719696</v>
      </c>
      <c r="BB1101">
        <v>7.9589911462595735</v>
      </c>
      <c r="BC1101">
        <v>8.7199483827531061</v>
      </c>
      <c r="BD1101">
        <v>8.9016096471364872</v>
      </c>
      <c r="BE1101">
        <v>8.7783354037267092</v>
      </c>
      <c r="BF1101">
        <v>8.6350248962899521</v>
      </c>
      <c r="BG1101">
        <v>8.6555607287957788</v>
      </c>
      <c r="BN1101">
        <f t="shared" si="17"/>
        <v>55</v>
      </c>
    </row>
    <row r="1102" spans="1:66" x14ac:dyDescent="0.3">
      <c r="A1102" t="s">
        <v>3706</v>
      </c>
      <c r="B1102" t="s">
        <v>1048</v>
      </c>
      <c r="C1102" t="s">
        <v>1394</v>
      </c>
      <c r="D1102" t="s">
        <v>1507</v>
      </c>
      <c r="O1102">
        <v>11.562800889145844</v>
      </c>
      <c r="P1102">
        <v>11.987019988133566</v>
      </c>
      <c r="Q1102">
        <v>12.913820486739001</v>
      </c>
      <c r="R1102">
        <v>13.297444446437702</v>
      </c>
      <c r="S1102">
        <v>13.699290277677342</v>
      </c>
      <c r="T1102">
        <v>14.113646230079013</v>
      </c>
      <c r="U1102">
        <v>14.924746376063966</v>
      </c>
      <c r="V1102">
        <v>15.770318450798154</v>
      </c>
      <c r="W1102">
        <v>16.486468479676216</v>
      </c>
      <c r="X1102">
        <v>16.054754122045896</v>
      </c>
      <c r="Y1102">
        <v>16.237859153075163</v>
      </c>
      <c r="Z1102">
        <v>16.356054529894649</v>
      </c>
      <c r="AA1102">
        <v>17.59153944551343</v>
      </c>
      <c r="AB1102">
        <v>17.407551936494382</v>
      </c>
      <c r="AC1102">
        <v>17.091475074090205</v>
      </c>
      <c r="AD1102">
        <v>17.548466335747136</v>
      </c>
      <c r="AE1102">
        <v>18.081338300846671</v>
      </c>
      <c r="AF1102">
        <v>17.776505803792684</v>
      </c>
      <c r="AG1102">
        <v>18.741657914229521</v>
      </c>
      <c r="AH1102">
        <v>18.573988112157043</v>
      </c>
      <c r="AI1102">
        <v>20.691557511046344</v>
      </c>
      <c r="AJ1102">
        <v>20.94376891024438</v>
      </c>
      <c r="AK1102">
        <v>21.306674680732421</v>
      </c>
      <c r="AL1102">
        <v>21.222462627064374</v>
      </c>
      <c r="AM1102">
        <v>21.150003280171923</v>
      </c>
      <c r="AN1102">
        <v>21.747769730749745</v>
      </c>
      <c r="AO1102">
        <v>21.492869564849165</v>
      </c>
      <c r="AP1102">
        <v>21.672599498128616</v>
      </c>
      <c r="AQ1102">
        <v>22.949343803698458</v>
      </c>
      <c r="AR1102">
        <v>23.757799629111968</v>
      </c>
      <c r="AS1102">
        <v>25.398255876190472</v>
      </c>
      <c r="AT1102">
        <v>25.079841032859289</v>
      </c>
      <c r="AU1102">
        <v>24.562513284186881</v>
      </c>
      <c r="AV1102">
        <v>23.740475517863235</v>
      </c>
      <c r="AW1102">
        <v>23.335328475800626</v>
      </c>
      <c r="AX1102">
        <v>22.797414430017227</v>
      </c>
      <c r="AY1102">
        <v>23.303482238848979</v>
      </c>
      <c r="AZ1102">
        <v>22.815124352228533</v>
      </c>
      <c r="BA1102">
        <v>21.732147534597644</v>
      </c>
      <c r="BN1102">
        <f t="shared" si="17"/>
        <v>39</v>
      </c>
    </row>
    <row r="1103" spans="1:66" x14ac:dyDescent="0.3">
      <c r="A1103" t="s">
        <v>3706</v>
      </c>
      <c r="B1103" t="s">
        <v>1048</v>
      </c>
      <c r="C1103" t="s">
        <v>2756</v>
      </c>
      <c r="D1103" t="s">
        <v>1750</v>
      </c>
      <c r="E1103">
        <v>918715.51199999999</v>
      </c>
      <c r="F1103">
        <v>888169.402</v>
      </c>
      <c r="G1103">
        <v>921572.10499999998</v>
      </c>
      <c r="H1103">
        <v>987816.46</v>
      </c>
      <c r="I1103">
        <v>1050034.449</v>
      </c>
      <c r="J1103">
        <v>1091511.8859999999</v>
      </c>
      <c r="K1103">
        <v>1133645.716</v>
      </c>
      <c r="L1103">
        <v>1164001.142</v>
      </c>
      <c r="M1103">
        <v>1140536.0090000001</v>
      </c>
      <c r="N1103">
        <v>1158948.0160000001</v>
      </c>
      <c r="O1103">
        <v>1169046.9339999999</v>
      </c>
      <c r="P1103">
        <v>1108314.08</v>
      </c>
      <c r="Q1103">
        <v>1125761.666</v>
      </c>
      <c r="R1103">
        <v>1211543.797</v>
      </c>
      <c r="S1103">
        <v>1197260.8319999999</v>
      </c>
      <c r="T1103">
        <v>1152171.3999999999</v>
      </c>
      <c r="U1103">
        <v>1275466.9410000001</v>
      </c>
      <c r="V1103">
        <v>1290409.966</v>
      </c>
      <c r="W1103">
        <v>1368418.057</v>
      </c>
      <c r="X1103">
        <v>1415909.3740000001</v>
      </c>
      <c r="Y1103">
        <v>1461226.16</v>
      </c>
      <c r="Z1103">
        <v>1489652.7439999999</v>
      </c>
      <c r="AA1103">
        <v>1438446.7560000001</v>
      </c>
      <c r="AB1103">
        <v>1518086.662</v>
      </c>
      <c r="AC1103">
        <v>1587389.2949999999</v>
      </c>
      <c r="AD1103">
        <v>1628012.321</v>
      </c>
      <c r="AE1103">
        <v>1589761.844</v>
      </c>
      <c r="AF1103">
        <v>1682188.5789999999</v>
      </c>
      <c r="AG1103">
        <v>1760347.017</v>
      </c>
      <c r="AH1103">
        <v>1798227.1270000001</v>
      </c>
      <c r="AI1103">
        <v>1781828.3030000001</v>
      </c>
      <c r="AJ1103">
        <v>1765906.189</v>
      </c>
      <c r="AK1103">
        <v>1787915.523</v>
      </c>
      <c r="AL1103">
        <v>1830504.061</v>
      </c>
      <c r="AM1103">
        <v>1842421.811</v>
      </c>
      <c r="AN1103">
        <v>1840195.942</v>
      </c>
      <c r="AO1103">
        <v>1910250.31</v>
      </c>
      <c r="AP1103">
        <v>1963135.784</v>
      </c>
      <c r="AQ1103">
        <v>1974276.13</v>
      </c>
      <c r="AR1103">
        <v>1986721.9280000001</v>
      </c>
      <c r="AS1103">
        <v>2070963.919</v>
      </c>
      <c r="AT1103">
        <v>2038155.27</v>
      </c>
      <c r="AU1103">
        <v>2060362.622</v>
      </c>
      <c r="AV1103">
        <v>2056915.642</v>
      </c>
      <c r="AW1103">
        <v>2104619.645</v>
      </c>
      <c r="AX1103">
        <v>2123574.3679999998</v>
      </c>
      <c r="AY1103">
        <v>2094220.0330000001</v>
      </c>
      <c r="AZ1103">
        <v>2111062.5639999998</v>
      </c>
      <c r="BA1103">
        <v>2078492.27</v>
      </c>
      <c r="BB1103">
        <v>1842018.4410000001</v>
      </c>
      <c r="BC1103">
        <v>1911717.11</v>
      </c>
      <c r="BD1103">
        <v>1828806.24</v>
      </c>
      <c r="BE1103">
        <v>1626050.476</v>
      </c>
      <c r="BF1103">
        <v>1652500.547</v>
      </c>
      <c r="BG1103">
        <v>1650322.3489999999</v>
      </c>
      <c r="BH1103">
        <v>1452832.3970000001</v>
      </c>
      <c r="BI1103">
        <v>1323423.9669999999</v>
      </c>
      <c r="BN1103">
        <f t="shared" si="17"/>
        <v>57</v>
      </c>
    </row>
    <row r="1104" spans="1:66" x14ac:dyDescent="0.3">
      <c r="A1104" t="s">
        <v>3706</v>
      </c>
      <c r="B1104" t="s">
        <v>1048</v>
      </c>
      <c r="C1104" t="s">
        <v>594</v>
      </c>
      <c r="D1104" t="s">
        <v>906</v>
      </c>
      <c r="E1104">
        <v>1.2612614852272426</v>
      </c>
      <c r="F1104">
        <v>1.3347577408604625</v>
      </c>
      <c r="G1104">
        <v>1.4300619318530807</v>
      </c>
      <c r="H1104">
        <v>1.3653905087926184</v>
      </c>
      <c r="I1104">
        <v>1.4005947499095075</v>
      </c>
      <c r="J1104">
        <v>1.4722281993618707</v>
      </c>
      <c r="K1104">
        <v>1.4394862464233584</v>
      </c>
      <c r="L1104">
        <v>1.5937183561410078</v>
      </c>
      <c r="M1104">
        <v>1.6324761358092466</v>
      </c>
      <c r="N1104">
        <v>1.7606108397128957</v>
      </c>
      <c r="O1104">
        <v>1.8106838213483269</v>
      </c>
      <c r="P1104">
        <v>2.1249132341687926</v>
      </c>
      <c r="Q1104">
        <v>2.3823240203657834</v>
      </c>
      <c r="R1104">
        <v>2.7843468517225531</v>
      </c>
      <c r="S1104">
        <v>3.5462197917243712</v>
      </c>
      <c r="T1104">
        <v>4.6465290385890601</v>
      </c>
      <c r="U1104">
        <v>4.5698714171114823</v>
      </c>
      <c r="V1104">
        <v>5.0252040813137482</v>
      </c>
      <c r="W1104">
        <v>5.5057539261260944</v>
      </c>
      <c r="X1104">
        <v>5.2460815465735271</v>
      </c>
      <c r="Y1104">
        <v>5.4272868628859037</v>
      </c>
      <c r="Z1104">
        <v>5.8779001589712543</v>
      </c>
      <c r="AA1104">
        <v>6.4943698427988776</v>
      </c>
      <c r="AB1104">
        <v>6.8477651950424328</v>
      </c>
      <c r="AC1104">
        <v>7.1294135410996455</v>
      </c>
      <c r="AD1104">
        <v>7.8303100308578424</v>
      </c>
      <c r="AE1104">
        <v>8.4139656688474602</v>
      </c>
      <c r="AF1104">
        <v>8.4447039230107634</v>
      </c>
      <c r="AG1104">
        <v>9.0077860526397178</v>
      </c>
      <c r="AH1104">
        <v>9.3167001500355227</v>
      </c>
      <c r="AI1104">
        <v>9.4511163525624475</v>
      </c>
      <c r="AJ1104">
        <v>9.9875839932604489</v>
      </c>
      <c r="AK1104">
        <v>9.7548040273082641</v>
      </c>
      <c r="AL1104">
        <v>9.5778529341419336</v>
      </c>
      <c r="AM1104">
        <v>9.7518774655220657</v>
      </c>
      <c r="AN1104">
        <v>10.244067176286837</v>
      </c>
      <c r="AO1104">
        <v>10.174803338709495</v>
      </c>
      <c r="AP1104">
        <v>9.4246838468552099</v>
      </c>
      <c r="AQ1104">
        <v>9.7991336444983741</v>
      </c>
      <c r="AR1104">
        <v>10.354743625153001</v>
      </c>
      <c r="AS1104">
        <v>10.297052590712278</v>
      </c>
      <c r="AT1104">
        <v>10.210864682509778</v>
      </c>
      <c r="AU1104">
        <v>10.513337883677638</v>
      </c>
      <c r="AV1104">
        <v>10.342924499409465</v>
      </c>
      <c r="AW1104">
        <v>10.407737470591297</v>
      </c>
      <c r="AX1104">
        <v>10.354553051485549</v>
      </c>
      <c r="AY1104">
        <v>10.628410237409803</v>
      </c>
      <c r="AZ1104">
        <v>10.596890332434263</v>
      </c>
      <c r="BA1104">
        <v>10.947504635528855</v>
      </c>
      <c r="BB1104">
        <v>11.560114922397362</v>
      </c>
      <c r="BC1104">
        <v>11.337247399017096</v>
      </c>
      <c r="BD1104">
        <v>11.567910050322523</v>
      </c>
      <c r="BE1104">
        <v>11.447571507797363</v>
      </c>
      <c r="BF1104">
        <v>11.684956709997271</v>
      </c>
      <c r="BG1104">
        <v>11.68085615903399</v>
      </c>
      <c r="BH1104">
        <v>11.874331771282888</v>
      </c>
      <c r="BN1104">
        <f t="shared" si="17"/>
        <v>56</v>
      </c>
    </row>
    <row r="1105" spans="1:66" x14ac:dyDescent="0.3">
      <c r="A1105" t="s">
        <v>3706</v>
      </c>
      <c r="B1105" t="s">
        <v>1048</v>
      </c>
      <c r="C1105" t="s">
        <v>27</v>
      </c>
      <c r="D1105" t="s">
        <v>1876</v>
      </c>
      <c r="AI1105">
        <v>99.902893066406307</v>
      </c>
      <c r="AJ1105">
        <v>99.950759887695298</v>
      </c>
      <c r="AK1105">
        <v>99.983673095703097</v>
      </c>
      <c r="AL1105">
        <v>99.9974365234375</v>
      </c>
      <c r="AM1105">
        <v>100</v>
      </c>
      <c r="AN1105">
        <v>100</v>
      </c>
      <c r="AO1105">
        <v>100</v>
      </c>
      <c r="AP1105">
        <v>100</v>
      </c>
      <c r="AQ1105">
        <v>99.999588012695298</v>
      </c>
      <c r="AR1105">
        <v>99.9937744140625</v>
      </c>
      <c r="AS1105">
        <v>99.970657348632798</v>
      </c>
      <c r="AT1105">
        <v>99.9248046875</v>
      </c>
      <c r="AU1105">
        <v>99.863197326660199</v>
      </c>
      <c r="AV1105">
        <v>99.810241699218807</v>
      </c>
      <c r="AW1105">
        <v>99.775077819824205</v>
      </c>
      <c r="AX1105">
        <v>99.763053894042997</v>
      </c>
      <c r="AY1105">
        <v>99.7718505859375</v>
      </c>
      <c r="AZ1105">
        <v>99.797225952148395</v>
      </c>
      <c r="BA1105">
        <v>99.834945678710895</v>
      </c>
      <c r="BB1105">
        <v>99.880783081054702</v>
      </c>
      <c r="BC1105">
        <v>99.928771972656307</v>
      </c>
      <c r="BD1105">
        <v>99.967605590820298</v>
      </c>
      <c r="BE1105">
        <v>99.990615844726605</v>
      </c>
      <c r="BF1105">
        <v>99.998741149902301</v>
      </c>
      <c r="BG1105">
        <v>100</v>
      </c>
      <c r="BH1105">
        <v>100</v>
      </c>
      <c r="BI1105">
        <v>100</v>
      </c>
      <c r="BJ1105">
        <v>100</v>
      </c>
      <c r="BK1105">
        <v>100</v>
      </c>
      <c r="BN1105">
        <f t="shared" si="17"/>
        <v>29</v>
      </c>
    </row>
    <row r="1106" spans="1:66" x14ac:dyDescent="0.3">
      <c r="A1106" t="s">
        <v>3706</v>
      </c>
      <c r="B1106" t="s">
        <v>1048</v>
      </c>
      <c r="C1106" t="s">
        <v>3608</v>
      </c>
      <c r="D1106" t="s">
        <v>153</v>
      </c>
      <c r="BN1106">
        <f t="shared" si="17"/>
        <v>0</v>
      </c>
    </row>
    <row r="1107" spans="1:66" x14ac:dyDescent="0.3">
      <c r="A1107" t="s">
        <v>3706</v>
      </c>
      <c r="B1107" t="s">
        <v>1048</v>
      </c>
      <c r="C1107" t="s">
        <v>2839</v>
      </c>
      <c r="D1107" t="s">
        <v>686</v>
      </c>
      <c r="BN1107">
        <f t="shared" si="17"/>
        <v>0</v>
      </c>
    </row>
    <row r="1108" spans="1:66" x14ac:dyDescent="0.3">
      <c r="A1108" t="s">
        <v>3706</v>
      </c>
      <c r="B1108" t="s">
        <v>1048</v>
      </c>
      <c r="C1108" t="s">
        <v>3647</v>
      </c>
      <c r="D1108" t="s">
        <v>2846</v>
      </c>
      <c r="BN1108">
        <f t="shared" si="17"/>
        <v>0</v>
      </c>
    </row>
    <row r="1109" spans="1:66" x14ac:dyDescent="0.3">
      <c r="A1109" t="s">
        <v>3706</v>
      </c>
      <c r="B1109" t="s">
        <v>1048</v>
      </c>
      <c r="C1109" t="s">
        <v>2991</v>
      </c>
      <c r="D1109" t="s">
        <v>3357</v>
      </c>
      <c r="BN1109">
        <f t="shared" si="17"/>
        <v>0</v>
      </c>
    </row>
    <row r="1110" spans="1:66" x14ac:dyDescent="0.3">
      <c r="A1110" t="s">
        <v>3706</v>
      </c>
      <c r="B1110" t="s">
        <v>1048</v>
      </c>
      <c r="C1110" t="s">
        <v>3597</v>
      </c>
      <c r="D1110" t="s">
        <v>1541</v>
      </c>
      <c r="E1110">
        <v>2759800000</v>
      </c>
      <c r="F1110">
        <v>3026100000</v>
      </c>
      <c r="G1110">
        <v>3317200000</v>
      </c>
      <c r="H1110">
        <v>3580300000</v>
      </c>
      <c r="I1110">
        <v>3601800000</v>
      </c>
      <c r="J1110">
        <v>4022700000</v>
      </c>
      <c r="K1110">
        <v>3819800000</v>
      </c>
      <c r="L1110">
        <v>3296000000</v>
      </c>
      <c r="M1110">
        <v>3837400000</v>
      </c>
      <c r="N1110">
        <v>3376000000</v>
      </c>
      <c r="O1110">
        <v>3153000000</v>
      </c>
      <c r="P1110">
        <v>3112200000</v>
      </c>
      <c r="Q1110">
        <v>3958400000</v>
      </c>
      <c r="R1110">
        <v>2655400000</v>
      </c>
      <c r="S1110">
        <v>3673500000</v>
      </c>
      <c r="T1110">
        <v>4160899999.9999995</v>
      </c>
      <c r="U1110">
        <v>4360200000</v>
      </c>
      <c r="V1110">
        <v>4682200000</v>
      </c>
      <c r="W1110">
        <v>5663500000</v>
      </c>
      <c r="X1110">
        <v>4684000000</v>
      </c>
      <c r="Y1110">
        <v>7138000000</v>
      </c>
      <c r="Z1110">
        <v>5782000000</v>
      </c>
      <c r="AA1110">
        <v>8202000000</v>
      </c>
      <c r="AB1110">
        <v>8081000000</v>
      </c>
      <c r="AC1110">
        <v>8711000000</v>
      </c>
      <c r="AD1110">
        <v>9403000000</v>
      </c>
      <c r="AE1110">
        <v>9564000000</v>
      </c>
      <c r="AF1110">
        <v>9115000000</v>
      </c>
      <c r="AG1110">
        <v>10141000000</v>
      </c>
      <c r="AH1110">
        <v>7677000000</v>
      </c>
      <c r="AI1110">
        <v>11394000000</v>
      </c>
      <c r="AJ1110">
        <v>11262000000</v>
      </c>
      <c r="AK1110">
        <v>11709000000</v>
      </c>
      <c r="AL1110">
        <v>10123000000</v>
      </c>
      <c r="AM1110">
        <v>9927000000</v>
      </c>
      <c r="AN1110">
        <v>7367000000</v>
      </c>
      <c r="AO1110">
        <v>9377000000</v>
      </c>
      <c r="AP1110">
        <v>6878000000</v>
      </c>
      <c r="AQ1110">
        <v>8785980000</v>
      </c>
      <c r="AR1110">
        <v>9145260000</v>
      </c>
      <c r="AS1110">
        <v>9954890000</v>
      </c>
      <c r="AT1110">
        <v>11429350000</v>
      </c>
      <c r="AU1110">
        <v>13290070000</v>
      </c>
      <c r="AV1110">
        <v>16319520000</v>
      </c>
      <c r="AW1110">
        <v>19704910000</v>
      </c>
      <c r="AX1110">
        <v>27934740000</v>
      </c>
      <c r="AY1110">
        <v>23532140000</v>
      </c>
      <c r="AZ1110">
        <v>21786900000</v>
      </c>
      <c r="BA1110">
        <v>26436780000</v>
      </c>
      <c r="BB1110">
        <v>28831340000</v>
      </c>
      <c r="BC1110">
        <v>29656360000</v>
      </c>
      <c r="BD1110">
        <v>30966210000</v>
      </c>
      <c r="BE1110">
        <v>30652380000</v>
      </c>
      <c r="BF1110">
        <v>31266660000</v>
      </c>
      <c r="BG1110">
        <v>33095500000</v>
      </c>
      <c r="BH1110">
        <v>30985540000</v>
      </c>
      <c r="BI1110">
        <v>34411600000</v>
      </c>
      <c r="BN1110">
        <f t="shared" si="17"/>
        <v>57</v>
      </c>
    </row>
    <row r="1111" spans="1:66" x14ac:dyDescent="0.3">
      <c r="A1111" t="s">
        <v>3706</v>
      </c>
      <c r="B1111" t="s">
        <v>1048</v>
      </c>
      <c r="C1111" t="s">
        <v>169</v>
      </c>
      <c r="D1111" t="s">
        <v>421</v>
      </c>
      <c r="BN1111">
        <f t="shared" si="17"/>
        <v>0</v>
      </c>
    </row>
    <row r="1112" spans="1:66" x14ac:dyDescent="0.3">
      <c r="A1112" t="s">
        <v>3706</v>
      </c>
      <c r="B1112" t="s">
        <v>1048</v>
      </c>
      <c r="C1112" t="s">
        <v>3460</v>
      </c>
      <c r="D1112" t="s">
        <v>645</v>
      </c>
      <c r="BN1112">
        <f t="shared" si="17"/>
        <v>0</v>
      </c>
    </row>
    <row r="1113" spans="1:66" x14ac:dyDescent="0.3">
      <c r="A1113" t="s">
        <v>3706</v>
      </c>
      <c r="B1113" t="s">
        <v>1048</v>
      </c>
      <c r="C1113" t="s">
        <v>3919</v>
      </c>
      <c r="D1113" t="s">
        <v>1949</v>
      </c>
      <c r="O1113">
        <v>20.349344978165938</v>
      </c>
      <c r="P1113">
        <v>19.765625</v>
      </c>
      <c r="Q1113">
        <v>21.123595505617978</v>
      </c>
      <c r="R1113">
        <v>20.070422535211268</v>
      </c>
      <c r="S1113">
        <v>19.451131439576312</v>
      </c>
      <c r="T1113">
        <v>20.145735105015003</v>
      </c>
      <c r="U1113">
        <v>20.812182741116754</v>
      </c>
      <c r="V1113">
        <v>19.813444837568351</v>
      </c>
      <c r="W1113">
        <v>20.253878702397742</v>
      </c>
      <c r="X1113">
        <v>21.735043637478014</v>
      </c>
      <c r="Y1113">
        <v>22.271293375394322</v>
      </c>
      <c r="Z1113">
        <v>26.462882096069869</v>
      </c>
      <c r="AA1113">
        <v>23.409907798093453</v>
      </c>
      <c r="AB1113">
        <v>21.457489878542511</v>
      </c>
      <c r="AC1113">
        <v>28.452906600669348</v>
      </c>
      <c r="AD1113">
        <v>28.775669352742394</v>
      </c>
      <c r="AE1113">
        <v>29.610491470489858</v>
      </c>
      <c r="AF1113">
        <v>29.379092254363382</v>
      </c>
      <c r="AG1113">
        <v>31.451111211287923</v>
      </c>
      <c r="AH1113">
        <v>33.309737297467358</v>
      </c>
      <c r="AI1113">
        <v>34.086297849316921</v>
      </c>
      <c r="AJ1113">
        <v>34.475830999634724</v>
      </c>
      <c r="AK1113">
        <v>36.071831773412491</v>
      </c>
      <c r="AL1113">
        <v>36.488319679846811</v>
      </c>
      <c r="AM1113">
        <v>34.583397789365996</v>
      </c>
      <c r="AN1113">
        <v>34.140780043158315</v>
      </c>
      <c r="AO1113">
        <v>34.140492244744586</v>
      </c>
      <c r="AP1113">
        <v>33.649885002713859</v>
      </c>
      <c r="AQ1113">
        <v>32.348430358454451</v>
      </c>
      <c r="AR1113">
        <v>32.066892808195774</v>
      </c>
      <c r="AS1113">
        <v>32.504538240337155</v>
      </c>
      <c r="AT1113">
        <v>30.421817183214628</v>
      </c>
      <c r="AU1113">
        <v>27.641906692726142</v>
      </c>
      <c r="AV1113">
        <v>25.855542680571649</v>
      </c>
      <c r="AW1113">
        <v>24.858868568542711</v>
      </c>
      <c r="AX1113">
        <v>24.683082776295279</v>
      </c>
      <c r="AY1113">
        <v>22.725639704457251</v>
      </c>
      <c r="AZ1113">
        <v>21.571123637669523</v>
      </c>
      <c r="BA1113">
        <v>21.640377965568891</v>
      </c>
      <c r="BB1113">
        <v>21.198641804700092</v>
      </c>
      <c r="BC1113">
        <v>22.389162349990123</v>
      </c>
      <c r="BD1113">
        <v>22.057365873029415</v>
      </c>
      <c r="BE1113">
        <v>22.476059472388446</v>
      </c>
      <c r="BF1113">
        <v>23.762839961030171</v>
      </c>
      <c r="BG1113">
        <v>23.822323715280255</v>
      </c>
      <c r="BH1113">
        <v>25.066472314590072</v>
      </c>
      <c r="BI1113">
        <v>24.709683701289382</v>
      </c>
      <c r="BJ1113">
        <v>23.342461596265842</v>
      </c>
      <c r="BK1113">
        <v>22.780230789210048</v>
      </c>
      <c r="BL1113">
        <v>22.072548325588297</v>
      </c>
      <c r="BN1113">
        <f t="shared" si="17"/>
        <v>50</v>
      </c>
    </row>
    <row r="1114" spans="1:66" x14ac:dyDescent="0.3">
      <c r="A1114" t="s">
        <v>3706</v>
      </c>
      <c r="B1114" t="s">
        <v>1048</v>
      </c>
      <c r="C1114" t="s">
        <v>1004</v>
      </c>
      <c r="D1114" t="s">
        <v>2067</v>
      </c>
      <c r="O1114">
        <v>-1697710000</v>
      </c>
      <c r="P1114">
        <v>-1451584444.9019499</v>
      </c>
      <c r="Q1114">
        <v>553757125.66501105</v>
      </c>
      <c r="R1114">
        <v>-124113253.382081</v>
      </c>
      <c r="S1114">
        <v>1475185651.9397399</v>
      </c>
      <c r="T1114">
        <v>768880112.12017798</v>
      </c>
      <c r="U1114">
        <v>2556896385.5497098</v>
      </c>
      <c r="V1114">
        <v>370956774.53709501</v>
      </c>
      <c r="W1114">
        <v>-689511020.84813797</v>
      </c>
      <c r="X1114">
        <v>1134528586.11411</v>
      </c>
      <c r="Y1114">
        <v>8144258286.2321596</v>
      </c>
      <c r="Z1114">
        <v>5145098814.3345003</v>
      </c>
      <c r="AA1114">
        <v>4978962699.3789797</v>
      </c>
      <c r="AB1114">
        <v>1196003216.2516</v>
      </c>
      <c r="AC1114">
        <v>3126035320.9963198</v>
      </c>
      <c r="AD1114">
        <v>3835177864.41394</v>
      </c>
      <c r="AE1114">
        <v>-310342162.69629598</v>
      </c>
      <c r="AF1114">
        <v>-9147171478.1585102</v>
      </c>
      <c r="AG1114">
        <v>3915181496.4166198</v>
      </c>
      <c r="AH1114">
        <v>25287930640.6684</v>
      </c>
      <c r="AI1114">
        <v>2232799984.9115801</v>
      </c>
      <c r="AJ1114">
        <v>-5758650489.58008</v>
      </c>
      <c r="AK1114">
        <v>-3927313262.7850199</v>
      </c>
      <c r="AL1114">
        <v>1376223140.9103701</v>
      </c>
      <c r="AM1114">
        <v>-5349769201.1277103</v>
      </c>
      <c r="AN1114">
        <v>9747268257.9891109</v>
      </c>
      <c r="AO1114">
        <v>-6666825268.4146996</v>
      </c>
      <c r="AP1114">
        <v>1012006455.32594</v>
      </c>
      <c r="AQ1114">
        <v>6731253481.2499199</v>
      </c>
      <c r="AR1114">
        <v>-8726992890.2680798</v>
      </c>
      <c r="AS1114">
        <v>294855660.02058899</v>
      </c>
      <c r="AT1114">
        <v>4926732911.9323301</v>
      </c>
      <c r="AU1114">
        <v>3692386520.53056</v>
      </c>
      <c r="AV1114">
        <v>-1529353304.3771</v>
      </c>
      <c r="AW1114">
        <v>-2803971086.86935</v>
      </c>
      <c r="AX1114">
        <v>-14086605634.4231</v>
      </c>
      <c r="AY1114">
        <v>-2392315217.2856398</v>
      </c>
      <c r="AZ1114">
        <v>125068324.87978999</v>
      </c>
      <c r="BA1114">
        <v>4838978238.0801401</v>
      </c>
      <c r="BB1114">
        <v>52180023138.114998</v>
      </c>
      <c r="BC1114">
        <v>1823049366.9675601</v>
      </c>
      <c r="BD1114">
        <v>15982755063.070499</v>
      </c>
      <c r="BE1114">
        <v>4464394270.66745</v>
      </c>
      <c r="BF1114">
        <v>-3088287205.7765298</v>
      </c>
      <c r="BG1114">
        <v>-3583526202.5175099</v>
      </c>
      <c r="BH1114">
        <v>-6305565601.2111902</v>
      </c>
      <c r="BI1114">
        <v>2101897815.4444001</v>
      </c>
      <c r="BJ1114">
        <v>-1695243524.9911399</v>
      </c>
      <c r="BK1114">
        <v>5004277776.3785295</v>
      </c>
      <c r="BL1114">
        <v>4660096094.8987598</v>
      </c>
      <c r="BN1114">
        <f t="shared" si="17"/>
        <v>50</v>
      </c>
    </row>
    <row r="1115" spans="1:66" x14ac:dyDescent="0.3">
      <c r="A1115" t="s">
        <v>3706</v>
      </c>
      <c r="B1115" t="s">
        <v>1048</v>
      </c>
      <c r="C1115" t="s">
        <v>1367</v>
      </c>
      <c r="D1115" t="s">
        <v>2185</v>
      </c>
      <c r="O1115">
        <v>59580000000</v>
      </c>
      <c r="P1115">
        <v>65960000000</v>
      </c>
      <c r="Q1115">
        <v>78700000000</v>
      </c>
      <c r="R1115">
        <v>98540000000</v>
      </c>
      <c r="S1115">
        <v>137590000000</v>
      </c>
      <c r="T1115">
        <v>133030000000</v>
      </c>
      <c r="U1115">
        <v>162460000000</v>
      </c>
      <c r="V1115">
        <v>194210000000</v>
      </c>
      <c r="W1115">
        <v>229852000000</v>
      </c>
      <c r="X1115">
        <v>281667000000</v>
      </c>
      <c r="Y1115">
        <v>333831000000</v>
      </c>
      <c r="Z1115">
        <v>364235000000</v>
      </c>
      <c r="AA1115">
        <v>355844000000</v>
      </c>
      <c r="AB1115">
        <v>377603000000</v>
      </c>
      <c r="AC1115">
        <v>474182000000</v>
      </c>
      <c r="AD1115">
        <v>484056000000</v>
      </c>
      <c r="AE1115">
        <v>530151000000</v>
      </c>
      <c r="AF1115">
        <v>594438000000</v>
      </c>
      <c r="AG1115">
        <v>663840000000</v>
      </c>
      <c r="AH1115">
        <v>721679000000</v>
      </c>
      <c r="AI1115">
        <v>759300000000</v>
      </c>
      <c r="AJ1115">
        <v>734627000000</v>
      </c>
      <c r="AK1115">
        <v>765601000000</v>
      </c>
      <c r="AL1115">
        <v>823907000000</v>
      </c>
      <c r="AM1115">
        <v>951148000000</v>
      </c>
      <c r="AN1115">
        <v>1080148700000</v>
      </c>
      <c r="AO1115">
        <v>1159471900000</v>
      </c>
      <c r="AP1115">
        <v>1286942300000</v>
      </c>
      <c r="AQ1115">
        <v>1356859100000</v>
      </c>
      <c r="AR1115">
        <v>1524904000000</v>
      </c>
      <c r="AS1115">
        <v>1803634000000</v>
      </c>
      <c r="AT1115">
        <v>1663856000000</v>
      </c>
      <c r="AU1115">
        <v>1695649000000</v>
      </c>
      <c r="AV1115">
        <v>1842110000000</v>
      </c>
      <c r="AW1115">
        <v>2165211000000</v>
      </c>
      <c r="AX1115">
        <v>2500152000000</v>
      </c>
      <c r="AY1115">
        <v>2881464000000</v>
      </c>
      <c r="AZ1115">
        <v>3124393000000</v>
      </c>
      <c r="BA1115">
        <v>3270161000000</v>
      </c>
      <c r="BB1115">
        <v>2525249000000</v>
      </c>
      <c r="BC1115">
        <v>2928711000000</v>
      </c>
      <c r="BD1115">
        <v>3287111000000</v>
      </c>
      <c r="BE1115">
        <v>3367114000000</v>
      </c>
      <c r="BF1115">
        <v>3376106000000</v>
      </c>
      <c r="BG1115">
        <v>3522029000000</v>
      </c>
      <c r="BH1115">
        <v>3410735000000</v>
      </c>
      <c r="BI1115">
        <v>3379891000000</v>
      </c>
      <c r="BJ1115">
        <v>3640906000000</v>
      </c>
      <c r="BK1115">
        <v>3976618000000</v>
      </c>
      <c r="BL1115">
        <v>4004479000000</v>
      </c>
      <c r="BN1115">
        <f t="shared" si="17"/>
        <v>50</v>
      </c>
    </row>
    <row r="1116" spans="1:66" x14ac:dyDescent="0.3">
      <c r="A1116" t="s">
        <v>3706</v>
      </c>
      <c r="B1116" t="s">
        <v>1048</v>
      </c>
      <c r="C1116" t="s">
        <v>2055</v>
      </c>
      <c r="D1116" t="s">
        <v>2421</v>
      </c>
      <c r="AI1116">
        <v>802053.59230000002</v>
      </c>
      <c r="AS1116">
        <v>802053.59230000002</v>
      </c>
      <c r="BC1116">
        <v>802053.59230000002</v>
      </c>
      <c r="BN1116">
        <f t="shared" si="17"/>
        <v>3</v>
      </c>
    </row>
    <row r="1117" spans="1:66" x14ac:dyDescent="0.3">
      <c r="A1117" t="s">
        <v>3706</v>
      </c>
      <c r="B1117" t="s">
        <v>1048</v>
      </c>
      <c r="C1117" t="s">
        <v>1145</v>
      </c>
      <c r="D1117" t="s">
        <v>2696</v>
      </c>
      <c r="F1117">
        <v>180630000</v>
      </c>
      <c r="G1117">
        <v>177095000</v>
      </c>
      <c r="H1117">
        <v>179574000</v>
      </c>
      <c r="I1117">
        <v>177966000</v>
      </c>
      <c r="J1117">
        <v>177000000</v>
      </c>
      <c r="K1117">
        <v>175705000</v>
      </c>
      <c r="L1117">
        <v>174487000</v>
      </c>
      <c r="M1117">
        <v>181000000</v>
      </c>
      <c r="N1117">
        <v>189244000</v>
      </c>
      <c r="O1117">
        <v>188735000</v>
      </c>
      <c r="P1117">
        <v>188140000</v>
      </c>
      <c r="Q1117">
        <v>187545000</v>
      </c>
      <c r="R1117">
        <v>187050000</v>
      </c>
      <c r="S1117">
        <v>186472000</v>
      </c>
      <c r="T1117">
        <v>186472000</v>
      </c>
      <c r="U1117">
        <v>186472000</v>
      </c>
      <c r="V1117">
        <v>186552000</v>
      </c>
      <c r="W1117">
        <v>188755000</v>
      </c>
      <c r="X1117">
        <v>188755000</v>
      </c>
      <c r="Y1117">
        <v>188755000</v>
      </c>
      <c r="Z1117">
        <v>188755000</v>
      </c>
      <c r="AA1117">
        <v>187765000</v>
      </c>
      <c r="AB1117">
        <v>187765000</v>
      </c>
      <c r="AC1117">
        <v>187765000</v>
      </c>
      <c r="AD1117">
        <v>187765000</v>
      </c>
      <c r="AE1117">
        <v>187765000</v>
      </c>
      <c r="AF1117">
        <v>185742000</v>
      </c>
      <c r="AG1117">
        <v>185742000</v>
      </c>
      <c r="AH1117">
        <v>185726000</v>
      </c>
      <c r="AI1117">
        <v>185676000</v>
      </c>
      <c r="AJ1117">
        <v>185676000</v>
      </c>
      <c r="AK1117">
        <v>184080000</v>
      </c>
      <c r="AL1117">
        <v>182748000</v>
      </c>
      <c r="AM1117">
        <v>181939000</v>
      </c>
      <c r="AN1117">
        <v>181839000</v>
      </c>
      <c r="AO1117">
        <v>179006000</v>
      </c>
      <c r="AP1117">
        <v>177592000</v>
      </c>
      <c r="AQ1117">
        <v>176782000</v>
      </c>
      <c r="AR1117">
        <v>175368000</v>
      </c>
      <c r="AS1117">
        <v>175368000</v>
      </c>
      <c r="AT1117">
        <v>175400000</v>
      </c>
      <c r="AU1117">
        <v>172977000</v>
      </c>
      <c r="AV1117">
        <v>171634000</v>
      </c>
      <c r="AW1117">
        <v>167056000</v>
      </c>
      <c r="AX1117">
        <v>165115000</v>
      </c>
      <c r="AY1117">
        <v>160441296.875</v>
      </c>
      <c r="AZ1117">
        <v>161880000</v>
      </c>
      <c r="BA1117">
        <v>161812593.75</v>
      </c>
      <c r="BB1117">
        <v>157960703.125</v>
      </c>
      <c r="BC1117">
        <v>155926203.125</v>
      </c>
      <c r="BD1117">
        <v>151669296.875</v>
      </c>
      <c r="BE1117">
        <v>155107500</v>
      </c>
      <c r="BF1117">
        <v>152241703.125</v>
      </c>
      <c r="BG1117">
        <v>154265500</v>
      </c>
      <c r="BH1117">
        <v>152262500</v>
      </c>
      <c r="BI1117">
        <v>152262500</v>
      </c>
      <c r="BN1117">
        <f t="shared" si="17"/>
        <v>56</v>
      </c>
    </row>
    <row r="1118" spans="1:66" x14ac:dyDescent="0.3">
      <c r="A1118" t="s">
        <v>3706</v>
      </c>
      <c r="B1118" t="s">
        <v>1048</v>
      </c>
      <c r="C1118" t="s">
        <v>3311</v>
      </c>
      <c r="D1118" t="s">
        <v>3685</v>
      </c>
      <c r="AZ1118">
        <v>4.07</v>
      </c>
      <c r="BC1118">
        <v>4.1500000000000004</v>
      </c>
      <c r="BE1118">
        <v>4.1399999999999997</v>
      </c>
      <c r="BG1118">
        <v>4.184653</v>
      </c>
      <c r="BI1118">
        <v>4.1520109999999999</v>
      </c>
      <c r="BK1118">
        <v>4.05</v>
      </c>
      <c r="BN1118">
        <f t="shared" si="17"/>
        <v>6</v>
      </c>
    </row>
    <row r="1119" spans="1:66" x14ac:dyDescent="0.3">
      <c r="A1119" t="s">
        <v>3706</v>
      </c>
      <c r="B1119" t="s">
        <v>1048</v>
      </c>
      <c r="C1119" t="s">
        <v>3507</v>
      </c>
      <c r="D1119" t="s">
        <v>2712</v>
      </c>
      <c r="AN1119">
        <v>8692</v>
      </c>
      <c r="AO1119">
        <v>8153</v>
      </c>
      <c r="AP1119">
        <v>8314</v>
      </c>
      <c r="AQ1119">
        <v>8569</v>
      </c>
      <c r="AR1119">
        <v>8511</v>
      </c>
      <c r="AS1119">
        <v>8970</v>
      </c>
      <c r="AT1119">
        <v>8965</v>
      </c>
      <c r="AU1119">
        <v>8552</v>
      </c>
      <c r="AV1119">
        <v>9141</v>
      </c>
      <c r="AW1119">
        <v>8869</v>
      </c>
      <c r="AX1119">
        <v>8660</v>
      </c>
      <c r="AY1119">
        <v>8706</v>
      </c>
      <c r="AZ1119">
        <v>9308.5939999999991</v>
      </c>
      <c r="BA1119">
        <v>9943.07</v>
      </c>
      <c r="BB1119">
        <v>9517.5550000000003</v>
      </c>
      <c r="BC1119">
        <v>10331.31</v>
      </c>
      <c r="BD1119">
        <v>10570</v>
      </c>
      <c r="BE1119">
        <v>10950</v>
      </c>
      <c r="BF1119">
        <v>10960</v>
      </c>
      <c r="BG1119">
        <v>10740.558499999999</v>
      </c>
      <c r="BH1119">
        <v>10518.694600000001</v>
      </c>
      <c r="BI1119">
        <v>10492</v>
      </c>
      <c r="BJ1119">
        <v>10659.8</v>
      </c>
      <c r="BK1119">
        <v>10239.3922</v>
      </c>
      <c r="BN1119">
        <f t="shared" si="17"/>
        <v>24</v>
      </c>
    </row>
    <row r="1120" spans="1:66" x14ac:dyDescent="0.3">
      <c r="A1120" t="s">
        <v>3706</v>
      </c>
      <c r="B1120" t="s">
        <v>1048</v>
      </c>
      <c r="C1120" t="s">
        <v>3399</v>
      </c>
      <c r="D1120" t="s">
        <v>704</v>
      </c>
      <c r="BN1120">
        <f t="shared" si="17"/>
        <v>0</v>
      </c>
    </row>
    <row r="1121" spans="1:66" x14ac:dyDescent="0.3">
      <c r="A1121" t="s">
        <v>3706</v>
      </c>
      <c r="B1121" t="s">
        <v>1048</v>
      </c>
      <c r="C1121" t="s">
        <v>386</v>
      </c>
      <c r="D1121" t="s">
        <v>1532</v>
      </c>
      <c r="Y1121">
        <v>46837</v>
      </c>
      <c r="Z1121">
        <v>52509</v>
      </c>
      <c r="AA1121">
        <v>63745</v>
      </c>
      <c r="AB1121">
        <v>55545</v>
      </c>
      <c r="AC1121">
        <v>62600</v>
      </c>
      <c r="AD1121">
        <v>65100</v>
      </c>
      <c r="AE1121">
        <v>69253</v>
      </c>
      <c r="AF1121">
        <v>71292</v>
      </c>
      <c r="AG1121">
        <v>78345</v>
      </c>
      <c r="AH1121">
        <v>94401</v>
      </c>
      <c r="AI1121">
        <v>127346</v>
      </c>
      <c r="AJ1121">
        <v>123319</v>
      </c>
      <c r="AK1121">
        <v>127837</v>
      </c>
      <c r="AL1121">
        <v>150419</v>
      </c>
      <c r="AM1121">
        <v>161055</v>
      </c>
      <c r="AN1121">
        <v>188850</v>
      </c>
      <c r="AO1121">
        <v>212510</v>
      </c>
      <c r="AP1121">
        <v>234610</v>
      </c>
      <c r="AQ1121">
        <v>246611</v>
      </c>
      <c r="AR1121">
        <v>260761</v>
      </c>
      <c r="AS1121">
        <v>292464</v>
      </c>
      <c r="AT1121">
        <v>216311</v>
      </c>
      <c r="AU1121">
        <v>212638</v>
      </c>
      <c r="AV1121">
        <v>221739</v>
      </c>
      <c r="AW1121">
        <v>250366</v>
      </c>
      <c r="AX1121">
        <v>263677</v>
      </c>
      <c r="AY1121">
        <v>276110</v>
      </c>
      <c r="AZ1121">
        <v>303501</v>
      </c>
      <c r="BA1121">
        <v>292726</v>
      </c>
      <c r="BB1121">
        <v>265943</v>
      </c>
      <c r="BC1121">
        <v>281462</v>
      </c>
      <c r="BD1121">
        <v>305209</v>
      </c>
      <c r="BE1121">
        <v>313325</v>
      </c>
      <c r="BF1121">
        <v>323340</v>
      </c>
      <c r="BG1121">
        <v>342576</v>
      </c>
      <c r="BH1121">
        <v>374976</v>
      </c>
      <c r="BI1121">
        <v>393241</v>
      </c>
      <c r="BJ1121">
        <v>448211</v>
      </c>
      <c r="BK1121">
        <v>464786</v>
      </c>
      <c r="BN1121">
        <f t="shared" si="17"/>
        <v>39</v>
      </c>
    </row>
    <row r="1122" spans="1:66" x14ac:dyDescent="0.3">
      <c r="A1122" t="s">
        <v>3706</v>
      </c>
      <c r="B1122" t="s">
        <v>1048</v>
      </c>
      <c r="C1122" t="s">
        <v>1590</v>
      </c>
      <c r="D1122" t="s">
        <v>2451</v>
      </c>
      <c r="BN1122">
        <f t="shared" si="17"/>
        <v>0</v>
      </c>
    </row>
    <row r="1123" spans="1:66" x14ac:dyDescent="0.3">
      <c r="A1123" t="s">
        <v>3706</v>
      </c>
      <c r="B1123" t="s">
        <v>1048</v>
      </c>
      <c r="C1123" t="s">
        <v>2470</v>
      </c>
      <c r="D1123" t="s">
        <v>3324</v>
      </c>
      <c r="BF1123">
        <v>6.2</v>
      </c>
      <c r="BG1123">
        <v>5.6</v>
      </c>
      <c r="BH1123">
        <v>5.6</v>
      </c>
      <c r="BI1123">
        <v>5.6</v>
      </c>
      <c r="BJ1123">
        <v>5.6</v>
      </c>
      <c r="BK1123">
        <v>5.6</v>
      </c>
      <c r="BL1123">
        <v>4.2</v>
      </c>
      <c r="BN1123">
        <f t="shared" si="17"/>
        <v>7</v>
      </c>
    </row>
    <row r="1124" spans="1:66" x14ac:dyDescent="0.3">
      <c r="A1124" t="s">
        <v>3706</v>
      </c>
      <c r="B1124" t="s">
        <v>1048</v>
      </c>
      <c r="C1124" t="s">
        <v>305</v>
      </c>
      <c r="D1124" t="s">
        <v>1920</v>
      </c>
      <c r="BN1124">
        <f t="shared" si="17"/>
        <v>0</v>
      </c>
    </row>
    <row r="1125" spans="1:66" x14ac:dyDescent="0.3">
      <c r="A1125" t="s">
        <v>3706</v>
      </c>
      <c r="B1125" t="s">
        <v>1048</v>
      </c>
      <c r="C1125" t="s">
        <v>93</v>
      </c>
      <c r="D1125" t="s">
        <v>4193</v>
      </c>
      <c r="BG1125">
        <v>1.5</v>
      </c>
      <c r="BH1125">
        <v>1.5</v>
      </c>
      <c r="BI1125">
        <v>1.5</v>
      </c>
      <c r="BJ1125">
        <v>1.5</v>
      </c>
      <c r="BK1125">
        <v>1.5</v>
      </c>
      <c r="BL1125">
        <v>1.5</v>
      </c>
      <c r="BN1125">
        <f t="shared" si="17"/>
        <v>6</v>
      </c>
    </row>
    <row r="1126" spans="1:66" x14ac:dyDescent="0.3">
      <c r="A1126" t="s">
        <v>3706</v>
      </c>
      <c r="B1126" t="s">
        <v>1048</v>
      </c>
      <c r="C1126" t="s">
        <v>3373</v>
      </c>
      <c r="D1126" t="s">
        <v>2270</v>
      </c>
      <c r="BC1126">
        <v>0.68844425678253196</v>
      </c>
      <c r="BJ1126">
        <v>0.73599999999999999</v>
      </c>
      <c r="BK1126">
        <v>0.70748531818389904</v>
      </c>
      <c r="BM1126">
        <v>0.69543701410293601</v>
      </c>
      <c r="BN1126">
        <f t="shared" si="17"/>
        <v>4</v>
      </c>
    </row>
    <row r="1127" spans="1:66" x14ac:dyDescent="0.3">
      <c r="A1127" t="s">
        <v>3706</v>
      </c>
      <c r="B1127" t="s">
        <v>1048</v>
      </c>
      <c r="C1127" t="s">
        <v>530</v>
      </c>
      <c r="D1127" t="s">
        <v>2231</v>
      </c>
      <c r="Q1127">
        <v>6.5097074584907322</v>
      </c>
      <c r="R1127">
        <v>6.1468501313261985</v>
      </c>
      <c r="S1127">
        <v>8.3233814641913657</v>
      </c>
      <c r="T1127">
        <v>7.4833871852709875</v>
      </c>
      <c r="U1127">
        <v>7.7636811209998102</v>
      </c>
      <c r="V1127">
        <v>8.1940700808625344</v>
      </c>
      <c r="W1127">
        <v>7.6226901781147856</v>
      </c>
      <c r="X1127">
        <v>9.46853878339234</v>
      </c>
      <c r="Y1127">
        <v>10.446159349925896</v>
      </c>
      <c r="Z1127">
        <v>11.648827991627451</v>
      </c>
      <c r="AA1127">
        <v>12.895409521780806</v>
      </c>
      <c r="AB1127">
        <v>12.909999275939468</v>
      </c>
      <c r="AC1127">
        <v>14.255557221792845</v>
      </c>
      <c r="AD1127">
        <v>15.817535545023699</v>
      </c>
      <c r="AE1127">
        <v>15.195269526952696</v>
      </c>
      <c r="AF1127">
        <v>15.055359087273674</v>
      </c>
      <c r="AG1127">
        <v>15.276415676873341</v>
      </c>
      <c r="AH1127">
        <v>15.360957001214942</v>
      </c>
      <c r="AI1127">
        <v>15.272365217526584</v>
      </c>
      <c r="AJ1127">
        <v>15.53663296079475</v>
      </c>
      <c r="AK1127">
        <v>15.222510420840274</v>
      </c>
      <c r="AL1127">
        <v>14.363516300980987</v>
      </c>
      <c r="AM1127">
        <v>14.186331292404436</v>
      </c>
      <c r="AN1127">
        <v>14.927932579828774</v>
      </c>
      <c r="AO1127">
        <v>15.622948992607085</v>
      </c>
      <c r="AP1127">
        <v>15.298588229635152</v>
      </c>
      <c r="AQ1127">
        <v>14.923261899710022</v>
      </c>
      <c r="AR1127">
        <v>13.824863649658479</v>
      </c>
      <c r="AS1127">
        <v>12.862149278422324</v>
      </c>
      <c r="AT1127">
        <v>16.038874289654249</v>
      </c>
      <c r="AU1127">
        <v>13.718012482713682</v>
      </c>
      <c r="AV1127">
        <v>12.320043712176702</v>
      </c>
      <c r="AW1127">
        <v>12.247491357440278</v>
      </c>
      <c r="AX1127">
        <v>12.7290866636022</v>
      </c>
      <c r="AY1127">
        <v>13.07962476933924</v>
      </c>
      <c r="AZ1127">
        <v>13.507119297867376</v>
      </c>
      <c r="BA1127">
        <v>11.537026826499718</v>
      </c>
      <c r="BB1127">
        <v>9.5720294726434698</v>
      </c>
      <c r="BC1127">
        <v>9.7272617746145773</v>
      </c>
      <c r="BD1127">
        <v>10.758283656823005</v>
      </c>
      <c r="BE1127">
        <v>10.872072078190488</v>
      </c>
      <c r="BF1127">
        <v>10.773473843332642</v>
      </c>
      <c r="BG1127">
        <v>11.020066183296153</v>
      </c>
      <c r="BH1127">
        <v>10.476706773216026</v>
      </c>
      <c r="BI1127">
        <v>10.75404330751954</v>
      </c>
      <c r="BJ1127">
        <v>10.941793132698153</v>
      </c>
      <c r="BK1127">
        <v>11.765621398483454</v>
      </c>
      <c r="BL1127">
        <v>11.826786448870628</v>
      </c>
      <c r="BN1127">
        <f t="shared" si="17"/>
        <v>48</v>
      </c>
    </row>
    <row r="1128" spans="1:66" x14ac:dyDescent="0.3">
      <c r="A1128" t="s">
        <v>3706</v>
      </c>
      <c r="B1128" t="s">
        <v>1048</v>
      </c>
      <c r="C1128" t="s">
        <v>2891</v>
      </c>
      <c r="D1128" t="s">
        <v>2525</v>
      </c>
      <c r="Q1128">
        <v>2.2289833983729084</v>
      </c>
      <c r="R1128">
        <v>1.9957277998169056</v>
      </c>
      <c r="S1128">
        <v>1.8860704132954296</v>
      </c>
      <c r="T1128">
        <v>2.2762243327850586</v>
      </c>
      <c r="U1128">
        <v>3.064011521080598</v>
      </c>
      <c r="V1128">
        <v>2.224243426492476</v>
      </c>
      <c r="W1128">
        <v>2.5126183546402387</v>
      </c>
      <c r="X1128">
        <v>2.4383283657809627</v>
      </c>
      <c r="Y1128">
        <v>2.142259896779402</v>
      </c>
      <c r="Z1128">
        <v>2.0273291925465839</v>
      </c>
      <c r="AA1128">
        <v>2.2244969291456531</v>
      </c>
      <c r="AB1128">
        <v>2.318778918257725</v>
      </c>
      <c r="AC1128">
        <v>2.793691036298481</v>
      </c>
      <c r="AD1128">
        <v>2.7032425594247287</v>
      </c>
      <c r="AE1128">
        <v>2.8833551769331587</v>
      </c>
      <c r="AF1128">
        <v>2.8480595948005041</v>
      </c>
      <c r="AG1128">
        <v>2.9413354960800215</v>
      </c>
      <c r="AH1128">
        <v>2.7042577675489068</v>
      </c>
      <c r="AI1128">
        <v>2.6936512514822293</v>
      </c>
      <c r="AJ1128">
        <v>2.5222645309500584</v>
      </c>
      <c r="AK1128">
        <v>2.6850998463901687</v>
      </c>
      <c r="AL1128">
        <v>2.678381934717093</v>
      </c>
      <c r="AM1128">
        <v>2.6170300713030898</v>
      </c>
      <c r="AN1128">
        <v>2.3172650550708052</v>
      </c>
      <c r="AO1128">
        <v>2.0452392102196617</v>
      </c>
      <c r="AP1128">
        <v>1.7771075430970757</v>
      </c>
      <c r="AQ1128">
        <v>1.6475304940801663</v>
      </c>
      <c r="AR1128">
        <v>1.5616795677433561</v>
      </c>
      <c r="AS1128">
        <v>1.5041778539894557</v>
      </c>
      <c r="AT1128">
        <v>1.6445990787663018</v>
      </c>
      <c r="AU1128">
        <v>1.8487023756075878</v>
      </c>
      <c r="AV1128">
        <v>1.9945437983343246</v>
      </c>
      <c r="AW1128">
        <v>1.9981694310432057</v>
      </c>
      <c r="AX1128">
        <v>1.8189745896826579</v>
      </c>
      <c r="AY1128">
        <v>1.7078492976424169</v>
      </c>
      <c r="AZ1128">
        <v>1.7619798012113739</v>
      </c>
      <c r="BA1128">
        <v>1.9267036804045492</v>
      </c>
      <c r="BB1128">
        <v>2.017082409714785</v>
      </c>
      <c r="BC1128">
        <v>2.2195635088642862</v>
      </c>
      <c r="BD1128">
        <v>2.1431442401058085</v>
      </c>
      <c r="BE1128">
        <v>2.1112947177867647</v>
      </c>
      <c r="BF1128">
        <v>2.0086563415418026</v>
      </c>
      <c r="BG1128">
        <v>1.9471634954229822</v>
      </c>
      <c r="BH1128">
        <v>1.8658103408168856</v>
      </c>
      <c r="BI1128">
        <v>1.8404003722390549</v>
      </c>
      <c r="BJ1128">
        <v>1.6800885498350422</v>
      </c>
      <c r="BK1128">
        <v>2.6925365236283167</v>
      </c>
      <c r="BL1128">
        <v>3.8028716334809793</v>
      </c>
      <c r="BN1128">
        <f t="shared" si="17"/>
        <v>48</v>
      </c>
    </row>
    <row r="1129" spans="1:66" x14ac:dyDescent="0.3">
      <c r="A1129" t="s">
        <v>3706</v>
      </c>
      <c r="B1129" t="s">
        <v>1048</v>
      </c>
      <c r="C1129" t="s">
        <v>510</v>
      </c>
      <c r="D1129" t="s">
        <v>1192</v>
      </c>
      <c r="Q1129">
        <v>3520000000</v>
      </c>
      <c r="R1129">
        <v>3250000000</v>
      </c>
      <c r="S1129">
        <v>2850000000</v>
      </c>
      <c r="T1129">
        <v>3990000000</v>
      </c>
      <c r="U1129">
        <v>5170000000</v>
      </c>
      <c r="V1129">
        <v>5970000000</v>
      </c>
      <c r="W1129">
        <v>7860000000</v>
      </c>
      <c r="X1129">
        <v>9000000000</v>
      </c>
      <c r="Y1129">
        <v>9430000000</v>
      </c>
      <c r="Z1129">
        <v>13910000000</v>
      </c>
      <c r="AA1129">
        <v>13460000000</v>
      </c>
      <c r="AB1129">
        <v>13820000000</v>
      </c>
      <c r="AC1129">
        <v>14820000000</v>
      </c>
      <c r="AD1129">
        <v>14900000000</v>
      </c>
      <c r="AE1129">
        <v>14320000000</v>
      </c>
      <c r="AF1129">
        <v>16190000000</v>
      </c>
      <c r="AG1129">
        <v>17450000000</v>
      </c>
      <c r="AH1129">
        <v>17440000000</v>
      </c>
      <c r="AI1129">
        <v>18690000000</v>
      </c>
      <c r="AJ1129">
        <v>19580000000</v>
      </c>
      <c r="AK1129">
        <v>21440000000</v>
      </c>
      <c r="AL1129">
        <v>22310000000</v>
      </c>
      <c r="AM1129">
        <v>23090000000</v>
      </c>
      <c r="AN1129">
        <v>17280000000</v>
      </c>
      <c r="AO1129">
        <v>26450000000</v>
      </c>
      <c r="AP1129">
        <v>22070000000</v>
      </c>
      <c r="AQ1129">
        <v>27800000000</v>
      </c>
      <c r="AR1129">
        <v>37650000000</v>
      </c>
      <c r="AS1129">
        <v>42650000000</v>
      </c>
      <c r="AT1129">
        <v>157022000000</v>
      </c>
      <c r="AU1129">
        <v>174940000000</v>
      </c>
      <c r="AV1129">
        <v>189971000000</v>
      </c>
      <c r="AW1129">
        <v>203889000000</v>
      </c>
      <c r="AX1129">
        <v>213592000000</v>
      </c>
      <c r="AY1129">
        <v>216471000000</v>
      </c>
      <c r="AZ1129">
        <v>240953000000</v>
      </c>
      <c r="BA1129">
        <v>247737000000</v>
      </c>
      <c r="BB1129">
        <v>268288000000</v>
      </c>
      <c r="BC1129">
        <v>290479000000</v>
      </c>
      <c r="BD1129">
        <v>284627000000</v>
      </c>
      <c r="BE1129">
        <v>273585000000</v>
      </c>
      <c r="BF1129">
        <v>256856000000</v>
      </c>
      <c r="BG1129">
        <v>251056000000</v>
      </c>
      <c r="BH1129">
        <v>223701000000</v>
      </c>
      <c r="BI1129">
        <v>248569000000</v>
      </c>
      <c r="BN1129">
        <f t="shared" si="17"/>
        <v>45</v>
      </c>
    </row>
    <row r="1130" spans="1:66" x14ac:dyDescent="0.3">
      <c r="A1130" t="s">
        <v>3706</v>
      </c>
      <c r="B1130" t="s">
        <v>1048</v>
      </c>
      <c r="C1130" t="s">
        <v>1256</v>
      </c>
      <c r="D1130" t="s">
        <v>2838</v>
      </c>
      <c r="BD1130">
        <v>78.577812194824205</v>
      </c>
      <c r="BG1130">
        <v>87.691146850585895</v>
      </c>
      <c r="BJ1130">
        <v>85.218566894531307</v>
      </c>
      <c r="BN1130">
        <f t="shared" si="17"/>
        <v>3</v>
      </c>
    </row>
    <row r="1131" spans="1:66" x14ac:dyDescent="0.3">
      <c r="A1131" t="s">
        <v>3706</v>
      </c>
      <c r="B1131" t="s">
        <v>1048</v>
      </c>
      <c r="C1131" t="s">
        <v>2863</v>
      </c>
      <c r="D1131" t="s">
        <v>2058</v>
      </c>
      <c r="E1131">
        <v>326239000000</v>
      </c>
      <c r="F1131">
        <v>352973000000</v>
      </c>
      <c r="G1131">
        <v>384507000000</v>
      </c>
      <c r="H1131">
        <v>420332000000</v>
      </c>
      <c r="I1131">
        <v>458295000000</v>
      </c>
      <c r="J1131">
        <v>497807000000</v>
      </c>
      <c r="K1131">
        <v>521303000000</v>
      </c>
      <c r="L1131">
        <v>574880000000</v>
      </c>
      <c r="M1131">
        <v>625349000000</v>
      </c>
      <c r="N1131">
        <v>631342000000</v>
      </c>
      <c r="O1131">
        <v>701958000000</v>
      </c>
      <c r="P1131">
        <v>799918000000</v>
      </c>
      <c r="Q1131">
        <v>908630000000</v>
      </c>
      <c r="R1131">
        <v>1001092000000</v>
      </c>
      <c r="S1131">
        <v>1079685000000</v>
      </c>
      <c r="T1131">
        <v>1189580000000</v>
      </c>
      <c r="U1131">
        <v>1311016000000</v>
      </c>
      <c r="V1131">
        <v>1468795000000</v>
      </c>
      <c r="W1131">
        <v>1634343000000</v>
      </c>
      <c r="X1131">
        <v>1794383000000</v>
      </c>
      <c r="Y1131">
        <v>1986011000000</v>
      </c>
      <c r="Z1131">
        <v>2225612000000</v>
      </c>
      <c r="AA1131">
        <v>2448890000000</v>
      </c>
      <c r="AB1131">
        <v>2651444000000</v>
      </c>
      <c r="AC1131">
        <v>2983758000000</v>
      </c>
      <c r="AD1131">
        <v>3231204000000</v>
      </c>
      <c r="AE1131">
        <v>3534144000000</v>
      </c>
      <c r="AF1131">
        <v>3677790000000</v>
      </c>
      <c r="AG1131">
        <v>3927548000000</v>
      </c>
      <c r="AH1131">
        <v>4136390000000</v>
      </c>
      <c r="AI1131">
        <v>4247161000000</v>
      </c>
      <c r="AJ1131">
        <v>4310890000000</v>
      </c>
      <c r="AK1131">
        <v>4304287000000</v>
      </c>
      <c r="AL1131">
        <v>4329959000000</v>
      </c>
      <c r="AM1131">
        <v>4347481000000</v>
      </c>
      <c r="AN1131">
        <v>4646119000000</v>
      </c>
      <c r="AO1131">
        <v>5011559000000</v>
      </c>
      <c r="AP1131">
        <v>5412659000000</v>
      </c>
      <c r="AQ1131">
        <v>5932377000000</v>
      </c>
      <c r="AR1131">
        <v>6496459000000</v>
      </c>
      <c r="AS1131">
        <v>7023352000000</v>
      </c>
      <c r="AT1131">
        <v>7580500198181.0498</v>
      </c>
      <c r="AU1131">
        <v>7917998720540.5098</v>
      </c>
      <c r="AV1131">
        <v>8266683128541.7998</v>
      </c>
      <c r="AW1131">
        <v>8741359853877.0303</v>
      </c>
      <c r="AX1131">
        <v>9447094076739.3398</v>
      </c>
      <c r="AY1131">
        <v>10297599323202.699</v>
      </c>
      <c r="AZ1131">
        <v>11503807526482.199</v>
      </c>
      <c r="BA1131">
        <v>12444255813345.6</v>
      </c>
      <c r="BB1131">
        <v>13130258002953</v>
      </c>
      <c r="BC1131">
        <v>12768868670908.1</v>
      </c>
      <c r="BD1131">
        <v>13622257521129.801</v>
      </c>
      <c r="BE1131">
        <v>14289978816859.1</v>
      </c>
      <c r="BF1131">
        <v>14933186984470.5</v>
      </c>
      <c r="BG1131">
        <v>15706487072700</v>
      </c>
      <c r="BH1131">
        <v>16200148206841</v>
      </c>
      <c r="BI1131">
        <v>16823761856960.4</v>
      </c>
      <c r="BJ1131">
        <v>17631631156299</v>
      </c>
      <c r="BK1131">
        <v>18342259948911.801</v>
      </c>
      <c r="BL1131">
        <v>19881267983988.301</v>
      </c>
      <c r="BN1131">
        <f t="shared" si="17"/>
        <v>60</v>
      </c>
    </row>
    <row r="1132" spans="1:66" x14ac:dyDescent="0.3">
      <c r="A1132" t="s">
        <v>3706</v>
      </c>
      <c r="B1132" t="s">
        <v>1048</v>
      </c>
      <c r="C1132" t="s">
        <v>2902</v>
      </c>
      <c r="D1132" t="s">
        <v>1798</v>
      </c>
      <c r="BB1132">
        <v>12.3748863111551</v>
      </c>
      <c r="BC1132">
        <v>12.739307542944299</v>
      </c>
      <c r="BD1132">
        <v>12.2288772120957</v>
      </c>
      <c r="BE1132">
        <v>11.9634094945734</v>
      </c>
      <c r="BF1132">
        <v>11.7760477755944</v>
      </c>
      <c r="BG1132">
        <v>11.6566180965357</v>
      </c>
      <c r="BH1132">
        <v>11.711052982064301</v>
      </c>
      <c r="BI1132">
        <v>11.585489411952601</v>
      </c>
      <c r="BJ1132">
        <v>11.650009576081599</v>
      </c>
      <c r="BK1132">
        <v>11.686219151538401</v>
      </c>
      <c r="BL1132">
        <v>11.7765033374649</v>
      </c>
      <c r="BN1132">
        <f t="shared" si="17"/>
        <v>11</v>
      </c>
    </row>
    <row r="1133" spans="1:66" x14ac:dyDescent="0.3">
      <c r="A1133" t="s">
        <v>3706</v>
      </c>
      <c r="B1133" t="s">
        <v>1048</v>
      </c>
      <c r="C1133" t="s">
        <v>534</v>
      </c>
      <c r="D1133" t="s">
        <v>4144</v>
      </c>
      <c r="E1133">
        <v>2714623</v>
      </c>
      <c r="F1133">
        <v>2852004</v>
      </c>
      <c r="G1133">
        <v>2897963</v>
      </c>
      <c r="H1133">
        <v>2655052</v>
      </c>
      <c r="I1133">
        <v>2519951</v>
      </c>
      <c r="J1133">
        <v>2649980</v>
      </c>
      <c r="K1133">
        <v>2442257</v>
      </c>
      <c r="L1133">
        <v>2311726</v>
      </c>
      <c r="M1133">
        <v>2410943</v>
      </c>
      <c r="N1133">
        <v>2439130</v>
      </c>
      <c r="O1133">
        <v>2794298</v>
      </c>
      <c r="P1133">
        <v>2885230</v>
      </c>
      <c r="Q1133">
        <v>2772595</v>
      </c>
      <c r="R1133">
        <v>2808362</v>
      </c>
      <c r="S1133">
        <v>2885967</v>
      </c>
      <c r="T1133">
        <v>2847282</v>
      </c>
      <c r="U1133">
        <v>3088267</v>
      </c>
      <c r="V1133">
        <v>3037617</v>
      </c>
      <c r="W1133">
        <v>3477688</v>
      </c>
      <c r="X1133">
        <v>3583385</v>
      </c>
      <c r="Y1133">
        <v>3703301</v>
      </c>
      <c r="Z1133">
        <v>3701137</v>
      </c>
      <c r="AA1133">
        <v>3952683</v>
      </c>
      <c r="AB1133">
        <v>4152983</v>
      </c>
      <c r="AC1133">
        <v>4721775</v>
      </c>
      <c r="AD1133">
        <v>4719868</v>
      </c>
      <c r="AE1133">
        <v>4880950</v>
      </c>
      <c r="AF1133">
        <v>5694242</v>
      </c>
      <c r="AG1133">
        <v>5670666</v>
      </c>
      <c r="AH1133">
        <v>5491353</v>
      </c>
      <c r="AI1133">
        <v>5620405</v>
      </c>
      <c r="AJ1133">
        <v>5244569</v>
      </c>
      <c r="AK1133">
        <v>5274934</v>
      </c>
      <c r="AL1133">
        <v>5608158</v>
      </c>
      <c r="AM1133">
        <v>5652548</v>
      </c>
      <c r="AN1133">
        <v>5299199</v>
      </c>
      <c r="AO1133">
        <v>5060701</v>
      </c>
      <c r="AP1133">
        <v>5054872</v>
      </c>
      <c r="AQ1133">
        <v>4735868</v>
      </c>
      <c r="AR1133">
        <v>4831285</v>
      </c>
      <c r="AS1133">
        <v>4760000</v>
      </c>
      <c r="AT1133">
        <v>4981801</v>
      </c>
      <c r="AU1133">
        <v>4984749</v>
      </c>
      <c r="AV1133">
        <v>4988681</v>
      </c>
      <c r="AW1133">
        <v>4995418</v>
      </c>
      <c r="AX1133">
        <v>4961267</v>
      </c>
      <c r="AY1133">
        <v>4858805</v>
      </c>
      <c r="AZ1133">
        <v>4770169</v>
      </c>
      <c r="BA1133">
        <v>4360459</v>
      </c>
      <c r="BB1133">
        <v>4233804</v>
      </c>
      <c r="BC1133">
        <v>4396632</v>
      </c>
      <c r="BD1133">
        <v>5123157</v>
      </c>
      <c r="BE1133">
        <v>5100858</v>
      </c>
      <c r="BF1133">
        <v>5153379</v>
      </c>
      <c r="BG1133">
        <v>4984481</v>
      </c>
      <c r="BH1133">
        <v>5045443</v>
      </c>
      <c r="BI1133">
        <v>4931017</v>
      </c>
      <c r="BN1133">
        <f t="shared" si="17"/>
        <v>57</v>
      </c>
    </row>
    <row r="1134" spans="1:66" x14ac:dyDescent="0.3">
      <c r="A1134" t="s">
        <v>3706</v>
      </c>
      <c r="B1134" t="s">
        <v>1048</v>
      </c>
      <c r="C1134" t="s">
        <v>950</v>
      </c>
      <c r="D1134" t="s">
        <v>1882</v>
      </c>
      <c r="E1134">
        <v>23.731404297673429</v>
      </c>
      <c r="F1134">
        <v>24.103989489447066</v>
      </c>
      <c r="G1134">
        <v>24.204246953751252</v>
      </c>
      <c r="H1134">
        <v>24.081452687478318</v>
      </c>
      <c r="I1134">
        <v>24.155953081381519</v>
      </c>
      <c r="J1134">
        <v>23.560033235156602</v>
      </c>
      <c r="K1134">
        <v>23.385218396638745</v>
      </c>
      <c r="L1134">
        <v>23.598201876302987</v>
      </c>
      <c r="M1134">
        <v>24.16302317466182</v>
      </c>
      <c r="N1134">
        <v>24.432224905566908</v>
      </c>
      <c r="O1134">
        <v>24.589284405924801</v>
      </c>
      <c r="P1134">
        <v>25.339486811144351</v>
      </c>
      <c r="Q1134">
        <v>25.50303844276219</v>
      </c>
      <c r="R1134">
        <v>25.722113836739481</v>
      </c>
      <c r="S1134">
        <v>25.959079002156869</v>
      </c>
      <c r="T1134">
        <v>27.402944222348257</v>
      </c>
      <c r="U1134">
        <v>27.004618877604074</v>
      </c>
      <c r="V1134">
        <v>26.881169375840624</v>
      </c>
      <c r="W1134">
        <v>27.90541177950379</v>
      </c>
      <c r="X1134">
        <v>27.154718868180066</v>
      </c>
      <c r="Y1134">
        <v>27.011292881502001</v>
      </c>
      <c r="Z1134">
        <v>27.261857753286378</v>
      </c>
      <c r="AA1134">
        <v>28.410332376631796</v>
      </c>
      <c r="AB1134">
        <v>28.964780023615059</v>
      </c>
      <c r="AC1134">
        <v>28.57633392048875</v>
      </c>
      <c r="AD1134">
        <v>28.634918524918863</v>
      </c>
      <c r="AE1134">
        <v>29.367963318242829</v>
      </c>
      <c r="AF1134">
        <v>29.340983861357927</v>
      </c>
      <c r="AG1134">
        <v>29.369615374287644</v>
      </c>
      <c r="AH1134">
        <v>29.23172609276385</v>
      </c>
      <c r="AI1134">
        <v>29.71108496704807</v>
      </c>
      <c r="AJ1134">
        <v>29.370743838074354</v>
      </c>
      <c r="AK1134">
        <v>29.574538463128729</v>
      </c>
      <c r="AL1134">
        <v>29.362670559988047</v>
      </c>
      <c r="AM1134">
        <v>29.994704802704131</v>
      </c>
      <c r="AN1134">
        <v>30.308603282359385</v>
      </c>
      <c r="AO1134">
        <v>30.154996959719149</v>
      </c>
      <c r="AP1134">
        <v>29.685131584311431</v>
      </c>
      <c r="AQ1134">
        <v>30.290047239324984</v>
      </c>
      <c r="AR1134">
        <v>31.002177126927972</v>
      </c>
      <c r="AS1134">
        <v>30.440892915372945</v>
      </c>
      <c r="AT1134">
        <v>30.683622532175818</v>
      </c>
      <c r="AU1134">
        <v>31.457861033084349</v>
      </c>
      <c r="AV1134">
        <v>31.493132002816722</v>
      </c>
      <c r="AW1134">
        <v>31.443967790709941</v>
      </c>
      <c r="AX1134">
        <v>31.698253502552486</v>
      </c>
      <c r="AY1134">
        <v>32.237051159834763</v>
      </c>
      <c r="AZ1134">
        <v>31.765819066948538</v>
      </c>
      <c r="BA1134">
        <v>30.99052547163992</v>
      </c>
      <c r="BB1134">
        <v>31.687718633480927</v>
      </c>
      <c r="BC1134">
        <v>31.332603959192451</v>
      </c>
      <c r="BD1134">
        <v>31.746010423942828</v>
      </c>
      <c r="BE1134">
        <v>33.625440993788821</v>
      </c>
      <c r="BF1134">
        <v>33.082966077947631</v>
      </c>
      <c r="BG1134">
        <v>33.397988103264744</v>
      </c>
      <c r="BN1134">
        <f t="shared" si="17"/>
        <v>55</v>
      </c>
    </row>
    <row r="1135" spans="1:66" x14ac:dyDescent="0.3">
      <c r="A1135" t="s">
        <v>3706</v>
      </c>
      <c r="B1135" t="s">
        <v>1048</v>
      </c>
      <c r="C1135" t="s">
        <v>2237</v>
      </c>
      <c r="D1135" t="s">
        <v>2928</v>
      </c>
      <c r="AJ1135">
        <v>-0.46053676353821099</v>
      </c>
      <c r="AK1135">
        <v>2.1877831647189501</v>
      </c>
      <c r="AL1135">
        <v>3.5684593036833698</v>
      </c>
      <c r="AM1135">
        <v>7.3648516100103496</v>
      </c>
      <c r="AN1135">
        <v>6.9286027893768098</v>
      </c>
      <c r="AO1135">
        <v>10.2990219432223</v>
      </c>
      <c r="AP1135">
        <v>9.8188679950303097</v>
      </c>
      <c r="AQ1135">
        <v>4.9211108931423997</v>
      </c>
      <c r="AR1135">
        <v>2.2587786901325599</v>
      </c>
      <c r="AS1135">
        <v>-1.9140767312165501</v>
      </c>
      <c r="AT1135">
        <v>-3.76836775682164</v>
      </c>
      <c r="AU1135">
        <v>-4.3288587469289901</v>
      </c>
      <c r="AV1135">
        <v>-4.1700529663985701</v>
      </c>
      <c r="AW1135">
        <v>-3.0117049201767498</v>
      </c>
      <c r="AX1135">
        <v>-3.4516903474110001</v>
      </c>
      <c r="AY1135">
        <v>-5.9860437743463404</v>
      </c>
      <c r="AZ1135">
        <v>-6.0831955459649398</v>
      </c>
      <c r="BA1135">
        <v>-8.8735065250492795</v>
      </c>
      <c r="BB1135">
        <v>-8.2093247017721005</v>
      </c>
      <c r="BC1135">
        <v>-8.3681304823024991</v>
      </c>
      <c r="BD1135">
        <v>-10.5795243299797</v>
      </c>
      <c r="BE1135">
        <v>-12.9497239581874</v>
      </c>
      <c r="BN1135">
        <f t="shared" si="17"/>
        <v>22</v>
      </c>
    </row>
    <row r="1136" spans="1:66" x14ac:dyDescent="0.3">
      <c r="A1136" t="s">
        <v>3706</v>
      </c>
      <c r="B1136" t="s">
        <v>1048</v>
      </c>
      <c r="C1136" t="s">
        <v>2494</v>
      </c>
      <c r="D1136" t="s">
        <v>661</v>
      </c>
      <c r="O1136">
        <v>-90110.506249999977</v>
      </c>
      <c r="P1136">
        <v>92014.926250000135</v>
      </c>
      <c r="Q1136">
        <v>90579.743750000023</v>
      </c>
      <c r="R1136">
        <v>92328.679999999877</v>
      </c>
      <c r="S1136">
        <v>104390.39999999999</v>
      </c>
      <c r="T1136">
        <v>89818.826249999925</v>
      </c>
      <c r="U1136">
        <v>112316.15</v>
      </c>
      <c r="V1136">
        <v>129745.09374999965</v>
      </c>
      <c r="W1136">
        <v>136714.6031250002</v>
      </c>
      <c r="X1136">
        <v>143937.09375000035</v>
      </c>
      <c r="Y1136">
        <v>134115.6</v>
      </c>
      <c r="Z1136">
        <v>140749.0031250004</v>
      </c>
      <c r="AA1136">
        <v>130211.3</v>
      </c>
      <c r="AB1136">
        <v>157170.5</v>
      </c>
      <c r="AC1136">
        <v>154457.8968749998</v>
      </c>
      <c r="AD1136">
        <v>159184.09687499964</v>
      </c>
      <c r="AE1136">
        <v>154790.19687499979</v>
      </c>
      <c r="AF1136">
        <v>-2819.1968749997905</v>
      </c>
      <c r="AG1136">
        <v>196775.40312500001</v>
      </c>
      <c r="AH1136">
        <v>160964.00312499964</v>
      </c>
      <c r="AI1136">
        <v>210964.6</v>
      </c>
      <c r="AJ1136">
        <v>201998.7</v>
      </c>
      <c r="AK1136">
        <v>187464.0968750004</v>
      </c>
      <c r="AL1136">
        <v>219513.30624999979</v>
      </c>
      <c r="AM1136">
        <v>220773.6968750002</v>
      </c>
      <c r="AN1136">
        <v>169692.40624999965</v>
      </c>
      <c r="AO1136">
        <v>220322.7937499996</v>
      </c>
      <c r="AP1136">
        <v>210277.30625000037</v>
      </c>
      <c r="AQ1136">
        <v>235105.4</v>
      </c>
      <c r="AR1136">
        <v>289693.3031249998</v>
      </c>
      <c r="AS1136">
        <v>276514.70624999981</v>
      </c>
      <c r="AT1136">
        <v>189625.69374999963</v>
      </c>
      <c r="AU1136">
        <v>419346.89374999981</v>
      </c>
      <c r="AV1136">
        <v>361968.60625000019</v>
      </c>
      <c r="AW1136">
        <v>563098.296875</v>
      </c>
      <c r="AX1136">
        <v>496922.90625000035</v>
      </c>
      <c r="AY1136">
        <v>437727.5968750004</v>
      </c>
      <c r="AZ1136">
        <v>488181.5</v>
      </c>
      <c r="BA1136">
        <v>195822.29375000019</v>
      </c>
      <c r="BB1136">
        <v>580952.35166239983</v>
      </c>
      <c r="BC1136">
        <v>424330.86911147984</v>
      </c>
      <c r="BD1136">
        <v>431395.51321764023</v>
      </c>
      <c r="BE1136">
        <v>448686.26149613957</v>
      </c>
      <c r="BN1136">
        <f t="shared" si="17"/>
        <v>43</v>
      </c>
    </row>
    <row r="1137" spans="1:66" x14ac:dyDescent="0.3">
      <c r="A1137" t="s">
        <v>3706</v>
      </c>
      <c r="B1137" t="s">
        <v>1048</v>
      </c>
      <c r="C1137" t="s">
        <v>3331</v>
      </c>
      <c r="D1137" t="s">
        <v>1549</v>
      </c>
      <c r="AI1137">
        <v>189.42371400450321</v>
      </c>
      <c r="AJ1137">
        <v>191.1702908407654</v>
      </c>
      <c r="AK1137">
        <v>188.37151469509513</v>
      </c>
      <c r="AL1137">
        <v>186.53490268971251</v>
      </c>
      <c r="AM1137">
        <v>182.66122808080084</v>
      </c>
      <c r="AN1137">
        <v>180.15462943517753</v>
      </c>
      <c r="AO1137">
        <v>177.462851965222</v>
      </c>
      <c r="AP1137">
        <v>171.6164303108684</v>
      </c>
      <c r="AQ1137">
        <v>165.65321176341132</v>
      </c>
      <c r="AR1137">
        <v>162.41311144576278</v>
      </c>
      <c r="AS1137">
        <v>160.38084687587028</v>
      </c>
      <c r="AT1137">
        <v>155.81710853200346</v>
      </c>
      <c r="AU1137">
        <v>154.88249795153882</v>
      </c>
      <c r="AV1137">
        <v>150.9230625020364</v>
      </c>
      <c r="AW1137">
        <v>148.39590234201688</v>
      </c>
      <c r="AX1137">
        <v>144.04288610019958</v>
      </c>
      <c r="AY1137">
        <v>138.71919701997868</v>
      </c>
      <c r="AZ1137">
        <v>138.54635182997859</v>
      </c>
      <c r="BA1137">
        <v>135.1786233144648</v>
      </c>
      <c r="BB1137">
        <v>131.8592574337263</v>
      </c>
      <c r="BC1137">
        <v>131.5565217864106</v>
      </c>
      <c r="BD1137">
        <v>128.09679230780063</v>
      </c>
      <c r="BE1137">
        <v>123.36592108127877</v>
      </c>
      <c r="BF1137">
        <v>122.57261511648419</v>
      </c>
      <c r="BG1137">
        <v>121.48108421293483</v>
      </c>
      <c r="BH1137">
        <v>116.27420583392379</v>
      </c>
      <c r="BN1137">
        <f t="shared" si="17"/>
        <v>26</v>
      </c>
    </row>
    <row r="1138" spans="1:66" x14ac:dyDescent="0.3">
      <c r="A1138" t="s">
        <v>3706</v>
      </c>
      <c r="B1138" t="s">
        <v>1048</v>
      </c>
      <c r="C1138" t="s">
        <v>1475</v>
      </c>
      <c r="D1138" t="s">
        <v>1759</v>
      </c>
      <c r="E1138">
        <v>53.912007192886144</v>
      </c>
      <c r="F1138">
        <v>53.730535045249624</v>
      </c>
      <c r="G1138">
        <v>53.250202425567124</v>
      </c>
      <c r="H1138">
        <v>54.390065425668233</v>
      </c>
      <c r="I1138">
        <v>54.015362257073029</v>
      </c>
      <c r="J1138">
        <v>54.630069357803087</v>
      </c>
      <c r="K1138">
        <v>54.099934987145936</v>
      </c>
      <c r="L1138">
        <v>52.445131991371774</v>
      </c>
      <c r="M1138">
        <v>52.059249786871277</v>
      </c>
      <c r="N1138">
        <v>49.447019904402829</v>
      </c>
      <c r="O1138">
        <v>46.387349889863302</v>
      </c>
      <c r="P1138">
        <v>44.788009721847146</v>
      </c>
      <c r="Q1138">
        <v>44.566257308456713</v>
      </c>
      <c r="R1138">
        <v>46.164123389920881</v>
      </c>
      <c r="S1138">
        <v>44.176495081322308</v>
      </c>
      <c r="T1138">
        <v>44.295431492273117</v>
      </c>
      <c r="U1138">
        <v>46.17085376366316</v>
      </c>
      <c r="V1138">
        <v>46.113021813663352</v>
      </c>
      <c r="W1138">
        <v>44.005073297755779</v>
      </c>
      <c r="X1138">
        <v>47.667442342402282</v>
      </c>
      <c r="Y1138">
        <v>51.203426000692119</v>
      </c>
      <c r="Z1138">
        <v>52.82783427656026</v>
      </c>
      <c r="AA1138">
        <v>53.679593206361098</v>
      </c>
      <c r="AB1138">
        <v>55.040587332179136</v>
      </c>
      <c r="AC1138">
        <v>56.052252774631228</v>
      </c>
      <c r="AD1138">
        <v>57.220351885958777</v>
      </c>
      <c r="AE1138">
        <v>56.174016677501136</v>
      </c>
      <c r="AF1138">
        <v>57.642186570155083</v>
      </c>
      <c r="AG1138">
        <v>57.679313320098167</v>
      </c>
      <c r="AH1138">
        <v>54.116038755888162</v>
      </c>
      <c r="AI1138">
        <v>53.067350482216725</v>
      </c>
      <c r="AJ1138">
        <v>52.60110172694008</v>
      </c>
      <c r="AK1138">
        <v>53.24000480646194</v>
      </c>
      <c r="AL1138">
        <v>53.401306788696509</v>
      </c>
      <c r="AM1138">
        <v>52.516230521201798</v>
      </c>
      <c r="AN1138">
        <v>51.499280289255708</v>
      </c>
      <c r="AO1138">
        <v>52.722031176223773</v>
      </c>
      <c r="AP1138">
        <v>53.809548447533096</v>
      </c>
      <c r="AQ1138">
        <v>52.735126576289581</v>
      </c>
      <c r="AR1138">
        <v>52.116718185850097</v>
      </c>
      <c r="AS1138">
        <v>52.895152246027891</v>
      </c>
      <c r="AT1138">
        <v>51.633426946901281</v>
      </c>
      <c r="AU1138">
        <v>50.657299487706013</v>
      </c>
      <c r="AV1138">
        <v>51.381167642377925</v>
      </c>
      <c r="AW1138">
        <v>50.396689552756932</v>
      </c>
      <c r="AX1138">
        <v>50.457086355295885</v>
      </c>
      <c r="AY1138">
        <v>49.772877777390512</v>
      </c>
      <c r="AZ1138">
        <v>48.993909454741825</v>
      </c>
      <c r="BA1138">
        <v>49.104439808610678</v>
      </c>
      <c r="BB1138">
        <v>45.437731595682997</v>
      </c>
      <c r="BC1138">
        <v>45.797605757719332</v>
      </c>
      <c r="BD1138">
        <v>43.345764086871206</v>
      </c>
      <c r="BE1138">
        <v>38.479855692638807</v>
      </c>
      <c r="BF1138">
        <v>39.943141236738747</v>
      </c>
      <c r="BG1138">
        <v>39.650732689442101</v>
      </c>
      <c r="BH1138">
        <v>34.232733727898776</v>
      </c>
      <c r="BN1138">
        <f t="shared" si="17"/>
        <v>56</v>
      </c>
    </row>
    <row r="1139" spans="1:66" x14ac:dyDescent="0.3">
      <c r="A1139" t="s">
        <v>3706</v>
      </c>
      <c r="B1139" t="s">
        <v>1048</v>
      </c>
      <c r="C1139" t="s">
        <v>3979</v>
      </c>
      <c r="D1139" t="s">
        <v>4127</v>
      </c>
      <c r="BN1139">
        <f t="shared" si="17"/>
        <v>0</v>
      </c>
    </row>
    <row r="1140" spans="1:66" x14ac:dyDescent="0.3">
      <c r="A1140" t="s">
        <v>3706</v>
      </c>
      <c r="B1140" t="s">
        <v>1048</v>
      </c>
      <c r="C1140" t="s">
        <v>3200</v>
      </c>
      <c r="D1140" t="s">
        <v>1464</v>
      </c>
      <c r="BN1140">
        <f t="shared" si="17"/>
        <v>0</v>
      </c>
    </row>
    <row r="1141" spans="1:66" x14ac:dyDescent="0.3">
      <c r="A1141" t="s">
        <v>3706</v>
      </c>
      <c r="B1141" t="s">
        <v>1048</v>
      </c>
      <c r="C1141" t="s">
        <v>2801</v>
      </c>
      <c r="D1141" t="s">
        <v>1171</v>
      </c>
      <c r="BN1141">
        <f t="shared" si="17"/>
        <v>0</v>
      </c>
    </row>
    <row r="1142" spans="1:66" x14ac:dyDescent="0.3">
      <c r="A1142" t="s">
        <v>3706</v>
      </c>
      <c r="B1142" t="s">
        <v>1048</v>
      </c>
      <c r="C1142" t="s">
        <v>1837</v>
      </c>
      <c r="D1142" t="s">
        <v>3241</v>
      </c>
      <c r="BN1142">
        <f t="shared" si="17"/>
        <v>0</v>
      </c>
    </row>
    <row r="1143" spans="1:66" x14ac:dyDescent="0.3">
      <c r="A1143" t="s">
        <v>3706</v>
      </c>
      <c r="B1143" t="s">
        <v>1048</v>
      </c>
      <c r="C1143" t="s">
        <v>3740</v>
      </c>
      <c r="D1143" t="s">
        <v>3600</v>
      </c>
      <c r="E1143">
        <v>17371063000</v>
      </c>
      <c r="F1143">
        <v>18840149000</v>
      </c>
      <c r="G1143">
        <v>20399728000</v>
      </c>
      <c r="H1143">
        <v>21773121000</v>
      </c>
      <c r="I1143">
        <v>21572688000</v>
      </c>
      <c r="J1143">
        <v>23659826000</v>
      </c>
      <c r="K1143">
        <v>21852487000</v>
      </c>
      <c r="L1143">
        <v>18323789000</v>
      </c>
      <c r="M1143">
        <v>20463904000</v>
      </c>
      <c r="N1143">
        <v>17158951000</v>
      </c>
      <c r="O1143">
        <v>15221738000</v>
      </c>
      <c r="P1143">
        <v>14298910000</v>
      </c>
      <c r="Q1143">
        <v>17432402000</v>
      </c>
      <c r="R1143">
        <v>11090379000</v>
      </c>
      <c r="S1143">
        <v>14077964000</v>
      </c>
      <c r="T1143">
        <v>14594091000</v>
      </c>
      <c r="U1143">
        <v>14497583000</v>
      </c>
      <c r="V1143">
        <v>14658830000</v>
      </c>
      <c r="W1143">
        <v>16567568000</v>
      </c>
      <c r="X1143">
        <v>12657315000</v>
      </c>
      <c r="Y1143">
        <v>17693252000</v>
      </c>
      <c r="Z1143">
        <v>13108141000</v>
      </c>
      <c r="AA1143">
        <v>17508133000</v>
      </c>
      <c r="AB1143">
        <v>16594774000.000002</v>
      </c>
      <c r="AC1143">
        <v>17275421000</v>
      </c>
      <c r="AD1143">
        <v>18069541000</v>
      </c>
      <c r="AE1143">
        <v>18015711000</v>
      </c>
      <c r="AF1143">
        <v>16742613000.000002</v>
      </c>
      <c r="AG1143">
        <v>17997188000</v>
      </c>
      <c r="AH1143">
        <v>13114373000</v>
      </c>
      <c r="AI1143">
        <v>18769767000</v>
      </c>
      <c r="AJ1143">
        <v>17954701000</v>
      </c>
      <c r="AK1143">
        <v>18251258000</v>
      </c>
      <c r="AL1143">
        <v>15412448000</v>
      </c>
      <c r="AM1143">
        <v>14799050000</v>
      </c>
      <c r="AN1143">
        <v>10758266000</v>
      </c>
      <c r="AO1143">
        <v>13448094000</v>
      </c>
      <c r="AP1143">
        <v>9698086000</v>
      </c>
      <c r="AQ1143">
        <v>12255387000</v>
      </c>
      <c r="AR1143">
        <v>12564255000</v>
      </c>
      <c r="AS1143">
        <v>13372310000</v>
      </c>
      <c r="AT1143">
        <v>15010836000</v>
      </c>
      <c r="AU1143">
        <v>17190719000</v>
      </c>
      <c r="AV1143">
        <v>20696633000</v>
      </c>
      <c r="AW1143">
        <v>24321218000</v>
      </c>
      <c r="AX1143">
        <v>33404349000.000004</v>
      </c>
      <c r="AY1143">
        <v>27300841000</v>
      </c>
      <c r="AZ1143">
        <v>24620948000</v>
      </c>
      <c r="BA1143">
        <v>29300910000</v>
      </c>
      <c r="BB1143">
        <v>31714054000</v>
      </c>
      <c r="BC1143">
        <v>32227810000</v>
      </c>
      <c r="BD1143">
        <v>32970623000</v>
      </c>
      <c r="BE1143">
        <v>32046154000</v>
      </c>
      <c r="BF1143">
        <v>32168863000</v>
      </c>
      <c r="BG1143">
        <v>33451535000.000004</v>
      </c>
      <c r="BH1143">
        <v>30985540000</v>
      </c>
      <c r="BI1143">
        <v>33972650000</v>
      </c>
      <c r="BN1143">
        <f t="shared" si="17"/>
        <v>57</v>
      </c>
    </row>
    <row r="1144" spans="1:66" x14ac:dyDescent="0.3">
      <c r="A1144" t="s">
        <v>3706</v>
      </c>
      <c r="B1144" t="s">
        <v>1048</v>
      </c>
      <c r="C1144" t="s">
        <v>2636</v>
      </c>
      <c r="D1144" t="s">
        <v>709</v>
      </c>
      <c r="BN1144">
        <f t="shared" si="17"/>
        <v>0</v>
      </c>
    </row>
    <row r="1145" spans="1:66" x14ac:dyDescent="0.3">
      <c r="A1145" t="s">
        <v>3706</v>
      </c>
      <c r="B1145" t="s">
        <v>1048</v>
      </c>
      <c r="C1145" t="s">
        <v>1878</v>
      </c>
      <c r="D1145" t="s">
        <v>3748</v>
      </c>
      <c r="BN1145">
        <f t="shared" si="17"/>
        <v>0</v>
      </c>
    </row>
    <row r="1146" spans="1:66" x14ac:dyDescent="0.3">
      <c r="A1146" t="s">
        <v>3706</v>
      </c>
      <c r="B1146" t="s">
        <v>1048</v>
      </c>
      <c r="C1146" t="s">
        <v>198</v>
      </c>
      <c r="D1146" t="s">
        <v>1111</v>
      </c>
      <c r="O1146">
        <v>0.11366780862440522</v>
      </c>
      <c r="P1146">
        <v>6.610293170794522E-2</v>
      </c>
      <c r="Q1146">
        <v>9.928778603873005E-2</v>
      </c>
      <c r="R1146">
        <v>0.13540286913768718</v>
      </c>
      <c r="S1146">
        <v>0.22909018193255043</v>
      </c>
      <c r="T1146">
        <v>0.13709979915769682</v>
      </c>
      <c r="U1146">
        <v>0.1553315554720478</v>
      </c>
      <c r="V1146">
        <v>0.14026148198744756</v>
      </c>
      <c r="W1146">
        <v>0.23388341294582962</v>
      </c>
      <c r="X1146">
        <v>0.30639423841810748</v>
      </c>
      <c r="Y1146">
        <v>0.58586634197865328</v>
      </c>
      <c r="Z1146">
        <v>0.80073787621116277</v>
      </c>
      <c r="AA1146">
        <v>0.63490848256274546</v>
      </c>
      <c r="AB1146">
        <v>0.31645238712418527</v>
      </c>
      <c r="AC1146">
        <v>0.62487415212899311</v>
      </c>
      <c r="AD1146">
        <v>0.22194161345330318</v>
      </c>
      <c r="AE1146">
        <v>0.67573129800195697</v>
      </c>
      <c r="AF1146">
        <v>1.3024140022635455</v>
      </c>
      <c r="AG1146">
        <v>1.0868074824909604</v>
      </c>
      <c r="AH1146">
        <v>1.3432407233434605</v>
      </c>
      <c r="AI1146">
        <v>1.1945041072293408</v>
      </c>
      <c r="AJ1146">
        <v>0.56104703230477959</v>
      </c>
      <c r="AK1146">
        <v>0.46485398661754229</v>
      </c>
      <c r="AL1146">
        <v>0.73236958375658789</v>
      </c>
      <c r="AM1146">
        <v>0.76764358942128397</v>
      </c>
      <c r="AN1146">
        <v>0.90421818832006129</v>
      </c>
      <c r="AO1146">
        <v>1.2096931026187887</v>
      </c>
      <c r="AP1146">
        <v>1.4240655716836805</v>
      </c>
      <c r="AQ1146">
        <v>2.3298492266314752</v>
      </c>
      <c r="AR1146">
        <v>3.24431413500134</v>
      </c>
      <c r="AS1146">
        <v>3.4053183364325221</v>
      </c>
      <c r="AT1146">
        <v>1.6301163428849894</v>
      </c>
      <c r="AU1146">
        <v>1.0154603572856107</v>
      </c>
      <c r="AV1146">
        <v>1.0220239789523531</v>
      </c>
      <c r="AW1146">
        <v>1.7491873074037803</v>
      </c>
      <c r="AX1146">
        <v>1.0918764152389191</v>
      </c>
      <c r="AY1146">
        <v>2.160487841862361</v>
      </c>
      <c r="AZ1146">
        <v>2.3983973853771396</v>
      </c>
      <c r="BA1146">
        <v>2.3183281087776395</v>
      </c>
      <c r="BB1146">
        <v>1.1148435647205861</v>
      </c>
      <c r="BC1146">
        <v>1.7611931121645392</v>
      </c>
      <c r="BD1146">
        <v>1.6953233072220357</v>
      </c>
      <c r="BE1146">
        <v>1.5456250318702007</v>
      </c>
      <c r="BF1146">
        <v>1.7166135765560606</v>
      </c>
      <c r="BG1146">
        <v>1.4373909559260376</v>
      </c>
      <c r="BH1146">
        <v>2.8071005352540928</v>
      </c>
      <c r="BI1146">
        <v>2.5358594463300967</v>
      </c>
      <c r="BJ1146">
        <v>1.8834363973787314</v>
      </c>
      <c r="BK1146">
        <v>1.2737170522417816</v>
      </c>
      <c r="BL1146">
        <v>1.6451020353435084</v>
      </c>
      <c r="BN1146">
        <f t="shared" si="17"/>
        <v>50</v>
      </c>
    </row>
    <row r="1147" spans="1:66" x14ac:dyDescent="0.3">
      <c r="A1147" t="s">
        <v>3706</v>
      </c>
      <c r="B1147" t="s">
        <v>1048</v>
      </c>
      <c r="C1147" t="s">
        <v>1124</v>
      </c>
      <c r="D1147" t="s">
        <v>3024</v>
      </c>
      <c r="O1147">
        <v>0</v>
      </c>
      <c r="P1147">
        <v>0</v>
      </c>
      <c r="Q1147">
        <v>0</v>
      </c>
      <c r="R1147">
        <v>0</v>
      </c>
      <c r="S1147">
        <v>0</v>
      </c>
      <c r="T1147">
        <v>0</v>
      </c>
      <c r="U1147">
        <v>0</v>
      </c>
      <c r="V1147">
        <v>0</v>
      </c>
      <c r="W1147">
        <v>0</v>
      </c>
      <c r="X1147">
        <v>0</v>
      </c>
      <c r="Y1147">
        <v>0</v>
      </c>
      <c r="Z1147">
        <v>0</v>
      </c>
      <c r="AA1147">
        <v>0</v>
      </c>
      <c r="AB1147">
        <v>0</v>
      </c>
      <c r="AC1147">
        <v>0</v>
      </c>
      <c r="AD1147">
        <v>0</v>
      </c>
      <c r="AE1147">
        <v>0</v>
      </c>
      <c r="AF1147">
        <v>0</v>
      </c>
      <c r="AG1147">
        <v>0</v>
      </c>
      <c r="AH1147">
        <v>-206500000</v>
      </c>
      <c r="AI1147">
        <v>-7220200000</v>
      </c>
      <c r="AJ1147">
        <v>-5129900000</v>
      </c>
      <c r="AK1147">
        <v>1449400000</v>
      </c>
      <c r="AL1147">
        <v>-714200000</v>
      </c>
      <c r="AM1147">
        <v>-1111200000</v>
      </c>
      <c r="AN1147">
        <v>-221500000</v>
      </c>
      <c r="AO1147">
        <v>-7000000</v>
      </c>
      <c r="AP1147">
        <v>-256300000</v>
      </c>
      <c r="AQ1147">
        <v>-8000000</v>
      </c>
      <c r="AR1147">
        <v>-6428000000</v>
      </c>
      <c r="AS1147">
        <v>-4218000000</v>
      </c>
      <c r="AT1147">
        <v>12169000000</v>
      </c>
      <c r="AU1147">
        <v>-3825000000</v>
      </c>
      <c r="AV1147">
        <v>-8499000000</v>
      </c>
      <c r="AW1147">
        <v>-4343000000</v>
      </c>
      <c r="AX1147">
        <v>950000000</v>
      </c>
      <c r="AY1147">
        <v>-7439000000</v>
      </c>
      <c r="AZ1147">
        <v>-6057000000</v>
      </c>
      <c r="BA1147">
        <v>-172000000</v>
      </c>
      <c r="BB1147">
        <v>-5876000000</v>
      </c>
      <c r="BC1147">
        <v>-6891000000</v>
      </c>
      <c r="BD1147">
        <v>-9021000000</v>
      </c>
      <c r="BE1147">
        <v>931000000</v>
      </c>
      <c r="BF1147">
        <v>-6559000000</v>
      </c>
      <c r="BG1147">
        <v>-6534000000</v>
      </c>
      <c r="BH1147">
        <v>-7939000000</v>
      </c>
      <c r="BI1147">
        <v>-6606000000</v>
      </c>
      <c r="BJ1147">
        <v>12395000000</v>
      </c>
      <c r="BK1147">
        <v>-4197000000</v>
      </c>
      <c r="BL1147">
        <v>-6244000000</v>
      </c>
      <c r="BN1147">
        <f t="shared" si="17"/>
        <v>50</v>
      </c>
    </row>
    <row r="1148" spans="1:66" x14ac:dyDescent="0.3">
      <c r="A1148" t="s">
        <v>3706</v>
      </c>
      <c r="B1148" t="s">
        <v>1048</v>
      </c>
      <c r="C1148" t="s">
        <v>649</v>
      </c>
      <c r="D1148" t="s">
        <v>613</v>
      </c>
      <c r="O1148">
        <v>27.167235494880547</v>
      </c>
      <c r="P1148">
        <v>28.066795118818238</v>
      </c>
      <c r="Q1148">
        <v>29.560117302052785</v>
      </c>
      <c r="R1148">
        <v>28.968046097433209</v>
      </c>
      <c r="S1148">
        <v>27.608494921514311</v>
      </c>
      <c r="T1148">
        <v>28.828019757521329</v>
      </c>
      <c r="U1148">
        <v>27.539140907266159</v>
      </c>
      <c r="V1148">
        <v>26.999638074556643</v>
      </c>
      <c r="W1148">
        <v>26.72767434521931</v>
      </c>
      <c r="X1148">
        <v>26.000552028705492</v>
      </c>
      <c r="Y1148">
        <v>25.408835733463508</v>
      </c>
      <c r="Z1148">
        <v>26.247771836007129</v>
      </c>
      <c r="AA1148">
        <v>24.960815047021946</v>
      </c>
      <c r="AB1148">
        <v>24.917065978621451</v>
      </c>
      <c r="AC1148">
        <v>34.807950978926918</v>
      </c>
      <c r="AD1148">
        <v>34.555046508399279</v>
      </c>
      <c r="AE1148">
        <v>32.941191147483714</v>
      </c>
      <c r="AF1148">
        <v>32.847575617385935</v>
      </c>
      <c r="AG1148">
        <v>33.176494448106268</v>
      </c>
      <c r="AH1148">
        <v>33.26504731245732</v>
      </c>
      <c r="AI1148">
        <v>32.378686156199542</v>
      </c>
      <c r="AJ1148">
        <v>30.497890295358648</v>
      </c>
      <c r="AK1148">
        <v>33.145911402569595</v>
      </c>
      <c r="AL1148">
        <v>33.837247820571861</v>
      </c>
      <c r="AM1148">
        <v>33.872402780386999</v>
      </c>
      <c r="AN1148">
        <v>32.79760978714377</v>
      </c>
      <c r="AO1148">
        <v>32.561193051458538</v>
      </c>
      <c r="AP1148">
        <v>32.423638017993042</v>
      </c>
      <c r="AQ1148">
        <v>32.351280745644132</v>
      </c>
      <c r="AR1148">
        <v>29.919234737703505</v>
      </c>
      <c r="AS1148">
        <v>29.047341000955058</v>
      </c>
      <c r="AT1148">
        <v>27.258847584647672</v>
      </c>
      <c r="AU1148">
        <v>25.277219792786504</v>
      </c>
      <c r="AV1148">
        <v>24.270236425169017</v>
      </c>
      <c r="AW1148">
        <v>24.201923573235149</v>
      </c>
      <c r="AX1148">
        <v>23.736636111484778</v>
      </c>
      <c r="AY1148">
        <v>22.435455198651137</v>
      </c>
      <c r="AZ1148">
        <v>21.429961215674574</v>
      </c>
      <c r="BA1148">
        <v>20.044692737430168</v>
      </c>
      <c r="BB1148">
        <v>20.245815758414491</v>
      </c>
      <c r="BC1148">
        <v>19.513117195555047</v>
      </c>
      <c r="BD1148">
        <v>18.905517155584267</v>
      </c>
      <c r="BE1148">
        <v>19.23719844722547</v>
      </c>
      <c r="BF1148">
        <v>19.56068584873459</v>
      </c>
      <c r="BG1148">
        <v>19.60523903611513</v>
      </c>
      <c r="BH1148">
        <v>20.625561263337225</v>
      </c>
      <c r="BI1148">
        <v>21.32373769044284</v>
      </c>
      <c r="BJ1148">
        <v>21.652689906815485</v>
      </c>
      <c r="BK1148">
        <v>22.418777765719156</v>
      </c>
      <c r="BL1148">
        <v>22.876013617443654</v>
      </c>
      <c r="BN1148">
        <f t="shared" si="17"/>
        <v>50</v>
      </c>
    </row>
    <row r="1149" spans="1:66" x14ac:dyDescent="0.3">
      <c r="A1149" t="s">
        <v>3706</v>
      </c>
      <c r="B1149" t="s">
        <v>1048</v>
      </c>
      <c r="C1149" t="s">
        <v>484</v>
      </c>
      <c r="D1149" t="s">
        <v>1962</v>
      </c>
      <c r="F1149">
        <v>163619978</v>
      </c>
      <c r="G1149">
        <v>162455780</v>
      </c>
      <c r="H1149">
        <v>174812487</v>
      </c>
      <c r="I1149">
        <v>160937079</v>
      </c>
      <c r="J1149">
        <v>183602617</v>
      </c>
      <c r="K1149">
        <v>184444880</v>
      </c>
      <c r="L1149">
        <v>208158055</v>
      </c>
      <c r="M1149">
        <v>202538423</v>
      </c>
      <c r="N1149">
        <v>205288170</v>
      </c>
      <c r="O1149">
        <v>186860751</v>
      </c>
      <c r="P1149">
        <v>237624461</v>
      </c>
      <c r="Q1149">
        <v>228117866</v>
      </c>
      <c r="R1149">
        <v>237683006</v>
      </c>
      <c r="S1149">
        <v>204617505</v>
      </c>
      <c r="T1149">
        <v>249283743</v>
      </c>
      <c r="U1149">
        <v>258200097</v>
      </c>
      <c r="V1149">
        <v>266014469</v>
      </c>
      <c r="W1149">
        <v>276602542</v>
      </c>
      <c r="X1149">
        <v>302625580</v>
      </c>
      <c r="Y1149">
        <v>269883982</v>
      </c>
      <c r="Z1149">
        <v>330889528</v>
      </c>
      <c r="AA1149">
        <v>333103755</v>
      </c>
      <c r="AB1149">
        <v>207657604</v>
      </c>
      <c r="AC1149">
        <v>314749500</v>
      </c>
      <c r="AD1149">
        <v>347118216</v>
      </c>
      <c r="AE1149">
        <v>315331216</v>
      </c>
      <c r="AF1149">
        <v>280494047</v>
      </c>
      <c r="AG1149">
        <v>206528100</v>
      </c>
      <c r="AH1149">
        <v>284238058</v>
      </c>
      <c r="AI1149">
        <v>312410604</v>
      </c>
      <c r="AJ1149">
        <v>280063391</v>
      </c>
      <c r="AK1149">
        <v>353025147</v>
      </c>
      <c r="AL1149">
        <v>259105342</v>
      </c>
      <c r="AM1149">
        <v>355934924</v>
      </c>
      <c r="AN1149">
        <v>277601210</v>
      </c>
      <c r="AO1149">
        <v>335780123</v>
      </c>
      <c r="AP1149">
        <v>336582161</v>
      </c>
      <c r="AQ1149">
        <v>349425744</v>
      </c>
      <c r="AR1149">
        <v>335364364</v>
      </c>
      <c r="AS1149">
        <v>342631506</v>
      </c>
      <c r="AT1149">
        <v>324994634</v>
      </c>
      <c r="AU1149">
        <v>297143452</v>
      </c>
      <c r="AV1149">
        <v>348247631</v>
      </c>
      <c r="AW1149">
        <v>389023763</v>
      </c>
      <c r="AX1149">
        <v>366436346</v>
      </c>
      <c r="AY1149">
        <v>338336800</v>
      </c>
      <c r="AZ1149">
        <v>415130860</v>
      </c>
      <c r="BA1149">
        <v>402399936</v>
      </c>
      <c r="BB1149">
        <v>418666166</v>
      </c>
      <c r="BC1149">
        <v>401126330</v>
      </c>
      <c r="BD1149">
        <v>385545256</v>
      </c>
      <c r="BE1149">
        <v>356210124</v>
      </c>
      <c r="BF1149">
        <v>434308450</v>
      </c>
      <c r="BG1149">
        <v>442849090</v>
      </c>
      <c r="BH1149">
        <v>431866508</v>
      </c>
      <c r="BI1149">
        <v>475958847</v>
      </c>
      <c r="BJ1149">
        <v>440117262</v>
      </c>
      <c r="BN1149">
        <f t="shared" si="17"/>
        <v>57</v>
      </c>
    </row>
    <row r="1150" spans="1:66" x14ac:dyDescent="0.3">
      <c r="A1150" t="s">
        <v>3706</v>
      </c>
      <c r="B1150" t="s">
        <v>1048</v>
      </c>
      <c r="C1150" t="s">
        <v>2683</v>
      </c>
      <c r="D1150" t="s">
        <v>3310</v>
      </c>
      <c r="F1150">
        <v>19.72167145614786</v>
      </c>
      <c r="G1150">
        <v>19.335710604697475</v>
      </c>
      <c r="H1150">
        <v>19.60637452287159</v>
      </c>
      <c r="I1150">
        <v>19.430808738110002</v>
      </c>
      <c r="J1150">
        <v>19.325338248010691</v>
      </c>
      <c r="K1150">
        <v>19.183946648964511</v>
      </c>
      <c r="L1150">
        <v>19.050962117969725</v>
      </c>
      <c r="M1150">
        <v>19.76206905587534</v>
      </c>
      <c r="N1150">
        <v>20.662171250884377</v>
      </c>
      <c r="O1150">
        <v>20.606597255583601</v>
      </c>
      <c r="P1150">
        <v>20.541633547913737</v>
      </c>
      <c r="Q1150">
        <v>20.476669840243872</v>
      </c>
      <c r="R1150">
        <v>20.422624402770619</v>
      </c>
      <c r="S1150">
        <v>20.359516801034179</v>
      </c>
      <c r="T1150">
        <v>20.359516801034179</v>
      </c>
      <c r="U1150">
        <v>20.359516801034179</v>
      </c>
      <c r="V1150">
        <v>20.36825141719147</v>
      </c>
      <c r="W1150">
        <v>20.608780909622926</v>
      </c>
      <c r="X1150">
        <v>20.608780909622926</v>
      </c>
      <c r="Y1150">
        <v>20.608780909622926</v>
      </c>
      <c r="Z1150">
        <v>20.608780909622926</v>
      </c>
      <c r="AA1150">
        <v>20.500690034676424</v>
      </c>
      <c r="AB1150">
        <v>20.500690034676424</v>
      </c>
      <c r="AC1150">
        <v>20.500690034676424</v>
      </c>
      <c r="AD1150">
        <v>20.500690034676424</v>
      </c>
      <c r="AE1150">
        <v>20.500690034676424</v>
      </c>
      <c r="AF1150">
        <v>20.279813428598882</v>
      </c>
      <c r="AG1150">
        <v>20.279813428598882</v>
      </c>
      <c r="AH1150">
        <v>20.27806650536742</v>
      </c>
      <c r="AI1150">
        <v>20.272607370269114</v>
      </c>
      <c r="AJ1150">
        <v>20.272607370269114</v>
      </c>
      <c r="AK1150">
        <v>20.098351777931121</v>
      </c>
      <c r="AL1150">
        <v>19.952920418912189</v>
      </c>
      <c r="AM1150">
        <v>19.864591613021567</v>
      </c>
      <c r="AN1150">
        <v>19.853673342824948</v>
      </c>
      <c r="AO1150">
        <v>19.544358748154814</v>
      </c>
      <c r="AP1150">
        <v>19.389974407574659</v>
      </c>
      <c r="AQ1150">
        <v>19.301536418982067</v>
      </c>
      <c r="AR1150">
        <v>19.147152078401913</v>
      </c>
      <c r="AS1150">
        <v>19.140966085711291</v>
      </c>
      <c r="AT1150">
        <v>19.144458803394919</v>
      </c>
      <c r="AU1150">
        <v>18.879994586287591</v>
      </c>
      <c r="AV1150">
        <v>18.733409591002758</v>
      </c>
      <c r="AW1150">
        <v>18.233732667388495</v>
      </c>
      <c r="AX1150">
        <v>18.021877510390834</v>
      </c>
      <c r="AY1150">
        <v>17.511754836868253</v>
      </c>
      <c r="AZ1150">
        <v>17.668785582061403</v>
      </c>
      <c r="BA1150">
        <v>17.689424313084999</v>
      </c>
      <c r="BB1150">
        <v>17.268333926396735</v>
      </c>
      <c r="BC1150">
        <v>17.045921486604968</v>
      </c>
      <c r="BD1150">
        <v>16.580554612666738</v>
      </c>
      <c r="BE1150">
        <v>16.956420498894769</v>
      </c>
      <c r="BF1150">
        <v>16.643130317073009</v>
      </c>
      <c r="BG1150">
        <v>16.86437268650614</v>
      </c>
      <c r="BH1150">
        <v>16.645403840645777</v>
      </c>
      <c r="BI1150">
        <v>16.645403840645777</v>
      </c>
      <c r="BN1150">
        <f t="shared" si="17"/>
        <v>56</v>
      </c>
    </row>
    <row r="1151" spans="1:66" x14ac:dyDescent="0.3">
      <c r="A1151" t="s">
        <v>3706</v>
      </c>
      <c r="B1151" t="s">
        <v>1048</v>
      </c>
      <c r="C1151" t="s">
        <v>788</v>
      </c>
      <c r="D1151" t="s">
        <v>3723</v>
      </c>
      <c r="AT1151">
        <v>233</v>
      </c>
      <c r="BN1151">
        <f t="shared" si="17"/>
        <v>1</v>
      </c>
    </row>
    <row r="1152" spans="1:66" x14ac:dyDescent="0.3">
      <c r="A1152" t="s">
        <v>3706</v>
      </c>
      <c r="B1152" t="s">
        <v>1048</v>
      </c>
      <c r="C1152" t="s">
        <v>1373</v>
      </c>
      <c r="D1152" t="s">
        <v>1906</v>
      </c>
      <c r="E1152">
        <v>2.8536644752860969</v>
      </c>
      <c r="F1152">
        <v>3.7501789207500358</v>
      </c>
      <c r="G1152">
        <v>3.5436713545521838</v>
      </c>
      <c r="H1152">
        <v>3.5703544575725026</v>
      </c>
      <c r="I1152">
        <v>2.6091224890499922</v>
      </c>
      <c r="J1152">
        <v>2.6191972178792171</v>
      </c>
      <c r="K1152">
        <v>3.0587678099222479</v>
      </c>
      <c r="L1152">
        <v>3.2603116465049076</v>
      </c>
      <c r="M1152">
        <v>3.2952789848573394</v>
      </c>
      <c r="N1152">
        <v>2.855487066013382</v>
      </c>
      <c r="O1152">
        <v>2.8806908104806244</v>
      </c>
      <c r="P1152">
        <v>2.6776855010805889</v>
      </c>
      <c r="Q1152">
        <v>2.9410288582183188</v>
      </c>
      <c r="R1152">
        <v>3.5335936395314489</v>
      </c>
      <c r="S1152">
        <v>3.7800070387037428</v>
      </c>
      <c r="T1152">
        <v>2.7977157713914296</v>
      </c>
      <c r="U1152">
        <v>2.518570001303158</v>
      </c>
      <c r="V1152">
        <v>2.4030062300161519</v>
      </c>
      <c r="W1152">
        <v>2.810227098891624</v>
      </c>
      <c r="X1152">
        <v>3.4265234943564113</v>
      </c>
      <c r="Y1152">
        <v>4.5249487354750508</v>
      </c>
      <c r="Z1152">
        <v>4.0735626090228134</v>
      </c>
      <c r="AA1152">
        <v>4.5089224772995795</v>
      </c>
      <c r="AB1152">
        <v>4.1478516199468576</v>
      </c>
      <c r="AC1152">
        <v>4.1520564408847784</v>
      </c>
      <c r="AD1152">
        <v>3.9821875791428649</v>
      </c>
      <c r="AE1152">
        <v>3.762567494227921</v>
      </c>
      <c r="AF1152">
        <v>3.7191569805380991</v>
      </c>
      <c r="AG1152">
        <v>3.8057528932120372</v>
      </c>
      <c r="AH1152">
        <v>4.0234201449060087</v>
      </c>
      <c r="AI1152">
        <v>4.0080918055827857</v>
      </c>
      <c r="AJ1152">
        <v>4.3422488306118767</v>
      </c>
      <c r="AK1152">
        <v>4.8543988909137665</v>
      </c>
      <c r="AL1152">
        <v>5.4404034892887605</v>
      </c>
      <c r="AM1152">
        <v>5.5128492972567731</v>
      </c>
      <c r="AN1152">
        <v>6.1883534212318247</v>
      </c>
      <c r="AO1152">
        <v>6.199944753333269</v>
      </c>
      <c r="AP1152">
        <v>6.3222051123218908</v>
      </c>
      <c r="AQ1152">
        <v>5.581744601937924</v>
      </c>
      <c r="AR1152">
        <v>5.2704645241049057</v>
      </c>
      <c r="AS1152">
        <v>5.8333711067970215</v>
      </c>
      <c r="AT1152">
        <v>6.2143206944759832</v>
      </c>
      <c r="AU1152">
        <v>6.90865554521785</v>
      </c>
      <c r="AV1152">
        <v>7.9012616884408775</v>
      </c>
      <c r="AW1152">
        <v>7.7306606118944927</v>
      </c>
      <c r="AX1152">
        <v>7.8396188024434155</v>
      </c>
      <c r="AY1152">
        <v>8.4832351324506501</v>
      </c>
      <c r="AZ1152">
        <v>8.5643550731493345</v>
      </c>
      <c r="BA1152">
        <v>8.5407885425960686</v>
      </c>
      <c r="BB1152">
        <v>9.5919047033333023</v>
      </c>
      <c r="BC1152">
        <v>10.447933056227445</v>
      </c>
      <c r="BD1152">
        <v>10.104320784293886</v>
      </c>
      <c r="BE1152">
        <v>10.127263866347521</v>
      </c>
      <c r="BF1152">
        <v>10.776105856135528</v>
      </c>
      <c r="BG1152">
        <v>10.612053452680687</v>
      </c>
      <c r="BH1152">
        <v>10.825207920468971</v>
      </c>
      <c r="BI1152">
        <v>11.25180568968838</v>
      </c>
      <c r="BJ1152">
        <v>11.57056742399441</v>
      </c>
      <c r="BK1152">
        <v>10.447934574159977</v>
      </c>
      <c r="BN1152">
        <f t="shared" si="17"/>
        <v>59</v>
      </c>
    </row>
    <row r="1153" spans="1:66" x14ac:dyDescent="0.3">
      <c r="A1153" t="s">
        <v>3706</v>
      </c>
      <c r="B1153" t="s">
        <v>1048</v>
      </c>
      <c r="C1153" t="s">
        <v>2738</v>
      </c>
      <c r="D1153" t="s">
        <v>2093</v>
      </c>
      <c r="O1153">
        <v>43.929359823399558</v>
      </c>
      <c r="P1153">
        <v>43.7</v>
      </c>
      <c r="Q1153">
        <v>43.902439024390247</v>
      </c>
      <c r="R1153">
        <v>40.631888317413669</v>
      </c>
      <c r="S1153">
        <v>38.210862619808303</v>
      </c>
      <c r="T1153">
        <v>39.09866017052375</v>
      </c>
      <c r="U1153">
        <v>36.528221512247072</v>
      </c>
      <c r="V1153">
        <v>36.479217603911977</v>
      </c>
      <c r="W1153">
        <v>36.43010752688172</v>
      </c>
      <c r="X1153">
        <v>35.30734632683658</v>
      </c>
      <c r="Y1153">
        <v>36.033229491173415</v>
      </c>
      <c r="Z1153">
        <v>36.789506558400994</v>
      </c>
      <c r="AA1153">
        <v>34.311877188257469</v>
      </c>
      <c r="AB1153">
        <v>34.150037888355641</v>
      </c>
      <c r="AC1153">
        <v>44.051446945337617</v>
      </c>
      <c r="AD1153">
        <v>43.529206016089546</v>
      </c>
      <c r="AE1153">
        <v>40.646213998737743</v>
      </c>
      <c r="AF1153">
        <v>40.17865563654491</v>
      </c>
      <c r="AG1153">
        <v>40.177573651312152</v>
      </c>
      <c r="AH1153">
        <v>39.831795351010399</v>
      </c>
      <c r="AI1153">
        <v>38.652734097595612</v>
      </c>
      <c r="AJ1153">
        <v>36.003187886033075</v>
      </c>
      <c r="AK1153">
        <v>38.158637225918902</v>
      </c>
      <c r="AL1153">
        <v>38.144798440716251</v>
      </c>
      <c r="AM1153">
        <v>37.324208399576051</v>
      </c>
      <c r="AN1153">
        <v>35.889636066766236</v>
      </c>
      <c r="AO1153">
        <v>35.656059551069923</v>
      </c>
      <c r="AP1153">
        <v>35.405590356372059</v>
      </c>
      <c r="AQ1153">
        <v>35.177328013192025</v>
      </c>
      <c r="AR1153">
        <v>32.24876870230262</v>
      </c>
      <c r="AS1153">
        <v>31.090096069530503</v>
      </c>
      <c r="AT1153">
        <v>29.279301070067142</v>
      </c>
      <c r="AU1153">
        <v>27.561809401940913</v>
      </c>
      <c r="AV1153">
        <v>26.77649383752399</v>
      </c>
      <c r="AW1153">
        <v>26.609763572182558</v>
      </c>
      <c r="AX1153">
        <v>26.025044948870658</v>
      </c>
      <c r="AY1153">
        <v>24.341490230668651</v>
      </c>
      <c r="AZ1153">
        <v>23.125440924513725</v>
      </c>
      <c r="BA1153">
        <v>21.522321770426526</v>
      </c>
      <c r="BB1153">
        <v>21.93942262438145</v>
      </c>
      <c r="BC1153">
        <v>21.054908650399266</v>
      </c>
      <c r="BD1153">
        <v>20.291359019527004</v>
      </c>
      <c r="BE1153">
        <v>20.450481041312958</v>
      </c>
      <c r="BF1153">
        <v>20.68598360413824</v>
      </c>
      <c r="BG1153">
        <v>20.623319298471166</v>
      </c>
      <c r="BH1153">
        <v>21.558070680133547</v>
      </c>
      <c r="BI1153">
        <v>22.2587459930342</v>
      </c>
      <c r="BJ1153">
        <v>22.565829995447466</v>
      </c>
      <c r="BK1153">
        <v>23.374216741421719</v>
      </c>
      <c r="BL1153">
        <v>23.852342808534772</v>
      </c>
      <c r="BN1153">
        <f t="shared" si="17"/>
        <v>50</v>
      </c>
    </row>
    <row r="1154" spans="1:66" x14ac:dyDescent="0.3">
      <c r="A1154" t="s">
        <v>3706</v>
      </c>
      <c r="B1154" t="s">
        <v>1048</v>
      </c>
      <c r="C1154" t="s">
        <v>1710</v>
      </c>
      <c r="D1154" t="s">
        <v>3196</v>
      </c>
      <c r="E1154">
        <v>16371000000</v>
      </c>
      <c r="F1154">
        <v>15938000000</v>
      </c>
      <c r="G1154">
        <v>17781000000</v>
      </c>
      <c r="H1154">
        <v>18621000000</v>
      </c>
      <c r="I1154">
        <v>20306000000</v>
      </c>
      <c r="J1154">
        <v>23188000000</v>
      </c>
      <c r="K1154">
        <v>27745000000</v>
      </c>
      <c r="L1154">
        <v>28753000000</v>
      </c>
      <c r="M1154">
        <v>35350000000</v>
      </c>
      <c r="N1154">
        <v>38312000000</v>
      </c>
      <c r="O1154">
        <v>42428000000</v>
      </c>
      <c r="P1154">
        <v>48342000000</v>
      </c>
      <c r="Q1154">
        <v>58862000000</v>
      </c>
      <c r="R1154">
        <v>73572000000</v>
      </c>
      <c r="S1154">
        <v>110478000000</v>
      </c>
      <c r="T1154">
        <v>105881000000</v>
      </c>
      <c r="U1154">
        <v>132497000000</v>
      </c>
      <c r="V1154">
        <v>160411000000</v>
      </c>
      <c r="W1154">
        <v>186046000000</v>
      </c>
      <c r="X1154">
        <v>222225000000</v>
      </c>
      <c r="Y1154">
        <v>256985000000</v>
      </c>
      <c r="Z1154">
        <v>273352000000</v>
      </c>
      <c r="AA1154">
        <v>254884000000</v>
      </c>
      <c r="AB1154">
        <v>269878000000</v>
      </c>
      <c r="AC1154">
        <v>346363000000</v>
      </c>
      <c r="AD1154">
        <v>352463000000</v>
      </c>
      <c r="AE1154">
        <v>382294000000</v>
      </c>
      <c r="AF1154">
        <v>424443000000</v>
      </c>
      <c r="AG1154">
        <v>459543000000</v>
      </c>
      <c r="AH1154">
        <v>492922000000</v>
      </c>
      <c r="AI1154">
        <v>516987000000</v>
      </c>
      <c r="AJ1154">
        <v>508363000000</v>
      </c>
      <c r="AK1154">
        <v>553923000000</v>
      </c>
      <c r="AL1154">
        <v>603438000000</v>
      </c>
      <c r="AM1154">
        <v>689215000000</v>
      </c>
      <c r="AN1154">
        <v>770852000000</v>
      </c>
      <c r="AO1154">
        <v>822025000000</v>
      </c>
      <c r="AP1154">
        <v>899020000000</v>
      </c>
      <c r="AQ1154">
        <v>944353000000</v>
      </c>
      <c r="AR1154">
        <v>1059440000000</v>
      </c>
      <c r="AS1154">
        <v>1259300000000</v>
      </c>
      <c r="AT1154">
        <v>1179180000000</v>
      </c>
      <c r="AU1154">
        <v>1200230000000</v>
      </c>
      <c r="AV1154">
        <v>1303050000000</v>
      </c>
      <c r="AW1154">
        <v>1525680000000</v>
      </c>
      <c r="AX1154">
        <v>1732706000000</v>
      </c>
      <c r="AY1154">
        <v>1918077000000</v>
      </c>
      <c r="AZ1154">
        <v>2020403000000</v>
      </c>
      <c r="BA1154">
        <v>2169487000000</v>
      </c>
      <c r="BB1154">
        <v>1605296000000</v>
      </c>
      <c r="BC1154">
        <v>1969184000000</v>
      </c>
      <c r="BD1154">
        <v>2266024000000</v>
      </c>
      <c r="BE1154">
        <v>2336524000000</v>
      </c>
      <c r="BF1154">
        <v>2329060000000</v>
      </c>
      <c r="BG1154">
        <v>2412547000000</v>
      </c>
      <c r="BH1154">
        <v>2315301000000</v>
      </c>
      <c r="BI1154">
        <v>2250154000000</v>
      </c>
      <c r="BJ1154">
        <v>2408476000000</v>
      </c>
      <c r="BK1154">
        <v>2614221000000</v>
      </c>
      <c r="BL1154">
        <v>2567445000000</v>
      </c>
      <c r="BN1154">
        <f t="shared" si="17"/>
        <v>60</v>
      </c>
    </row>
    <row r="1155" spans="1:66" x14ac:dyDescent="0.3">
      <c r="A1155" t="s">
        <v>3706</v>
      </c>
      <c r="B1155" t="s">
        <v>1048</v>
      </c>
      <c r="C1155" t="s">
        <v>2860</v>
      </c>
      <c r="D1155" t="s">
        <v>3922</v>
      </c>
      <c r="AN1155">
        <v>4.08</v>
      </c>
      <c r="AO1155">
        <v>4.08</v>
      </c>
      <c r="AP1155">
        <v>4.08</v>
      </c>
      <c r="AQ1155">
        <v>4.08</v>
      </c>
      <c r="AR1155">
        <v>4.08</v>
      </c>
      <c r="AS1155">
        <v>4.08</v>
      </c>
      <c r="AT1155">
        <v>4.08</v>
      </c>
      <c r="AU1155">
        <v>3.69</v>
      </c>
      <c r="AV1155">
        <v>3.58</v>
      </c>
      <c r="AW1155">
        <v>3.46</v>
      </c>
      <c r="AX1155">
        <v>3.37</v>
      </c>
      <c r="AY1155">
        <v>3.33</v>
      </c>
      <c r="AZ1155">
        <v>3.3</v>
      </c>
      <c r="BA1155">
        <v>3.18</v>
      </c>
      <c r="BB1155">
        <v>3.14</v>
      </c>
      <c r="BC1155">
        <v>3.14</v>
      </c>
      <c r="BD1155">
        <v>3.14</v>
      </c>
      <c r="BE1155">
        <v>3.02</v>
      </c>
      <c r="BF1155">
        <v>2.99</v>
      </c>
      <c r="BG1155">
        <v>2.99</v>
      </c>
      <c r="BH1155">
        <v>4.2</v>
      </c>
      <c r="BI1155">
        <v>4.2</v>
      </c>
      <c r="BJ1155">
        <v>4.2300000000000004</v>
      </c>
      <c r="BK1155">
        <v>4.2300000000000004</v>
      </c>
      <c r="BN1155">
        <f t="shared" si="17"/>
        <v>24</v>
      </c>
    </row>
    <row r="1156" spans="1:66" x14ac:dyDescent="0.3">
      <c r="A1156" t="s">
        <v>3706</v>
      </c>
      <c r="B1156" t="s">
        <v>1048</v>
      </c>
      <c r="C1156" t="s">
        <v>3185</v>
      </c>
      <c r="D1156" t="s">
        <v>1176</v>
      </c>
      <c r="AN1156">
        <v>3.39</v>
      </c>
      <c r="AO1156">
        <v>3.39</v>
      </c>
      <c r="AP1156">
        <v>3.39</v>
      </c>
      <c r="AQ1156">
        <v>3.39</v>
      </c>
      <c r="AR1156">
        <v>3.39</v>
      </c>
      <c r="AS1156">
        <v>3.39</v>
      </c>
      <c r="AT1156">
        <v>3.39</v>
      </c>
      <c r="AU1156">
        <v>3.75</v>
      </c>
      <c r="AV1156">
        <v>3.74</v>
      </c>
      <c r="AW1156">
        <v>3.72</v>
      </c>
      <c r="AX1156">
        <v>3.7</v>
      </c>
      <c r="AY1156">
        <v>3.7</v>
      </c>
      <c r="AZ1156">
        <v>3.7</v>
      </c>
      <c r="BA1156">
        <v>3.71</v>
      </c>
      <c r="BB1156">
        <v>3.75</v>
      </c>
      <c r="BC1156">
        <v>3.76</v>
      </c>
      <c r="BD1156">
        <v>3.75</v>
      </c>
      <c r="BE1156">
        <v>3.66</v>
      </c>
      <c r="BF1156">
        <v>3.65</v>
      </c>
      <c r="BG1156">
        <v>3.63</v>
      </c>
      <c r="BH1156">
        <v>3.45</v>
      </c>
      <c r="BI1156">
        <v>3.45</v>
      </c>
      <c r="BJ1156">
        <v>3.46</v>
      </c>
      <c r="BK1156">
        <v>3.46</v>
      </c>
      <c r="BN1156">
        <f t="shared" si="17"/>
        <v>24</v>
      </c>
    </row>
    <row r="1157" spans="1:66" x14ac:dyDescent="0.3">
      <c r="A1157" t="s">
        <v>3706</v>
      </c>
      <c r="B1157" t="s">
        <v>1048</v>
      </c>
      <c r="C1157" t="s">
        <v>2236</v>
      </c>
      <c r="D1157" t="s">
        <v>2370</v>
      </c>
      <c r="E1157">
        <v>126462473</v>
      </c>
      <c r="F1157">
        <v>129276215</v>
      </c>
      <c r="G1157">
        <v>131988693</v>
      </c>
      <c r="H1157">
        <v>134615404</v>
      </c>
      <c r="I1157">
        <v>137215986</v>
      </c>
      <c r="J1157">
        <v>139663053</v>
      </c>
      <c r="K1157">
        <v>142008703</v>
      </c>
      <c r="L1157">
        <v>144288757</v>
      </c>
      <c r="M1157">
        <v>146463196</v>
      </c>
      <c r="N1157">
        <v>148629124</v>
      </c>
      <c r="O1157">
        <v>150922373</v>
      </c>
      <c r="P1157">
        <v>152865492</v>
      </c>
      <c r="Q1157">
        <v>154531732</v>
      </c>
      <c r="R1157">
        <v>156034954</v>
      </c>
      <c r="S1157">
        <v>157488501</v>
      </c>
      <c r="T1157">
        <v>159070594</v>
      </c>
      <c r="U1157">
        <v>160611122</v>
      </c>
      <c r="V1157">
        <v>162256678</v>
      </c>
      <c r="W1157">
        <v>164005080</v>
      </c>
      <c r="X1157">
        <v>165847531</v>
      </c>
      <c r="Y1157">
        <v>167551171</v>
      </c>
      <c r="Z1157">
        <v>169552427</v>
      </c>
      <c r="AA1157">
        <v>171528659</v>
      </c>
      <c r="AB1157">
        <v>173459636</v>
      </c>
      <c r="AC1157">
        <v>175321738</v>
      </c>
      <c r="AD1157">
        <v>177239105</v>
      </c>
      <c r="AE1157">
        <v>179244877</v>
      </c>
      <c r="AF1157">
        <v>181215212</v>
      </c>
      <c r="AG1157">
        <v>183232441</v>
      </c>
      <c r="AH1157">
        <v>185333919</v>
      </c>
      <c r="AI1157">
        <v>187966119</v>
      </c>
      <c r="AJ1157">
        <v>191509147</v>
      </c>
      <c r="AK1157">
        <v>195199459</v>
      </c>
      <c r="AL1157">
        <v>198806845</v>
      </c>
      <c r="AM1157">
        <v>202278113</v>
      </c>
      <c r="AN1157">
        <v>205718394</v>
      </c>
      <c r="AO1157">
        <v>209146726</v>
      </c>
      <c r="AP1157">
        <v>212694273</v>
      </c>
      <c r="AQ1157">
        <v>216206090</v>
      </c>
      <c r="AR1157">
        <v>219721677</v>
      </c>
      <c r="AS1157">
        <v>223069137</v>
      </c>
      <c r="AT1157">
        <v>225792302</v>
      </c>
      <c r="AU1157">
        <v>228400290</v>
      </c>
      <c r="AV1157">
        <v>230876596</v>
      </c>
      <c r="AW1157">
        <v>233532722</v>
      </c>
      <c r="AX1157">
        <v>236200507</v>
      </c>
      <c r="AY1157">
        <v>238999326</v>
      </c>
      <c r="AZ1157">
        <v>241795278</v>
      </c>
      <c r="BA1157">
        <v>244607104</v>
      </c>
      <c r="BB1157">
        <v>247276259</v>
      </c>
      <c r="BC1157">
        <v>249845296</v>
      </c>
      <c r="BD1157">
        <v>252186596</v>
      </c>
      <c r="BE1157">
        <v>254576561</v>
      </c>
      <c r="BF1157">
        <v>256899730</v>
      </c>
      <c r="BG1157">
        <v>259361210</v>
      </c>
      <c r="BH1157">
        <v>261865944</v>
      </c>
      <c r="BI1157">
        <v>264366216</v>
      </c>
      <c r="BJ1157">
        <v>266676634</v>
      </c>
      <c r="BK1157">
        <v>268720071</v>
      </c>
      <c r="BL1157">
        <v>270663028</v>
      </c>
      <c r="BN1157">
        <f t="shared" si="17"/>
        <v>60</v>
      </c>
    </row>
    <row r="1158" spans="1:66" x14ac:dyDescent="0.3">
      <c r="A1158" t="s">
        <v>3706</v>
      </c>
      <c r="B1158" t="s">
        <v>1048</v>
      </c>
      <c r="C1158" t="s">
        <v>678</v>
      </c>
      <c r="D1158" t="s">
        <v>2975</v>
      </c>
      <c r="BN1158">
        <f t="shared" ref="BN1158:BN1221" si="18">COUNT(E1158:BM1158)</f>
        <v>0</v>
      </c>
    </row>
    <row r="1159" spans="1:66" x14ac:dyDescent="0.3">
      <c r="A1159" t="s">
        <v>3706</v>
      </c>
      <c r="B1159" t="s">
        <v>1048</v>
      </c>
      <c r="C1159" t="s">
        <v>413</v>
      </c>
      <c r="D1159" t="s">
        <v>2112</v>
      </c>
      <c r="E1159">
        <v>7339965</v>
      </c>
      <c r="F1159">
        <v>7483584</v>
      </c>
      <c r="G1159">
        <v>7604166</v>
      </c>
      <c r="H1159">
        <v>7711112</v>
      </c>
      <c r="I1159">
        <v>7814310</v>
      </c>
      <c r="J1159">
        <v>7907691</v>
      </c>
      <c r="K1159">
        <v>8061821</v>
      </c>
      <c r="L1159">
        <v>8207140</v>
      </c>
      <c r="M1159">
        <v>8342311</v>
      </c>
      <c r="N1159">
        <v>8469124</v>
      </c>
      <c r="O1159">
        <v>8600567</v>
      </c>
      <c r="P1159">
        <v>8807658</v>
      </c>
      <c r="Q1159">
        <v>8977241</v>
      </c>
      <c r="R1159">
        <v>9125820</v>
      </c>
      <c r="S1159">
        <v>9266190</v>
      </c>
      <c r="T1159">
        <v>9408229</v>
      </c>
      <c r="U1159">
        <v>9646808</v>
      </c>
      <c r="V1159">
        <v>9896843</v>
      </c>
      <c r="W1159">
        <v>10165120</v>
      </c>
      <c r="X1159">
        <v>10445707</v>
      </c>
      <c r="Y1159">
        <v>10708846</v>
      </c>
      <c r="Z1159">
        <v>10937070</v>
      </c>
      <c r="AA1159">
        <v>11142292</v>
      </c>
      <c r="AB1159">
        <v>11332916</v>
      </c>
      <c r="AC1159">
        <v>11516457</v>
      </c>
      <c r="AD1159">
        <v>11702240</v>
      </c>
      <c r="AE1159">
        <v>11949089</v>
      </c>
      <c r="AF1159">
        <v>12176292</v>
      </c>
      <c r="AG1159">
        <v>12388642</v>
      </c>
      <c r="AH1159">
        <v>12586569</v>
      </c>
      <c r="AI1159">
        <v>12788727</v>
      </c>
      <c r="AJ1159">
        <v>13038598</v>
      </c>
      <c r="AK1159">
        <v>13276376</v>
      </c>
      <c r="AL1159">
        <v>13486429</v>
      </c>
      <c r="AM1159">
        <v>13660347</v>
      </c>
      <c r="AN1159">
        <v>13802526</v>
      </c>
      <c r="AO1159">
        <v>13949140</v>
      </c>
      <c r="AP1159">
        <v>14080123</v>
      </c>
      <c r="AQ1159">
        <v>14192793</v>
      </c>
      <c r="AR1159">
        <v>14301258</v>
      </c>
      <c r="AS1159">
        <v>14414059</v>
      </c>
      <c r="AT1159">
        <v>14620751</v>
      </c>
      <c r="AU1159">
        <v>14818992</v>
      </c>
      <c r="AV1159">
        <v>15016619</v>
      </c>
      <c r="AW1159">
        <v>15239541</v>
      </c>
      <c r="AX1159">
        <v>15480384</v>
      </c>
      <c r="AY1159">
        <v>15790766</v>
      </c>
      <c r="AZ1159">
        <v>16118061</v>
      </c>
      <c r="BA1159">
        <v>16483342</v>
      </c>
      <c r="BB1159">
        <v>16901413</v>
      </c>
      <c r="BC1159">
        <v>17391871</v>
      </c>
      <c r="BD1159">
        <v>17962743</v>
      </c>
      <c r="BE1159">
        <v>18603482</v>
      </c>
      <c r="BF1159">
        <v>19289958</v>
      </c>
      <c r="BG1159">
        <v>20015668</v>
      </c>
      <c r="BH1159">
        <v>20761867</v>
      </c>
      <c r="BI1159">
        <v>21550046</v>
      </c>
      <c r="BJ1159">
        <v>22314476</v>
      </c>
      <c r="BK1159">
        <v>23058935</v>
      </c>
      <c r="BL1159">
        <v>23812477</v>
      </c>
      <c r="BN1159">
        <f t="shared" si="18"/>
        <v>60</v>
      </c>
    </row>
    <row r="1160" spans="1:66" x14ac:dyDescent="0.3">
      <c r="A1160" t="s">
        <v>3706</v>
      </c>
      <c r="B1160" t="s">
        <v>1048</v>
      </c>
      <c r="C1160" t="s">
        <v>3593</v>
      </c>
      <c r="D1160" t="s">
        <v>1648</v>
      </c>
      <c r="E1160">
        <v>6.8630996669057396</v>
      </c>
      <c r="F1160">
        <v>6.75813525597259</v>
      </c>
      <c r="G1160">
        <v>6.6279062162915503</v>
      </c>
      <c r="H1160">
        <v>6.4761202793026502</v>
      </c>
      <c r="I1160">
        <v>6.3096464275016499</v>
      </c>
      <c r="J1160">
        <v>6.1358565617337</v>
      </c>
      <c r="K1160">
        <v>5.9665055585009696</v>
      </c>
      <c r="L1160">
        <v>5.7916707021407099</v>
      </c>
      <c r="M1160">
        <v>5.6227233623998503</v>
      </c>
      <c r="N1160">
        <v>5.4771151102669604</v>
      </c>
      <c r="O1160">
        <v>5.36758907979016</v>
      </c>
      <c r="P1160">
        <v>5.2906387038568896</v>
      </c>
      <c r="Q1160">
        <v>5.2463413866897302</v>
      </c>
      <c r="R1160">
        <v>5.2355461901895204</v>
      </c>
      <c r="S1160">
        <v>5.2614215492562604</v>
      </c>
      <c r="T1160">
        <v>5.3290778482759098</v>
      </c>
      <c r="U1160">
        <v>5.4339999099095797</v>
      </c>
      <c r="V1160">
        <v>5.5693762850444601</v>
      </c>
      <c r="W1160">
        <v>5.7274215087263798</v>
      </c>
      <c r="X1160">
        <v>5.9065068563196803</v>
      </c>
      <c r="Y1160">
        <v>6.1109296636511301</v>
      </c>
      <c r="Z1160">
        <v>6.3554911666942697</v>
      </c>
      <c r="AA1160">
        <v>6.6181865119019001</v>
      </c>
      <c r="AB1160">
        <v>6.8745188102236598</v>
      </c>
      <c r="AC1160">
        <v>7.10233673994375</v>
      </c>
      <c r="AD1160">
        <v>7.2968346678099598</v>
      </c>
      <c r="AE1160">
        <v>7.4838870128565302</v>
      </c>
      <c r="AF1160">
        <v>7.6287360313894199</v>
      </c>
      <c r="AG1160">
        <v>7.7311754272335804</v>
      </c>
      <c r="AH1160">
        <v>7.8114857069996999</v>
      </c>
      <c r="AI1160">
        <v>7.8927242323686198</v>
      </c>
      <c r="AJ1160">
        <v>7.9841404101597702</v>
      </c>
      <c r="AK1160">
        <v>8.0840996536284297</v>
      </c>
      <c r="AL1160">
        <v>8.1710723978405007</v>
      </c>
      <c r="AM1160">
        <v>8.22390618962595</v>
      </c>
      <c r="AN1160">
        <v>8.2380743151638693</v>
      </c>
      <c r="AO1160">
        <v>8.1975879868324206</v>
      </c>
      <c r="AP1160">
        <v>8.1329314459204092</v>
      </c>
      <c r="AQ1160">
        <v>8.0434786170711607</v>
      </c>
      <c r="AR1160">
        <v>7.9267680887880401</v>
      </c>
      <c r="AS1160">
        <v>7.7838716077612</v>
      </c>
      <c r="AT1160">
        <v>7.6225891046163197</v>
      </c>
      <c r="AU1160">
        <v>7.4310476047175804</v>
      </c>
      <c r="AV1160">
        <v>7.2299738060879903</v>
      </c>
      <c r="AW1160">
        <v>7.0455209901396003</v>
      </c>
      <c r="AX1160">
        <v>6.8911162831000903</v>
      </c>
      <c r="AY1160">
        <v>6.7400777104291398</v>
      </c>
      <c r="AZ1160">
        <v>6.6236849712578501</v>
      </c>
      <c r="BA1160">
        <v>6.5360905352858101</v>
      </c>
      <c r="BB1160">
        <v>6.4649649663690196</v>
      </c>
      <c r="BC1160">
        <v>6.4020717470709299</v>
      </c>
      <c r="BD1160">
        <v>6.3401784598980901</v>
      </c>
      <c r="BE1160">
        <v>6.2893224845517004</v>
      </c>
      <c r="BF1160">
        <v>6.2515081219606197</v>
      </c>
      <c r="BG1160">
        <v>6.2315126488842001</v>
      </c>
      <c r="BH1160">
        <v>6.23201540202668</v>
      </c>
      <c r="BI1160">
        <v>6.2492794518851396</v>
      </c>
      <c r="BJ1160">
        <v>6.2821044433240898</v>
      </c>
      <c r="BK1160">
        <v>6.3270421838354602</v>
      </c>
      <c r="BL1160">
        <v>6.3787055785076401</v>
      </c>
      <c r="BN1160">
        <f t="shared" si="18"/>
        <v>60</v>
      </c>
    </row>
    <row r="1161" spans="1:66" x14ac:dyDescent="0.3">
      <c r="A1161" t="s">
        <v>3706</v>
      </c>
      <c r="B1161" t="s">
        <v>1048</v>
      </c>
      <c r="C1161" t="s">
        <v>1264</v>
      </c>
      <c r="D1161" t="s">
        <v>47</v>
      </c>
      <c r="E1161">
        <v>8.9701166229034293</v>
      </c>
      <c r="F1161">
        <v>9.1185139394523205</v>
      </c>
      <c r="G1161">
        <v>9.2198356076968704</v>
      </c>
      <c r="H1161">
        <v>9.2873824412715091</v>
      </c>
      <c r="I1161">
        <v>9.3444925117611994</v>
      </c>
      <c r="J1161">
        <v>9.4094821856465405</v>
      </c>
      <c r="K1161">
        <v>9.4939304175252008</v>
      </c>
      <c r="L1161">
        <v>9.5729135165632808</v>
      </c>
      <c r="M1161">
        <v>9.6368416688032905</v>
      </c>
      <c r="N1161">
        <v>9.6662537701348707</v>
      </c>
      <c r="O1161">
        <v>9.6453910234165896</v>
      </c>
      <c r="P1161">
        <v>9.5969067882238797</v>
      </c>
      <c r="Q1161">
        <v>9.4984623038438301</v>
      </c>
      <c r="R1161">
        <v>9.3601138175979592</v>
      </c>
      <c r="S1161">
        <v>9.1870511768336005</v>
      </c>
      <c r="T1161">
        <v>8.9764465753125204</v>
      </c>
      <c r="U1161">
        <v>8.7300754119412804</v>
      </c>
      <c r="V1161">
        <v>8.4553174073188107</v>
      </c>
      <c r="W1161">
        <v>8.1649123010482096</v>
      </c>
      <c r="X1161">
        <v>7.8811058234946101</v>
      </c>
      <c r="Y1161">
        <v>7.6239315745297302</v>
      </c>
      <c r="Z1161">
        <v>7.4191916732271901</v>
      </c>
      <c r="AA1161">
        <v>7.2452058149836498</v>
      </c>
      <c r="AB1161">
        <v>7.0965134031048098</v>
      </c>
      <c r="AC1161">
        <v>6.9638565613455601</v>
      </c>
      <c r="AD1161">
        <v>6.8412784169814103</v>
      </c>
      <c r="AE1161">
        <v>6.7546073473029002</v>
      </c>
      <c r="AF1161">
        <v>6.6893914538339496</v>
      </c>
      <c r="AG1161">
        <v>6.64356040235013</v>
      </c>
      <c r="AH1161">
        <v>6.6156973968407096</v>
      </c>
      <c r="AI1161">
        <v>6.6041377183195298</v>
      </c>
      <c r="AJ1161">
        <v>6.6227583361897597</v>
      </c>
      <c r="AK1161">
        <v>6.6634032906677696</v>
      </c>
      <c r="AL1161">
        <v>6.7187423412294001</v>
      </c>
      <c r="AM1161">
        <v>6.7795069254038696</v>
      </c>
      <c r="AN1161">
        <v>6.8362984236606499</v>
      </c>
      <c r="AO1161">
        <v>6.8822706322842802</v>
      </c>
      <c r="AP1161">
        <v>6.9331242569694496</v>
      </c>
      <c r="AQ1161">
        <v>6.9861039928386202</v>
      </c>
      <c r="AR1161">
        <v>7.03646092808658</v>
      </c>
      <c r="AS1161">
        <v>7.0787755935274603</v>
      </c>
      <c r="AT1161">
        <v>7.1071865572680197</v>
      </c>
      <c r="AU1161">
        <v>7.1215843359358404</v>
      </c>
      <c r="AV1161">
        <v>7.1228153769847298</v>
      </c>
      <c r="AW1161">
        <v>7.0998951618065496</v>
      </c>
      <c r="AX1161">
        <v>7.0353300242847601</v>
      </c>
      <c r="AY1161">
        <v>6.9246486668266902</v>
      </c>
      <c r="AZ1161">
        <v>6.8018263306217897</v>
      </c>
      <c r="BA1161">
        <v>6.6807034165053496</v>
      </c>
      <c r="BB1161">
        <v>6.5824899914160797</v>
      </c>
      <c r="BC1161">
        <v>6.5210259254891803</v>
      </c>
      <c r="BD1161">
        <v>6.4547723093805702</v>
      </c>
      <c r="BE1161">
        <v>6.3991597572338197</v>
      </c>
      <c r="BF1161">
        <v>6.3488373427392002</v>
      </c>
      <c r="BG1161">
        <v>6.2998495619519099</v>
      </c>
      <c r="BH1161">
        <v>6.2542956318188399</v>
      </c>
      <c r="BI1161">
        <v>6.2522877029295802</v>
      </c>
      <c r="BJ1161">
        <v>6.2509538030397103</v>
      </c>
      <c r="BK1161">
        <v>6.2449037537758203</v>
      </c>
      <c r="BL1161">
        <v>6.2209684635371501</v>
      </c>
      <c r="BN1161">
        <f t="shared" si="18"/>
        <v>60</v>
      </c>
    </row>
    <row r="1162" spans="1:66" x14ac:dyDescent="0.3">
      <c r="A1162" t="s">
        <v>3706</v>
      </c>
      <c r="B1162" t="s">
        <v>1048</v>
      </c>
      <c r="C1162" t="s">
        <v>367</v>
      </c>
      <c r="D1162" t="s">
        <v>340</v>
      </c>
      <c r="E1162">
        <v>63.960704</v>
      </c>
      <c r="F1162">
        <v>64.011011999999994</v>
      </c>
      <c r="G1162">
        <v>64.061319999999995</v>
      </c>
      <c r="H1162">
        <v>64.005645400000006</v>
      </c>
      <c r="I1162">
        <v>63.949970800000003</v>
      </c>
      <c r="J1162">
        <v>63.894296199999999</v>
      </c>
      <c r="K1162">
        <v>63.838621600000003</v>
      </c>
      <c r="L1162">
        <v>63.782947</v>
      </c>
      <c r="M1162">
        <v>64.159645600000005</v>
      </c>
      <c r="N1162">
        <v>64.536344200000002</v>
      </c>
      <c r="O1162">
        <v>64.913042799999999</v>
      </c>
      <c r="P1162">
        <v>65.289741399999997</v>
      </c>
      <c r="Q1162">
        <v>65.666439999999994</v>
      </c>
      <c r="R1162">
        <v>66.396051200000002</v>
      </c>
      <c r="S1162">
        <v>67.125662399999996</v>
      </c>
      <c r="T1162">
        <v>67.855273600000004</v>
      </c>
      <c r="U1162">
        <v>68.584884799999998</v>
      </c>
      <c r="V1162">
        <v>69.314496000000005</v>
      </c>
      <c r="W1162">
        <v>69.850187599999998</v>
      </c>
      <c r="X1162">
        <v>70.385879200000005</v>
      </c>
      <c r="Y1162">
        <v>70.921570799999998</v>
      </c>
      <c r="Z1162">
        <v>71.457262400000005</v>
      </c>
      <c r="AA1162">
        <v>71.992953999999997</v>
      </c>
      <c r="AB1162">
        <v>72.249233000000004</v>
      </c>
      <c r="AC1162">
        <v>72.505511999999996</v>
      </c>
      <c r="AD1162">
        <v>72.761791000000002</v>
      </c>
      <c r="AE1162">
        <v>73.018069999999994</v>
      </c>
      <c r="AF1162">
        <v>73.274349000000001</v>
      </c>
      <c r="AG1162">
        <v>73.568992800000004</v>
      </c>
      <c r="AH1162">
        <v>73.863636600000007</v>
      </c>
      <c r="AI1162">
        <v>74.158280399999995</v>
      </c>
      <c r="AJ1162">
        <v>74.452924199999998</v>
      </c>
      <c r="AK1162">
        <v>74.747568000000001</v>
      </c>
      <c r="AL1162">
        <v>75.2586668</v>
      </c>
      <c r="AM1162">
        <v>75.769765599999999</v>
      </c>
      <c r="AN1162">
        <v>76.280864399999999</v>
      </c>
      <c r="AO1162">
        <v>76.791963199999998</v>
      </c>
      <c r="AP1162">
        <v>77.303061999999997</v>
      </c>
      <c r="AQ1162">
        <v>77.589617799999999</v>
      </c>
      <c r="AR1162">
        <v>77.876173600000001</v>
      </c>
      <c r="AS1162">
        <v>78.162729400000003</v>
      </c>
      <c r="AT1162">
        <v>78.449285200000006</v>
      </c>
      <c r="AU1162">
        <v>78.735840999999994</v>
      </c>
      <c r="AV1162">
        <v>78.960847200000003</v>
      </c>
      <c r="AW1162">
        <v>79.185853399999999</v>
      </c>
      <c r="AX1162">
        <v>79.410859599999995</v>
      </c>
      <c r="AY1162">
        <v>79.635865800000005</v>
      </c>
      <c r="AZ1162">
        <v>79.860872000000001</v>
      </c>
      <c r="BA1162">
        <v>80.016600199999999</v>
      </c>
      <c r="BB1162">
        <v>80.172328399999998</v>
      </c>
      <c r="BC1162">
        <v>80.328056599999996</v>
      </c>
      <c r="BD1162">
        <v>80.483784799999995</v>
      </c>
      <c r="BE1162">
        <v>80.639512999999994</v>
      </c>
      <c r="BF1162">
        <v>80.449807399999997</v>
      </c>
      <c r="BG1162">
        <v>80.260101800000001</v>
      </c>
      <c r="BH1162">
        <v>80.070396200000005</v>
      </c>
      <c r="BI1162">
        <v>79.880690599999994</v>
      </c>
      <c r="BJ1162">
        <v>79.690984999999998</v>
      </c>
      <c r="BK1162">
        <v>79.804122599999999</v>
      </c>
      <c r="BN1162">
        <f t="shared" si="18"/>
        <v>59</v>
      </c>
    </row>
    <row r="1163" spans="1:66" x14ac:dyDescent="0.3">
      <c r="A1163" t="s">
        <v>3706</v>
      </c>
      <c r="B1163" t="s">
        <v>1048</v>
      </c>
      <c r="C1163" t="s">
        <v>186</v>
      </c>
      <c r="D1163" t="s">
        <v>141</v>
      </c>
      <c r="BN1163">
        <f t="shared" si="18"/>
        <v>0</v>
      </c>
    </row>
    <row r="1164" spans="1:66" x14ac:dyDescent="0.3">
      <c r="A1164" t="s">
        <v>3706</v>
      </c>
      <c r="B1164" t="s">
        <v>1048</v>
      </c>
      <c r="C1164" t="s">
        <v>336</v>
      </c>
      <c r="D1164" t="s">
        <v>374</v>
      </c>
      <c r="E1164">
        <v>5.4000000953674299</v>
      </c>
      <c r="F1164">
        <v>6.4000000953674299</v>
      </c>
      <c r="G1164">
        <v>5.1999998092651403</v>
      </c>
      <c r="H1164">
        <v>5.1999998092651403</v>
      </c>
      <c r="I1164">
        <v>4.5999999046325701</v>
      </c>
      <c r="J1164">
        <v>4</v>
      </c>
      <c r="K1164">
        <v>3.2000000476837198</v>
      </c>
      <c r="L1164">
        <v>3.0999999046325701</v>
      </c>
      <c r="M1164">
        <v>2.9000000953674299</v>
      </c>
      <c r="N1164">
        <v>2.7999999523162802</v>
      </c>
      <c r="O1164">
        <v>4.4000000953674299</v>
      </c>
      <c r="P1164">
        <v>5.3000001907348597</v>
      </c>
      <c r="Q1164">
        <v>5</v>
      </c>
      <c r="R1164">
        <v>4.1999998092651403</v>
      </c>
      <c r="S1164">
        <v>4.9000000953674299</v>
      </c>
      <c r="T1164">
        <v>7.9000000953674299</v>
      </c>
      <c r="U1164">
        <v>7.0999999046325701</v>
      </c>
      <c r="V1164">
        <v>6.3000001907348597</v>
      </c>
      <c r="W1164">
        <v>5.3000001907348597</v>
      </c>
      <c r="X1164">
        <v>5.0999999046325701</v>
      </c>
      <c r="Y1164">
        <v>6.9000000953674299</v>
      </c>
      <c r="Z1164">
        <v>7.4000000953674299</v>
      </c>
      <c r="AA1164">
        <v>9.8999996185302699</v>
      </c>
      <c r="AB1164">
        <v>9.8999996185302699</v>
      </c>
      <c r="AC1164">
        <v>7.4000000953674299</v>
      </c>
      <c r="AD1164">
        <v>7</v>
      </c>
      <c r="AE1164">
        <v>6.9000000953674299</v>
      </c>
      <c r="AF1164">
        <v>6.1999998092651403</v>
      </c>
      <c r="AG1164">
        <v>5.5</v>
      </c>
      <c r="AH1164">
        <v>5.1999998092651403</v>
      </c>
      <c r="AI1164">
        <v>5.6999998092651403</v>
      </c>
      <c r="AJ1164">
        <v>7.1999998092651403</v>
      </c>
      <c r="AK1164">
        <v>7.9000000953674299</v>
      </c>
      <c r="AL1164">
        <v>7.1999998092651403</v>
      </c>
      <c r="AM1164">
        <v>6.1747999191284197</v>
      </c>
      <c r="AN1164">
        <v>5.6325001716613796</v>
      </c>
      <c r="AO1164">
        <v>5.4352998733520499</v>
      </c>
      <c r="AP1164">
        <v>4.9373002052307102</v>
      </c>
      <c r="AQ1164">
        <v>4.4159998893737802</v>
      </c>
      <c r="AR1164">
        <v>4.1146998405456499</v>
      </c>
      <c r="AS1164">
        <v>3.8994998931884801</v>
      </c>
      <c r="AT1164">
        <v>4.7986998558044398</v>
      </c>
      <c r="AU1164">
        <v>5.9312000274658203</v>
      </c>
      <c r="AV1164">
        <v>6.2709999084472701</v>
      </c>
      <c r="AW1164">
        <v>5.6414999961853001</v>
      </c>
      <c r="AX1164">
        <v>5.0722999572753897</v>
      </c>
      <c r="AY1164">
        <v>4.6192998886108398</v>
      </c>
      <c r="AZ1164">
        <v>4.7262001037597701</v>
      </c>
      <c r="BA1164">
        <v>6.0995001792907697</v>
      </c>
      <c r="BB1164">
        <v>10.293499946594199</v>
      </c>
      <c r="BC1164">
        <v>10.521100044250501</v>
      </c>
      <c r="BD1164">
        <v>9.3739995956420898</v>
      </c>
      <c r="BE1164">
        <v>8.2250995635986293</v>
      </c>
      <c r="BF1164">
        <v>7.63810014724731</v>
      </c>
      <c r="BG1164">
        <v>6.2620000839233398</v>
      </c>
      <c r="BH1164">
        <v>5.3692002296447798</v>
      </c>
      <c r="BI1164">
        <v>4.9397001266479501</v>
      </c>
      <c r="BJ1164">
        <v>4.3963999748229998</v>
      </c>
      <c r="BK1164">
        <v>3.9467999935150102</v>
      </c>
      <c r="BL1164">
        <v>3.7221000194549601</v>
      </c>
      <c r="BN1164">
        <f t="shared" si="18"/>
        <v>60</v>
      </c>
    </row>
    <row r="1165" spans="1:66" x14ac:dyDescent="0.3">
      <c r="A1165" t="s">
        <v>3706</v>
      </c>
      <c r="B1165" t="s">
        <v>1048</v>
      </c>
      <c r="C1165" t="s">
        <v>175</v>
      </c>
      <c r="D1165" t="s">
        <v>1119</v>
      </c>
      <c r="E1165">
        <v>11.199999809265099</v>
      </c>
      <c r="F1165">
        <v>13</v>
      </c>
      <c r="G1165">
        <v>11.300000190734901</v>
      </c>
      <c r="H1165">
        <v>12.199999809265099</v>
      </c>
      <c r="I1165">
        <v>11.5</v>
      </c>
      <c r="J1165">
        <v>10.1000003814697</v>
      </c>
      <c r="K1165">
        <v>8.6000003814697301</v>
      </c>
      <c r="L1165">
        <v>8.6999998092651403</v>
      </c>
      <c r="M1165">
        <v>8.6999998092651403</v>
      </c>
      <c r="N1165">
        <v>8.3999996185302699</v>
      </c>
      <c r="O1165">
        <v>11</v>
      </c>
      <c r="P1165">
        <v>12.699999809265099</v>
      </c>
      <c r="Q1165">
        <v>12.1000003814697</v>
      </c>
      <c r="R1165">
        <v>10.5</v>
      </c>
      <c r="S1165">
        <v>11.8999996185303</v>
      </c>
      <c r="T1165">
        <v>16.100000381469702</v>
      </c>
      <c r="U1165">
        <v>14.699999809265099</v>
      </c>
      <c r="V1165">
        <v>13.6000003814697</v>
      </c>
      <c r="W1165">
        <v>12.300000190734901</v>
      </c>
      <c r="X1165">
        <v>11.800000190734901</v>
      </c>
      <c r="Y1165">
        <v>13.8999996185303</v>
      </c>
      <c r="Z1165">
        <v>14.8999996185303</v>
      </c>
      <c r="AA1165">
        <v>17.799999237060501</v>
      </c>
      <c r="AB1165">
        <v>17.200000762939499</v>
      </c>
      <c r="AC1165">
        <v>13.8999996185303</v>
      </c>
      <c r="AD1165">
        <v>13.6000003814697</v>
      </c>
      <c r="AE1165">
        <v>13.300000190734901</v>
      </c>
      <c r="AF1165">
        <v>12.199999809265099</v>
      </c>
      <c r="AG1165">
        <v>11</v>
      </c>
      <c r="AH1165">
        <v>10.8999996185303</v>
      </c>
      <c r="AI1165">
        <v>11.199999809265099</v>
      </c>
      <c r="AJ1165">
        <v>13.3999996185303</v>
      </c>
      <c r="AK1165">
        <v>14.199999809265099</v>
      </c>
      <c r="AL1165">
        <v>13.3999996185303</v>
      </c>
      <c r="AM1165">
        <v>12.538999557495099</v>
      </c>
      <c r="AN1165">
        <v>12.1879997253418</v>
      </c>
      <c r="AO1165">
        <v>12.109299659729</v>
      </c>
      <c r="AP1165">
        <v>11.4419002532959</v>
      </c>
      <c r="AQ1165">
        <v>10.441200256347701</v>
      </c>
      <c r="AR1165">
        <v>9.8975000381469709</v>
      </c>
      <c r="AS1165">
        <v>9.3380002975463903</v>
      </c>
      <c r="AT1165">
        <v>10.5584001541138</v>
      </c>
      <c r="AU1165">
        <v>11.9965000152588</v>
      </c>
      <c r="AV1165">
        <v>12.4280996322632</v>
      </c>
      <c r="AW1165">
        <v>11.846899986267101</v>
      </c>
      <c r="AX1165">
        <v>11.3088998794556</v>
      </c>
      <c r="AY1165">
        <v>10.507499694824199</v>
      </c>
      <c r="AZ1165">
        <v>10.5432996749878</v>
      </c>
      <c r="BA1165">
        <v>12.8461999893188</v>
      </c>
      <c r="BB1165">
        <v>17.600999832153299</v>
      </c>
      <c r="BC1165">
        <v>18.423700332641602</v>
      </c>
      <c r="BD1165">
        <v>17.309099197387699</v>
      </c>
      <c r="BE1165">
        <v>16.1704006195068</v>
      </c>
      <c r="BF1165">
        <v>15.5459995269775</v>
      </c>
      <c r="BG1165">
        <v>13.3971004486084</v>
      </c>
      <c r="BH1165">
        <v>11.6236000061035</v>
      </c>
      <c r="BI1165">
        <v>10.4272003173828</v>
      </c>
      <c r="BJ1165">
        <v>9.2371997833252006</v>
      </c>
      <c r="BK1165">
        <v>8.6128997802734393</v>
      </c>
      <c r="BL1165">
        <v>8.3921003341674805</v>
      </c>
      <c r="BN1165">
        <f t="shared" si="18"/>
        <v>60</v>
      </c>
    </row>
    <row r="1166" spans="1:66" x14ac:dyDescent="0.3">
      <c r="A1166" t="s">
        <v>3706</v>
      </c>
      <c r="B1166" t="s">
        <v>1048</v>
      </c>
      <c r="C1166" t="s">
        <v>4104</v>
      </c>
      <c r="D1166" t="s">
        <v>3155</v>
      </c>
      <c r="E1166">
        <v>83.300003051757798</v>
      </c>
      <c r="F1166">
        <v>82.900001525878906</v>
      </c>
      <c r="G1166">
        <v>82</v>
      </c>
      <c r="H1166">
        <v>81.400001525878906</v>
      </c>
      <c r="I1166">
        <v>81</v>
      </c>
      <c r="J1166">
        <v>80.699996948242202</v>
      </c>
      <c r="K1166">
        <v>80.400001525878906</v>
      </c>
      <c r="L1166">
        <v>80.400001525878906</v>
      </c>
      <c r="M1166">
        <v>80.099998474121094</v>
      </c>
      <c r="N1166">
        <v>79.800003051757798</v>
      </c>
      <c r="O1166">
        <v>79.699996948242202</v>
      </c>
      <c r="P1166">
        <v>79.099998474121094</v>
      </c>
      <c r="Q1166">
        <v>78.900001525878906</v>
      </c>
      <c r="R1166">
        <v>78.800003051757798</v>
      </c>
      <c r="S1166">
        <v>78.699996948242202</v>
      </c>
      <c r="T1166">
        <v>77.900001525878906</v>
      </c>
      <c r="U1166">
        <v>77.5</v>
      </c>
      <c r="V1166">
        <v>77.699996948242202</v>
      </c>
      <c r="W1166">
        <v>77.900001525878906</v>
      </c>
      <c r="X1166">
        <v>77.800003051757798</v>
      </c>
      <c r="Y1166">
        <v>77.400001525878906</v>
      </c>
      <c r="Z1166">
        <v>77</v>
      </c>
      <c r="AA1166">
        <v>76.599998474121094</v>
      </c>
      <c r="AB1166">
        <v>76.400001525878906</v>
      </c>
      <c r="AC1166">
        <v>76.400001525878906</v>
      </c>
      <c r="AD1166">
        <v>76.300003051757798</v>
      </c>
      <c r="AE1166">
        <v>76.300003051757798</v>
      </c>
      <c r="AF1166">
        <v>76.199996948242202</v>
      </c>
      <c r="AG1166">
        <v>76.199996948242202</v>
      </c>
      <c r="AH1166">
        <v>76.400001525878906</v>
      </c>
      <c r="AI1166">
        <v>76.400001525878906</v>
      </c>
      <c r="AJ1166">
        <v>75.800003051757798</v>
      </c>
      <c r="AK1166">
        <v>75.800003051757798</v>
      </c>
      <c r="AL1166">
        <v>75.400001525878906</v>
      </c>
      <c r="AM1166">
        <v>75.123397827148395</v>
      </c>
      <c r="AN1166">
        <v>75.050300598144503</v>
      </c>
      <c r="AO1166">
        <v>75.031898498535199</v>
      </c>
      <c r="AP1166">
        <v>75.0863037109375</v>
      </c>
      <c r="AQ1166">
        <v>74.889198303222699</v>
      </c>
      <c r="AR1166">
        <v>74.719703674316406</v>
      </c>
      <c r="AS1166">
        <v>74.810302734375</v>
      </c>
      <c r="AT1166">
        <v>74.442596435546903</v>
      </c>
      <c r="AU1166">
        <v>74.101997375488295</v>
      </c>
      <c r="AV1166">
        <v>73.507797241210895</v>
      </c>
      <c r="AW1166">
        <v>73.326400756835895</v>
      </c>
      <c r="AX1166">
        <v>73.322502136230497</v>
      </c>
      <c r="AY1166">
        <v>73.464302062988295</v>
      </c>
      <c r="AZ1166">
        <v>73.223098754882798</v>
      </c>
      <c r="BA1166">
        <v>72.953399658203097</v>
      </c>
      <c r="BB1166">
        <v>71.952003479003906</v>
      </c>
      <c r="BC1166">
        <v>71.183601379394503</v>
      </c>
      <c r="BD1166">
        <v>70.474998474121094</v>
      </c>
      <c r="BE1166">
        <v>70.158798217773395</v>
      </c>
      <c r="BF1166">
        <v>69.728401184082003</v>
      </c>
      <c r="BG1166">
        <v>69.214103698730497</v>
      </c>
      <c r="BH1166">
        <v>69.050201416015597</v>
      </c>
      <c r="BI1166">
        <v>69.189102172851605</v>
      </c>
      <c r="BJ1166">
        <v>69.069099426269503</v>
      </c>
      <c r="BK1166">
        <v>69.054901123046903</v>
      </c>
      <c r="BL1166">
        <v>69.153999328613295</v>
      </c>
      <c r="BN1166">
        <f t="shared" si="18"/>
        <v>60</v>
      </c>
    </row>
    <row r="1167" spans="1:66" x14ac:dyDescent="0.3">
      <c r="A1167" t="s">
        <v>3706</v>
      </c>
      <c r="B1167" t="s">
        <v>1048</v>
      </c>
      <c r="C1167" t="s">
        <v>2932</v>
      </c>
      <c r="D1167" t="s">
        <v>3258</v>
      </c>
      <c r="AI1167">
        <v>68.574996948242202</v>
      </c>
      <c r="AJ1167">
        <v>66.821998596191406</v>
      </c>
      <c r="AK1167">
        <v>66.665000915527301</v>
      </c>
      <c r="AL1167">
        <v>66.460998535156307</v>
      </c>
      <c r="AM1167">
        <v>66.954002380371094</v>
      </c>
      <c r="AN1167">
        <v>67.084999084472699</v>
      </c>
      <c r="AO1167">
        <v>65.952003479003906</v>
      </c>
      <c r="AP1167">
        <v>65.488998413085895</v>
      </c>
      <c r="AQ1167">
        <v>65.452003479003906</v>
      </c>
      <c r="AR1167">
        <v>65.066001892089801</v>
      </c>
      <c r="AS1167">
        <v>65.153999328613295</v>
      </c>
      <c r="AT1167">
        <v>63.250999450683601</v>
      </c>
      <c r="AU1167">
        <v>61.280998229980497</v>
      </c>
      <c r="AV1167">
        <v>59.458000183105497</v>
      </c>
      <c r="AW1167">
        <v>58.945999145507798</v>
      </c>
      <c r="AX1167">
        <v>58.457000732421903</v>
      </c>
      <c r="AY1167">
        <v>59.108001708984403</v>
      </c>
      <c r="AZ1167">
        <v>57.402000427246101</v>
      </c>
      <c r="BA1167">
        <v>56.768001556396499</v>
      </c>
      <c r="BB1167">
        <v>54.269001007080099</v>
      </c>
      <c r="BC1167">
        <v>52.294998168945298</v>
      </c>
      <c r="BD1167">
        <v>51.984001159667997</v>
      </c>
      <c r="BE1167">
        <v>53.303001403808601</v>
      </c>
      <c r="BF1167">
        <v>52.476001739502003</v>
      </c>
      <c r="BG1167">
        <v>52.389999389648402</v>
      </c>
      <c r="BH1167">
        <v>52.436000823974602</v>
      </c>
      <c r="BI1167">
        <v>52.935001373291001</v>
      </c>
      <c r="BJ1167">
        <v>53.222999572753899</v>
      </c>
      <c r="BK1167">
        <v>52.403999328613303</v>
      </c>
      <c r="BL1167">
        <v>51.992000579833999</v>
      </c>
      <c r="BM1167">
        <v>51.603000640869098</v>
      </c>
      <c r="BN1167">
        <f t="shared" si="18"/>
        <v>31</v>
      </c>
    </row>
    <row r="1168" spans="1:66" x14ac:dyDescent="0.3">
      <c r="A1168" t="s">
        <v>3706</v>
      </c>
      <c r="B1168" t="s">
        <v>1048</v>
      </c>
      <c r="C1168" t="s">
        <v>1922</v>
      </c>
      <c r="D1168" t="s">
        <v>1835</v>
      </c>
      <c r="BN1168">
        <f t="shared" si="18"/>
        <v>0</v>
      </c>
    </row>
    <row r="1169" spans="1:66" x14ac:dyDescent="0.3">
      <c r="A1169" t="s">
        <v>3706</v>
      </c>
      <c r="B1169" t="s">
        <v>1048</v>
      </c>
      <c r="C1169" t="s">
        <v>19</v>
      </c>
      <c r="D1169" t="s">
        <v>928</v>
      </c>
      <c r="BN1169">
        <f t="shared" si="18"/>
        <v>0</v>
      </c>
    </row>
    <row r="1170" spans="1:66" x14ac:dyDescent="0.3">
      <c r="A1170" t="s">
        <v>3706</v>
      </c>
      <c r="B1170" t="s">
        <v>1048</v>
      </c>
      <c r="C1170" t="s">
        <v>1607</v>
      </c>
      <c r="D1170" t="s">
        <v>913</v>
      </c>
      <c r="AJ1170">
        <v>5.5949998646974581</v>
      </c>
      <c r="AK1170">
        <v>5.5460001528263057</v>
      </c>
      <c r="AL1170">
        <v>5.7020000517368326</v>
      </c>
      <c r="AM1170">
        <v>5.3870001509785617</v>
      </c>
      <c r="AN1170">
        <v>5.2219997644424447</v>
      </c>
      <c r="AO1170">
        <v>5.2050001621246311</v>
      </c>
      <c r="AP1170">
        <v>5.1269999593496349</v>
      </c>
      <c r="AQ1170">
        <v>4.9920002222061139</v>
      </c>
      <c r="AR1170">
        <v>4.8430002108216286</v>
      </c>
      <c r="AS1170">
        <v>4.7370000332593962</v>
      </c>
      <c r="AT1170">
        <v>4.6979998275637671</v>
      </c>
      <c r="AU1170">
        <v>4.6830001436173951</v>
      </c>
      <c r="AV1170">
        <v>4.8890001103281966</v>
      </c>
      <c r="AW1170">
        <v>4.9449999406933749</v>
      </c>
      <c r="AX1170">
        <v>4.9379999265074712</v>
      </c>
      <c r="AY1170">
        <v>4.8710001409053811</v>
      </c>
      <c r="AZ1170">
        <v>4.7610001116991034</v>
      </c>
      <c r="BA1170">
        <v>4.7010001242160797</v>
      </c>
      <c r="BB1170">
        <v>4.7549998499453103</v>
      </c>
      <c r="BC1170">
        <v>4.7749997824430483</v>
      </c>
      <c r="BD1170">
        <v>4.5749999098479792</v>
      </c>
      <c r="BE1170">
        <v>4.4750000685453379</v>
      </c>
      <c r="BF1170">
        <v>4.323999866843228</v>
      </c>
      <c r="BG1170">
        <v>4.2809999883174914</v>
      </c>
      <c r="BH1170">
        <v>4.3550002314150298</v>
      </c>
      <c r="BI1170">
        <v>4.3549998700618717</v>
      </c>
      <c r="BJ1170">
        <v>4.1609999984502792</v>
      </c>
      <c r="BK1170">
        <v>4.2749998308718204</v>
      </c>
      <c r="BL1170">
        <v>4.2419997677207029</v>
      </c>
      <c r="BM1170">
        <v>4.2199998572468749</v>
      </c>
      <c r="BN1170">
        <f t="shared" si="18"/>
        <v>30</v>
      </c>
    </row>
    <row r="1171" spans="1:66" x14ac:dyDescent="0.3">
      <c r="A1171" t="s">
        <v>3706</v>
      </c>
      <c r="B1171" t="s">
        <v>1048</v>
      </c>
      <c r="C1171" t="s">
        <v>3077</v>
      </c>
      <c r="D1171" t="s">
        <v>4088</v>
      </c>
      <c r="E1171">
        <v>50.099998474121101</v>
      </c>
      <c r="F1171">
        <v>49</v>
      </c>
      <c r="G1171">
        <v>49.5</v>
      </c>
      <c r="H1171">
        <v>48.5</v>
      </c>
      <c r="I1171">
        <v>49</v>
      </c>
      <c r="J1171">
        <v>50.200000762939503</v>
      </c>
      <c r="K1171">
        <v>52.200000762939503</v>
      </c>
      <c r="L1171">
        <v>52.700000762939503</v>
      </c>
      <c r="M1171">
        <v>52.700000762939503</v>
      </c>
      <c r="N1171">
        <v>54</v>
      </c>
      <c r="O1171">
        <v>53.200000762939503</v>
      </c>
      <c r="P1171">
        <v>52.299999237060497</v>
      </c>
      <c r="Q1171">
        <v>54.299999237060497</v>
      </c>
      <c r="R1171">
        <v>57</v>
      </c>
      <c r="S1171">
        <v>57.200000762939503</v>
      </c>
      <c r="T1171">
        <v>54.200000762939503</v>
      </c>
      <c r="U1171">
        <v>55.700000762939503</v>
      </c>
      <c r="V1171">
        <v>57.599998474121101</v>
      </c>
      <c r="W1171">
        <v>59.799999237060497</v>
      </c>
      <c r="X1171">
        <v>60.599998474121101</v>
      </c>
      <c r="Y1171">
        <v>58.599998474121101</v>
      </c>
      <c r="Z1171">
        <v>57.599998474121101</v>
      </c>
      <c r="AA1171">
        <v>55.299999237060497</v>
      </c>
      <c r="AB1171">
        <v>55.599998474121101</v>
      </c>
      <c r="AC1171">
        <v>58.299999237060497</v>
      </c>
      <c r="AD1171">
        <v>59</v>
      </c>
      <c r="AE1171">
        <v>59.5</v>
      </c>
      <c r="AF1171">
        <v>60.099998474121101</v>
      </c>
      <c r="AG1171">
        <v>60.799999237060497</v>
      </c>
      <c r="AH1171">
        <v>61.200000762939503</v>
      </c>
      <c r="AI1171">
        <v>59.799999237060497</v>
      </c>
      <c r="AJ1171">
        <v>57.200000762939503</v>
      </c>
      <c r="AK1171">
        <v>56.700000762939503</v>
      </c>
      <c r="AL1171">
        <v>57.200000762939503</v>
      </c>
      <c r="AM1171">
        <v>58.202598571777301</v>
      </c>
      <c r="AN1171">
        <v>58.340499877929702</v>
      </c>
      <c r="AO1171">
        <v>57.748401641845703</v>
      </c>
      <c r="AP1171">
        <v>58.191898345947301</v>
      </c>
      <c r="AQ1171">
        <v>58.993801116943402</v>
      </c>
      <c r="AR1171">
        <v>58.996799468994098</v>
      </c>
      <c r="AS1171">
        <v>59.660800933837898</v>
      </c>
      <c r="AT1171">
        <v>57.714099884033203</v>
      </c>
      <c r="AU1171">
        <v>55.692798614502003</v>
      </c>
      <c r="AV1171">
        <v>53.9067993164063</v>
      </c>
      <c r="AW1171">
        <v>53.900501251220703</v>
      </c>
      <c r="AX1171">
        <v>53.906700134277301</v>
      </c>
      <c r="AY1171">
        <v>54.2476997375488</v>
      </c>
      <c r="AZ1171">
        <v>53.127399444580099</v>
      </c>
      <c r="BA1171">
        <v>51.2262992858887</v>
      </c>
      <c r="BB1171">
        <v>46.8512992858887</v>
      </c>
      <c r="BC1171">
        <v>45.0023002624512</v>
      </c>
      <c r="BD1171">
        <v>45.454299926757798</v>
      </c>
      <c r="BE1171">
        <v>46.790401458740199</v>
      </c>
      <c r="BF1171">
        <v>46.491600036621101</v>
      </c>
      <c r="BG1171">
        <v>47.638401031494098</v>
      </c>
      <c r="BH1171">
        <v>48.6036987304688</v>
      </c>
      <c r="BI1171">
        <v>49.412799835205099</v>
      </c>
      <c r="BJ1171">
        <v>50.342899322509801</v>
      </c>
      <c r="BK1171">
        <v>50.4598999023438</v>
      </c>
      <c r="BL1171">
        <v>51.187099456787102</v>
      </c>
      <c r="BN1171">
        <f t="shared" si="18"/>
        <v>60</v>
      </c>
    </row>
    <row r="1172" spans="1:66" x14ac:dyDescent="0.3">
      <c r="A1172" t="s">
        <v>3706</v>
      </c>
      <c r="B1172" t="s">
        <v>1048</v>
      </c>
      <c r="C1172" t="s">
        <v>375</v>
      </c>
      <c r="D1172" t="s">
        <v>1742</v>
      </c>
      <c r="BN1172">
        <f t="shared" si="18"/>
        <v>0</v>
      </c>
    </row>
    <row r="1173" spans="1:66" x14ac:dyDescent="0.3">
      <c r="A1173" t="s">
        <v>3706</v>
      </c>
      <c r="B1173" t="s">
        <v>1048</v>
      </c>
      <c r="C1173" t="s">
        <v>1471</v>
      </c>
      <c r="D1173" t="s">
        <v>2970</v>
      </c>
      <c r="S1173">
        <v>0.5</v>
      </c>
      <c r="X1173">
        <v>0.5</v>
      </c>
      <c r="AE1173">
        <v>0.5</v>
      </c>
      <c r="AJ1173">
        <v>0.5</v>
      </c>
      <c r="AM1173">
        <v>0.5</v>
      </c>
      <c r="AP1173">
        <v>0.7</v>
      </c>
      <c r="AS1173">
        <v>0.7</v>
      </c>
      <c r="AW1173">
        <v>1</v>
      </c>
      <c r="AZ1173">
        <v>1</v>
      </c>
      <c r="BC1173">
        <v>1</v>
      </c>
      <c r="BF1173">
        <v>1</v>
      </c>
      <c r="BI1173">
        <v>1</v>
      </c>
      <c r="BN1173">
        <f t="shared" si="18"/>
        <v>12</v>
      </c>
    </row>
    <row r="1174" spans="1:66" x14ac:dyDescent="0.3">
      <c r="A1174" t="s">
        <v>3706</v>
      </c>
      <c r="B1174" t="s">
        <v>1048</v>
      </c>
      <c r="C1174" t="s">
        <v>1345</v>
      </c>
      <c r="D1174" t="s">
        <v>626</v>
      </c>
      <c r="AS1174">
        <v>2015.09228515625</v>
      </c>
      <c r="AT1174">
        <v>2217.20947265625</v>
      </c>
      <c r="AU1174">
        <v>2404.71923828125</v>
      </c>
      <c r="AV1174">
        <v>2576.79174804688</v>
      </c>
      <c r="AW1174">
        <v>2759.697265625</v>
      </c>
      <c r="AX1174">
        <v>2928.09643554688</v>
      </c>
      <c r="AY1174">
        <v>3158.42553710938</v>
      </c>
      <c r="AZ1174">
        <v>3328.53442382813</v>
      </c>
      <c r="BA1174">
        <v>3516.75415039063</v>
      </c>
      <c r="BB1174">
        <v>3718.61499023438</v>
      </c>
      <c r="BC1174">
        <v>3861.8095703125</v>
      </c>
      <c r="BD1174">
        <v>3965.30883789063</v>
      </c>
      <c r="BE1174">
        <v>4087.24267578125</v>
      </c>
      <c r="BF1174">
        <v>4224.91552734375</v>
      </c>
      <c r="BG1174">
        <v>4541.80126953125</v>
      </c>
      <c r="BH1174">
        <v>4817.3232421875</v>
      </c>
      <c r="BI1174">
        <v>4982.00048828125</v>
      </c>
      <c r="BJ1174">
        <v>5139.27197265625</v>
      </c>
      <c r="BN1174">
        <f t="shared" si="18"/>
        <v>18</v>
      </c>
    </row>
    <row r="1175" spans="1:66" x14ac:dyDescent="0.3">
      <c r="A1175" t="s">
        <v>3706</v>
      </c>
      <c r="B1175" t="s">
        <v>1048</v>
      </c>
      <c r="C1175" t="s">
        <v>4126</v>
      </c>
      <c r="D1175" t="s">
        <v>1451</v>
      </c>
      <c r="BN1175">
        <f t="shared" si="18"/>
        <v>0</v>
      </c>
    </row>
    <row r="1176" spans="1:66" x14ac:dyDescent="0.3">
      <c r="A1176" t="s">
        <v>3706</v>
      </c>
      <c r="B1176" t="s">
        <v>1048</v>
      </c>
      <c r="C1176" t="s">
        <v>1160</v>
      </c>
      <c r="D1176" t="s">
        <v>1935</v>
      </c>
      <c r="BN1176">
        <f t="shared" si="18"/>
        <v>0</v>
      </c>
    </row>
    <row r="1177" spans="1:66" x14ac:dyDescent="0.3">
      <c r="A1177" t="s">
        <v>3706</v>
      </c>
      <c r="B1177" t="s">
        <v>1048</v>
      </c>
      <c r="C1177" t="s">
        <v>3673</v>
      </c>
      <c r="D1177" t="s">
        <v>3452</v>
      </c>
      <c r="BN1177">
        <f t="shared" si="18"/>
        <v>0</v>
      </c>
    </row>
    <row r="1178" spans="1:66" x14ac:dyDescent="0.3">
      <c r="A1178" t="s">
        <v>3706</v>
      </c>
      <c r="B1178" t="s">
        <v>1048</v>
      </c>
      <c r="C1178" t="s">
        <v>154</v>
      </c>
      <c r="D1178" t="s">
        <v>2567</v>
      </c>
      <c r="BC1178">
        <v>10.3</v>
      </c>
      <c r="BL1178">
        <v>10.8</v>
      </c>
      <c r="BN1178">
        <f t="shared" si="18"/>
        <v>2</v>
      </c>
    </row>
    <row r="1179" spans="1:66" x14ac:dyDescent="0.3">
      <c r="A1179" t="s">
        <v>3706</v>
      </c>
      <c r="B1179" t="s">
        <v>1048</v>
      </c>
      <c r="C1179" t="s">
        <v>1902</v>
      </c>
      <c r="D1179" t="s">
        <v>3007</v>
      </c>
      <c r="AS1179">
        <v>28.4</v>
      </c>
      <c r="AX1179">
        <v>25</v>
      </c>
      <c r="BC1179">
        <v>22</v>
      </c>
      <c r="BD1179">
        <v>21.5</v>
      </c>
      <c r="BE1179">
        <v>21.1</v>
      </c>
      <c r="BF1179">
        <v>20.5</v>
      </c>
      <c r="BG1179">
        <v>20</v>
      </c>
      <c r="BH1179">
        <v>19.600000000000001</v>
      </c>
      <c r="BI1179">
        <v>19.100000000000001</v>
      </c>
      <c r="BN1179">
        <f t="shared" si="18"/>
        <v>9</v>
      </c>
    </row>
    <row r="1180" spans="1:66" x14ac:dyDescent="0.3">
      <c r="A1180" t="s">
        <v>3706</v>
      </c>
      <c r="B1180" t="s">
        <v>1048</v>
      </c>
      <c r="C1180" t="s">
        <v>3477</v>
      </c>
      <c r="D1180" t="s">
        <v>513</v>
      </c>
      <c r="AL1180">
        <v>16</v>
      </c>
      <c r="AM1180">
        <v>42</v>
      </c>
      <c r="AN1180">
        <v>68</v>
      </c>
      <c r="AO1180">
        <v>82</v>
      </c>
      <c r="AP1180">
        <v>84</v>
      </c>
      <c r="AQ1180">
        <v>87</v>
      </c>
      <c r="AR1180">
        <v>88</v>
      </c>
      <c r="AS1180">
        <v>90</v>
      </c>
      <c r="AT1180">
        <v>89</v>
      </c>
      <c r="AU1180">
        <v>88</v>
      </c>
      <c r="AV1180">
        <v>92</v>
      </c>
      <c r="AW1180">
        <v>92</v>
      </c>
      <c r="AX1180">
        <v>93</v>
      </c>
      <c r="AY1180">
        <v>93</v>
      </c>
      <c r="AZ1180">
        <v>93</v>
      </c>
      <c r="BA1180">
        <v>94</v>
      </c>
      <c r="BB1180">
        <v>92</v>
      </c>
      <c r="BC1180">
        <v>92</v>
      </c>
      <c r="BD1180">
        <v>91</v>
      </c>
      <c r="BE1180">
        <v>90</v>
      </c>
      <c r="BF1180">
        <v>91</v>
      </c>
      <c r="BG1180">
        <v>92</v>
      </c>
      <c r="BH1180">
        <v>92</v>
      </c>
      <c r="BI1180">
        <v>93</v>
      </c>
      <c r="BJ1180">
        <v>93</v>
      </c>
      <c r="BK1180">
        <v>91</v>
      </c>
      <c r="BL1180">
        <v>91</v>
      </c>
      <c r="BN1180">
        <f t="shared" si="18"/>
        <v>27</v>
      </c>
    </row>
    <row r="1181" spans="1:66" x14ac:dyDescent="0.3">
      <c r="A1181" t="s">
        <v>3706</v>
      </c>
      <c r="B1181" t="s">
        <v>1048</v>
      </c>
      <c r="C1181" t="s">
        <v>3380</v>
      </c>
      <c r="D1181" t="s">
        <v>388</v>
      </c>
      <c r="AX1181">
        <v>99.209585699551099</v>
      </c>
      <c r="AY1181">
        <v>99.214369851820607</v>
      </c>
      <c r="AZ1181">
        <v>99.219131197768405</v>
      </c>
      <c r="BA1181">
        <v>99.223860883170801</v>
      </c>
      <c r="BB1181">
        <v>99.228562367561693</v>
      </c>
      <c r="BC1181">
        <v>99.233204167327798</v>
      </c>
      <c r="BD1181">
        <v>99.238017568889703</v>
      </c>
      <c r="BE1181">
        <v>99.242915087034405</v>
      </c>
      <c r="BF1181">
        <v>99.247954964136198</v>
      </c>
      <c r="BG1181">
        <v>99.253101759600995</v>
      </c>
      <c r="BH1181">
        <v>99.258362883059107</v>
      </c>
      <c r="BI1181">
        <v>99.2637093636678</v>
      </c>
      <c r="BJ1181">
        <v>99.2691920708955</v>
      </c>
      <c r="BN1181">
        <f t="shared" si="18"/>
        <v>13</v>
      </c>
    </row>
    <row r="1182" spans="1:66" x14ac:dyDescent="0.3">
      <c r="A1182" t="s">
        <v>3706</v>
      </c>
      <c r="B1182" t="s">
        <v>1048</v>
      </c>
      <c r="C1182" t="s">
        <v>1298</v>
      </c>
      <c r="D1182" t="s">
        <v>235</v>
      </c>
      <c r="AI1182">
        <v>1.1000000000000001</v>
      </c>
      <c r="AJ1182">
        <v>1.1000000000000001</v>
      </c>
      <c r="AK1182">
        <v>1.1000000000000001</v>
      </c>
      <c r="AL1182">
        <v>1</v>
      </c>
      <c r="AM1182">
        <v>1</v>
      </c>
      <c r="AN1182">
        <v>1</v>
      </c>
      <c r="AO1182">
        <v>1</v>
      </c>
      <c r="AP1182">
        <v>0.9</v>
      </c>
      <c r="AQ1182">
        <v>0.9</v>
      </c>
      <c r="AR1182">
        <v>0.9</v>
      </c>
      <c r="AS1182">
        <v>0.8</v>
      </c>
      <c r="AT1182">
        <v>0.8</v>
      </c>
      <c r="AU1182">
        <v>0.8</v>
      </c>
      <c r="AV1182">
        <v>0.8</v>
      </c>
      <c r="AW1182">
        <v>0.7</v>
      </c>
      <c r="AX1182">
        <v>0.7</v>
      </c>
      <c r="AY1182">
        <v>0.7</v>
      </c>
      <c r="AZ1182">
        <v>0.7</v>
      </c>
      <c r="BA1182">
        <v>0.6</v>
      </c>
      <c r="BB1182">
        <v>0.6</v>
      </c>
      <c r="BC1182">
        <v>0.6</v>
      </c>
      <c r="BD1182">
        <v>0.6</v>
      </c>
      <c r="BE1182">
        <v>0.6</v>
      </c>
      <c r="BF1182">
        <v>0.6</v>
      </c>
      <c r="BG1182">
        <v>0.6</v>
      </c>
      <c r="BH1182">
        <v>0.6</v>
      </c>
      <c r="BI1182">
        <v>0.6</v>
      </c>
      <c r="BJ1182">
        <v>0.6</v>
      </c>
      <c r="BK1182">
        <v>0.6</v>
      </c>
      <c r="BL1182">
        <v>0.6</v>
      </c>
      <c r="BN1182">
        <f t="shared" si="18"/>
        <v>30</v>
      </c>
    </row>
    <row r="1183" spans="1:66" x14ac:dyDescent="0.3">
      <c r="A1183" t="s">
        <v>3706</v>
      </c>
      <c r="B1183" t="s">
        <v>1048</v>
      </c>
      <c r="C1183" t="s">
        <v>2890</v>
      </c>
      <c r="D1183" t="s">
        <v>3369</v>
      </c>
      <c r="BC1183">
        <v>15</v>
      </c>
      <c r="BI1183">
        <v>15.8</v>
      </c>
      <c r="BN1183">
        <f t="shared" si="18"/>
        <v>2</v>
      </c>
    </row>
    <row r="1184" spans="1:66" x14ac:dyDescent="0.3">
      <c r="A1184" t="s">
        <v>3706</v>
      </c>
      <c r="B1184" t="s">
        <v>1048</v>
      </c>
      <c r="C1184" t="s">
        <v>449</v>
      </c>
      <c r="D1184" t="s">
        <v>1713</v>
      </c>
      <c r="BF1184">
        <v>4.9310498237609899</v>
      </c>
      <c r="BG1184">
        <v>4.9617400169372603</v>
      </c>
      <c r="BN1184">
        <f t="shared" si="18"/>
        <v>2</v>
      </c>
    </row>
    <row r="1185" spans="1:66" x14ac:dyDescent="0.3">
      <c r="A1185" t="s">
        <v>3706</v>
      </c>
      <c r="B1185" t="s">
        <v>1048</v>
      </c>
      <c r="C1185" t="s">
        <v>1197</v>
      </c>
      <c r="D1185" t="s">
        <v>3644</v>
      </c>
      <c r="BG1185">
        <v>12.46114</v>
      </c>
      <c r="BH1185">
        <v>12.354559999999999</v>
      </c>
      <c r="BJ1185">
        <v>12.023680000000001</v>
      </c>
      <c r="BN1185">
        <f t="shared" si="18"/>
        <v>3</v>
      </c>
    </row>
    <row r="1186" spans="1:66" x14ac:dyDescent="0.3">
      <c r="A1186" t="s">
        <v>3706</v>
      </c>
      <c r="B1186" t="s">
        <v>1048</v>
      </c>
      <c r="C1186" t="s">
        <v>10</v>
      </c>
      <c r="D1186" t="s">
        <v>2808</v>
      </c>
      <c r="AL1186">
        <v>55.607959747314503</v>
      </c>
      <c r="AM1186">
        <v>55.609279632568402</v>
      </c>
      <c r="AN1186">
        <v>55.6130981445313</v>
      </c>
      <c r="AO1186">
        <v>55.613311767578097</v>
      </c>
      <c r="AQ1186">
        <v>55.601329803466797</v>
      </c>
      <c r="BG1186">
        <v>62.029209136962898</v>
      </c>
      <c r="BH1186">
        <v>62.0095405578613</v>
      </c>
      <c r="BJ1186">
        <v>62.646591186523402</v>
      </c>
      <c r="BN1186">
        <f t="shared" si="18"/>
        <v>8</v>
      </c>
    </row>
    <row r="1187" spans="1:66" x14ac:dyDescent="0.3">
      <c r="A1187" t="s">
        <v>3706</v>
      </c>
      <c r="B1187" t="s">
        <v>1048</v>
      </c>
      <c r="C1187" t="s">
        <v>3630</v>
      </c>
      <c r="D1187" t="s">
        <v>3671</v>
      </c>
      <c r="AX1187">
        <v>88.050479999999993</v>
      </c>
      <c r="BC1187">
        <v>87.628820000000005</v>
      </c>
      <c r="BD1187">
        <v>89.061610000000002</v>
      </c>
      <c r="BE1187">
        <v>88.321070000000006</v>
      </c>
      <c r="BF1187">
        <v>88.8673</v>
      </c>
      <c r="BG1187">
        <v>88.70675</v>
      </c>
      <c r="BH1187">
        <v>89.939359999999994</v>
      </c>
      <c r="BI1187">
        <v>92.188869999999994</v>
      </c>
      <c r="BJ1187">
        <v>91.889619999999994</v>
      </c>
      <c r="BN1187">
        <f t="shared" si="18"/>
        <v>9</v>
      </c>
    </row>
    <row r="1188" spans="1:66" x14ac:dyDescent="0.3">
      <c r="A1188" t="s">
        <v>3706</v>
      </c>
      <c r="B1188" t="s">
        <v>1048</v>
      </c>
      <c r="C1188" t="s">
        <v>214</v>
      </c>
      <c r="D1188" t="s">
        <v>339</v>
      </c>
      <c r="O1188">
        <v>65.699996948242202</v>
      </c>
      <c r="Y1188">
        <v>77.132720947265597</v>
      </c>
      <c r="AW1188">
        <v>85.153152465820298</v>
      </c>
      <c r="AX1188">
        <v>85.191780090332003</v>
      </c>
      <c r="AY1188">
        <v>85.723228454589801</v>
      </c>
      <c r="BA1188">
        <v>86.614128112792997</v>
      </c>
      <c r="BB1188">
        <v>86.709083557128906</v>
      </c>
      <c r="BC1188">
        <v>87.149406433105497</v>
      </c>
      <c r="BD1188">
        <v>87.590888977050795</v>
      </c>
      <c r="BE1188">
        <v>87.679100036621094</v>
      </c>
      <c r="BF1188">
        <v>88.150306701660199</v>
      </c>
      <c r="BG1188">
        <v>88.313583374023395</v>
      </c>
      <c r="BH1188">
        <v>88.411972045898395</v>
      </c>
      <c r="BI1188">
        <v>89.092361450195298</v>
      </c>
      <c r="BK1188">
        <v>89.805358886718807</v>
      </c>
      <c r="BN1188">
        <f t="shared" si="18"/>
        <v>15</v>
      </c>
    </row>
    <row r="1189" spans="1:66" x14ac:dyDescent="0.3">
      <c r="A1189" t="s">
        <v>3706</v>
      </c>
      <c r="B1189" t="s">
        <v>1048</v>
      </c>
      <c r="C1189" t="s">
        <v>135</v>
      </c>
      <c r="D1189" t="s">
        <v>239</v>
      </c>
      <c r="AX1189">
        <v>0.26888000965118403</v>
      </c>
      <c r="BC1189">
        <v>2.3166599273681601</v>
      </c>
      <c r="BD1189">
        <v>3.0685698986053498</v>
      </c>
      <c r="BE1189">
        <v>2.9946599006652801</v>
      </c>
      <c r="BF1189">
        <v>2.7248399257659899</v>
      </c>
      <c r="BH1189">
        <v>1.91737997531891</v>
      </c>
      <c r="BI1189">
        <v>0.43095999956130998</v>
      </c>
      <c r="BK1189">
        <v>0.63568001985549905</v>
      </c>
      <c r="BN1189">
        <f t="shared" si="18"/>
        <v>8</v>
      </c>
    </row>
    <row r="1190" spans="1:66" x14ac:dyDescent="0.3">
      <c r="A1190" t="s">
        <v>3706</v>
      </c>
      <c r="B1190" t="s">
        <v>1048</v>
      </c>
      <c r="C1190" t="s">
        <v>2806</v>
      </c>
      <c r="D1190" t="s">
        <v>1076</v>
      </c>
      <c r="BN1190">
        <f t="shared" si="18"/>
        <v>0</v>
      </c>
    </row>
    <row r="1191" spans="1:66" x14ac:dyDescent="0.3">
      <c r="A1191" t="s">
        <v>3706</v>
      </c>
      <c r="B1191" t="s">
        <v>1048</v>
      </c>
      <c r="C1191" t="s">
        <v>2675</v>
      </c>
      <c r="D1191" t="s">
        <v>2488</v>
      </c>
      <c r="AX1191">
        <v>106.78762</v>
      </c>
      <c r="BC1191">
        <v>101.43102</v>
      </c>
      <c r="BD1191">
        <v>103.04991</v>
      </c>
      <c r="BE1191">
        <v>97.398790000000005</v>
      </c>
      <c r="BF1191">
        <v>99.430400000000006</v>
      </c>
      <c r="BG1191">
        <v>101.98587000000001</v>
      </c>
      <c r="BH1191">
        <v>103.87873999999999</v>
      </c>
      <c r="BN1191">
        <f t="shared" si="18"/>
        <v>7</v>
      </c>
    </row>
    <row r="1192" spans="1:66" x14ac:dyDescent="0.3">
      <c r="A1192" t="s">
        <v>3706</v>
      </c>
      <c r="B1192" t="s">
        <v>1048</v>
      </c>
      <c r="C1192" t="s">
        <v>2708</v>
      </c>
      <c r="D1192" t="s">
        <v>3541</v>
      </c>
      <c r="BN1192">
        <f t="shared" si="18"/>
        <v>0</v>
      </c>
    </row>
    <row r="1193" spans="1:66" x14ac:dyDescent="0.3">
      <c r="A1193" t="s">
        <v>3706</v>
      </c>
      <c r="B1193" t="s">
        <v>1048</v>
      </c>
      <c r="C1193" t="s">
        <v>3713</v>
      </c>
      <c r="D1193" t="s">
        <v>3791</v>
      </c>
      <c r="BN1193">
        <f t="shared" si="18"/>
        <v>0</v>
      </c>
    </row>
    <row r="1194" spans="1:66" x14ac:dyDescent="0.3">
      <c r="A1194" t="s">
        <v>3706</v>
      </c>
      <c r="B1194" t="s">
        <v>1048</v>
      </c>
      <c r="C1194" t="s">
        <v>2539</v>
      </c>
      <c r="D1194" t="s">
        <v>2566</v>
      </c>
      <c r="BN1194">
        <f t="shared" si="18"/>
        <v>0</v>
      </c>
    </row>
    <row r="1195" spans="1:66" x14ac:dyDescent="0.3">
      <c r="A1195" t="s">
        <v>3706</v>
      </c>
      <c r="B1195" t="s">
        <v>1048</v>
      </c>
      <c r="C1195" t="s">
        <v>2685</v>
      </c>
      <c r="D1195" t="s">
        <v>2230</v>
      </c>
      <c r="AI1195">
        <v>1</v>
      </c>
      <c r="AJ1195">
        <v>1</v>
      </c>
      <c r="AK1195">
        <v>1</v>
      </c>
      <c r="AL1195">
        <v>1</v>
      </c>
      <c r="AM1195">
        <v>1</v>
      </c>
      <c r="AN1195">
        <v>1</v>
      </c>
      <c r="AO1195">
        <v>1</v>
      </c>
      <c r="AP1195">
        <v>1</v>
      </c>
      <c r="AQ1195">
        <v>1</v>
      </c>
      <c r="AR1195">
        <v>1</v>
      </c>
      <c r="AS1195">
        <v>1</v>
      </c>
      <c r="AT1195">
        <v>1</v>
      </c>
      <c r="AU1195">
        <v>1</v>
      </c>
      <c r="AV1195">
        <v>1</v>
      </c>
      <c r="AW1195">
        <v>1</v>
      </c>
      <c r="AX1195">
        <v>1</v>
      </c>
      <c r="AY1195">
        <v>1</v>
      </c>
      <c r="AZ1195">
        <v>1</v>
      </c>
      <c r="BA1195">
        <v>1</v>
      </c>
      <c r="BB1195">
        <v>1</v>
      </c>
      <c r="BC1195">
        <v>1</v>
      </c>
      <c r="BD1195">
        <v>1</v>
      </c>
      <c r="BE1195">
        <v>1</v>
      </c>
      <c r="BF1195">
        <v>1</v>
      </c>
      <c r="BG1195">
        <v>1</v>
      </c>
      <c r="BH1195">
        <v>1</v>
      </c>
      <c r="BI1195">
        <v>1</v>
      </c>
      <c r="BJ1195">
        <v>1</v>
      </c>
      <c r="BK1195">
        <v>1</v>
      </c>
      <c r="BL1195">
        <v>1</v>
      </c>
      <c r="BN1195">
        <f t="shared" si="18"/>
        <v>30</v>
      </c>
    </row>
    <row r="1196" spans="1:66" x14ac:dyDescent="0.3">
      <c r="A1196" t="s">
        <v>3706</v>
      </c>
      <c r="B1196" t="s">
        <v>1048</v>
      </c>
      <c r="C1196" t="s">
        <v>3299</v>
      </c>
      <c r="D1196" t="s">
        <v>1407</v>
      </c>
      <c r="O1196">
        <v>231399000000</v>
      </c>
      <c r="P1196">
        <v>250189000000</v>
      </c>
      <c r="Q1196">
        <v>282796000000</v>
      </c>
      <c r="R1196">
        <v>339038000000</v>
      </c>
      <c r="S1196">
        <v>350514000000</v>
      </c>
      <c r="T1196">
        <v>352402000000</v>
      </c>
      <c r="U1196">
        <v>402120000000</v>
      </c>
      <c r="V1196">
        <v>462336000000</v>
      </c>
      <c r="W1196">
        <v>550944000000</v>
      </c>
      <c r="X1196">
        <v>617947000000</v>
      </c>
      <c r="Y1196">
        <v>634238000000</v>
      </c>
      <c r="Z1196">
        <v>748994000000</v>
      </c>
      <c r="AA1196">
        <v>728412000000</v>
      </c>
      <c r="AB1196">
        <v>719270000000</v>
      </c>
      <c r="AC1196">
        <v>884494000000</v>
      </c>
      <c r="AD1196">
        <v>883464000000</v>
      </c>
      <c r="AE1196">
        <v>868140000000</v>
      </c>
      <c r="AF1196">
        <v>952441000000</v>
      </c>
      <c r="AG1196">
        <v>1080353000000</v>
      </c>
      <c r="AH1196">
        <v>1114015000000</v>
      </c>
      <c r="AI1196">
        <v>1118450000000</v>
      </c>
      <c r="AJ1196">
        <v>1158345000000</v>
      </c>
      <c r="AK1196">
        <v>1152893050000</v>
      </c>
      <c r="AL1196">
        <v>1168933200000</v>
      </c>
      <c r="AM1196">
        <v>1300919600000</v>
      </c>
      <c r="AN1196">
        <v>1432284700000</v>
      </c>
      <c r="AO1196">
        <v>1585406100000</v>
      </c>
      <c r="AP1196">
        <v>1786888700000</v>
      </c>
      <c r="AQ1196">
        <v>1937420900000</v>
      </c>
      <c r="AR1196">
        <v>2017616000000</v>
      </c>
      <c r="AS1196">
        <v>2136856000000</v>
      </c>
      <c r="AT1196">
        <v>2083730000000</v>
      </c>
      <c r="AU1196">
        <v>2013650000000</v>
      </c>
      <c r="AV1196">
        <v>2004873000000</v>
      </c>
      <c r="AW1196">
        <v>2177006000000</v>
      </c>
      <c r="AX1196">
        <v>2383002000000</v>
      </c>
      <c r="AY1196">
        <v>2670192000000</v>
      </c>
      <c r="AZ1196">
        <v>2548055000000</v>
      </c>
      <c r="BA1196">
        <v>2259684000000</v>
      </c>
      <c r="BB1196">
        <v>2025400000000</v>
      </c>
      <c r="BC1196">
        <v>2331922000000</v>
      </c>
      <c r="BD1196">
        <v>2576133000000</v>
      </c>
      <c r="BE1196">
        <v>3057724000000</v>
      </c>
      <c r="BF1196">
        <v>3241136000000</v>
      </c>
      <c r="BG1196">
        <v>3585340000000</v>
      </c>
      <c r="BH1196">
        <v>3702320000000</v>
      </c>
      <c r="BI1196">
        <v>3514542000000</v>
      </c>
      <c r="BJ1196">
        <v>3651733000000</v>
      </c>
      <c r="BK1196">
        <v>3813434000000</v>
      </c>
      <c r="BN1196">
        <f t="shared" si="18"/>
        <v>49</v>
      </c>
    </row>
    <row r="1197" spans="1:66" x14ac:dyDescent="0.3">
      <c r="A1197" t="s">
        <v>3706</v>
      </c>
      <c r="B1197" t="s">
        <v>1048</v>
      </c>
      <c r="C1197" t="s">
        <v>2572</v>
      </c>
      <c r="D1197" t="s">
        <v>326</v>
      </c>
      <c r="E1197">
        <v>546400000000</v>
      </c>
      <c r="F1197">
        <v>566800000000</v>
      </c>
      <c r="G1197">
        <v>609200000000</v>
      </c>
      <c r="H1197">
        <v>643100000000</v>
      </c>
      <c r="I1197">
        <v>690700000000</v>
      </c>
      <c r="J1197">
        <v>749000000000</v>
      </c>
      <c r="K1197">
        <v>820100000000</v>
      </c>
      <c r="L1197">
        <v>867100000000</v>
      </c>
      <c r="M1197">
        <v>948600000000</v>
      </c>
      <c r="N1197">
        <v>1026000000000</v>
      </c>
      <c r="O1197">
        <v>1074359000000</v>
      </c>
      <c r="P1197">
        <v>1162926000000</v>
      </c>
      <c r="Q1197">
        <v>1280507000000</v>
      </c>
      <c r="R1197">
        <v>1431848000000</v>
      </c>
      <c r="S1197">
        <v>1553300000000</v>
      </c>
      <c r="T1197">
        <v>1684554000000</v>
      </c>
      <c r="U1197">
        <v>1869603000000</v>
      </c>
      <c r="V1197">
        <v>2082670000000</v>
      </c>
      <c r="W1197">
        <v>2349856000000</v>
      </c>
      <c r="X1197">
        <v>2614202000000</v>
      </c>
      <c r="Y1197">
        <v>2847055000000</v>
      </c>
      <c r="Z1197">
        <v>3201886000000</v>
      </c>
      <c r="AA1197">
        <v>3371448000000</v>
      </c>
      <c r="AB1197">
        <v>3614168000000</v>
      </c>
      <c r="AC1197">
        <v>4032292000000</v>
      </c>
      <c r="AD1197">
        <v>4310074000000</v>
      </c>
      <c r="AE1197">
        <v>4516535000000</v>
      </c>
      <c r="AF1197">
        <v>4828878000000</v>
      </c>
      <c r="AG1197">
        <v>5256093000000</v>
      </c>
      <c r="AH1197">
        <v>5598381000000</v>
      </c>
      <c r="AI1197">
        <v>5902290000000</v>
      </c>
      <c r="AJ1197">
        <v>6096750000000</v>
      </c>
      <c r="AK1197">
        <v>6435469000000</v>
      </c>
      <c r="AL1197">
        <v>6733768000000</v>
      </c>
      <c r="AM1197">
        <v>7170251000000</v>
      </c>
      <c r="AN1197">
        <v>7574691000000</v>
      </c>
      <c r="AO1197">
        <v>8045907000000</v>
      </c>
      <c r="AP1197">
        <v>8589268000000</v>
      </c>
      <c r="AQ1197">
        <v>9135464000000</v>
      </c>
      <c r="AR1197">
        <v>9689354000000</v>
      </c>
      <c r="AS1197">
        <v>10383859000000</v>
      </c>
      <c r="AT1197">
        <v>10743709000000</v>
      </c>
      <c r="AU1197">
        <v>11054325000000</v>
      </c>
      <c r="AV1197">
        <v>11530268000000</v>
      </c>
      <c r="AW1197">
        <v>12313988000000</v>
      </c>
      <c r="AX1197">
        <v>13169702000000</v>
      </c>
      <c r="AY1197">
        <v>14072966000000</v>
      </c>
      <c r="AZ1197">
        <v>14543216000000</v>
      </c>
      <c r="BA1197">
        <v>14684602000000</v>
      </c>
      <c r="BB1197">
        <v>14398708000000</v>
      </c>
      <c r="BC1197">
        <v>15126736000000</v>
      </c>
      <c r="BD1197">
        <v>15832207000000</v>
      </c>
      <c r="BE1197">
        <v>16670651000000</v>
      </c>
      <c r="BF1197">
        <v>17175898000000</v>
      </c>
      <c r="BG1197">
        <v>18057489000000</v>
      </c>
      <c r="BH1197">
        <v>18704317000000</v>
      </c>
      <c r="BI1197">
        <v>19045164000000</v>
      </c>
      <c r="BJ1197">
        <v>19830277000000</v>
      </c>
      <c r="BK1197">
        <v>20837347000000</v>
      </c>
      <c r="BL1197">
        <v>21624995750000</v>
      </c>
      <c r="BN1197">
        <f t="shared" si="18"/>
        <v>60</v>
      </c>
    </row>
    <row r="1198" spans="1:66" x14ac:dyDescent="0.3">
      <c r="A1198" t="s">
        <v>3706</v>
      </c>
      <c r="B1198" t="s">
        <v>1048</v>
      </c>
      <c r="C1198" t="s">
        <v>3039</v>
      </c>
      <c r="D1198" t="s">
        <v>843</v>
      </c>
      <c r="AI1198">
        <v>10109879948581.691</v>
      </c>
      <c r="AJ1198">
        <v>10098935083004.607</v>
      </c>
      <c r="AK1198">
        <v>10454664263796.35</v>
      </c>
      <c r="AL1198">
        <v>10742464895876.631</v>
      </c>
      <c r="AM1198">
        <v>11175261517989.08</v>
      </c>
      <c r="AN1198">
        <v>11475237624930.719</v>
      </c>
      <c r="AO1198">
        <v>11908141115720.045</v>
      </c>
      <c r="AP1198">
        <v>12437721913534.186</v>
      </c>
      <c r="AQ1198">
        <v>12995106922976.508</v>
      </c>
      <c r="AR1198">
        <v>13612795022022.1</v>
      </c>
      <c r="AS1198">
        <v>14174660960354.555</v>
      </c>
      <c r="AT1198">
        <v>14316172383226.023</v>
      </c>
      <c r="AU1198">
        <v>14565516477567.803</v>
      </c>
      <c r="AV1198">
        <v>14982266603352.885</v>
      </c>
      <c r="AW1198">
        <v>15551426599914.797</v>
      </c>
      <c r="AX1198">
        <v>16097781464799.371</v>
      </c>
      <c r="AY1198">
        <v>16557368665197.836</v>
      </c>
      <c r="AZ1198">
        <v>16868013290367.424</v>
      </c>
      <c r="BA1198">
        <v>16844974990630.348</v>
      </c>
      <c r="BB1198">
        <v>16417658897313.746</v>
      </c>
      <c r="BC1198">
        <v>16838569345855.314</v>
      </c>
      <c r="BD1198">
        <v>17099707857919.65</v>
      </c>
      <c r="BE1198">
        <v>17484373626804.857</v>
      </c>
      <c r="BF1198">
        <v>17806449963769.07</v>
      </c>
      <c r="BG1198">
        <v>18243059315435.621</v>
      </c>
      <c r="BH1198">
        <v>18768625520582.113</v>
      </c>
      <c r="BI1198">
        <v>19062770266937.156</v>
      </c>
      <c r="BJ1198">
        <v>19485393853000.102</v>
      </c>
      <c r="BK1198">
        <v>20055794215940.375</v>
      </c>
      <c r="BL1198">
        <v>20523811715593.938</v>
      </c>
      <c r="BN1198">
        <f t="shared" si="18"/>
        <v>30</v>
      </c>
    </row>
    <row r="1199" spans="1:66" x14ac:dyDescent="0.3">
      <c r="A1199" t="s">
        <v>3706</v>
      </c>
      <c r="B1199" t="s">
        <v>1048</v>
      </c>
      <c r="C1199" t="s">
        <v>1377</v>
      </c>
      <c r="D1199" t="s">
        <v>1974</v>
      </c>
      <c r="AH1199">
        <v>63.614539540422498</v>
      </c>
      <c r="AI1199">
        <v>60.761731069660698</v>
      </c>
      <c r="AJ1199">
        <v>62.816544357306398</v>
      </c>
      <c r="AK1199">
        <v>64.248075850169798</v>
      </c>
      <c r="AL1199">
        <v>65.770292838029505</v>
      </c>
      <c r="AM1199">
        <v>67.174737688764296</v>
      </c>
      <c r="AN1199">
        <v>68.583278592693304</v>
      </c>
      <c r="AO1199">
        <v>69.839059580479301</v>
      </c>
      <c r="AP1199">
        <v>71.043358085012599</v>
      </c>
      <c r="AQ1199">
        <v>71.842965596124898</v>
      </c>
      <c r="AR1199">
        <v>72.880236789545194</v>
      </c>
      <c r="AS1199">
        <v>74.509455832294904</v>
      </c>
      <c r="AT1199">
        <v>76.143765118790697</v>
      </c>
      <c r="AU1199">
        <v>77.348179027945804</v>
      </c>
      <c r="AV1199">
        <v>78.784608349944904</v>
      </c>
      <c r="AW1199">
        <v>80.905657128135104</v>
      </c>
      <c r="AX1199">
        <v>83.425821699652502</v>
      </c>
      <c r="AY1199">
        <v>85.950457796206905</v>
      </c>
      <c r="AZ1199">
        <v>88.259326775823993</v>
      </c>
      <c r="BA1199">
        <v>89.976086961448004</v>
      </c>
      <c r="BB1199">
        <v>90.662019648787094</v>
      </c>
      <c r="BC1199">
        <v>91.718459327088397</v>
      </c>
      <c r="BD1199">
        <v>93.634369687893894</v>
      </c>
      <c r="BE1199">
        <v>95.430135516903206</v>
      </c>
      <c r="BF1199">
        <v>97.104853993683406</v>
      </c>
      <c r="BG1199">
        <v>98.941972272102603</v>
      </c>
      <c r="BH1199">
        <v>100</v>
      </c>
      <c r="BI1199">
        <v>101.093525423526</v>
      </c>
      <c r="BJ1199">
        <v>103.015088447013</v>
      </c>
      <c r="BK1199">
        <v>105.445927181174</v>
      </c>
      <c r="BL1199">
        <v>107.28453767276901</v>
      </c>
      <c r="BN1199">
        <f t="shared" si="18"/>
        <v>31</v>
      </c>
    </row>
    <row r="1200" spans="1:66" x14ac:dyDescent="0.3">
      <c r="A1200" t="s">
        <v>3706</v>
      </c>
      <c r="B1200" t="s">
        <v>1048</v>
      </c>
      <c r="C1200" t="s">
        <v>3055</v>
      </c>
      <c r="D1200" t="s">
        <v>3532</v>
      </c>
      <c r="O1200">
        <v>8.8015272388239101</v>
      </c>
      <c r="P1200">
        <v>8.7076047791235194</v>
      </c>
      <c r="Q1200">
        <v>9.5106859974549902</v>
      </c>
      <c r="R1200">
        <v>11.1989540794078</v>
      </c>
      <c r="S1200">
        <v>9.2461211652632205</v>
      </c>
      <c r="T1200">
        <v>6.7609586864258704</v>
      </c>
      <c r="U1200">
        <v>7.5895256949385903</v>
      </c>
      <c r="V1200">
        <v>8.2828292546778393</v>
      </c>
      <c r="W1200">
        <v>9.5217749517207704</v>
      </c>
      <c r="X1200">
        <v>9.3361186299653696</v>
      </c>
      <c r="Y1200">
        <v>7.2287328483488897</v>
      </c>
      <c r="Z1200">
        <v>8.1752754432048604</v>
      </c>
      <c r="AA1200">
        <v>5.6785393127818198</v>
      </c>
      <c r="AB1200">
        <v>4.3342202158176102</v>
      </c>
      <c r="AC1200">
        <v>7.0952202912368501</v>
      </c>
      <c r="AD1200">
        <v>5.6455411159518798</v>
      </c>
      <c r="AE1200">
        <v>4.04834679569211</v>
      </c>
      <c r="AF1200">
        <v>4.5985009370796899</v>
      </c>
      <c r="AG1200">
        <v>5.6288387557411497</v>
      </c>
      <c r="AH1200">
        <v>4.9256561850606104</v>
      </c>
      <c r="AI1200">
        <v>3.89540330479432</v>
      </c>
      <c r="AJ1200">
        <v>3.7061057090558198</v>
      </c>
      <c r="AK1200">
        <v>2.9935044324522102</v>
      </c>
      <c r="AL1200">
        <v>2.4567998185435802</v>
      </c>
      <c r="AM1200">
        <v>3.4212135717098202</v>
      </c>
      <c r="AN1200">
        <v>4.0913048422299898</v>
      </c>
      <c r="AO1200">
        <v>5.0970027412581196</v>
      </c>
      <c r="AP1200">
        <v>6.3749710001825299</v>
      </c>
      <c r="AQ1200">
        <v>6.8708466825096899</v>
      </c>
      <c r="AR1200">
        <v>6.3841183354778597</v>
      </c>
      <c r="AS1200">
        <v>6.0044461941852099</v>
      </c>
      <c r="AT1200">
        <v>4.5185707321230897</v>
      </c>
      <c r="AU1200">
        <v>3.2034144138086398</v>
      </c>
      <c r="AV1200">
        <v>2.4415678635548499</v>
      </c>
      <c r="AW1200">
        <v>2.8520259032438702</v>
      </c>
      <c r="AX1200">
        <v>3.0673853701241001</v>
      </c>
      <c r="AY1200">
        <v>3.8656146006159098</v>
      </c>
      <c r="AZ1200">
        <v>2.02495934155451</v>
      </c>
      <c r="BA1200">
        <v>-0.71692003448359898</v>
      </c>
      <c r="BB1200">
        <v>-2.4272050562277601</v>
      </c>
      <c r="BC1200">
        <v>-0.42593535262641102</v>
      </c>
      <c r="BD1200">
        <v>0.61791853847212397</v>
      </c>
      <c r="BE1200">
        <v>2.8491025634559901</v>
      </c>
      <c r="BF1200">
        <v>3.2127594658306902</v>
      </c>
      <c r="BG1200">
        <v>4.2152548926350697</v>
      </c>
      <c r="BH1200">
        <v>4.1453389413475401</v>
      </c>
      <c r="BI1200">
        <v>2.6826552595852902</v>
      </c>
      <c r="BJ1200">
        <v>2.6710616416962201</v>
      </c>
      <c r="BK1200">
        <v>2.56183936658292</v>
      </c>
      <c r="BN1200">
        <f t="shared" si="18"/>
        <v>49</v>
      </c>
    </row>
    <row r="1201" spans="1:66" x14ac:dyDescent="0.3">
      <c r="A1201" t="s">
        <v>3706</v>
      </c>
      <c r="B1201" t="s">
        <v>1048</v>
      </c>
      <c r="C1201" t="s">
        <v>522</v>
      </c>
      <c r="D1201" t="s">
        <v>900</v>
      </c>
      <c r="O1201">
        <v>7.4547239000000003</v>
      </c>
      <c r="P1201">
        <v>7</v>
      </c>
      <c r="Q1201">
        <v>6.9</v>
      </c>
      <c r="R1201">
        <v>6.8</v>
      </c>
      <c r="S1201">
        <v>6.6</v>
      </c>
      <c r="T1201">
        <v>7</v>
      </c>
      <c r="U1201">
        <v>7</v>
      </c>
      <c r="V1201">
        <v>6.7</v>
      </c>
      <c r="W1201">
        <v>6.6</v>
      </c>
      <c r="X1201">
        <v>6.3</v>
      </c>
      <c r="Y1201">
        <v>6.3</v>
      </c>
      <c r="Z1201">
        <v>6.4</v>
      </c>
      <c r="AA1201">
        <v>6.2</v>
      </c>
      <c r="AB1201">
        <v>6.3</v>
      </c>
      <c r="AC1201">
        <v>6.3</v>
      </c>
      <c r="AD1201">
        <v>6.1</v>
      </c>
      <c r="AE1201">
        <v>4.2</v>
      </c>
      <c r="AF1201">
        <v>6.4</v>
      </c>
      <c r="AG1201">
        <v>4.3</v>
      </c>
      <c r="AH1201">
        <v>4.3</v>
      </c>
      <c r="AI1201">
        <v>4.4000000000000004</v>
      </c>
      <c r="AJ1201">
        <v>4.5</v>
      </c>
      <c r="AK1201">
        <v>5.4280995000000001</v>
      </c>
      <c r="AL1201">
        <v>5.0999999999999996</v>
      </c>
      <c r="AM1201">
        <v>5.3558719000000004</v>
      </c>
      <c r="AN1201">
        <v>4.7893238</v>
      </c>
      <c r="AO1201">
        <v>4.7893238</v>
      </c>
      <c r="AP1201">
        <v>4.7893238</v>
      </c>
      <c r="AQ1201">
        <v>4.2704735456115896</v>
      </c>
      <c r="AR1201">
        <v>4.2805987573875699</v>
      </c>
      <c r="AS1201">
        <v>4.5137582886693099</v>
      </c>
      <c r="AT1201">
        <v>4.7469178199512001</v>
      </c>
      <c r="AU1201">
        <v>4.76279807957674</v>
      </c>
      <c r="AV1201">
        <v>4.9234852169449796</v>
      </c>
      <c r="AW1201">
        <v>4.6815012723330502</v>
      </c>
      <c r="AX1201">
        <v>4.4473363693594301</v>
      </c>
      <c r="AY1201">
        <v>4.6884127694734303</v>
      </c>
      <c r="AZ1201">
        <v>4.6075591333268404</v>
      </c>
      <c r="BA1201">
        <v>4.71428397393142</v>
      </c>
      <c r="BB1201">
        <v>4.7121538526081403</v>
      </c>
      <c r="BC1201">
        <v>4.8409662826490099</v>
      </c>
      <c r="BD1201">
        <v>5.05</v>
      </c>
      <c r="BE1201">
        <v>4.5020016693469902</v>
      </c>
      <c r="BF1201">
        <v>4.4043375860306497</v>
      </c>
      <c r="BG1201">
        <v>4.39510978964252</v>
      </c>
      <c r="BH1201">
        <v>4.39510978964252</v>
      </c>
      <c r="BI1201">
        <v>4.39510978964252</v>
      </c>
      <c r="BJ1201">
        <v>4.39510978964252</v>
      </c>
      <c r="BK1201">
        <v>4.39510978964252</v>
      </c>
      <c r="BN1201">
        <f t="shared" si="18"/>
        <v>49</v>
      </c>
    </row>
    <row r="1202" spans="1:66" x14ac:dyDescent="0.3">
      <c r="A1202" t="s">
        <v>3706</v>
      </c>
      <c r="B1202" t="s">
        <v>1048</v>
      </c>
      <c r="C1202" t="s">
        <v>965</v>
      </c>
      <c r="D1202" t="s">
        <v>1997</v>
      </c>
      <c r="AP1202">
        <v>2628109647900</v>
      </c>
      <c r="AQ1202">
        <v>2726368156400</v>
      </c>
      <c r="AR1202">
        <v>2879085535900</v>
      </c>
      <c r="AS1202">
        <v>3024345941200</v>
      </c>
      <c r="AT1202">
        <v>2918568318600</v>
      </c>
      <c r="AU1202">
        <v>2920577786900</v>
      </c>
      <c r="AV1202">
        <v>3005302293300</v>
      </c>
      <c r="AW1202">
        <v>3172277548700</v>
      </c>
      <c r="AX1202">
        <v>3221996329200</v>
      </c>
      <c r="AY1202">
        <v>3357183084200</v>
      </c>
      <c r="AZ1202">
        <v>3422234185500</v>
      </c>
      <c r="BA1202">
        <v>3299818648600</v>
      </c>
      <c r="BB1202">
        <v>3050266324500</v>
      </c>
      <c r="BC1202">
        <v>3113494606500</v>
      </c>
      <c r="BD1202">
        <v>3127040330100</v>
      </c>
      <c r="BE1202">
        <v>3175939894000</v>
      </c>
      <c r="BF1202">
        <v>3255896848400</v>
      </c>
      <c r="BG1202">
        <v>3309731898800</v>
      </c>
      <c r="BH1202">
        <v>3374967806000</v>
      </c>
      <c r="BI1202">
        <v>3380014248000</v>
      </c>
      <c r="BJ1202">
        <v>3439482399200</v>
      </c>
      <c r="BN1202">
        <f t="shared" si="18"/>
        <v>21</v>
      </c>
    </row>
    <row r="1203" spans="1:66" x14ac:dyDescent="0.3">
      <c r="A1203" t="s">
        <v>3706</v>
      </c>
      <c r="B1203" t="s">
        <v>1048</v>
      </c>
      <c r="C1203" t="s">
        <v>2666</v>
      </c>
      <c r="D1203" t="s">
        <v>1985</v>
      </c>
      <c r="AQ1203">
        <v>2.6572562866529381</v>
      </c>
      <c r="AR1203">
        <v>12.332135226824633</v>
      </c>
      <c r="AS1203">
        <v>13.806584682603741</v>
      </c>
      <c r="AT1203">
        <v>-3.7768418080276405</v>
      </c>
      <c r="AU1203">
        <v>-6.3063380115530521</v>
      </c>
      <c r="AV1203">
        <v>9.6850016799838983</v>
      </c>
      <c r="AW1203">
        <v>4.3345176732675128</v>
      </c>
      <c r="AX1203">
        <v>12.158141951794903</v>
      </c>
      <c r="AY1203">
        <v>-5.3046844878660551</v>
      </c>
      <c r="AZ1203">
        <v>-14.41260027047565</v>
      </c>
      <c r="BA1203">
        <v>-0.17231311527504545</v>
      </c>
      <c r="BB1203">
        <v>12.029508515871413</v>
      </c>
      <c r="BC1203">
        <v>-2.6699331662996144</v>
      </c>
      <c r="BD1203">
        <v>-6.510451230451423</v>
      </c>
      <c r="BE1203">
        <v>-3.7864921278549843</v>
      </c>
      <c r="BF1203">
        <v>16.178810234330058</v>
      </c>
      <c r="BG1203">
        <v>1.1604952240035402</v>
      </c>
      <c r="BH1203">
        <v>7.6072694114473336</v>
      </c>
      <c r="BI1203">
        <v>6.0847729135110171</v>
      </c>
      <c r="BJ1203">
        <v>-5.4541814150996402</v>
      </c>
      <c r="BN1203">
        <f t="shared" si="18"/>
        <v>20</v>
      </c>
    </row>
    <row r="1204" spans="1:66" x14ac:dyDescent="0.3">
      <c r="A1204" t="s">
        <v>3706</v>
      </c>
      <c r="B1204" t="s">
        <v>1048</v>
      </c>
      <c r="C1204" t="s">
        <v>2466</v>
      </c>
      <c r="D1204" t="s">
        <v>791</v>
      </c>
      <c r="O1204">
        <v>21.414735633833129</v>
      </c>
      <c r="P1204">
        <v>21.919818002317896</v>
      </c>
      <c r="Q1204">
        <v>22.58062246405704</v>
      </c>
      <c r="R1204">
        <v>23.331808589452887</v>
      </c>
      <c r="S1204">
        <v>22.694941831155358</v>
      </c>
      <c r="T1204">
        <v>20.277475749360203</v>
      </c>
      <c r="U1204">
        <v>22.038398387541022</v>
      </c>
      <c r="V1204">
        <v>23.526269726672641</v>
      </c>
      <c r="W1204">
        <v>24.831784670770823</v>
      </c>
      <c r="X1204">
        <v>25.11112024584617</v>
      </c>
      <c r="Y1204">
        <v>23.310270824941107</v>
      </c>
      <c r="Z1204">
        <v>24.2768569915829</v>
      </c>
      <c r="AA1204">
        <v>22.070082771371041</v>
      </c>
      <c r="AB1204">
        <v>22.252986897770469</v>
      </c>
      <c r="AC1204">
        <v>25.095817751726081</v>
      </c>
      <c r="AD1204">
        <v>24.188340160208195</v>
      </c>
      <c r="AE1204">
        <v>23.740624517564843</v>
      </c>
      <c r="AF1204">
        <v>23.620231029933795</v>
      </c>
      <c r="AG1204">
        <v>22.827807757868996</v>
      </c>
      <c r="AH1204">
        <v>22.513799325720811</v>
      </c>
      <c r="AI1204">
        <v>21.529213448476174</v>
      </c>
      <c r="AJ1204">
        <v>20.110605023051644</v>
      </c>
      <c r="AK1204">
        <v>20.077581998571546</v>
      </c>
      <c r="AL1204">
        <v>20.393627874310042</v>
      </c>
      <c r="AM1204">
        <v>21.279096765906854</v>
      </c>
      <c r="AN1204">
        <v>21.272649140698206</v>
      </c>
      <c r="AO1204">
        <v>21.701814985578068</v>
      </c>
      <c r="AP1204">
        <v>22.409709064414482</v>
      </c>
      <c r="AQ1204">
        <v>22.958333175817025</v>
      </c>
      <c r="AR1204">
        <v>23.42036803164202</v>
      </c>
      <c r="AS1204">
        <v>23.675148369932064</v>
      </c>
      <c r="AT1204">
        <v>22.176947724914065</v>
      </c>
      <c r="AU1204">
        <v>21.70813854404815</v>
      </c>
      <c r="AV1204">
        <v>21.742223559958337</v>
      </c>
      <c r="AW1204">
        <v>22.658575171365719</v>
      </c>
      <c r="AX1204">
        <v>23.380303103093329</v>
      </c>
      <c r="AY1204">
        <v>23.539185450446432</v>
      </c>
      <c r="AZ1204">
        <v>22.592491935284738</v>
      </c>
      <c r="BA1204">
        <v>21.119016705811781</v>
      </c>
      <c r="BB1204">
        <v>17.804581110237379</v>
      </c>
      <c r="BC1204">
        <v>18.74310377083561</v>
      </c>
      <c r="BD1204">
        <v>19.103525856692226</v>
      </c>
      <c r="BE1204">
        <v>20.02088984790273</v>
      </c>
      <c r="BF1204">
        <v>20.41374313950568</v>
      </c>
      <c r="BG1204">
        <v>20.812679791501886</v>
      </c>
      <c r="BH1204">
        <v>21.099051608750539</v>
      </c>
      <c r="BI1204">
        <v>20.387569484463469</v>
      </c>
      <c r="BJ1204">
        <v>20.658987087295802</v>
      </c>
      <c r="BK1204">
        <v>21.021221992780237</v>
      </c>
      <c r="BN1204">
        <f t="shared" si="18"/>
        <v>49</v>
      </c>
    </row>
    <row r="1205" spans="1:66" x14ac:dyDescent="0.3">
      <c r="A1205" t="s">
        <v>3706</v>
      </c>
      <c r="B1205" t="s">
        <v>1048</v>
      </c>
      <c r="C1205" t="s">
        <v>2942</v>
      </c>
      <c r="D1205" t="s">
        <v>3057</v>
      </c>
      <c r="E1205">
        <v>83200000000</v>
      </c>
      <c r="F1205">
        <v>83600000000</v>
      </c>
      <c r="G1205">
        <v>90900000000</v>
      </c>
      <c r="H1205">
        <v>97700000000</v>
      </c>
      <c r="I1205">
        <v>107300000000</v>
      </c>
      <c r="J1205">
        <v>120400000000</v>
      </c>
      <c r="K1205">
        <v>130600000000</v>
      </c>
      <c r="L1205">
        <v>132800000000</v>
      </c>
      <c r="M1205">
        <v>147900000000</v>
      </c>
      <c r="N1205">
        <v>173600000000</v>
      </c>
      <c r="O1205">
        <v>170100000000</v>
      </c>
      <c r="P1205">
        <v>196800000000</v>
      </c>
      <c r="Q1205">
        <v>228100000000</v>
      </c>
      <c r="R1205">
        <v>266900000000</v>
      </c>
      <c r="S1205">
        <v>274500000000</v>
      </c>
      <c r="T1205">
        <v>257300000000</v>
      </c>
      <c r="U1205">
        <v>323200000000</v>
      </c>
      <c r="V1205">
        <v>396600000000</v>
      </c>
      <c r="W1205">
        <v>478400000000</v>
      </c>
      <c r="X1205">
        <v>539700000000</v>
      </c>
      <c r="Y1205">
        <v>530100000000</v>
      </c>
      <c r="Z1205">
        <v>631200000000</v>
      </c>
      <c r="AA1205">
        <v>581000000000</v>
      </c>
      <c r="AB1205">
        <v>637500000000</v>
      </c>
      <c r="AC1205">
        <v>820100000000</v>
      </c>
      <c r="AD1205">
        <v>829600000000</v>
      </c>
      <c r="AE1205">
        <v>849100000000</v>
      </c>
      <c r="AF1205">
        <v>892200000000</v>
      </c>
      <c r="AG1205">
        <v>937000000000</v>
      </c>
      <c r="AH1205">
        <v>999700000000</v>
      </c>
      <c r="AI1205">
        <v>993500000000</v>
      </c>
      <c r="AJ1205">
        <v>944300000000</v>
      </c>
      <c r="AK1205">
        <v>1013000000000</v>
      </c>
      <c r="AL1205">
        <v>1106800000000</v>
      </c>
      <c r="AM1205">
        <v>1256500000000</v>
      </c>
      <c r="AN1205">
        <v>1317500000000</v>
      </c>
      <c r="AO1205">
        <v>1432100000000</v>
      </c>
      <c r="AP1205">
        <v>1595600000000</v>
      </c>
      <c r="AQ1205">
        <v>1735300000000</v>
      </c>
      <c r="AR1205">
        <v>1884200000000</v>
      </c>
      <c r="AS1205">
        <v>2033800000000</v>
      </c>
      <c r="AT1205">
        <v>1928600000000</v>
      </c>
      <c r="AU1205">
        <v>1925000000000</v>
      </c>
      <c r="AV1205">
        <v>2027900000000</v>
      </c>
      <c r="AW1205">
        <v>2276700000000</v>
      </c>
      <c r="AX1205">
        <v>2527100000000</v>
      </c>
      <c r="AY1205">
        <v>2680600000000</v>
      </c>
      <c r="AZ1205">
        <v>2643700000000</v>
      </c>
      <c r="BA1205">
        <v>2424800000000</v>
      </c>
      <c r="BB1205">
        <v>1878100000000</v>
      </c>
      <c r="BC1205">
        <v>2100800000000</v>
      </c>
      <c r="BD1205">
        <v>2239900000000</v>
      </c>
      <c r="BE1205">
        <v>2479200000000</v>
      </c>
      <c r="BF1205">
        <v>2648000000000</v>
      </c>
      <c r="BN1205">
        <f t="shared" si="18"/>
        <v>54</v>
      </c>
    </row>
    <row r="1206" spans="1:66" x14ac:dyDescent="0.3">
      <c r="A1206" t="s">
        <v>3706</v>
      </c>
      <c r="B1206" t="s">
        <v>1048</v>
      </c>
      <c r="C1206" t="s">
        <v>104</v>
      </c>
      <c r="D1206" t="s">
        <v>740</v>
      </c>
      <c r="O1206">
        <v>4112329555762.7876</v>
      </c>
      <c r="P1206">
        <v>4233595818973.2451</v>
      </c>
      <c r="Q1206">
        <v>4435920158180.8066</v>
      </c>
      <c r="R1206">
        <v>4596663968115.1455</v>
      </c>
      <c r="S1206">
        <v>4588219521983.4219</v>
      </c>
      <c r="T1206">
        <v>4694021833387.1777</v>
      </c>
      <c r="U1206">
        <v>4897056730251.6826</v>
      </c>
      <c r="V1206">
        <v>5078217355548.0576</v>
      </c>
      <c r="W1206">
        <v>5272618451719.082</v>
      </c>
      <c r="X1206">
        <v>5380413767264.8525</v>
      </c>
      <c r="Y1206">
        <v>5383396579015.3604</v>
      </c>
      <c r="Z1206">
        <v>5460436131441.5967</v>
      </c>
      <c r="AA1206">
        <v>5550241812052.376</v>
      </c>
      <c r="AB1206">
        <v>5833560152691.5723</v>
      </c>
      <c r="AC1206">
        <v>6094817736428.0352</v>
      </c>
      <c r="AD1206">
        <v>6405806700499.6533</v>
      </c>
      <c r="AE1206">
        <v>6676231720386.5898</v>
      </c>
      <c r="AF1206">
        <v>6883378861539.6201</v>
      </c>
      <c r="AG1206">
        <v>7140504117785.0195</v>
      </c>
      <c r="AH1206">
        <v>7350944879918.7393</v>
      </c>
      <c r="AI1206">
        <v>7509614397262.7109</v>
      </c>
      <c r="AJ1206">
        <v>7546654243676.667</v>
      </c>
      <c r="AK1206">
        <v>7777764293921.4307</v>
      </c>
      <c r="AL1206">
        <v>7993737459371.8467</v>
      </c>
      <c r="AM1206">
        <v>8251188826158.8809</v>
      </c>
      <c r="AN1206">
        <v>8452509012639.708</v>
      </c>
      <c r="AO1206">
        <v>8698050171912.9619</v>
      </c>
      <c r="AP1206">
        <v>8994885364428.7129</v>
      </c>
      <c r="AQ1206">
        <v>9416506136404.5723</v>
      </c>
      <c r="AR1206">
        <v>9869880129764.1855</v>
      </c>
      <c r="AS1206">
        <v>10308902390064.732</v>
      </c>
      <c r="AT1206">
        <v>10586513317943.717</v>
      </c>
      <c r="AU1206">
        <v>10882718285057.664</v>
      </c>
      <c r="AV1206">
        <v>11201633361300.471</v>
      </c>
      <c r="AW1206">
        <v>11575930806728.9</v>
      </c>
      <c r="AX1206">
        <v>11929722497413.711</v>
      </c>
      <c r="AY1206">
        <v>12254644319478.314</v>
      </c>
      <c r="AZ1206">
        <v>12512944912566.1</v>
      </c>
      <c r="BA1206">
        <v>12546481700420.078</v>
      </c>
      <c r="BB1206">
        <v>12517834658119.188</v>
      </c>
      <c r="BC1206">
        <v>12695979000000</v>
      </c>
      <c r="BD1206">
        <v>12812144167414.148</v>
      </c>
      <c r="BE1206">
        <v>12932333596483.463</v>
      </c>
      <c r="BF1206">
        <v>13039380100908.652</v>
      </c>
      <c r="BG1206">
        <v>13336045065686.969</v>
      </c>
      <c r="BH1206">
        <v>13783285120472.063</v>
      </c>
      <c r="BI1206">
        <v>14137887783993.986</v>
      </c>
      <c r="BJ1206">
        <v>14456840157322.213</v>
      </c>
      <c r="BK1206">
        <v>14857510478294.037</v>
      </c>
      <c r="BN1206">
        <f t="shared" si="18"/>
        <v>49</v>
      </c>
    </row>
    <row r="1207" spans="1:66" x14ac:dyDescent="0.3">
      <c r="A1207" t="s">
        <v>3706</v>
      </c>
      <c r="B1207" t="s">
        <v>1048</v>
      </c>
      <c r="C1207" t="s">
        <v>24</v>
      </c>
      <c r="D1207" t="s">
        <v>722</v>
      </c>
      <c r="P1207">
        <v>8.4814747492572451E-2</v>
      </c>
      <c r="Q1207">
        <v>0.36241422258147793</v>
      </c>
      <c r="R1207">
        <v>-0.85646339154911288</v>
      </c>
      <c r="S1207">
        <v>2.1599601085980282</v>
      </c>
      <c r="T1207">
        <v>2.4405152411331557</v>
      </c>
      <c r="U1207">
        <v>1.3113945457376985E-3</v>
      </c>
      <c r="V1207">
        <v>1.77619246527847</v>
      </c>
      <c r="W1207">
        <v>1.7789100664102051</v>
      </c>
      <c r="X1207">
        <v>0.76528135886594839</v>
      </c>
      <c r="Y1207">
        <v>1.4981388438911551</v>
      </c>
      <c r="Z1207">
        <v>1.6019392425189523</v>
      </c>
      <c r="AA1207">
        <v>2.3301319195290944</v>
      </c>
      <c r="AB1207">
        <v>3.0247430870866197</v>
      </c>
      <c r="AC1207">
        <v>1.4991384288402401</v>
      </c>
      <c r="AD1207">
        <v>4.8087292742548016</v>
      </c>
      <c r="AE1207">
        <v>4.5885224189129872</v>
      </c>
      <c r="AF1207">
        <v>1.9575473368859093</v>
      </c>
      <c r="AG1207">
        <v>1.9851032323531257</v>
      </c>
      <c r="AH1207">
        <v>3.07529756870602</v>
      </c>
      <c r="AI1207">
        <v>2.7436465496512739</v>
      </c>
      <c r="AJ1207">
        <v>1.7445872663361683</v>
      </c>
      <c r="AK1207">
        <v>0.65019974654450152</v>
      </c>
      <c r="AL1207">
        <v>-5.5364072316450574E-2</v>
      </c>
      <c r="AM1207">
        <v>0.51657388075562949</v>
      </c>
      <c r="AN1207">
        <v>0.27122093572933181</v>
      </c>
      <c r="AO1207">
        <v>0.44984708011419627</v>
      </c>
      <c r="AP1207">
        <v>1.8377517355258561</v>
      </c>
      <c r="AQ1207">
        <v>1.8726162156989403</v>
      </c>
      <c r="AR1207">
        <v>2.7372574999975967</v>
      </c>
      <c r="AS1207">
        <v>1.5360083033101546</v>
      </c>
      <c r="AT1207">
        <v>3.5059396429532939</v>
      </c>
      <c r="AU1207">
        <v>3.8422367534285371</v>
      </c>
      <c r="AV1207">
        <v>1.8389281513170488</v>
      </c>
      <c r="AW1207">
        <v>1.5437430893733506</v>
      </c>
      <c r="AX1207">
        <v>0.83877183797645216</v>
      </c>
      <c r="AY1207">
        <v>1.2214695827266695</v>
      </c>
      <c r="AZ1207">
        <v>1.5995686939064342</v>
      </c>
      <c r="BA1207">
        <v>2.3718138924869692</v>
      </c>
      <c r="BB1207">
        <v>4.1373897577068277</v>
      </c>
      <c r="BC1207">
        <v>0.10978046316560608</v>
      </c>
      <c r="BD1207">
        <v>-3.0183679675732407</v>
      </c>
      <c r="BE1207">
        <v>-1.4584737614863599</v>
      </c>
      <c r="BF1207">
        <v>-1.8963989759005813</v>
      </c>
      <c r="BG1207">
        <v>-0.777509396012249</v>
      </c>
      <c r="BH1207">
        <v>1.8210548894542313</v>
      </c>
      <c r="BI1207">
        <v>1.8002353143532019</v>
      </c>
      <c r="BJ1207">
        <v>0.58020945907806265</v>
      </c>
      <c r="BK1207">
        <v>1.6535104617549905</v>
      </c>
      <c r="BN1207">
        <f t="shared" si="18"/>
        <v>48</v>
      </c>
    </row>
    <row r="1208" spans="1:66" x14ac:dyDescent="0.3">
      <c r="A1208" t="s">
        <v>3706</v>
      </c>
      <c r="B1208" t="s">
        <v>1048</v>
      </c>
      <c r="C1208" t="s">
        <v>2264</v>
      </c>
      <c r="D1208" t="s">
        <v>1567</v>
      </c>
      <c r="AZ1208">
        <v>3.58</v>
      </c>
      <c r="BC1208">
        <v>3.21</v>
      </c>
      <c r="BE1208">
        <v>3.56</v>
      </c>
      <c r="BG1208">
        <v>3.4480400000000002</v>
      </c>
      <c r="BI1208">
        <v>3.6503060000000001</v>
      </c>
      <c r="BK1208">
        <v>3.51</v>
      </c>
      <c r="BN1208">
        <f t="shared" si="18"/>
        <v>6</v>
      </c>
    </row>
    <row r="1209" spans="1:66" x14ac:dyDescent="0.3">
      <c r="A1209" t="s">
        <v>3706</v>
      </c>
      <c r="B1209" t="s">
        <v>1048</v>
      </c>
      <c r="C1209" t="s">
        <v>3085</v>
      </c>
      <c r="D1209" t="s">
        <v>1270</v>
      </c>
      <c r="AN1209">
        <v>201284</v>
      </c>
      <c r="AO1209">
        <v>203875</v>
      </c>
      <c r="AP1209">
        <v>195804</v>
      </c>
      <c r="AQ1209">
        <v>192815</v>
      </c>
      <c r="AR1209">
        <v>194708</v>
      </c>
      <c r="AS1209">
        <v>194077</v>
      </c>
      <c r="AT1209">
        <v>194746</v>
      </c>
      <c r="AU1209">
        <v>198057</v>
      </c>
      <c r="AV1209">
        <v>196806</v>
      </c>
      <c r="AW1209">
        <v>195369</v>
      </c>
      <c r="AX1209">
        <v>194025</v>
      </c>
      <c r="AY1209">
        <v>191771</v>
      </c>
      <c r="AZ1209">
        <v>193560.51</v>
      </c>
      <c r="BA1209">
        <v>192123</v>
      </c>
      <c r="BB1209">
        <v>191785</v>
      </c>
      <c r="BC1209">
        <v>194431</v>
      </c>
      <c r="BD1209">
        <v>194136</v>
      </c>
      <c r="BE1209">
        <v>153516.6</v>
      </c>
      <c r="BF1209">
        <v>154321.5</v>
      </c>
      <c r="BG1209">
        <v>152932.6</v>
      </c>
      <c r="BH1209">
        <v>151735</v>
      </c>
      <c r="BI1209">
        <v>151270</v>
      </c>
      <c r="BJ1209">
        <v>150966</v>
      </c>
      <c r="BK1209">
        <v>150462.29759999999</v>
      </c>
      <c r="BN1209">
        <f t="shared" si="18"/>
        <v>24</v>
      </c>
    </row>
    <row r="1210" spans="1:66" x14ac:dyDescent="0.3">
      <c r="A1210" t="s">
        <v>3706</v>
      </c>
      <c r="B1210" t="s">
        <v>1048</v>
      </c>
      <c r="C1210" t="s">
        <v>3385</v>
      </c>
      <c r="D1210" t="s">
        <v>3365</v>
      </c>
      <c r="BN1210">
        <f t="shared" si="18"/>
        <v>0</v>
      </c>
    </row>
    <row r="1211" spans="1:66" x14ac:dyDescent="0.3">
      <c r="A1211" t="s">
        <v>3706</v>
      </c>
      <c r="B1211" t="s">
        <v>1048</v>
      </c>
      <c r="C1211" t="s">
        <v>276</v>
      </c>
      <c r="D1211" t="s">
        <v>3156</v>
      </c>
      <c r="BN1211">
        <f t="shared" si="18"/>
        <v>0</v>
      </c>
    </row>
    <row r="1212" spans="1:66" x14ac:dyDescent="0.3">
      <c r="A1212" t="s">
        <v>3706</v>
      </c>
      <c r="B1212" t="s">
        <v>1048</v>
      </c>
      <c r="C1212" t="s">
        <v>2171</v>
      </c>
      <c r="D1212" t="s">
        <v>1692</v>
      </c>
      <c r="AI1212">
        <v>14.797034185999999</v>
      </c>
      <c r="AJ1212">
        <v>15.443360451</v>
      </c>
      <c r="AK1212">
        <v>14.705295298999999</v>
      </c>
      <c r="AL1212">
        <v>14.886867498000001</v>
      </c>
      <c r="AM1212">
        <v>14.220582771</v>
      </c>
      <c r="AN1212">
        <v>12.720269796</v>
      </c>
      <c r="AO1212">
        <v>11.482117348999999</v>
      </c>
      <c r="AP1212">
        <v>10.517863611999999</v>
      </c>
      <c r="AQ1212">
        <v>9.4762625175000004</v>
      </c>
      <c r="AR1212">
        <v>8.5566186204000001</v>
      </c>
      <c r="AS1212">
        <v>8.5589478840000002</v>
      </c>
      <c r="AT1212">
        <v>10.391033474</v>
      </c>
      <c r="AU1212">
        <v>8.8038783000999992</v>
      </c>
      <c r="AV1212">
        <v>8.9788157257000005</v>
      </c>
      <c r="AW1212">
        <v>8.7335064049</v>
      </c>
      <c r="AX1212">
        <v>9.0545799289000009</v>
      </c>
      <c r="AY1212">
        <v>9.2915030568999999</v>
      </c>
      <c r="AZ1212">
        <v>9.0639540738999997</v>
      </c>
      <c r="BA1212">
        <v>8.5964727203999995</v>
      </c>
      <c r="BB1212">
        <v>7.8475622438999997</v>
      </c>
      <c r="BC1212">
        <v>7.4771849536000001</v>
      </c>
      <c r="BD1212">
        <v>7.4056144563000004</v>
      </c>
      <c r="BE1212">
        <v>7.4457215437000004</v>
      </c>
      <c r="BF1212">
        <v>7.1285245801999997</v>
      </c>
      <c r="BG1212">
        <v>6.9679072777000002</v>
      </c>
      <c r="BH1212">
        <v>7.9069557545000002</v>
      </c>
      <c r="BI1212">
        <v>8.5708869270000001</v>
      </c>
      <c r="BJ1212">
        <v>8.4506291405000002</v>
      </c>
      <c r="BK1212">
        <v>7.7577308189999998</v>
      </c>
      <c r="BN1212">
        <f t="shared" si="18"/>
        <v>29</v>
      </c>
    </row>
    <row r="1213" spans="1:66" x14ac:dyDescent="0.3">
      <c r="A1213" t="s">
        <v>3706</v>
      </c>
      <c r="B1213" t="s">
        <v>1048</v>
      </c>
      <c r="C1213" t="s">
        <v>628</v>
      </c>
      <c r="D1213" t="s">
        <v>2207</v>
      </c>
      <c r="E1213">
        <v>2.1572924275626981</v>
      </c>
      <c r="F1213">
        <v>2.0182260604036455</v>
      </c>
      <c r="G1213">
        <v>2.2992227979274609</v>
      </c>
      <c r="H1213">
        <v>2.2470461868958109</v>
      </c>
      <c r="I1213">
        <v>2.9036399335447816</v>
      </c>
      <c r="J1213">
        <v>3.0940865321390474</v>
      </c>
      <c r="K1213">
        <v>2.8877399323782083</v>
      </c>
      <c r="L1213">
        <v>2.6995000221789907</v>
      </c>
      <c r="M1213">
        <v>2.6096063602645483</v>
      </c>
      <c r="N1213">
        <v>2.6026026026026026</v>
      </c>
      <c r="O1213">
        <v>2.6678204855294454</v>
      </c>
      <c r="P1213">
        <v>2.9472663594804112</v>
      </c>
      <c r="Q1213">
        <v>2.3447929736511921</v>
      </c>
      <c r="R1213">
        <v>2.2273959906872167</v>
      </c>
      <c r="S1213">
        <v>2.4503614181669553</v>
      </c>
      <c r="T1213">
        <v>2.820186638191188</v>
      </c>
      <c r="U1213">
        <v>2.7614786499283261</v>
      </c>
      <c r="V1213">
        <v>2.5917196822362132</v>
      </c>
      <c r="W1213">
        <v>2.333639284075264</v>
      </c>
      <c r="X1213">
        <v>1.8780106006096724</v>
      </c>
      <c r="Y1213">
        <v>2.4525491935739407</v>
      </c>
      <c r="Z1213">
        <v>2.8013305058658551</v>
      </c>
      <c r="AA1213">
        <v>2.5448948178553104</v>
      </c>
      <c r="AB1213">
        <v>2.1588988648656731</v>
      </c>
      <c r="AC1213">
        <v>2.01946806851439</v>
      </c>
      <c r="AD1213">
        <v>1.7623415970209455</v>
      </c>
      <c r="AE1213">
        <v>1.2928996532153469</v>
      </c>
      <c r="AF1213">
        <v>1.2318224422886024</v>
      </c>
      <c r="AG1213">
        <v>1.1670620383630672</v>
      </c>
      <c r="AH1213">
        <v>1.0178348819681691</v>
      </c>
      <c r="AI1213">
        <v>1.0322526435862638</v>
      </c>
      <c r="AJ1213">
        <v>1.1355636308433825</v>
      </c>
      <c r="AK1213">
        <v>1.2021510906387307</v>
      </c>
      <c r="AL1213">
        <v>1.0128045126187064</v>
      </c>
      <c r="AM1213">
        <v>0.86277618228567754</v>
      </c>
      <c r="AN1213">
        <v>0.92413480818015137</v>
      </c>
      <c r="AO1213">
        <v>0.96805329376130222</v>
      </c>
      <c r="AP1213">
        <v>0.89559422489970342</v>
      </c>
      <c r="AQ1213">
        <v>0.97908664231281284</v>
      </c>
      <c r="AR1213">
        <v>0.81552650359803869</v>
      </c>
      <c r="AS1213">
        <v>0.75993301793570389</v>
      </c>
      <c r="AT1213">
        <v>0.92593149901645089</v>
      </c>
      <c r="AU1213">
        <v>0.85936632263741342</v>
      </c>
      <c r="AV1213">
        <v>0.94663936600570331</v>
      </c>
      <c r="AW1213">
        <v>1.0424519867833533</v>
      </c>
      <c r="AX1213">
        <v>1.1330431667086878</v>
      </c>
      <c r="AY1213">
        <v>1.1629331044658096</v>
      </c>
      <c r="AZ1213">
        <v>1.2325125355855817</v>
      </c>
      <c r="BA1213">
        <v>1.4184152232101652</v>
      </c>
      <c r="BB1213">
        <v>1.4094956051130183</v>
      </c>
      <c r="BC1213">
        <v>1.3254976555589475</v>
      </c>
      <c r="BD1213">
        <v>1.4175969512573525</v>
      </c>
      <c r="BE1213">
        <v>1.4469643812265494</v>
      </c>
      <c r="BF1213">
        <v>1.5086179077944539</v>
      </c>
      <c r="BG1213">
        <v>1.5635300767673777</v>
      </c>
      <c r="BH1213">
        <v>1.1738157538698766</v>
      </c>
      <c r="BI1213">
        <v>0.92481839244685971</v>
      </c>
      <c r="BJ1213">
        <v>0.90134542381325178</v>
      </c>
      <c r="BK1213">
        <v>0.9445322823631207</v>
      </c>
      <c r="BN1213">
        <f t="shared" si="18"/>
        <v>59</v>
      </c>
    </row>
    <row r="1214" spans="1:66" x14ac:dyDescent="0.3">
      <c r="A1214" t="s">
        <v>3706</v>
      </c>
      <c r="B1214" t="s">
        <v>1048</v>
      </c>
      <c r="C1214" t="s">
        <v>236</v>
      </c>
      <c r="D1214" t="s">
        <v>3457</v>
      </c>
      <c r="G1214">
        <v>6.2433864800455758</v>
      </c>
      <c r="H1214">
        <v>6.3416466759601668</v>
      </c>
      <c r="I1214">
        <v>6.3816788836337635</v>
      </c>
      <c r="J1214">
        <v>5.4717956527752074</v>
      </c>
      <c r="K1214">
        <v>5.1676567371327735</v>
      </c>
      <c r="L1214">
        <v>5.1875834384165076</v>
      </c>
      <c r="M1214">
        <v>5.1848834643603876</v>
      </c>
      <c r="N1214">
        <v>4.4645963322840139</v>
      </c>
      <c r="O1214">
        <v>4.8984574394082401</v>
      </c>
      <c r="P1214">
        <v>4.9176345886347574</v>
      </c>
      <c r="Q1214">
        <v>5.155441069938659</v>
      </c>
      <c r="R1214">
        <v>5.6258278767407957</v>
      </c>
      <c r="S1214">
        <v>5.1217967119625705</v>
      </c>
      <c r="T1214">
        <v>4.1483069408596691</v>
      </c>
      <c r="U1214">
        <v>4.6365523888529792</v>
      </c>
      <c r="V1214">
        <v>5.0573364008652195</v>
      </c>
      <c r="W1214">
        <v>4.8604419216604464</v>
      </c>
      <c r="X1214">
        <v>5.5392777616584734</v>
      </c>
      <c r="Y1214">
        <v>5.1272006906933765</v>
      </c>
      <c r="Z1214">
        <v>4.2927490790377343</v>
      </c>
      <c r="AA1214">
        <v>4.2519686047980931</v>
      </c>
      <c r="AB1214">
        <v>4.3957046350991442</v>
      </c>
      <c r="AC1214">
        <v>4.7228059167710601</v>
      </c>
      <c r="AD1214">
        <v>4.2372110422879317</v>
      </c>
      <c r="AE1214">
        <v>4.28179944825734</v>
      </c>
      <c r="AF1214">
        <v>4.7717917224898247</v>
      </c>
      <c r="AG1214">
        <v>4.7226765807841335</v>
      </c>
      <c r="AH1214">
        <v>4.5131772985618301</v>
      </c>
      <c r="AI1214">
        <v>4.4314788216857126</v>
      </c>
      <c r="AJ1214">
        <v>3.8528227002920934</v>
      </c>
      <c r="AK1214">
        <v>3.632971264253511</v>
      </c>
      <c r="AL1214">
        <v>3.3344275147090432</v>
      </c>
      <c r="AM1214">
        <v>3.4890543786924035</v>
      </c>
      <c r="AN1214">
        <v>3.8628700773979086</v>
      </c>
      <c r="AO1214">
        <v>3.0726775637365078</v>
      </c>
      <c r="AP1214">
        <v>2.6721958327115831</v>
      </c>
      <c r="AQ1214">
        <v>2.3499223094111881</v>
      </c>
      <c r="AR1214">
        <v>2.0770637608699132</v>
      </c>
      <c r="AS1214">
        <v>2.2743647389658825</v>
      </c>
      <c r="AT1214">
        <v>2.3059602912020534</v>
      </c>
      <c r="AU1214">
        <v>2.4022597826450225</v>
      </c>
      <c r="AV1214">
        <v>2.6378375743635392</v>
      </c>
      <c r="AW1214">
        <v>2.6580401958461732</v>
      </c>
      <c r="AX1214">
        <v>2.5523382433334931</v>
      </c>
      <c r="AY1214">
        <v>2.4644038233898549</v>
      </c>
      <c r="AZ1214">
        <v>2.4111691126660428</v>
      </c>
      <c r="BA1214">
        <v>2.2873311582933367</v>
      </c>
      <c r="BB1214">
        <v>2.3124389163863399</v>
      </c>
      <c r="BC1214">
        <v>2.6312465253450767</v>
      </c>
      <c r="BD1214">
        <v>2.7971218128544102</v>
      </c>
      <c r="BE1214">
        <v>2.4547022445118269</v>
      </c>
      <c r="BF1214">
        <v>2.4192466727992419</v>
      </c>
      <c r="BG1214">
        <v>2.298726867879143</v>
      </c>
      <c r="BH1214">
        <v>2.2682306883974173</v>
      </c>
      <c r="BI1214">
        <v>2.2995277406696517</v>
      </c>
      <c r="BJ1214">
        <v>2.3077553071789705</v>
      </c>
      <c r="BK1214">
        <v>2.2518522922681758</v>
      </c>
      <c r="BL1214">
        <v>2.0392880193372749</v>
      </c>
      <c r="BN1214">
        <f t="shared" si="18"/>
        <v>58</v>
      </c>
    </row>
    <row r="1215" spans="1:66" x14ac:dyDescent="0.3">
      <c r="A1215" t="s">
        <v>3706</v>
      </c>
      <c r="B1215" t="s">
        <v>1048</v>
      </c>
      <c r="C1215" t="s">
        <v>1823</v>
      </c>
      <c r="D1215" t="s">
        <v>4049</v>
      </c>
      <c r="E1215">
        <v>23.003333189039434</v>
      </c>
      <c r="F1215">
        <v>21.439645203512384</v>
      </c>
      <c r="G1215">
        <v>20.618733200554704</v>
      </c>
      <c r="H1215">
        <v>20.084463044696843</v>
      </c>
      <c r="I1215">
        <v>18.683666608561396</v>
      </c>
      <c r="J1215">
        <v>16.953331965835837</v>
      </c>
      <c r="K1215">
        <v>15.227026032895424</v>
      </c>
      <c r="L1215">
        <v>14.415461088133908</v>
      </c>
      <c r="M1215">
        <v>12.767786692609864</v>
      </c>
      <c r="N1215">
        <v>11.808577403133782</v>
      </c>
      <c r="O1215">
        <v>12.179422615213445</v>
      </c>
      <c r="P1215">
        <v>11.032946201616229</v>
      </c>
      <c r="Q1215">
        <v>10.693664998230448</v>
      </c>
      <c r="R1215">
        <v>11.397980309226449</v>
      </c>
      <c r="S1215">
        <v>13.47580081193748</v>
      </c>
      <c r="T1215">
        <v>12.253497099965882</v>
      </c>
      <c r="U1215">
        <v>10.646629961277831</v>
      </c>
      <c r="V1215">
        <v>10.802787317456261</v>
      </c>
      <c r="W1215">
        <v>10.493582991164519</v>
      </c>
      <c r="X1215">
        <v>11.696005827364333</v>
      </c>
      <c r="Y1215">
        <v>12.075968570094913</v>
      </c>
      <c r="Z1215">
        <v>12.121717443216932</v>
      </c>
      <c r="AA1215">
        <v>13.014251026756469</v>
      </c>
      <c r="AB1215">
        <v>13.318069494922552</v>
      </c>
      <c r="AC1215">
        <v>12.641191485869863</v>
      </c>
      <c r="AD1215">
        <v>12.180994749487805</v>
      </c>
      <c r="AE1215">
        <v>10.388978009232352</v>
      </c>
      <c r="AF1215">
        <v>10.643551866828572</v>
      </c>
      <c r="AG1215">
        <v>10.871822420962888</v>
      </c>
      <c r="AH1215">
        <v>11.38990479047621</v>
      </c>
      <c r="AI1215">
        <v>12.159980193959932</v>
      </c>
      <c r="AJ1215">
        <v>12.048508100063419</v>
      </c>
      <c r="AK1215">
        <v>12.144938184029185</v>
      </c>
      <c r="AL1215">
        <v>12.144046434494197</v>
      </c>
      <c r="AM1215">
        <v>12.552838711736358</v>
      </c>
      <c r="AN1215">
        <v>13.384080074285032</v>
      </c>
      <c r="AO1215">
        <v>14.70214441349594</v>
      </c>
      <c r="AP1215">
        <v>15.378101796680363</v>
      </c>
      <c r="AQ1215">
        <v>15.271998416416762</v>
      </c>
      <c r="AR1215">
        <v>15.648014268274075</v>
      </c>
      <c r="AS1215">
        <v>16.273644256006463</v>
      </c>
      <c r="AT1215">
        <v>16.539973054729405</v>
      </c>
      <c r="AU1215">
        <v>16.680208913764854</v>
      </c>
      <c r="AV1215">
        <v>16.220675548337177</v>
      </c>
      <c r="AW1215">
        <v>16.207994913043194</v>
      </c>
      <c r="AX1215">
        <v>16.193305589065449</v>
      </c>
      <c r="AY1215">
        <v>16.477813672363485</v>
      </c>
      <c r="AZ1215">
        <v>16.350527166289115</v>
      </c>
      <c r="BA1215">
        <v>16.672893226653862</v>
      </c>
      <c r="BB1215">
        <v>17.207468336274687</v>
      </c>
      <c r="BC1215">
        <v>17.819934760075608</v>
      </c>
      <c r="BD1215">
        <v>18.731996868950837</v>
      </c>
      <c r="BE1215">
        <v>18.818926691649057</v>
      </c>
      <c r="BF1215">
        <v>18.512019952036045</v>
      </c>
      <c r="BG1215">
        <v>18.192029754906972</v>
      </c>
      <c r="BH1215">
        <v>17.62411180745519</v>
      </c>
      <c r="BI1215">
        <v>17.736395411112838</v>
      </c>
      <c r="BJ1215">
        <v>17.676199586412086</v>
      </c>
      <c r="BK1215">
        <v>17.773211206852476</v>
      </c>
      <c r="BN1215">
        <f t="shared" si="18"/>
        <v>59</v>
      </c>
    </row>
    <row r="1216" spans="1:66" x14ac:dyDescent="0.3">
      <c r="A1216" t="s">
        <v>3706</v>
      </c>
      <c r="B1216" t="s">
        <v>1048</v>
      </c>
      <c r="C1216" t="s">
        <v>2296</v>
      </c>
      <c r="D1216" t="s">
        <v>304</v>
      </c>
      <c r="AH1216">
        <v>2.44</v>
      </c>
      <c r="AI1216">
        <v>2.5099999999999998</v>
      </c>
      <c r="AJ1216">
        <v>2.41</v>
      </c>
      <c r="AK1216">
        <v>2.31</v>
      </c>
      <c r="AL1216">
        <v>1.89</v>
      </c>
      <c r="AN1216">
        <v>1.91</v>
      </c>
      <c r="AO1216">
        <v>2.36</v>
      </c>
      <c r="AP1216">
        <v>1.66</v>
      </c>
      <c r="AQ1216">
        <v>3.15</v>
      </c>
      <c r="AR1216">
        <v>3.67</v>
      </c>
      <c r="AS1216">
        <v>2.35</v>
      </c>
      <c r="AT1216">
        <v>2.04</v>
      </c>
      <c r="AU1216">
        <v>1.91</v>
      </c>
      <c r="AV1216">
        <v>1.44</v>
      </c>
      <c r="AW1216">
        <v>1.36</v>
      </c>
      <c r="AX1216">
        <v>1.33</v>
      </c>
      <c r="AY1216">
        <v>1.28</v>
      </c>
      <c r="AZ1216">
        <v>1.32</v>
      </c>
      <c r="BA1216">
        <v>1.07</v>
      </c>
      <c r="BB1216">
        <v>1.3</v>
      </c>
      <c r="BC1216">
        <v>1.21</v>
      </c>
      <c r="BD1216">
        <v>1.36</v>
      </c>
      <c r="BE1216">
        <v>1.49</v>
      </c>
      <c r="BF1216">
        <v>1.42</v>
      </c>
      <c r="BG1216">
        <v>1.48</v>
      </c>
      <c r="BH1216">
        <v>1.51</v>
      </c>
      <c r="BI1216">
        <v>1.54</v>
      </c>
      <c r="BJ1216">
        <v>2.25</v>
      </c>
      <c r="BK1216">
        <v>1.71</v>
      </c>
      <c r="BN1216">
        <f t="shared" si="18"/>
        <v>29</v>
      </c>
    </row>
    <row r="1217" spans="1:66" x14ac:dyDescent="0.3">
      <c r="A1217" t="s">
        <v>3706</v>
      </c>
      <c r="B1217" t="s">
        <v>1048</v>
      </c>
      <c r="C1217" t="s">
        <v>557</v>
      </c>
      <c r="D1217" t="s">
        <v>2434</v>
      </c>
      <c r="AH1217">
        <v>4.2</v>
      </c>
      <c r="AI1217">
        <v>4.22</v>
      </c>
      <c r="AJ1217">
        <v>4.25</v>
      </c>
      <c r="AK1217">
        <v>4.25</v>
      </c>
      <c r="AL1217">
        <v>4.09</v>
      </c>
      <c r="AN1217">
        <v>3.11</v>
      </c>
      <c r="AO1217">
        <v>2.95</v>
      </c>
      <c r="AP1217">
        <v>2.83</v>
      </c>
      <c r="AQ1217">
        <v>3.09</v>
      </c>
      <c r="AR1217">
        <v>2.12</v>
      </c>
      <c r="AS1217">
        <v>2.06</v>
      </c>
      <c r="AT1217">
        <v>2.13</v>
      </c>
      <c r="AU1217">
        <v>2.21</v>
      </c>
      <c r="AV1217">
        <v>2.08</v>
      </c>
      <c r="AW1217">
        <v>1.91</v>
      </c>
      <c r="AX1217">
        <v>1.87</v>
      </c>
      <c r="AY1217">
        <v>1.84</v>
      </c>
      <c r="AZ1217">
        <v>1.64</v>
      </c>
      <c r="BA1217">
        <v>1.78</v>
      </c>
      <c r="BB1217">
        <v>1.84</v>
      </c>
      <c r="BC1217">
        <v>1.81</v>
      </c>
      <c r="BD1217">
        <v>1.79</v>
      </c>
      <c r="BE1217">
        <v>1.75</v>
      </c>
      <c r="BF1217">
        <v>1.75</v>
      </c>
      <c r="BG1217">
        <v>1.75</v>
      </c>
      <c r="BH1217">
        <v>1.74</v>
      </c>
      <c r="BI1217">
        <v>1.68</v>
      </c>
      <c r="BJ1217">
        <v>1.57</v>
      </c>
      <c r="BK1217">
        <v>1.58</v>
      </c>
      <c r="BN1217">
        <f t="shared" si="18"/>
        <v>29</v>
      </c>
    </row>
    <row r="1218" spans="1:66" x14ac:dyDescent="0.3">
      <c r="A1218" t="s">
        <v>3706</v>
      </c>
      <c r="B1218" t="s">
        <v>1048</v>
      </c>
      <c r="C1218" t="s">
        <v>1998</v>
      </c>
      <c r="D1218" t="s">
        <v>3339</v>
      </c>
      <c r="AN1218">
        <v>93743000000</v>
      </c>
      <c r="AO1218">
        <v>102196000000</v>
      </c>
      <c r="AP1218">
        <v>107047000000</v>
      </c>
      <c r="AQ1218">
        <v>105095000000</v>
      </c>
      <c r="AR1218">
        <v>111764000000</v>
      </c>
      <c r="AS1218">
        <v>120384000000</v>
      </c>
      <c r="AT1218">
        <v>103914000000</v>
      </c>
      <c r="AU1218">
        <v>98160000000</v>
      </c>
      <c r="AV1218">
        <v>95422000000</v>
      </c>
      <c r="AW1218">
        <v>110317000000</v>
      </c>
      <c r="AX1218">
        <v>122077000000</v>
      </c>
      <c r="AY1218">
        <v>126778000000</v>
      </c>
      <c r="AZ1218">
        <v>144223000000</v>
      </c>
      <c r="BA1218">
        <v>164721000000</v>
      </c>
      <c r="BB1218">
        <v>146002000000</v>
      </c>
      <c r="BC1218">
        <v>167996000000</v>
      </c>
      <c r="BD1218">
        <v>187629000000</v>
      </c>
      <c r="BE1218">
        <v>200997000000</v>
      </c>
      <c r="BF1218">
        <v>218496000000</v>
      </c>
      <c r="BG1218">
        <v>235990000000</v>
      </c>
      <c r="BH1218">
        <v>249183000000</v>
      </c>
      <c r="BI1218">
        <v>245991000000</v>
      </c>
      <c r="BJ1218">
        <v>251544000000</v>
      </c>
      <c r="BK1218">
        <v>256145000000</v>
      </c>
      <c r="BN1218">
        <f t="shared" si="18"/>
        <v>24</v>
      </c>
    </row>
    <row r="1219" spans="1:66" x14ac:dyDescent="0.3">
      <c r="A1219" t="s">
        <v>3706</v>
      </c>
      <c r="B1219" t="s">
        <v>1048</v>
      </c>
      <c r="C1219" t="s">
        <v>1652</v>
      </c>
      <c r="D1219" t="s">
        <v>3325</v>
      </c>
      <c r="E1219">
        <v>49.544944084093103</v>
      </c>
      <c r="F1219">
        <v>49.526885208803002</v>
      </c>
      <c r="G1219">
        <v>49.511464201256501</v>
      </c>
      <c r="H1219">
        <v>49.495505621435903</v>
      </c>
      <c r="I1219">
        <v>49.474983338736401</v>
      </c>
      <c r="J1219">
        <v>49.447466994286899</v>
      </c>
      <c r="K1219">
        <v>49.411344745427002</v>
      </c>
      <c r="L1219">
        <v>49.368275428114501</v>
      </c>
      <c r="M1219">
        <v>49.323050517595803</v>
      </c>
      <c r="N1219">
        <v>49.2822213179846</v>
      </c>
      <c r="O1219">
        <v>49.2501350987961</v>
      </c>
      <c r="P1219">
        <v>49.228921824334698</v>
      </c>
      <c r="Q1219">
        <v>49.216506762408301</v>
      </c>
      <c r="R1219">
        <v>49.208068116488299</v>
      </c>
      <c r="S1219">
        <v>49.196836782706598</v>
      </c>
      <c r="T1219">
        <v>49.178426268792997</v>
      </c>
      <c r="U1219">
        <v>49.150930011637499</v>
      </c>
      <c r="V1219">
        <v>49.116879162733902</v>
      </c>
      <c r="W1219">
        <v>49.0815997120582</v>
      </c>
      <c r="X1219">
        <v>49.052424151473602</v>
      </c>
      <c r="Y1219">
        <v>49.034149748584099</v>
      </c>
      <c r="Z1219">
        <v>49.028943312432801</v>
      </c>
      <c r="AA1219">
        <v>49.034318866973599</v>
      </c>
      <c r="AB1219">
        <v>49.044835086298001</v>
      </c>
      <c r="AC1219">
        <v>49.052931107974203</v>
      </c>
      <c r="AD1219">
        <v>49.053678301682901</v>
      </c>
      <c r="AE1219">
        <v>49.045148481501101</v>
      </c>
      <c r="AF1219">
        <v>49.030057932825699</v>
      </c>
      <c r="AG1219">
        <v>49.013696596487399</v>
      </c>
      <c r="AH1219">
        <v>49.0034135798915</v>
      </c>
      <c r="AI1219">
        <v>49.0041256454275</v>
      </c>
      <c r="AJ1219">
        <v>49.017090169520401</v>
      </c>
      <c r="AK1219">
        <v>49.039952074824498</v>
      </c>
      <c r="AL1219">
        <v>49.069514822692703</v>
      </c>
      <c r="AM1219">
        <v>49.101143159791199</v>
      </c>
      <c r="AN1219">
        <v>49.131415369494299</v>
      </c>
      <c r="AO1219">
        <v>49.159458910407999</v>
      </c>
      <c r="AP1219">
        <v>49.185895103077499</v>
      </c>
      <c r="AQ1219">
        <v>49.210689175604799</v>
      </c>
      <c r="AR1219">
        <v>49.234215694731503</v>
      </c>
      <c r="AS1219">
        <v>49.256731317125997</v>
      </c>
      <c r="AT1219">
        <v>49.278291173214797</v>
      </c>
      <c r="AU1219">
        <v>49.298553736441697</v>
      </c>
      <c r="AV1219">
        <v>49.317013395626198</v>
      </c>
      <c r="AW1219">
        <v>49.333007902117799</v>
      </c>
      <c r="AX1219">
        <v>49.346197987020801</v>
      </c>
      <c r="AY1219">
        <v>49.356103544109097</v>
      </c>
      <c r="AZ1219">
        <v>49.3632152857991</v>
      </c>
      <c r="BA1219">
        <v>49.369289897641501</v>
      </c>
      <c r="BB1219">
        <v>49.376651862973098</v>
      </c>
      <c r="BC1219">
        <v>49.386810947136702</v>
      </c>
      <c r="BD1219">
        <v>49.400396620429099</v>
      </c>
      <c r="BE1219">
        <v>49.416595072373397</v>
      </c>
      <c r="BF1219">
        <v>49.433703714392202</v>
      </c>
      <c r="BG1219">
        <v>49.449326527142901</v>
      </c>
      <c r="BH1219">
        <v>49.461778831596398</v>
      </c>
      <c r="BI1219">
        <v>49.470687197431403</v>
      </c>
      <c r="BJ1219">
        <v>49.476617725645603</v>
      </c>
      <c r="BK1219">
        <v>49.479985346087602</v>
      </c>
      <c r="BL1219">
        <v>49.481512792200803</v>
      </c>
      <c r="BN1219">
        <f t="shared" si="18"/>
        <v>60</v>
      </c>
    </row>
    <row r="1220" spans="1:66" x14ac:dyDescent="0.3">
      <c r="A1220" t="s">
        <v>3706</v>
      </c>
      <c r="B1220" t="s">
        <v>1048</v>
      </c>
      <c r="C1220" t="s">
        <v>3667</v>
      </c>
      <c r="D1220" t="s">
        <v>1963</v>
      </c>
      <c r="E1220">
        <v>2.3242168503022</v>
      </c>
      <c r="F1220">
        <v>2.3379675976201502</v>
      </c>
      <c r="G1220">
        <v>2.3565988266508402</v>
      </c>
      <c r="H1220">
        <v>2.3688808210816701</v>
      </c>
      <c r="I1220">
        <v>2.3677440290185201</v>
      </c>
      <c r="J1220">
        <v>2.3566996001397098</v>
      </c>
      <c r="K1220">
        <v>2.3379699218349401</v>
      </c>
      <c r="L1220">
        <v>2.3108333150713398</v>
      </c>
      <c r="M1220">
        <v>2.2824562824685199</v>
      </c>
      <c r="N1220">
        <v>2.2674822545591402</v>
      </c>
      <c r="O1220">
        <v>2.2777111648027102</v>
      </c>
      <c r="P1220">
        <v>2.3113582472958498</v>
      </c>
      <c r="Q1220">
        <v>2.3533575547291701</v>
      </c>
      <c r="R1220">
        <v>2.3925061421870799</v>
      </c>
      <c r="S1220">
        <v>2.4216555743590198</v>
      </c>
      <c r="T1220">
        <v>2.4449847931669901</v>
      </c>
      <c r="U1220">
        <v>2.5178198505172298</v>
      </c>
      <c r="V1220">
        <v>2.57078296620376</v>
      </c>
      <c r="W1220">
        <v>2.5909634859319501</v>
      </c>
      <c r="X1220">
        <v>2.5929609321929998</v>
      </c>
      <c r="Y1220">
        <v>2.6067175153696001</v>
      </c>
      <c r="Z1220">
        <v>2.6361810996981001</v>
      </c>
      <c r="AA1220">
        <v>2.6874720155482801</v>
      </c>
      <c r="AB1220">
        <v>2.7409048533249298</v>
      </c>
      <c r="AC1220">
        <v>2.7801285933680902</v>
      </c>
      <c r="AD1220">
        <v>2.80562051595619</v>
      </c>
      <c r="AE1220">
        <v>2.82710053113572</v>
      </c>
      <c r="AF1220">
        <v>2.8381811263166101</v>
      </c>
      <c r="AG1220">
        <v>2.8421670113315098</v>
      </c>
      <c r="AH1220">
        <v>2.8483763947214</v>
      </c>
      <c r="AI1220">
        <v>2.86494094388337</v>
      </c>
      <c r="AJ1220">
        <v>2.8824810582327101</v>
      </c>
      <c r="AK1220">
        <v>2.9074086201001998</v>
      </c>
      <c r="AL1220">
        <v>2.9295210879002802</v>
      </c>
      <c r="AM1220">
        <v>2.9412994274950499</v>
      </c>
      <c r="AN1220">
        <v>2.9430989328500998</v>
      </c>
      <c r="AO1220">
        <v>2.92162114878401</v>
      </c>
      <c r="AP1220">
        <v>2.8980188474697099</v>
      </c>
      <c r="AQ1220">
        <v>2.8695845279821599</v>
      </c>
      <c r="AR1220">
        <v>2.8345637798926302</v>
      </c>
      <c r="AS1220">
        <v>2.7953795109349699</v>
      </c>
      <c r="AT1220">
        <v>2.7522012395654598</v>
      </c>
      <c r="AU1220">
        <v>2.7063889052113899</v>
      </c>
      <c r="AV1220">
        <v>2.6665914401801598</v>
      </c>
      <c r="AW1220">
        <v>2.6462699525871498</v>
      </c>
      <c r="AX1220">
        <v>2.65311253227279</v>
      </c>
      <c r="AY1220">
        <v>2.65888182738437</v>
      </c>
      <c r="AZ1220">
        <v>2.69031500131437</v>
      </c>
      <c r="BA1220">
        <v>2.7399167746642998</v>
      </c>
      <c r="BB1220">
        <v>2.79675838619369</v>
      </c>
      <c r="BC1220">
        <v>2.8563790098623998</v>
      </c>
      <c r="BD1220">
        <v>2.9024531931091002</v>
      </c>
      <c r="BE1220">
        <v>2.9494342717573701</v>
      </c>
      <c r="BF1220">
        <v>3.0089380369692802</v>
      </c>
      <c r="BG1220">
        <v>3.09824428333157</v>
      </c>
      <c r="BH1220">
        <v>3.22518719285467</v>
      </c>
      <c r="BI1220">
        <v>3.3672175006743399</v>
      </c>
      <c r="BJ1220">
        <v>3.54025653778963</v>
      </c>
      <c r="BK1220">
        <v>3.7271214043929302</v>
      </c>
      <c r="BL1220">
        <v>3.90398359419813</v>
      </c>
      <c r="BN1220">
        <f t="shared" si="18"/>
        <v>60</v>
      </c>
    </row>
    <row r="1221" spans="1:66" x14ac:dyDescent="0.3">
      <c r="A1221" t="s">
        <v>3706</v>
      </c>
      <c r="B1221" t="s">
        <v>1048</v>
      </c>
      <c r="C1221" t="s">
        <v>812</v>
      </c>
      <c r="D1221" t="s">
        <v>1113</v>
      </c>
      <c r="E1221">
        <v>6.0143268768265097</v>
      </c>
      <c r="F1221">
        <v>5.9693491105075998</v>
      </c>
      <c r="G1221">
        <v>5.9255008477866502</v>
      </c>
      <c r="H1221">
        <v>5.8915800070721396</v>
      </c>
      <c r="I1221">
        <v>5.8762015382732802</v>
      </c>
      <c r="J1221">
        <v>5.8812152233353601</v>
      </c>
      <c r="K1221">
        <v>5.9059661639939502</v>
      </c>
      <c r="L1221">
        <v>5.9515486017492796</v>
      </c>
      <c r="M1221">
        <v>6.0011884384185397</v>
      </c>
      <c r="N1221">
        <v>6.0321634830041502</v>
      </c>
      <c r="O1221">
        <v>6.0319858769444803</v>
      </c>
      <c r="P1221">
        <v>5.9756211154025998</v>
      </c>
      <c r="Q1221">
        <v>5.8922755077772004</v>
      </c>
      <c r="R1221">
        <v>5.7910383411095596</v>
      </c>
      <c r="S1221">
        <v>5.6847793496678403</v>
      </c>
      <c r="T1221">
        <v>5.5822984127142101</v>
      </c>
      <c r="U1221">
        <v>5.4251938059578597</v>
      </c>
      <c r="V1221">
        <v>5.2597723417787297</v>
      </c>
      <c r="W1221">
        <v>5.0903238717474402</v>
      </c>
      <c r="X1221">
        <v>4.9344508753621303</v>
      </c>
      <c r="Y1221">
        <v>4.8145558164018398</v>
      </c>
      <c r="Z1221">
        <v>4.7871951355617597</v>
      </c>
      <c r="AA1221">
        <v>4.8054671980883699</v>
      </c>
      <c r="AB1221">
        <v>4.8541447248391201</v>
      </c>
      <c r="AC1221">
        <v>4.9134442572234303</v>
      </c>
      <c r="AD1221">
        <v>4.9746457289588202</v>
      </c>
      <c r="AE1221">
        <v>5.0312530180838504</v>
      </c>
      <c r="AF1221">
        <v>5.0856566052032504</v>
      </c>
      <c r="AG1221">
        <v>5.1509378992287198</v>
      </c>
      <c r="AH1221">
        <v>5.2546186400723398</v>
      </c>
      <c r="AI1221">
        <v>5.4159134285389596</v>
      </c>
      <c r="AJ1221">
        <v>5.6189003840117602</v>
      </c>
      <c r="AK1221">
        <v>5.8622074759836602</v>
      </c>
      <c r="AL1221">
        <v>6.1148034956604302</v>
      </c>
      <c r="AM1221">
        <v>6.3432793483621799</v>
      </c>
      <c r="AN1221">
        <v>6.5358635489597603</v>
      </c>
      <c r="AO1221">
        <v>6.7275914575741798</v>
      </c>
      <c r="AP1221">
        <v>6.8890725049850996</v>
      </c>
      <c r="AQ1221">
        <v>7.0198569196565499</v>
      </c>
      <c r="AR1221">
        <v>7.13126292301392</v>
      </c>
      <c r="AS1221">
        <v>7.2339291764230902</v>
      </c>
      <c r="AT1221">
        <v>7.3404544051368896</v>
      </c>
      <c r="AU1221">
        <v>7.4361869445992799</v>
      </c>
      <c r="AV1221">
        <v>7.5175328018475698</v>
      </c>
      <c r="AW1221">
        <v>7.5783594968524302</v>
      </c>
      <c r="AX1221">
        <v>7.6135275837015399</v>
      </c>
      <c r="AY1221">
        <v>7.6184588898689096</v>
      </c>
      <c r="AZ1221">
        <v>7.6046695981852803</v>
      </c>
      <c r="BA1221">
        <v>7.5647484923702404</v>
      </c>
      <c r="BB1221">
        <v>7.4923068236170298</v>
      </c>
      <c r="BC1221">
        <v>7.3880537112320503</v>
      </c>
      <c r="BD1221">
        <v>7.2495995533684896</v>
      </c>
      <c r="BE1221">
        <v>7.0934335598548897</v>
      </c>
      <c r="BF1221">
        <v>6.9280107242250004</v>
      </c>
      <c r="BG1221">
        <v>6.7666684048108801</v>
      </c>
      <c r="BH1221">
        <v>6.6186135840248799</v>
      </c>
      <c r="BI1221">
        <v>6.4820216939698199</v>
      </c>
      <c r="BJ1221">
        <v>6.35858495308623</v>
      </c>
      <c r="BK1221">
        <v>6.2506939030257902</v>
      </c>
      <c r="BL1221">
        <v>6.1598679461479398</v>
      </c>
      <c r="BN1221">
        <f t="shared" si="18"/>
        <v>60</v>
      </c>
    </row>
    <row r="1222" spans="1:66" x14ac:dyDescent="0.3">
      <c r="A1222" t="s">
        <v>3706</v>
      </c>
      <c r="B1222" t="s">
        <v>1048</v>
      </c>
      <c r="C1222" t="s">
        <v>1222</v>
      </c>
      <c r="D1222" t="s">
        <v>2003</v>
      </c>
      <c r="E1222">
        <v>60.215363834960698</v>
      </c>
      <c r="F1222">
        <v>59.996272227631799</v>
      </c>
      <c r="G1222">
        <v>59.935437355835901</v>
      </c>
      <c r="H1222">
        <v>59.988676645313298</v>
      </c>
      <c r="I1222">
        <v>60.098785574703697</v>
      </c>
      <c r="J1222">
        <v>60.240034226256803</v>
      </c>
      <c r="K1222">
        <v>60.420173620850903</v>
      </c>
      <c r="L1222">
        <v>60.627508199071102</v>
      </c>
      <c r="M1222">
        <v>60.858702080257501</v>
      </c>
      <c r="N1222">
        <v>61.123192631352602</v>
      </c>
      <c r="O1222">
        <v>61.427875588097997</v>
      </c>
      <c r="P1222">
        <v>61.823929704760602</v>
      </c>
      <c r="Q1222">
        <v>62.2137443591809</v>
      </c>
      <c r="R1222">
        <v>62.598894748220403</v>
      </c>
      <c r="S1222">
        <v>62.990267851576903</v>
      </c>
      <c r="T1222">
        <v>63.3934743211545</v>
      </c>
      <c r="U1222">
        <v>63.762883872527297</v>
      </c>
      <c r="V1222">
        <v>64.159117391724095</v>
      </c>
      <c r="W1222">
        <v>64.542873412960304</v>
      </c>
      <c r="X1222">
        <v>64.867664199072294</v>
      </c>
      <c r="Y1222">
        <v>65.111477722573596</v>
      </c>
      <c r="Z1222">
        <v>65.250239799572</v>
      </c>
      <c r="AA1222">
        <v>65.329854226479</v>
      </c>
      <c r="AB1222">
        <v>65.348223170218304</v>
      </c>
      <c r="AC1222">
        <v>65.320444644172795</v>
      </c>
      <c r="AD1222">
        <v>65.2606557281118</v>
      </c>
      <c r="AE1222">
        <v>65.115409916132606</v>
      </c>
      <c r="AF1222">
        <v>64.967662173109005</v>
      </c>
      <c r="AG1222">
        <v>64.817371077502898</v>
      </c>
      <c r="AH1222">
        <v>64.667827829587907</v>
      </c>
      <c r="AI1222">
        <v>64.526553726488601</v>
      </c>
      <c r="AJ1222">
        <v>64.3667082479339</v>
      </c>
      <c r="AK1222">
        <v>64.239985668573297</v>
      </c>
      <c r="AL1222">
        <v>64.154461171956996</v>
      </c>
      <c r="AM1222">
        <v>64.124963125883696</v>
      </c>
      <c r="AN1222">
        <v>64.157129446569797</v>
      </c>
      <c r="AO1222">
        <v>64.197370867970406</v>
      </c>
      <c r="AP1222">
        <v>64.321649203845396</v>
      </c>
      <c r="AQ1222">
        <v>64.498081180702499</v>
      </c>
      <c r="AR1222">
        <v>64.687792453383096</v>
      </c>
      <c r="AS1222">
        <v>64.873049488879701</v>
      </c>
      <c r="AT1222">
        <v>65.114987674707706</v>
      </c>
      <c r="AU1222">
        <v>65.319688886802396</v>
      </c>
      <c r="AV1222">
        <v>65.506507596288898</v>
      </c>
      <c r="AW1222">
        <v>65.701773948321204</v>
      </c>
      <c r="AX1222">
        <v>65.907872119328999</v>
      </c>
      <c r="AY1222">
        <v>65.929240065574902</v>
      </c>
      <c r="AZ1222">
        <v>65.981227596464507</v>
      </c>
      <c r="BA1222">
        <v>66.028189723811593</v>
      </c>
      <c r="BB1222">
        <v>66.025859981106393</v>
      </c>
      <c r="BC1222">
        <v>65.958600569963394</v>
      </c>
      <c r="BD1222">
        <v>65.8658095614106</v>
      </c>
      <c r="BE1222">
        <v>65.752487707430106</v>
      </c>
      <c r="BF1222">
        <v>65.610080311873503</v>
      </c>
      <c r="BG1222">
        <v>65.440639686892098</v>
      </c>
      <c r="BH1222">
        <v>65.246099909937499</v>
      </c>
      <c r="BI1222">
        <v>65.051278947515996</v>
      </c>
      <c r="BJ1222">
        <v>64.824416067052496</v>
      </c>
      <c r="BK1222">
        <v>64.576790382130994</v>
      </c>
      <c r="BL1222">
        <v>64.321850895078995</v>
      </c>
      <c r="BN1222">
        <f t="shared" ref="BN1222:BN1285" si="19">COUNT(E1222:BM1222)</f>
        <v>60</v>
      </c>
    </row>
    <row r="1223" spans="1:66" x14ac:dyDescent="0.3">
      <c r="A1223" t="s">
        <v>3706</v>
      </c>
      <c r="B1223" t="s">
        <v>1048</v>
      </c>
      <c r="C1223" t="s">
        <v>3433</v>
      </c>
      <c r="D1223" t="s">
        <v>1740</v>
      </c>
      <c r="BN1223">
        <f t="shared" si="19"/>
        <v>0</v>
      </c>
    </row>
    <row r="1224" spans="1:66" x14ac:dyDescent="0.3">
      <c r="A1224" t="s">
        <v>3706</v>
      </c>
      <c r="B1224" t="s">
        <v>1048</v>
      </c>
      <c r="C1224" t="s">
        <v>2974</v>
      </c>
      <c r="D1224" t="s">
        <v>1518</v>
      </c>
      <c r="E1224">
        <v>9.5</v>
      </c>
      <c r="F1224">
        <v>9.3000000000000007</v>
      </c>
      <c r="G1224">
        <v>9.5</v>
      </c>
      <c r="H1224">
        <v>9.6</v>
      </c>
      <c r="I1224">
        <v>9.4</v>
      </c>
      <c r="J1224">
        <v>9.4</v>
      </c>
      <c r="K1224">
        <v>9.5</v>
      </c>
      <c r="L1224">
        <v>9.4</v>
      </c>
      <c r="M1224">
        <v>9.8000000000000007</v>
      </c>
      <c r="N1224">
        <v>9.5</v>
      </c>
      <c r="O1224">
        <v>9.5</v>
      </c>
      <c r="P1224">
        <v>9.3000000000000007</v>
      </c>
      <c r="Q1224">
        <v>9.4</v>
      </c>
      <c r="R1224">
        <v>9.3000000000000007</v>
      </c>
      <c r="S1224">
        <v>9.1</v>
      </c>
      <c r="T1224">
        <v>8.8000000000000007</v>
      </c>
      <c r="U1224">
        <v>8.8000000000000007</v>
      </c>
      <c r="V1224">
        <v>8.6</v>
      </c>
      <c r="W1224">
        <v>8.6999999999999993</v>
      </c>
      <c r="X1224">
        <v>8.5</v>
      </c>
      <c r="Y1224">
        <v>8.8000000000000007</v>
      </c>
      <c r="Z1224">
        <v>8.6</v>
      </c>
      <c r="AA1224">
        <v>8.5</v>
      </c>
      <c r="AB1224">
        <v>8.6</v>
      </c>
      <c r="AC1224">
        <v>8.6999999999999993</v>
      </c>
      <c r="AD1224">
        <v>8.6999999999999993</v>
      </c>
      <c r="AE1224">
        <v>8.6999999999999993</v>
      </c>
      <c r="AF1224">
        <v>8.6</v>
      </c>
      <c r="AG1224">
        <v>8.9</v>
      </c>
      <c r="AH1224">
        <v>8.8000000000000007</v>
      </c>
      <c r="AI1224">
        <v>8.6</v>
      </c>
      <c r="AJ1224">
        <v>8.6</v>
      </c>
      <c r="AK1224">
        <v>8.5</v>
      </c>
      <c r="AL1224">
        <v>8.8000000000000007</v>
      </c>
      <c r="AM1224">
        <v>8.8000000000000007</v>
      </c>
      <c r="AN1224">
        <v>8.8000000000000007</v>
      </c>
      <c r="AO1224">
        <v>8.8000000000000007</v>
      </c>
      <c r="AP1224">
        <v>8.6999999999999993</v>
      </c>
      <c r="AQ1224">
        <v>8.6</v>
      </c>
      <c r="AR1224">
        <v>8.6</v>
      </c>
      <c r="AS1224">
        <v>8.5</v>
      </c>
      <c r="AT1224">
        <v>8.5</v>
      </c>
      <c r="AU1224">
        <v>8.5</v>
      </c>
      <c r="AV1224">
        <v>8.4</v>
      </c>
      <c r="AW1224">
        <v>8.1999999999999993</v>
      </c>
      <c r="AX1224">
        <v>8.3000000000000007</v>
      </c>
      <c r="AY1224">
        <v>8.1</v>
      </c>
      <c r="AZ1224">
        <v>8</v>
      </c>
      <c r="BA1224">
        <v>8.1</v>
      </c>
      <c r="BB1224">
        <v>7.9</v>
      </c>
      <c r="BC1224">
        <v>7.9950000000000001</v>
      </c>
      <c r="BD1224">
        <v>8.0730000000000004</v>
      </c>
      <c r="BE1224">
        <v>8.1020000000000003</v>
      </c>
      <c r="BF1224">
        <v>8.2149999999999999</v>
      </c>
      <c r="BG1224">
        <v>8.2370000000000001</v>
      </c>
      <c r="BH1224">
        <v>8.44</v>
      </c>
      <c r="BI1224">
        <v>8.4930000000000003</v>
      </c>
      <c r="BJ1224">
        <v>8.6379999999999999</v>
      </c>
      <c r="BK1224">
        <v>8.6</v>
      </c>
      <c r="BN1224">
        <f t="shared" si="19"/>
        <v>59</v>
      </c>
    </row>
    <row r="1225" spans="1:66" x14ac:dyDescent="0.3">
      <c r="A1225" t="s">
        <v>3706</v>
      </c>
      <c r="B1225" t="s">
        <v>1048</v>
      </c>
      <c r="C1225" t="s">
        <v>2914</v>
      </c>
      <c r="D1225" t="s">
        <v>3093</v>
      </c>
      <c r="BN1225">
        <f t="shared" si="19"/>
        <v>0</v>
      </c>
    </row>
    <row r="1226" spans="1:66" x14ac:dyDescent="0.3">
      <c r="A1226" t="s">
        <v>3706</v>
      </c>
      <c r="B1226" t="s">
        <v>1048</v>
      </c>
      <c r="C1226" t="s">
        <v>1754</v>
      </c>
      <c r="D1226" t="s">
        <v>1007</v>
      </c>
      <c r="AM1226">
        <v>14.3526000976563</v>
      </c>
      <c r="AN1226">
        <v>13.754899978637701</v>
      </c>
      <c r="AO1226">
        <v>13.7959995269775</v>
      </c>
      <c r="AP1226">
        <v>12.3493995666504</v>
      </c>
      <c r="AQ1226">
        <v>11.3080997467041</v>
      </c>
      <c r="AR1226">
        <v>11.297300338745099</v>
      </c>
      <c r="AS1226">
        <v>10.581800460815399</v>
      </c>
      <c r="AT1226">
        <v>11.721599578857401</v>
      </c>
      <c r="AU1226">
        <v>12.086799621581999</v>
      </c>
      <c r="AV1226">
        <v>12.281200408935501</v>
      </c>
      <c r="AW1226">
        <v>12.7054996490479</v>
      </c>
      <c r="AX1226">
        <v>11.6464996337891</v>
      </c>
      <c r="AY1226">
        <v>10.018099784851101</v>
      </c>
      <c r="AZ1226">
        <v>9.2571001052856392</v>
      </c>
      <c r="BA1226">
        <v>11.6152000427246</v>
      </c>
      <c r="BB1226">
        <v>15.1513004302979</v>
      </c>
      <c r="BC1226">
        <v>15.755200386047401</v>
      </c>
      <c r="BD1226">
        <v>15.6234998703003</v>
      </c>
      <c r="BE1226">
        <v>14.8256998062134</v>
      </c>
      <c r="BF1226">
        <v>13.084400177001999</v>
      </c>
      <c r="BG1226">
        <v>11.5530004501343</v>
      </c>
      <c r="BH1226">
        <v>8.9853000640869105</v>
      </c>
      <c r="BI1226">
        <v>9.6898002624511701</v>
      </c>
      <c r="BJ1226">
        <v>8.0244998931884801</v>
      </c>
      <c r="BK1226">
        <v>7.0780000686645499</v>
      </c>
      <c r="BL1226">
        <v>6.8523998260498002</v>
      </c>
      <c r="BN1226">
        <f t="shared" si="19"/>
        <v>26</v>
      </c>
    </row>
    <row r="1227" spans="1:66" x14ac:dyDescent="0.3">
      <c r="A1227" t="s">
        <v>3706</v>
      </c>
      <c r="B1227" t="s">
        <v>1048</v>
      </c>
      <c r="C1227" t="s">
        <v>2126</v>
      </c>
      <c r="D1227" t="s">
        <v>699</v>
      </c>
      <c r="AM1227">
        <v>75.022201538085895</v>
      </c>
      <c r="AN1227">
        <v>74.815803527832003</v>
      </c>
      <c r="AO1227">
        <v>74.769996643066406</v>
      </c>
      <c r="AP1227">
        <v>74.627502441406307</v>
      </c>
      <c r="AQ1227">
        <v>74.065399169921903</v>
      </c>
      <c r="AR1227">
        <v>73.698196411132798</v>
      </c>
      <c r="AS1227">
        <v>73.584800720214801</v>
      </c>
      <c r="AT1227">
        <v>72.746902465820298</v>
      </c>
      <c r="AU1227">
        <v>72.212997436523395</v>
      </c>
      <c r="AV1227">
        <v>71.551902770996094</v>
      </c>
      <c r="AW1227">
        <v>71.041999816894503</v>
      </c>
      <c r="AX1227">
        <v>71.008003234863295</v>
      </c>
      <c r="AY1227">
        <v>70.973701477050795</v>
      </c>
      <c r="AZ1227">
        <v>70.404098510742202</v>
      </c>
      <c r="BA1227">
        <v>70.030700683593807</v>
      </c>
      <c r="BB1227">
        <v>68.722000122070298</v>
      </c>
      <c r="BC1227">
        <v>67.731597900390597</v>
      </c>
      <c r="BD1227">
        <v>66.755302429199205</v>
      </c>
      <c r="BE1227">
        <v>66.196098327636705</v>
      </c>
      <c r="BF1227">
        <v>65.633697509765597</v>
      </c>
      <c r="BG1227">
        <v>64.991096496582003</v>
      </c>
      <c r="BH1227">
        <v>64.704902648925795</v>
      </c>
      <c r="BI1227">
        <v>64.892898559570298</v>
      </c>
      <c r="BJ1227">
        <v>64.849998474121094</v>
      </c>
      <c r="BK1227">
        <v>64.628402709960895</v>
      </c>
      <c r="BL1227">
        <v>64.605903625488295</v>
      </c>
      <c r="BN1227">
        <f t="shared" si="19"/>
        <v>26</v>
      </c>
    </row>
    <row r="1228" spans="1:66" x14ac:dyDescent="0.3">
      <c r="A1228" t="s">
        <v>3706</v>
      </c>
      <c r="B1228" t="s">
        <v>1048</v>
      </c>
      <c r="C1228" t="s">
        <v>45</v>
      </c>
      <c r="D1228" t="s">
        <v>1184</v>
      </c>
      <c r="AI1228">
        <v>75.767997741699205</v>
      </c>
      <c r="AJ1228">
        <v>75.435997009277301</v>
      </c>
      <c r="AK1228">
        <v>75.788002014160199</v>
      </c>
      <c r="AL1228">
        <v>75.748001098632798</v>
      </c>
      <c r="AM1228">
        <v>76.041999816894503</v>
      </c>
      <c r="AN1228">
        <v>76.219001770019503</v>
      </c>
      <c r="AO1228">
        <v>76.402000427246094</v>
      </c>
      <c r="AP1228">
        <v>76.7030029296875</v>
      </c>
      <c r="AQ1228">
        <v>76.647003173828097</v>
      </c>
      <c r="AR1228">
        <v>76.558998107910199</v>
      </c>
      <c r="AS1228">
        <v>76.433998107910199</v>
      </c>
      <c r="AT1228">
        <v>75.927001953125</v>
      </c>
      <c r="AU1228">
        <v>75.424003601074205</v>
      </c>
      <c r="AV1228">
        <v>74.777999877929702</v>
      </c>
      <c r="AW1228">
        <v>74.346000671386705</v>
      </c>
      <c r="AX1228">
        <v>74.254997253417997</v>
      </c>
      <c r="AY1228">
        <v>74.373001098632798</v>
      </c>
      <c r="AZ1228">
        <v>74.107002258300795</v>
      </c>
      <c r="BA1228">
        <v>74.037002563476605</v>
      </c>
      <c r="BB1228">
        <v>73.2969970703125</v>
      </c>
      <c r="BC1228">
        <v>72.547996520996094</v>
      </c>
      <c r="BD1228">
        <v>71.962997436523395</v>
      </c>
      <c r="BE1228">
        <v>72.123001098632798</v>
      </c>
      <c r="BF1228">
        <v>71.667999267578097</v>
      </c>
      <c r="BG1228">
        <v>71.581001281738295</v>
      </c>
      <c r="BH1228">
        <v>71.545997619628906</v>
      </c>
      <c r="BI1228">
        <v>71.930000305175795</v>
      </c>
      <c r="BJ1228">
        <v>72.374000549316406</v>
      </c>
      <c r="BK1228">
        <v>72.635002136230497</v>
      </c>
      <c r="BL1228">
        <v>72.555000305175795</v>
      </c>
      <c r="BM1228">
        <v>72.482002258300795</v>
      </c>
      <c r="BN1228">
        <f t="shared" si="19"/>
        <v>31</v>
      </c>
    </row>
    <row r="1229" spans="1:66" x14ac:dyDescent="0.3">
      <c r="A1229" t="s">
        <v>3706</v>
      </c>
      <c r="B1229" t="s">
        <v>1048</v>
      </c>
      <c r="C1229" t="s">
        <v>798</v>
      </c>
      <c r="D1229" t="s">
        <v>1994</v>
      </c>
      <c r="BN1229">
        <f t="shared" si="19"/>
        <v>0</v>
      </c>
    </row>
    <row r="1230" spans="1:66" x14ac:dyDescent="0.3">
      <c r="A1230" t="s">
        <v>3706</v>
      </c>
      <c r="B1230" t="s">
        <v>1048</v>
      </c>
      <c r="C1230" t="s">
        <v>2586</v>
      </c>
      <c r="D1230" t="s">
        <v>3982</v>
      </c>
      <c r="BN1230">
        <f t="shared" si="19"/>
        <v>0</v>
      </c>
    </row>
    <row r="1231" spans="1:66" x14ac:dyDescent="0.3">
      <c r="A1231" t="s">
        <v>3706</v>
      </c>
      <c r="B1231" t="s">
        <v>1048</v>
      </c>
      <c r="C1231" t="s">
        <v>1028</v>
      </c>
      <c r="D1231" t="s">
        <v>20</v>
      </c>
      <c r="BN1231">
        <f t="shared" si="19"/>
        <v>0</v>
      </c>
    </row>
    <row r="1232" spans="1:66" x14ac:dyDescent="0.3">
      <c r="A1232" t="s">
        <v>3706</v>
      </c>
      <c r="B1232" t="s">
        <v>1048</v>
      </c>
      <c r="C1232" t="s">
        <v>2101</v>
      </c>
      <c r="D1232" t="s">
        <v>1474</v>
      </c>
      <c r="AJ1232">
        <v>6.7940001487731898</v>
      </c>
      <c r="AK1232">
        <v>6.34299993515015</v>
      </c>
      <c r="AL1232">
        <v>6.34299993515015</v>
      </c>
      <c r="AM1232">
        <v>7.0679998397827104</v>
      </c>
      <c r="AN1232">
        <v>6.9549999237060502</v>
      </c>
      <c r="AO1232">
        <v>6.8689999580383301</v>
      </c>
      <c r="AP1232">
        <v>6.7589998245239302</v>
      </c>
      <c r="AQ1232">
        <v>6.40700006484985</v>
      </c>
      <c r="AR1232">
        <v>6.1760001182556197</v>
      </c>
      <c r="AS1232">
        <v>6.2740001678466797</v>
      </c>
      <c r="AT1232">
        <v>6.2020001411437997</v>
      </c>
      <c r="AU1232">
        <v>6.03200006484985</v>
      </c>
      <c r="AV1232">
        <v>6.1149997711181596</v>
      </c>
      <c r="AW1232">
        <v>6.0749998092651403</v>
      </c>
      <c r="AX1232">
        <v>5.9250001907348597</v>
      </c>
      <c r="AY1232">
        <v>5.9460000991821298</v>
      </c>
      <c r="AZ1232">
        <v>5.8270001411437997</v>
      </c>
      <c r="BA1232">
        <v>5.55900001525879</v>
      </c>
      <c r="BB1232">
        <v>5.6420001983642596</v>
      </c>
      <c r="BC1232">
        <v>5.5830001831054696</v>
      </c>
      <c r="BD1232">
        <v>5.4990000724792498</v>
      </c>
      <c r="BE1232">
        <v>5.5890002250671396</v>
      </c>
      <c r="BF1232">
        <v>5.5700001716613796</v>
      </c>
      <c r="BG1232">
        <v>5.3639998435974103</v>
      </c>
      <c r="BH1232">
        <v>5.2589998245239302</v>
      </c>
      <c r="BI1232">
        <v>5.1599998474121103</v>
      </c>
      <c r="BJ1232">
        <v>5.27699995040894</v>
      </c>
      <c r="BK1232">
        <v>5.1690001487731898</v>
      </c>
      <c r="BL1232">
        <v>5.125</v>
      </c>
      <c r="BM1232">
        <v>5.0650000572204599</v>
      </c>
      <c r="BN1232">
        <f t="shared" si="19"/>
        <v>30</v>
      </c>
    </row>
    <row r="1233" spans="1:66" x14ac:dyDescent="0.3">
      <c r="A1233" t="s">
        <v>3706</v>
      </c>
      <c r="B1233" t="s">
        <v>1048</v>
      </c>
      <c r="C1233" t="s">
        <v>3777</v>
      </c>
      <c r="D1233" t="s">
        <v>2465</v>
      </c>
      <c r="BI1233">
        <v>1.64</v>
      </c>
      <c r="BN1233">
        <f t="shared" si="19"/>
        <v>1</v>
      </c>
    </row>
    <row r="1234" spans="1:66" x14ac:dyDescent="0.3">
      <c r="A1234" t="s">
        <v>3706</v>
      </c>
      <c r="B1234" t="s">
        <v>1048</v>
      </c>
      <c r="C1234" t="s">
        <v>4159</v>
      </c>
      <c r="D1234" t="s">
        <v>3377</v>
      </c>
      <c r="BN1234">
        <f t="shared" si="19"/>
        <v>0</v>
      </c>
    </row>
    <row r="1235" spans="1:66" x14ac:dyDescent="0.3">
      <c r="A1235" t="s">
        <v>3706</v>
      </c>
      <c r="B1235" t="s">
        <v>1048</v>
      </c>
      <c r="C1235" t="s">
        <v>2632</v>
      </c>
      <c r="D1235" t="s">
        <v>13</v>
      </c>
      <c r="AS1235">
        <v>55.809909820000001</v>
      </c>
      <c r="AT1235">
        <v>54.849643710000002</v>
      </c>
      <c r="AU1235">
        <v>54.868717189999998</v>
      </c>
      <c r="AV1235">
        <v>55.085491179999998</v>
      </c>
      <c r="AW1235">
        <v>54.757354739999997</v>
      </c>
      <c r="AX1235">
        <v>54.615615839999997</v>
      </c>
      <c r="AY1235">
        <v>53.687149050000002</v>
      </c>
      <c r="AZ1235">
        <v>53.614814760000002</v>
      </c>
      <c r="BA1235">
        <v>52.60891342</v>
      </c>
      <c r="BB1235">
        <v>51.702720640000003</v>
      </c>
      <c r="BC1235">
        <v>51.46821594</v>
      </c>
      <c r="BD1235">
        <v>51.464462279999999</v>
      </c>
      <c r="BE1235">
        <v>51.578666689999999</v>
      </c>
      <c r="BF1235">
        <v>51.14373398</v>
      </c>
      <c r="BG1235">
        <v>49.913960699999997</v>
      </c>
      <c r="BH1235">
        <v>49.493733050000003</v>
      </c>
      <c r="BI1235">
        <v>49.886068700000003</v>
      </c>
      <c r="BJ1235">
        <v>49.841862919999997</v>
      </c>
      <c r="BN1235">
        <f t="shared" si="19"/>
        <v>18</v>
      </c>
    </row>
    <row r="1236" spans="1:66" x14ac:dyDescent="0.3">
      <c r="A1236" t="s">
        <v>3706</v>
      </c>
      <c r="B1236" t="s">
        <v>1048</v>
      </c>
      <c r="C1236" t="s">
        <v>1743</v>
      </c>
      <c r="D1236" t="s">
        <v>3816</v>
      </c>
      <c r="BH1236">
        <v>83</v>
      </c>
      <c r="BJ1236">
        <v>84</v>
      </c>
      <c r="BN1236">
        <f t="shared" si="19"/>
        <v>2</v>
      </c>
    </row>
    <row r="1237" spans="1:66" x14ac:dyDescent="0.3">
      <c r="A1237" t="s">
        <v>3706</v>
      </c>
      <c r="B1237" t="s">
        <v>1048</v>
      </c>
      <c r="C1237" t="s">
        <v>2032</v>
      </c>
      <c r="D1237" t="s">
        <v>2861</v>
      </c>
      <c r="AJ1237">
        <v>0.1</v>
      </c>
      <c r="AT1237">
        <v>0</v>
      </c>
      <c r="AX1237">
        <v>0.1</v>
      </c>
      <c r="BB1237">
        <v>0</v>
      </c>
      <c r="BE1237">
        <v>0</v>
      </c>
      <c r="BN1237">
        <f t="shared" si="19"/>
        <v>5</v>
      </c>
    </row>
    <row r="1238" spans="1:66" x14ac:dyDescent="0.3">
      <c r="A1238" t="s">
        <v>3706</v>
      </c>
      <c r="B1238" t="s">
        <v>1048</v>
      </c>
      <c r="C1238" t="s">
        <v>3282</v>
      </c>
      <c r="D1238" t="s">
        <v>437</v>
      </c>
      <c r="BN1238">
        <f t="shared" si="19"/>
        <v>0</v>
      </c>
    </row>
    <row r="1239" spans="1:66" x14ac:dyDescent="0.3">
      <c r="A1239" t="s">
        <v>3706</v>
      </c>
      <c r="B1239" t="s">
        <v>1048</v>
      </c>
      <c r="C1239" t="s">
        <v>281</v>
      </c>
      <c r="D1239" t="s">
        <v>2814</v>
      </c>
      <c r="BN1239">
        <f t="shared" si="19"/>
        <v>0</v>
      </c>
    </row>
    <row r="1240" spans="1:66" x14ac:dyDescent="0.3">
      <c r="A1240" t="s">
        <v>3706</v>
      </c>
      <c r="B1240" t="s">
        <v>1048</v>
      </c>
      <c r="C1240" t="s">
        <v>808</v>
      </c>
      <c r="D1240" t="s">
        <v>1610</v>
      </c>
      <c r="BI1240">
        <v>10</v>
      </c>
      <c r="BN1240">
        <f t="shared" si="19"/>
        <v>1</v>
      </c>
    </row>
    <row r="1241" spans="1:66" x14ac:dyDescent="0.3">
      <c r="A1241" t="s">
        <v>3706</v>
      </c>
      <c r="B1241" t="s">
        <v>1048</v>
      </c>
      <c r="C1241" t="s">
        <v>2268</v>
      </c>
      <c r="D1241" t="s">
        <v>1084</v>
      </c>
      <c r="AN1241">
        <v>8.94</v>
      </c>
      <c r="AS1241">
        <v>9.4672999999999998</v>
      </c>
      <c r="AX1241">
        <v>9.9177</v>
      </c>
      <c r="BC1241">
        <v>12.592700000000001</v>
      </c>
      <c r="BG1241">
        <v>8.8320000000000007</v>
      </c>
      <c r="BH1241">
        <v>8.5500000000000007</v>
      </c>
      <c r="BJ1241">
        <v>14.548</v>
      </c>
      <c r="BN1241">
        <f t="shared" si="19"/>
        <v>7</v>
      </c>
    </row>
    <row r="1242" spans="1:66" x14ac:dyDescent="0.3">
      <c r="A1242" t="s">
        <v>3706</v>
      </c>
      <c r="B1242" t="s">
        <v>1048</v>
      </c>
      <c r="C1242" t="s">
        <v>2490</v>
      </c>
      <c r="D1242" t="s">
        <v>3910</v>
      </c>
      <c r="AI1242">
        <v>0.1</v>
      </c>
      <c r="AJ1242">
        <v>0.1</v>
      </c>
      <c r="AK1242">
        <v>0.1</v>
      </c>
      <c r="AL1242">
        <v>0.1</v>
      </c>
      <c r="AM1242">
        <v>0.1</v>
      </c>
      <c r="AN1242">
        <v>0.1</v>
      </c>
      <c r="AO1242">
        <v>0.1</v>
      </c>
      <c r="AP1242">
        <v>0.1</v>
      </c>
      <c r="AQ1242">
        <v>0.1</v>
      </c>
      <c r="AR1242">
        <v>0.1</v>
      </c>
      <c r="AS1242">
        <v>0.1</v>
      </c>
      <c r="AT1242">
        <v>0.1</v>
      </c>
      <c r="AU1242">
        <v>0.1</v>
      </c>
      <c r="AV1242">
        <v>0.1</v>
      </c>
      <c r="AW1242">
        <v>0.1</v>
      </c>
      <c r="AX1242">
        <v>0.1</v>
      </c>
      <c r="AY1242">
        <v>0.1</v>
      </c>
      <c r="AZ1242">
        <v>0.1</v>
      </c>
      <c r="BA1242">
        <v>0.1</v>
      </c>
      <c r="BB1242">
        <v>0.1</v>
      </c>
      <c r="BC1242">
        <v>0.1</v>
      </c>
      <c r="BD1242">
        <v>0.1</v>
      </c>
      <c r="BE1242">
        <v>0.1</v>
      </c>
      <c r="BF1242">
        <v>0.1</v>
      </c>
      <c r="BG1242">
        <v>0.1</v>
      </c>
      <c r="BH1242">
        <v>0.1</v>
      </c>
      <c r="BI1242">
        <v>0.1</v>
      </c>
      <c r="BJ1242">
        <v>0.1</v>
      </c>
      <c r="BK1242">
        <v>0.1</v>
      </c>
      <c r="BN1242">
        <f t="shared" si="19"/>
        <v>29</v>
      </c>
    </row>
    <row r="1243" spans="1:66" x14ac:dyDescent="0.3">
      <c r="A1243" t="s">
        <v>3706</v>
      </c>
      <c r="B1243" t="s">
        <v>1048</v>
      </c>
      <c r="C1243" t="s">
        <v>1785</v>
      </c>
      <c r="D1243" t="s">
        <v>2238</v>
      </c>
      <c r="AI1243">
        <v>0.4</v>
      </c>
      <c r="AJ1243">
        <v>0.4</v>
      </c>
      <c r="AK1243">
        <v>0.4</v>
      </c>
      <c r="AL1243">
        <v>0.4</v>
      </c>
      <c r="AM1243">
        <v>0.4</v>
      </c>
      <c r="AN1243">
        <v>0.4</v>
      </c>
      <c r="AO1243">
        <v>0.3</v>
      </c>
      <c r="AP1243">
        <v>0.3</v>
      </c>
      <c r="AQ1243">
        <v>0.4</v>
      </c>
      <c r="AR1243">
        <v>0.4</v>
      </c>
      <c r="AS1243">
        <v>0.4</v>
      </c>
      <c r="AT1243">
        <v>0.4</v>
      </c>
      <c r="AU1243">
        <v>0.4</v>
      </c>
      <c r="AV1243">
        <v>0.4</v>
      </c>
      <c r="AW1243">
        <v>0.4</v>
      </c>
      <c r="AX1243">
        <v>0.4</v>
      </c>
      <c r="AY1243">
        <v>0.4</v>
      </c>
      <c r="AZ1243">
        <v>0.4</v>
      </c>
      <c r="BA1243">
        <v>0.4</v>
      </c>
      <c r="BB1243">
        <v>0.4</v>
      </c>
      <c r="BC1243">
        <v>0.4</v>
      </c>
      <c r="BD1243">
        <v>0.4</v>
      </c>
      <c r="BE1243">
        <v>0.4</v>
      </c>
      <c r="BF1243">
        <v>0.4</v>
      </c>
      <c r="BG1243">
        <v>0.4</v>
      </c>
      <c r="BH1243">
        <v>0.4</v>
      </c>
      <c r="BI1243">
        <v>0.4</v>
      </c>
      <c r="BJ1243">
        <v>0.4</v>
      </c>
      <c r="BK1243">
        <v>0.4</v>
      </c>
      <c r="BN1243">
        <f t="shared" si="19"/>
        <v>29</v>
      </c>
    </row>
    <row r="1244" spans="1:66" x14ac:dyDescent="0.3">
      <c r="A1244" t="s">
        <v>3706</v>
      </c>
      <c r="B1244" t="s">
        <v>1048</v>
      </c>
      <c r="C1244" t="s">
        <v>2568</v>
      </c>
      <c r="D1244" t="s">
        <v>3843</v>
      </c>
      <c r="BN1244">
        <f t="shared" si="19"/>
        <v>0</v>
      </c>
    </row>
    <row r="1245" spans="1:66" x14ac:dyDescent="0.3">
      <c r="A1245" t="s">
        <v>3706</v>
      </c>
      <c r="B1245" t="s">
        <v>1048</v>
      </c>
      <c r="C1245" t="s">
        <v>2482</v>
      </c>
      <c r="D1245" t="s">
        <v>134</v>
      </c>
      <c r="AV1245">
        <v>16.5416667</v>
      </c>
      <c r="AW1245">
        <v>16.625</v>
      </c>
      <c r="AX1245">
        <v>16.5</v>
      </c>
      <c r="AY1245">
        <v>16.25</v>
      </c>
      <c r="AZ1245">
        <v>16.0833333</v>
      </c>
      <c r="BA1245">
        <v>15.625</v>
      </c>
      <c r="BB1245">
        <v>15.9166667</v>
      </c>
      <c r="BC1245">
        <v>15.2916667</v>
      </c>
      <c r="BD1245">
        <v>15.2083333</v>
      </c>
      <c r="BE1245">
        <v>15.2916667</v>
      </c>
      <c r="BF1245">
        <v>15.5833333</v>
      </c>
      <c r="BG1245">
        <v>15.5416667</v>
      </c>
      <c r="BH1245">
        <v>15.875</v>
      </c>
      <c r="BI1245">
        <v>15.9166667</v>
      </c>
      <c r="BN1245">
        <f t="shared" si="19"/>
        <v>14</v>
      </c>
    </row>
    <row r="1246" spans="1:66" x14ac:dyDescent="0.3">
      <c r="A1246" t="s">
        <v>3706</v>
      </c>
      <c r="B1246" t="s">
        <v>1048</v>
      </c>
      <c r="C1246" t="s">
        <v>4076</v>
      </c>
      <c r="D1246" t="s">
        <v>381</v>
      </c>
      <c r="BF1246">
        <v>92.204780578613295</v>
      </c>
      <c r="BG1246">
        <v>92.286529541015597</v>
      </c>
      <c r="BH1246">
        <v>91.932037353515597</v>
      </c>
      <c r="BI1246">
        <v>91.430259704589801</v>
      </c>
      <c r="BJ1246">
        <v>90.9884033203125</v>
      </c>
      <c r="BN1246">
        <f t="shared" si="19"/>
        <v>5</v>
      </c>
    </row>
    <row r="1247" spans="1:66" x14ac:dyDescent="0.3">
      <c r="A1247" t="s">
        <v>3706</v>
      </c>
      <c r="B1247" t="s">
        <v>1048</v>
      </c>
      <c r="C1247" t="s">
        <v>2887</v>
      </c>
      <c r="D1247" t="s">
        <v>2550</v>
      </c>
      <c r="BF1247">
        <v>31.953090667724599</v>
      </c>
      <c r="BG1247">
        <v>31.906440734863299</v>
      </c>
      <c r="BH1247">
        <v>32.313358306884801</v>
      </c>
      <c r="BI1247">
        <v>33.164840698242202</v>
      </c>
      <c r="BK1247">
        <v>34.642871856689503</v>
      </c>
      <c r="BN1247">
        <f t="shared" si="19"/>
        <v>5</v>
      </c>
    </row>
    <row r="1248" spans="1:66" x14ac:dyDescent="0.3">
      <c r="A1248" t="s">
        <v>3706</v>
      </c>
      <c r="B1248" t="s">
        <v>1048</v>
      </c>
      <c r="C1248" t="s">
        <v>2083</v>
      </c>
      <c r="D1248" t="s">
        <v>3013</v>
      </c>
      <c r="BN1248">
        <f t="shared" si="19"/>
        <v>0</v>
      </c>
    </row>
    <row r="1249" spans="1:66" x14ac:dyDescent="0.3">
      <c r="A1249" t="s">
        <v>3706</v>
      </c>
      <c r="B1249" t="s">
        <v>1048</v>
      </c>
      <c r="C1249" t="s">
        <v>1990</v>
      </c>
      <c r="D1249" t="s">
        <v>1857</v>
      </c>
      <c r="BI1249">
        <v>48.789029999999997</v>
      </c>
      <c r="BJ1249">
        <v>48.818840000000002</v>
      </c>
      <c r="BN1249">
        <f t="shared" si="19"/>
        <v>2</v>
      </c>
    </row>
    <row r="1250" spans="1:66" x14ac:dyDescent="0.3">
      <c r="A1250" t="s">
        <v>3706</v>
      </c>
      <c r="B1250" t="s">
        <v>1048</v>
      </c>
      <c r="C1250" t="s">
        <v>1854</v>
      </c>
      <c r="D1250" t="s">
        <v>111</v>
      </c>
      <c r="BJ1250">
        <v>102.716148376465</v>
      </c>
      <c r="BK1250">
        <v>106.05152130127</v>
      </c>
      <c r="BN1250">
        <f t="shared" si="19"/>
        <v>2</v>
      </c>
    </row>
    <row r="1251" spans="1:66" x14ac:dyDescent="0.3">
      <c r="A1251" t="s">
        <v>3706</v>
      </c>
      <c r="B1251" t="s">
        <v>1048</v>
      </c>
      <c r="C1251" t="s">
        <v>2731</v>
      </c>
      <c r="D1251" t="s">
        <v>1495</v>
      </c>
      <c r="BJ1251">
        <v>1.60894</v>
      </c>
      <c r="BN1251">
        <f t="shared" si="19"/>
        <v>1</v>
      </c>
    </row>
    <row r="1252" spans="1:66" x14ac:dyDescent="0.3">
      <c r="A1252" t="s">
        <v>3706</v>
      </c>
      <c r="B1252" t="s">
        <v>1048</v>
      </c>
      <c r="C1252" t="s">
        <v>3619</v>
      </c>
      <c r="D1252" t="s">
        <v>2072</v>
      </c>
      <c r="AX1252">
        <v>94.167649999999995</v>
      </c>
      <c r="BC1252">
        <v>93.235879999999995</v>
      </c>
      <c r="BD1252">
        <v>91.843729999999994</v>
      </c>
      <c r="BE1252">
        <v>92.940520000000006</v>
      </c>
      <c r="BF1252">
        <v>92.874080000000006</v>
      </c>
      <c r="BG1252">
        <v>92.897000000000006</v>
      </c>
      <c r="BH1252">
        <v>93.495890000000003</v>
      </c>
      <c r="BI1252">
        <v>95.280739999999994</v>
      </c>
      <c r="BJ1252">
        <v>94.672399999999996</v>
      </c>
      <c r="BN1252">
        <f t="shared" si="19"/>
        <v>9</v>
      </c>
    </row>
    <row r="1253" spans="1:66" x14ac:dyDescent="0.3">
      <c r="A1253" t="s">
        <v>3706</v>
      </c>
      <c r="B1253" t="s">
        <v>1048</v>
      </c>
      <c r="C1253" t="s">
        <v>321</v>
      </c>
      <c r="D1253" t="s">
        <v>2150</v>
      </c>
      <c r="BJ1253">
        <v>98.832199096679702</v>
      </c>
      <c r="BK1253">
        <v>100.092697143555</v>
      </c>
      <c r="BN1253">
        <f t="shared" si="19"/>
        <v>2</v>
      </c>
    </row>
    <row r="1254" spans="1:66" x14ac:dyDescent="0.3">
      <c r="A1254" t="s">
        <v>3706</v>
      </c>
      <c r="B1254" t="s">
        <v>1048</v>
      </c>
      <c r="C1254" t="s">
        <v>2569</v>
      </c>
      <c r="D1254" t="s">
        <v>3239</v>
      </c>
      <c r="AQ1254">
        <v>12</v>
      </c>
      <c r="AR1254">
        <v>12</v>
      </c>
      <c r="AS1254">
        <v>12</v>
      </c>
      <c r="AT1254">
        <v>12</v>
      </c>
      <c r="AU1254">
        <v>12</v>
      </c>
      <c r="AV1254">
        <v>12</v>
      </c>
      <c r="AW1254">
        <v>12</v>
      </c>
      <c r="AX1254">
        <v>12</v>
      </c>
      <c r="AY1254">
        <v>12</v>
      </c>
      <c r="AZ1254">
        <v>12</v>
      </c>
      <c r="BA1254">
        <v>12</v>
      </c>
      <c r="BB1254">
        <v>12</v>
      </c>
      <c r="BC1254">
        <v>12</v>
      </c>
      <c r="BD1254">
        <v>12</v>
      </c>
      <c r="BE1254">
        <v>12</v>
      </c>
      <c r="BF1254">
        <v>12</v>
      </c>
      <c r="BG1254">
        <v>12</v>
      </c>
      <c r="BH1254">
        <v>12</v>
      </c>
      <c r="BI1254">
        <v>12</v>
      </c>
      <c r="BJ1254">
        <v>12</v>
      </c>
      <c r="BK1254">
        <v>12</v>
      </c>
      <c r="BL1254">
        <v>12</v>
      </c>
      <c r="BN1254">
        <f t="shared" si="19"/>
        <v>22</v>
      </c>
    </row>
    <row r="1255" spans="1:66" x14ac:dyDescent="0.3">
      <c r="A1255" t="s">
        <v>3706</v>
      </c>
      <c r="B1255" t="s">
        <v>1048</v>
      </c>
      <c r="C1255" t="s">
        <v>1838</v>
      </c>
      <c r="D1255" t="s">
        <v>3529</v>
      </c>
      <c r="BN1255">
        <f t="shared" si="19"/>
        <v>0</v>
      </c>
    </row>
    <row r="1256" spans="1:66" x14ac:dyDescent="0.3">
      <c r="A1256" t="s">
        <v>3706</v>
      </c>
      <c r="B1256" t="s">
        <v>1048</v>
      </c>
      <c r="C1256" t="s">
        <v>3270</v>
      </c>
      <c r="D1256" t="s">
        <v>1090</v>
      </c>
      <c r="BN1256">
        <f t="shared" si="19"/>
        <v>0</v>
      </c>
    </row>
    <row r="1257" spans="1:66" x14ac:dyDescent="0.3">
      <c r="A1257" t="s">
        <v>3706</v>
      </c>
      <c r="B1257" t="s">
        <v>1048</v>
      </c>
      <c r="C1257" t="s">
        <v>391</v>
      </c>
      <c r="D1257" t="s">
        <v>3098</v>
      </c>
      <c r="O1257">
        <v>31349006900</v>
      </c>
      <c r="P1257">
        <v>35396164800</v>
      </c>
      <c r="Q1257">
        <v>38183225300</v>
      </c>
      <c r="R1257">
        <v>53259080900</v>
      </c>
      <c r="S1257">
        <v>59450642000</v>
      </c>
      <c r="T1257">
        <v>45668620300</v>
      </c>
      <c r="U1257">
        <v>56086632900</v>
      </c>
      <c r="V1257">
        <v>63374285900</v>
      </c>
      <c r="W1257">
        <v>62922473500</v>
      </c>
      <c r="X1257">
        <v>85589426200</v>
      </c>
      <c r="Y1257">
        <v>83005200400</v>
      </c>
      <c r="Z1257">
        <v>73200120900</v>
      </c>
      <c r="AA1257">
        <v>76724343900</v>
      </c>
      <c r="AB1257">
        <v>75312956800</v>
      </c>
      <c r="AC1257">
        <v>71316597100</v>
      </c>
      <c r="AD1257">
        <v>48405718200</v>
      </c>
      <c r="AE1257">
        <v>31702090500</v>
      </c>
      <c r="AF1257">
        <v>31792536500</v>
      </c>
      <c r="AG1257">
        <v>39783084800</v>
      </c>
      <c r="AH1257">
        <v>41878782200</v>
      </c>
      <c r="AI1257">
        <v>56382492500</v>
      </c>
      <c r="AJ1257">
        <v>49760236800</v>
      </c>
      <c r="AK1257">
        <v>47848483700</v>
      </c>
      <c r="AL1257">
        <v>46916040200</v>
      </c>
      <c r="AM1257">
        <v>33870216800</v>
      </c>
      <c r="AN1257">
        <v>40353472800</v>
      </c>
      <c r="AO1257">
        <v>43804879500</v>
      </c>
      <c r="AP1257">
        <v>32588254200</v>
      </c>
      <c r="AQ1257">
        <v>24185921600</v>
      </c>
      <c r="AR1257">
        <v>34928823700</v>
      </c>
      <c r="AS1257">
        <v>46717031000</v>
      </c>
      <c r="AT1257">
        <v>63845810800</v>
      </c>
      <c r="AU1257">
        <v>58418203900</v>
      </c>
      <c r="AV1257">
        <v>73855121700</v>
      </c>
      <c r="AW1257">
        <v>96166505900</v>
      </c>
      <c r="AX1257">
        <v>92663739200</v>
      </c>
      <c r="AY1257">
        <v>58148339500</v>
      </c>
      <c r="AZ1257">
        <v>122359268000</v>
      </c>
      <c r="BA1257">
        <v>168610712000</v>
      </c>
      <c r="BB1257">
        <v>155279374400</v>
      </c>
      <c r="BC1257">
        <v>211123149400</v>
      </c>
      <c r="BD1257">
        <v>248948875900</v>
      </c>
      <c r="BE1257">
        <v>240384913300</v>
      </c>
      <c r="BF1257">
        <v>235350102000</v>
      </c>
      <c r="BG1257">
        <v>241883836200</v>
      </c>
      <c r="BH1257">
        <v>224626000000</v>
      </c>
      <c r="BI1257">
        <v>216622715400</v>
      </c>
      <c r="BJ1257">
        <v>237178309800</v>
      </c>
      <c r="BK1257">
        <v>255067719100</v>
      </c>
      <c r="BN1257">
        <f t="shared" si="19"/>
        <v>49</v>
      </c>
    </row>
    <row r="1258" spans="1:66" x14ac:dyDescent="0.3">
      <c r="A1258" t="s">
        <v>3706</v>
      </c>
      <c r="B1258" t="s">
        <v>1048</v>
      </c>
      <c r="C1258" t="s">
        <v>3753</v>
      </c>
      <c r="D1258" t="s">
        <v>3211</v>
      </c>
      <c r="O1258">
        <v>5220033816930.1836</v>
      </c>
      <c r="P1258">
        <v>5394947302460.1699</v>
      </c>
      <c r="Q1258">
        <v>5679534499452.1865</v>
      </c>
      <c r="R1258">
        <v>6013042935867.5947</v>
      </c>
      <c r="S1258">
        <v>5987212646165.209</v>
      </c>
      <c r="T1258">
        <v>5961553075754.4307</v>
      </c>
      <c r="U1258">
        <v>6290529409567.5137</v>
      </c>
      <c r="V1258">
        <v>6585889165394.4053</v>
      </c>
      <c r="W1258">
        <v>6946196226691.0391</v>
      </c>
      <c r="X1258">
        <v>7186734774885.5674</v>
      </c>
      <c r="Y1258">
        <v>7166359066782.8975</v>
      </c>
      <c r="Z1258">
        <v>7336000574057.9561</v>
      </c>
      <c r="AA1258">
        <v>7209192866046.9209</v>
      </c>
      <c r="AB1258">
        <v>7534524806861.8184</v>
      </c>
      <c r="AC1258">
        <v>8069543764600.2881</v>
      </c>
      <c r="AD1258">
        <v>8380236367880.8633</v>
      </c>
      <c r="AE1258">
        <v>8652071041906.0947</v>
      </c>
      <c r="AF1258">
        <v>8950382145919.5605</v>
      </c>
      <c r="AG1258">
        <v>9330950552091.832</v>
      </c>
      <c r="AH1258">
        <v>9674267970310.4102</v>
      </c>
      <c r="AI1258">
        <v>9870531600680.7637</v>
      </c>
      <c r="AJ1258">
        <v>9853371612624.0508</v>
      </c>
      <c r="AK1258">
        <v>10196730189148.563</v>
      </c>
      <c r="AL1258">
        <v>10475136181474.727</v>
      </c>
      <c r="AM1258">
        <v>10882119512125.576</v>
      </c>
      <c r="AN1258">
        <v>11179807752095.787</v>
      </c>
      <c r="AO1258">
        <v>11603444466572.611</v>
      </c>
      <c r="AP1258">
        <v>12106253505802.488</v>
      </c>
      <c r="AQ1258">
        <v>12638907663885.934</v>
      </c>
      <c r="AR1258">
        <v>13249220660980.775</v>
      </c>
      <c r="AS1258">
        <v>13806389585415.047</v>
      </c>
      <c r="AT1258">
        <v>13960914294262.313</v>
      </c>
      <c r="AU1258">
        <v>14197558646814.928</v>
      </c>
      <c r="AV1258">
        <v>14617520378890.146</v>
      </c>
      <c r="AW1258">
        <v>15192266560880.723</v>
      </c>
      <c r="AX1258">
        <v>15719111222104.512</v>
      </c>
      <c r="AY1258">
        <v>16130795520725.781</v>
      </c>
      <c r="AZ1258">
        <v>16496489971742.271</v>
      </c>
      <c r="BA1258">
        <v>16520428970457.57</v>
      </c>
      <c r="BB1258">
        <v>16092499992572.08</v>
      </c>
      <c r="BC1258">
        <v>16556850862859.697</v>
      </c>
      <c r="BD1258">
        <v>16848156781917.91</v>
      </c>
      <c r="BE1258">
        <v>17213001273435.486</v>
      </c>
      <c r="BF1258">
        <v>17520622531430.613</v>
      </c>
      <c r="BG1258">
        <v>17950994787263.563</v>
      </c>
      <c r="BH1258">
        <v>18443923584000</v>
      </c>
      <c r="BI1258">
        <v>18721455895028.746</v>
      </c>
      <c r="BJ1258">
        <v>19152270783721.758</v>
      </c>
      <c r="BK1258">
        <v>19723874504174.879</v>
      </c>
      <c r="BN1258">
        <f t="shared" si="19"/>
        <v>49</v>
      </c>
    </row>
    <row r="1259" spans="1:66" x14ac:dyDescent="0.3">
      <c r="A1259" t="s">
        <v>3706</v>
      </c>
      <c r="B1259" t="s">
        <v>1048</v>
      </c>
      <c r="C1259" t="s">
        <v>2670</v>
      </c>
      <c r="D1259" t="s">
        <v>3220</v>
      </c>
      <c r="F1259">
        <v>0.61812119265474053</v>
      </c>
      <c r="G1259">
        <v>4.4806693542335836</v>
      </c>
      <c r="H1259">
        <v>2.9082719480875312</v>
      </c>
      <c r="I1259">
        <v>4.3405489632029912</v>
      </c>
      <c r="J1259">
        <v>5.0780976104329341</v>
      </c>
      <c r="K1259">
        <v>5.2771138583641317</v>
      </c>
      <c r="L1259">
        <v>1.38995128628369</v>
      </c>
      <c r="M1259">
        <v>3.7588193676318724</v>
      </c>
      <c r="N1259">
        <v>2.0973697064787871</v>
      </c>
      <c r="O1259">
        <v>-1.4093795214018172</v>
      </c>
      <c r="P1259">
        <v>1.995610838273862</v>
      </c>
      <c r="Q1259">
        <v>4.1380849034193972</v>
      </c>
      <c r="R1259">
        <v>4.6421526879640567</v>
      </c>
      <c r="S1259">
        <v>-1.4451292677702128</v>
      </c>
      <c r="T1259">
        <v>-1.1845892813034453</v>
      </c>
      <c r="U1259">
        <v>4.3914628072592166</v>
      </c>
      <c r="V1259">
        <v>3.5771527870299025</v>
      </c>
      <c r="W1259">
        <v>4.4229823656871474</v>
      </c>
      <c r="X1259">
        <v>2.0338919733403884</v>
      </c>
      <c r="Y1259">
        <v>-1.2093004987542457</v>
      </c>
      <c r="Z1259">
        <v>1.5363196774654995</v>
      </c>
      <c r="AA1259">
        <v>-2.7345568977741692</v>
      </c>
      <c r="AB1259">
        <v>3.6319931291716188</v>
      </c>
      <c r="AC1259">
        <v>6.3121546126900085</v>
      </c>
      <c r="AD1259">
        <v>3.2506561566860341</v>
      </c>
      <c r="AE1259">
        <v>2.5108916563569892</v>
      </c>
      <c r="AF1259">
        <v>2.5389412496381567</v>
      </c>
      <c r="AG1259">
        <v>3.2354013367764196</v>
      </c>
      <c r="AH1259">
        <v>2.698174774488507</v>
      </c>
      <c r="AI1259">
        <v>0.7414815180723906</v>
      </c>
      <c r="AJ1259">
        <v>-1.4341945151492723</v>
      </c>
      <c r="AK1259">
        <v>2.0966147053994177</v>
      </c>
      <c r="AL1259">
        <v>1.4067579117545534</v>
      </c>
      <c r="AM1259">
        <v>2.7609275425347022</v>
      </c>
      <c r="AN1259">
        <v>1.46878726746138</v>
      </c>
      <c r="AO1259">
        <v>2.5721957663915873</v>
      </c>
      <c r="AP1259">
        <v>3.1972529567717061</v>
      </c>
      <c r="AQ1259">
        <v>3.2705240438442047</v>
      </c>
      <c r="AR1259">
        <v>3.5571930922221071</v>
      </c>
      <c r="AS1259">
        <v>2.9752086260113941</v>
      </c>
      <c r="AT1259">
        <v>3.6489786051845385E-3</v>
      </c>
      <c r="AU1259">
        <v>0.80210385202232715</v>
      </c>
      <c r="AV1259">
        <v>1.9809258342137213</v>
      </c>
      <c r="AW1259">
        <v>2.842680641785762</v>
      </c>
      <c r="AX1259">
        <v>2.5635024063967933</v>
      </c>
      <c r="AY1259">
        <v>1.8679555139840005</v>
      </c>
      <c r="AZ1259">
        <v>0.91186559789031207</v>
      </c>
      <c r="BA1259">
        <v>-1.0767000870078505</v>
      </c>
      <c r="BB1259">
        <v>-3.3874356604157896</v>
      </c>
      <c r="BC1259">
        <v>1.7182012954490347</v>
      </c>
      <c r="BD1259">
        <v>0.82227754766010719</v>
      </c>
      <c r="BE1259">
        <v>1.5086141546570815</v>
      </c>
      <c r="BF1259">
        <v>1.1450532368203739</v>
      </c>
      <c r="BG1259">
        <v>1.7093215379429267</v>
      </c>
      <c r="BH1259">
        <v>2.1319595733240391</v>
      </c>
      <c r="BI1259">
        <v>0.84191610741982004</v>
      </c>
      <c r="BJ1259">
        <v>1.5740436455965181</v>
      </c>
      <c r="BK1259">
        <v>2.3910965441391596</v>
      </c>
      <c r="BL1259">
        <v>1.8497114353674675</v>
      </c>
      <c r="BN1259">
        <f t="shared" si="19"/>
        <v>59</v>
      </c>
    </row>
    <row r="1260" spans="1:66" x14ac:dyDescent="0.3">
      <c r="A1260" t="s">
        <v>3706</v>
      </c>
      <c r="B1260" t="s">
        <v>1048</v>
      </c>
      <c r="C1260" t="s">
        <v>389</v>
      </c>
      <c r="D1260" t="s">
        <v>3595</v>
      </c>
      <c r="O1260">
        <v>5188304400715.6904</v>
      </c>
      <c r="P1260">
        <v>5286199877878.5195</v>
      </c>
      <c r="Q1260">
        <v>5571103751259.5029</v>
      </c>
      <c r="R1260">
        <v>5890200011663.251</v>
      </c>
      <c r="S1260">
        <v>5850963876550.1387</v>
      </c>
      <c r="T1260">
        <v>5751127335863.9258</v>
      </c>
      <c r="U1260">
        <v>6019811259951.8076</v>
      </c>
      <c r="V1260">
        <v>6294687981288.9941</v>
      </c>
      <c r="W1260">
        <v>6586064347345.7002</v>
      </c>
      <c r="X1260">
        <v>6738461854541.915</v>
      </c>
      <c r="Y1260">
        <v>6682870311034.0898</v>
      </c>
      <c r="Z1260">
        <v>6828941884031.7783</v>
      </c>
      <c r="AA1260">
        <v>6780251359699.2158</v>
      </c>
      <c r="AB1260">
        <v>6938399716299.0781</v>
      </c>
      <c r="AC1260">
        <v>7435848183258.6074</v>
      </c>
      <c r="AD1260">
        <v>7702879287149.0322</v>
      </c>
      <c r="AE1260">
        <v>7899750029242.4355</v>
      </c>
      <c r="AF1260">
        <v>8189017750445.0605</v>
      </c>
      <c r="AG1260">
        <v>8609196289270.9443</v>
      </c>
      <c r="AH1260">
        <v>8798576654768.0117</v>
      </c>
      <c r="AI1260">
        <v>8917415029390.0254</v>
      </c>
      <c r="AJ1260">
        <v>8867947824191.3418</v>
      </c>
      <c r="AK1260">
        <v>9060401595930.9863</v>
      </c>
      <c r="AL1260">
        <v>9249342903315.459</v>
      </c>
      <c r="AM1260">
        <v>9612151192370.8516</v>
      </c>
      <c r="AN1260">
        <v>9928565682379.2051</v>
      </c>
      <c r="AO1260">
        <v>10314497694515.088</v>
      </c>
      <c r="AP1260">
        <v>10825707599166.531</v>
      </c>
      <c r="AQ1260">
        <v>11289983081725.031</v>
      </c>
      <c r="AR1260">
        <v>11828826498709.596</v>
      </c>
      <c r="AS1260">
        <v>12320003413555.344</v>
      </c>
      <c r="AT1260">
        <v>12424621090156.258</v>
      </c>
      <c r="AU1260">
        <v>12633450548251.313</v>
      </c>
      <c r="AV1260">
        <v>12975803129655.9</v>
      </c>
      <c r="AW1260">
        <v>13448564972501.064</v>
      </c>
      <c r="AX1260">
        <v>13932205112076.164</v>
      </c>
      <c r="AY1260">
        <v>14326238217794.145</v>
      </c>
      <c r="AZ1260">
        <v>14552778795639.9</v>
      </c>
      <c r="BA1260">
        <v>14511202222254.67</v>
      </c>
      <c r="BB1260">
        <v>14166239028994.756</v>
      </c>
      <c r="BC1260">
        <v>14482933327000</v>
      </c>
      <c r="BD1260">
        <v>14679344781758.215</v>
      </c>
      <c r="BE1260">
        <v>14977691407558.584</v>
      </c>
      <c r="BF1260">
        <v>15204618410093.502</v>
      </c>
      <c r="BG1260">
        <v>15544098270124.268</v>
      </c>
      <c r="BH1260">
        <v>15967589499366.264</v>
      </c>
      <c r="BI1260">
        <v>16216903657393.129</v>
      </c>
      <c r="BJ1260">
        <v>16530786642488.875</v>
      </c>
      <c r="BN1260">
        <f t="shared" si="19"/>
        <v>48</v>
      </c>
    </row>
    <row r="1261" spans="1:66" x14ac:dyDescent="0.3">
      <c r="A1261" t="s">
        <v>3706</v>
      </c>
      <c r="B1261" t="s">
        <v>1048</v>
      </c>
      <c r="C1261" t="s">
        <v>2667</v>
      </c>
      <c r="D1261" t="s">
        <v>1490</v>
      </c>
      <c r="O1261">
        <v>20890.176664481638</v>
      </c>
      <c r="P1261">
        <v>21182.836679765827</v>
      </c>
      <c r="Q1261">
        <v>22111.07048173845</v>
      </c>
      <c r="R1261">
        <v>23088.923253779612</v>
      </c>
      <c r="S1261">
        <v>21923.792302202506</v>
      </c>
      <c r="T1261">
        <v>21639.615018487559</v>
      </c>
      <c r="U1261">
        <v>22508.536488742498</v>
      </c>
      <c r="V1261">
        <v>23173.111067667185</v>
      </c>
      <c r="W1261">
        <v>24100.008753137918</v>
      </c>
      <c r="X1261">
        <v>23731.943856919632</v>
      </c>
      <c r="Y1261">
        <v>22963.211475203636</v>
      </c>
      <c r="Z1261">
        <v>23659.197856691899</v>
      </c>
      <c r="AA1261">
        <v>23699.625327428697</v>
      </c>
      <c r="AB1261">
        <v>24242.037338141257</v>
      </c>
      <c r="AC1261">
        <v>25959.827400163493</v>
      </c>
      <c r="AD1261">
        <v>26819.441449897982</v>
      </c>
      <c r="AE1261">
        <v>27495.709351668851</v>
      </c>
      <c r="AF1261">
        <v>28236.245378070416</v>
      </c>
      <c r="AG1261">
        <v>29601.10198618154</v>
      </c>
      <c r="AH1261">
        <v>30000.420761261041</v>
      </c>
      <c r="AI1261">
        <v>30054.459596776502</v>
      </c>
      <c r="AJ1261">
        <v>29757.625139465392</v>
      </c>
      <c r="AK1261">
        <v>30376.094002184327</v>
      </c>
      <c r="AL1261">
        <v>30672.489376746573</v>
      </c>
      <c r="AM1261">
        <v>31660.845163404101</v>
      </c>
      <c r="AN1261">
        <v>32334.492216167495</v>
      </c>
      <c r="AO1261">
        <v>33352.986043780576</v>
      </c>
      <c r="AP1261">
        <v>34759.098352780529</v>
      </c>
      <c r="AQ1261">
        <v>36379.790239817266</v>
      </c>
      <c r="AR1261">
        <v>37445.627079467304</v>
      </c>
      <c r="AS1261">
        <v>38501.756634413934</v>
      </c>
      <c r="AT1261">
        <v>38671.469571323156</v>
      </c>
      <c r="AU1261">
        <v>38911.281531549394</v>
      </c>
      <c r="AV1261">
        <v>39403.871712159947</v>
      </c>
      <c r="AW1261">
        <v>40473.122925735253</v>
      </c>
      <c r="AX1261">
        <v>41322.598272347139</v>
      </c>
      <c r="AY1261">
        <v>42400.055559579836</v>
      </c>
      <c r="AZ1261">
        <v>42100.196122793561</v>
      </c>
      <c r="BA1261">
        <v>40478.209724241402</v>
      </c>
      <c r="BB1261">
        <v>39619.703742267477</v>
      </c>
      <c r="BC1261">
        <v>41003.079695505388</v>
      </c>
      <c r="BD1261">
        <v>41624.850310805836</v>
      </c>
      <c r="BE1261">
        <v>42913.264992743636</v>
      </c>
      <c r="BF1261">
        <v>43189.303179905437</v>
      </c>
      <c r="BG1261">
        <v>44384.668339647316</v>
      </c>
      <c r="BH1261">
        <v>45610.878391348218</v>
      </c>
      <c r="BI1261">
        <v>45688.526048256099</v>
      </c>
      <c r="BJ1261">
        <v>46371.354832304598</v>
      </c>
      <c r="BK1261">
        <v>47222.019070052665</v>
      </c>
      <c r="BN1261">
        <f t="shared" si="19"/>
        <v>49</v>
      </c>
    </row>
    <row r="1262" spans="1:66" x14ac:dyDescent="0.3">
      <c r="A1262" t="s">
        <v>3706</v>
      </c>
      <c r="B1262" t="s">
        <v>1048</v>
      </c>
      <c r="C1262" t="s">
        <v>2492</v>
      </c>
      <c r="D1262" t="s">
        <v>3657</v>
      </c>
      <c r="O1262">
        <v>136838999972.244</v>
      </c>
      <c r="P1262">
        <v>148926000046.32999</v>
      </c>
      <c r="Q1262">
        <v>161011000054.569</v>
      </c>
      <c r="R1262">
        <v>178685999993.082</v>
      </c>
      <c r="S1262">
        <v>206893999939.966</v>
      </c>
      <c r="T1262">
        <v>238510000009.466</v>
      </c>
      <c r="U1262">
        <v>260225999921.65701</v>
      </c>
      <c r="V1262">
        <v>289831999961.60101</v>
      </c>
      <c r="W1262">
        <v>327195999990.492</v>
      </c>
      <c r="X1262">
        <v>373882000053.073</v>
      </c>
      <c r="Y1262">
        <v>428432000004.44098</v>
      </c>
      <c r="Z1262">
        <v>487231000122.586</v>
      </c>
      <c r="AA1262">
        <v>536962999910.00403</v>
      </c>
      <c r="AB1262">
        <v>562623999910.38904</v>
      </c>
      <c r="AC1262">
        <v>598393999814.07996</v>
      </c>
      <c r="AD1262">
        <v>640137000202.04797</v>
      </c>
      <c r="AE1262">
        <v>685295000051.18701</v>
      </c>
      <c r="AF1262">
        <v>730384999919.56494</v>
      </c>
      <c r="AG1262">
        <v>784496000178.20203</v>
      </c>
      <c r="AH1262">
        <v>838258000010.24194</v>
      </c>
      <c r="AI1262">
        <v>888532000281.45496</v>
      </c>
      <c r="AJ1262">
        <v>932393000183.13904</v>
      </c>
      <c r="AK1262">
        <v>960247000235.91199</v>
      </c>
      <c r="AL1262">
        <v>1003497999994.85</v>
      </c>
      <c r="AM1262">
        <v>1055609999662.34</v>
      </c>
      <c r="AN1262">
        <v>1122381000333.04</v>
      </c>
      <c r="AO1262">
        <v>1175305999650.9199</v>
      </c>
      <c r="AP1262">
        <v>1239325355872.04</v>
      </c>
      <c r="AQ1262">
        <v>1309737174824.1299</v>
      </c>
      <c r="AR1262">
        <v>1398934174696.6399</v>
      </c>
      <c r="AS1262">
        <v>1511224773464.9399</v>
      </c>
      <c r="AT1262">
        <v>1599510909581.53</v>
      </c>
      <c r="AU1262">
        <v>1657976159600.75</v>
      </c>
      <c r="AV1262">
        <v>1719080681930.25</v>
      </c>
      <c r="AW1262">
        <v>1821827872517.6599</v>
      </c>
      <c r="AX1262">
        <v>1971024487563.0601</v>
      </c>
      <c r="AY1262">
        <v>2124124371564.29</v>
      </c>
      <c r="AZ1262">
        <v>2252805789045.5498</v>
      </c>
      <c r="BA1262">
        <v>2358841853722.1802</v>
      </c>
      <c r="BB1262">
        <v>2371476168607.4702</v>
      </c>
      <c r="BC1262">
        <v>2390926116322.4702</v>
      </c>
      <c r="BD1262">
        <v>2474466857897.7202</v>
      </c>
      <c r="BE1262">
        <v>2575995055014.2002</v>
      </c>
      <c r="BF1262">
        <v>2681217711163.5801</v>
      </c>
      <c r="BG1262">
        <v>2814140811440.46</v>
      </c>
      <c r="BH1262">
        <v>2915586663685.9102</v>
      </c>
      <c r="BI1262">
        <v>2990318906257.3599</v>
      </c>
      <c r="BJ1262">
        <v>3116002077610.8901</v>
      </c>
      <c r="BK1262">
        <v>3283262641602.5098</v>
      </c>
      <c r="BN1262">
        <f t="shared" si="19"/>
        <v>49</v>
      </c>
    </row>
    <row r="1263" spans="1:66" x14ac:dyDescent="0.3">
      <c r="A1263" t="s">
        <v>3706</v>
      </c>
      <c r="B1263" t="s">
        <v>1048</v>
      </c>
      <c r="C1263" t="s">
        <v>1241</v>
      </c>
      <c r="D1263" t="s">
        <v>410</v>
      </c>
      <c r="H1263">
        <v>47.609104197118398</v>
      </c>
      <c r="I1263">
        <v>47.513758340232798</v>
      </c>
      <c r="J1263">
        <v>47.914822029396134</v>
      </c>
      <c r="K1263">
        <v>48.275723955621416</v>
      </c>
      <c r="L1263">
        <v>48.063380281690144</v>
      </c>
      <c r="M1263">
        <v>47.695447188797417</v>
      </c>
      <c r="N1263">
        <v>48.098596190601725</v>
      </c>
      <c r="O1263">
        <v>48.414793037784385</v>
      </c>
      <c r="P1263">
        <v>48.153350145242122</v>
      </c>
      <c r="Q1263">
        <v>48.316231078859346</v>
      </c>
      <c r="R1263">
        <v>48.643430042578473</v>
      </c>
      <c r="S1263">
        <v>49.398686429395575</v>
      </c>
      <c r="T1263">
        <v>47.972865666901107</v>
      </c>
      <c r="U1263">
        <v>48.170983133381768</v>
      </c>
      <c r="V1263">
        <v>48.989959667038534</v>
      </c>
      <c r="W1263">
        <v>48.976192659148559</v>
      </c>
      <c r="X1263">
        <v>49.983207275951472</v>
      </c>
      <c r="Y1263">
        <v>49.664891544356408</v>
      </c>
      <c r="Z1263">
        <v>49.423399664349077</v>
      </c>
      <c r="AA1263">
        <v>48.719633902925857</v>
      </c>
      <c r="AB1263">
        <v>48.699172200491219</v>
      </c>
      <c r="AC1263">
        <v>48.938405058127678</v>
      </c>
      <c r="AD1263">
        <v>48.760587692184174</v>
      </c>
      <c r="AE1263">
        <v>48.756994327092492</v>
      </c>
      <c r="AF1263">
        <v>48.555196901226601</v>
      </c>
      <c r="AG1263">
        <v>48.432105984028709</v>
      </c>
      <c r="AH1263">
        <v>48.364579178300758</v>
      </c>
      <c r="AI1263">
        <v>48.352255107366254</v>
      </c>
      <c r="AJ1263">
        <v>47.49001733128717</v>
      </c>
      <c r="AK1263">
        <v>48.273851079283816</v>
      </c>
      <c r="AL1263">
        <v>48.389772510991094</v>
      </c>
      <c r="AM1263">
        <v>48.679494961986549</v>
      </c>
      <c r="AN1263">
        <v>49.774797646601655</v>
      </c>
      <c r="AO1263">
        <v>49.774973746329948</v>
      </c>
      <c r="AP1263">
        <v>41.231667645941741</v>
      </c>
      <c r="AQ1263">
        <v>41.177509523921863</v>
      </c>
      <c r="AR1263">
        <v>41.316500721265683</v>
      </c>
      <c r="AS1263">
        <v>42.000299823988193</v>
      </c>
      <c r="AT1263">
        <v>42.131397122405509</v>
      </c>
      <c r="AU1263">
        <v>41.891508251508078</v>
      </c>
      <c r="AV1263">
        <v>41.659151229336345</v>
      </c>
      <c r="AW1263">
        <v>42.62861521056923</v>
      </c>
      <c r="AX1263">
        <v>43.263244097917742</v>
      </c>
      <c r="AY1263">
        <v>44.210591705678745</v>
      </c>
      <c r="AZ1263">
        <v>43.725012137232866</v>
      </c>
      <c r="BA1263">
        <v>43.572008346831893</v>
      </c>
      <c r="BB1263">
        <v>37.455190306049566</v>
      </c>
      <c r="BC1263">
        <v>37.982971100043677</v>
      </c>
      <c r="BD1263">
        <v>39.048289979794831</v>
      </c>
      <c r="BE1263">
        <v>39.456120338056671</v>
      </c>
      <c r="BF1263">
        <v>39.600371139480366</v>
      </c>
      <c r="BG1263">
        <v>38.237517380478131</v>
      </c>
      <c r="BH1263">
        <v>38.231512231244722</v>
      </c>
      <c r="BI1263">
        <v>38.061441023528111</v>
      </c>
      <c r="BJ1263">
        <v>37.899234032181752</v>
      </c>
      <c r="BK1263">
        <v>37.899234033196393</v>
      </c>
      <c r="BN1263">
        <f t="shared" si="19"/>
        <v>56</v>
      </c>
    </row>
    <row r="1264" spans="1:66" x14ac:dyDescent="0.3">
      <c r="A1264" t="s">
        <v>3706</v>
      </c>
      <c r="B1264" t="s">
        <v>1048</v>
      </c>
      <c r="C1264" t="s">
        <v>874</v>
      </c>
      <c r="D1264" t="s">
        <v>640</v>
      </c>
      <c r="AP1264">
        <v>72798.460799536624</v>
      </c>
      <c r="AQ1264">
        <v>74946.887172131785</v>
      </c>
      <c r="AR1264">
        <v>78501.157223962888</v>
      </c>
      <c r="AS1264">
        <v>81885.033196182645</v>
      </c>
      <c r="AT1264">
        <v>81442.148929126604</v>
      </c>
      <c r="AU1264">
        <v>85486.567778027762</v>
      </c>
      <c r="AV1264">
        <v>88978.663802893803</v>
      </c>
      <c r="AW1264">
        <v>93065.001699229237</v>
      </c>
      <c r="AX1264">
        <v>93445.987225742458</v>
      </c>
      <c r="AY1264">
        <v>95367.107428899486</v>
      </c>
      <c r="AZ1264">
        <v>97313.728103547168</v>
      </c>
      <c r="BA1264">
        <v>96860.049754202992</v>
      </c>
      <c r="BB1264">
        <v>99684.343078039441</v>
      </c>
      <c r="BC1264">
        <v>104208.25268214953</v>
      </c>
      <c r="BD1264">
        <v>103437.57456893139</v>
      </c>
      <c r="BE1264">
        <v>102797.90280280248</v>
      </c>
      <c r="BF1264">
        <v>103422.3072464998</v>
      </c>
      <c r="BG1264">
        <v>103125.42178692009</v>
      </c>
      <c r="BH1264">
        <v>104107.54617100887</v>
      </c>
      <c r="BI1264">
        <v>102977.03505527253</v>
      </c>
      <c r="BJ1264">
        <v>103431.31655334873</v>
      </c>
      <c r="BN1264">
        <f t="shared" si="19"/>
        <v>21</v>
      </c>
    </row>
    <row r="1265" spans="1:66" x14ac:dyDescent="0.3">
      <c r="A1265" t="s">
        <v>3706</v>
      </c>
      <c r="B1265" t="s">
        <v>1048</v>
      </c>
      <c r="C1265" t="s">
        <v>3832</v>
      </c>
      <c r="D1265" t="s">
        <v>1458</v>
      </c>
      <c r="O1265">
        <v>251354747200</v>
      </c>
      <c r="P1265">
        <v>264770275800</v>
      </c>
      <c r="Q1265">
        <v>294565072000</v>
      </c>
      <c r="R1265">
        <v>308234249900</v>
      </c>
      <c r="S1265">
        <v>301251698900</v>
      </c>
      <c r="T1265">
        <v>267769993400</v>
      </c>
      <c r="U1265">
        <v>320127882800</v>
      </c>
      <c r="V1265">
        <v>355124288300</v>
      </c>
      <c r="W1265">
        <v>385903099800</v>
      </c>
      <c r="X1265">
        <v>392319887000</v>
      </c>
      <c r="Y1265">
        <v>366206603300</v>
      </c>
      <c r="Z1265">
        <v>375770620400</v>
      </c>
      <c r="AA1265">
        <v>370987262600</v>
      </c>
      <c r="AB1265">
        <v>417802645300</v>
      </c>
      <c r="AC1265">
        <v>519508812400</v>
      </c>
      <c r="AD1265">
        <v>553222580000</v>
      </c>
      <c r="AE1265">
        <v>600408542500</v>
      </c>
      <c r="AF1265">
        <v>636089441200</v>
      </c>
      <c r="AG1265">
        <v>661075694600</v>
      </c>
      <c r="AH1265">
        <v>690187796500</v>
      </c>
      <c r="AI1265">
        <v>714876326800</v>
      </c>
      <c r="AJ1265">
        <v>713806862200</v>
      </c>
      <c r="AK1265">
        <v>763843231100</v>
      </c>
      <c r="AL1265">
        <v>829890086600</v>
      </c>
      <c r="AM1265">
        <v>928882566100</v>
      </c>
      <c r="AN1265">
        <v>1003200906800</v>
      </c>
      <c r="AO1265">
        <v>1090444567400</v>
      </c>
      <c r="AP1265">
        <v>1237298508100</v>
      </c>
      <c r="AQ1265">
        <v>1381923573100</v>
      </c>
      <c r="AR1265">
        <v>1538059998200</v>
      </c>
      <c r="AS1265">
        <v>1736240141300</v>
      </c>
      <c r="AT1265">
        <v>1687576356900</v>
      </c>
      <c r="AU1265">
        <v>1748948690000</v>
      </c>
      <c r="AV1265">
        <v>1834956485000</v>
      </c>
      <c r="AW1265">
        <v>2044120001800</v>
      </c>
      <c r="AX1265">
        <v>2177572805400</v>
      </c>
      <c r="AY1265">
        <v>2321962210400</v>
      </c>
      <c r="AZ1265">
        <v>2379959748800</v>
      </c>
      <c r="BA1265">
        <v>2326964138300</v>
      </c>
      <c r="BB1265">
        <v>2022515738900</v>
      </c>
      <c r="BC1265">
        <v>2288026274900</v>
      </c>
      <c r="BD1265">
        <v>2416970957100</v>
      </c>
      <c r="BE1265">
        <v>2482390885100</v>
      </c>
      <c r="BF1265">
        <v>2520703620000</v>
      </c>
      <c r="BG1265">
        <v>2646676468100</v>
      </c>
      <c r="BH1265">
        <v>2786645000000</v>
      </c>
      <c r="BI1265">
        <v>2842131230600</v>
      </c>
      <c r="BJ1265">
        <v>2975900646000</v>
      </c>
      <c r="BK1265">
        <v>3105836539200</v>
      </c>
      <c r="BN1265">
        <f t="shared" si="19"/>
        <v>49</v>
      </c>
    </row>
    <row r="1266" spans="1:66" x14ac:dyDescent="0.3">
      <c r="A1266" t="s">
        <v>3706</v>
      </c>
      <c r="B1266" t="s">
        <v>1048</v>
      </c>
      <c r="C1266" t="s">
        <v>2858</v>
      </c>
      <c r="D1266" t="s">
        <v>3670</v>
      </c>
      <c r="BN1266">
        <f t="shared" si="19"/>
        <v>0</v>
      </c>
    </row>
    <row r="1267" spans="1:66" x14ac:dyDescent="0.3">
      <c r="A1267" t="s">
        <v>3706</v>
      </c>
      <c r="B1267" t="s">
        <v>1048</v>
      </c>
      <c r="C1267" t="s">
        <v>2040</v>
      </c>
      <c r="D1267" t="s">
        <v>4220</v>
      </c>
      <c r="BN1267">
        <f t="shared" si="19"/>
        <v>0</v>
      </c>
    </row>
    <row r="1268" spans="1:66" x14ac:dyDescent="0.3">
      <c r="A1268" t="s">
        <v>3706</v>
      </c>
      <c r="B1268" t="s">
        <v>1048</v>
      </c>
      <c r="C1268" t="s">
        <v>1324</v>
      </c>
      <c r="D1268" t="s">
        <v>2855</v>
      </c>
      <c r="BN1268">
        <f t="shared" si="19"/>
        <v>0</v>
      </c>
    </row>
    <row r="1269" spans="1:66" x14ac:dyDescent="0.3">
      <c r="A1269" t="s">
        <v>3706</v>
      </c>
      <c r="B1269" t="s">
        <v>1048</v>
      </c>
      <c r="C1269" t="s">
        <v>2724</v>
      </c>
      <c r="D1269" t="s">
        <v>4141</v>
      </c>
      <c r="BF1269">
        <v>175</v>
      </c>
      <c r="BG1269">
        <v>175</v>
      </c>
      <c r="BH1269">
        <v>175</v>
      </c>
      <c r="BI1269">
        <v>175</v>
      </c>
      <c r="BJ1269">
        <v>175</v>
      </c>
      <c r="BK1269">
        <v>175</v>
      </c>
      <c r="BL1269">
        <v>175</v>
      </c>
      <c r="BN1269">
        <f t="shared" si="19"/>
        <v>7</v>
      </c>
    </row>
    <row r="1270" spans="1:66" x14ac:dyDescent="0.3">
      <c r="A1270" t="s">
        <v>3706</v>
      </c>
      <c r="B1270" t="s">
        <v>1048</v>
      </c>
      <c r="C1270" t="s">
        <v>1379</v>
      </c>
      <c r="D1270" t="s">
        <v>3110</v>
      </c>
      <c r="BG1270">
        <v>1.5</v>
      </c>
      <c r="BH1270">
        <v>1.5</v>
      </c>
      <c r="BI1270">
        <v>1.5</v>
      </c>
      <c r="BJ1270">
        <v>1.5</v>
      </c>
      <c r="BK1270">
        <v>1.5</v>
      </c>
      <c r="BL1270">
        <v>1.5</v>
      </c>
      <c r="BN1270">
        <f t="shared" si="19"/>
        <v>6</v>
      </c>
    </row>
    <row r="1271" spans="1:66" x14ac:dyDescent="0.3">
      <c r="A1271" t="s">
        <v>3706</v>
      </c>
      <c r="B1271" t="s">
        <v>1048</v>
      </c>
      <c r="C1271" t="s">
        <v>2017</v>
      </c>
      <c r="D1271" t="s">
        <v>103</v>
      </c>
      <c r="BN1271">
        <f t="shared" si="19"/>
        <v>0</v>
      </c>
    </row>
    <row r="1272" spans="1:66" x14ac:dyDescent="0.3">
      <c r="A1272" t="s">
        <v>3706</v>
      </c>
      <c r="B1272" t="s">
        <v>1048</v>
      </c>
      <c r="C1272" t="s">
        <v>3374</v>
      </c>
      <c r="D1272" t="s">
        <v>2900</v>
      </c>
      <c r="BN1272">
        <f t="shared" si="19"/>
        <v>0</v>
      </c>
    </row>
    <row r="1273" spans="1:66" x14ac:dyDescent="0.3">
      <c r="A1273" t="s">
        <v>3706</v>
      </c>
      <c r="B1273" t="s">
        <v>1048</v>
      </c>
      <c r="C1273" t="s">
        <v>833</v>
      </c>
      <c r="D1273" t="s">
        <v>904</v>
      </c>
      <c r="AE1273">
        <v>33100000000</v>
      </c>
      <c r="AF1273">
        <v>37370000000</v>
      </c>
      <c r="AG1273">
        <v>31590000000</v>
      </c>
      <c r="AH1273">
        <v>34410000000</v>
      </c>
      <c r="AI1273">
        <v>661110000000</v>
      </c>
      <c r="AJ1273">
        <v>722450000000</v>
      </c>
      <c r="AK1273">
        <v>803180000000</v>
      </c>
      <c r="AL1273">
        <v>866970000000</v>
      </c>
      <c r="AM1273">
        <v>915260000000</v>
      </c>
      <c r="AN1273">
        <v>963610000000</v>
      </c>
      <c r="AO1273">
        <v>998940000000</v>
      </c>
      <c r="AP1273">
        <v>1040160000000</v>
      </c>
      <c r="AQ1273">
        <v>1072700000000</v>
      </c>
      <c r="AR1273">
        <v>1118460000000</v>
      </c>
      <c r="AS1273">
        <v>1191620000000</v>
      </c>
      <c r="AT1273">
        <v>1223301300000</v>
      </c>
      <c r="AU1273">
        <v>1326254100000</v>
      </c>
      <c r="AV1273">
        <v>1425006200000</v>
      </c>
      <c r="AW1273">
        <v>1486963200000</v>
      </c>
      <c r="AX1273">
        <v>1592525600000</v>
      </c>
      <c r="AY1273">
        <v>1683272700000</v>
      </c>
      <c r="AZ1273">
        <v>1780194400000</v>
      </c>
      <c r="BA1273">
        <v>2002895300000</v>
      </c>
      <c r="BB1273">
        <v>2262256500000</v>
      </c>
      <c r="BC1273">
        <v>2459709300000</v>
      </c>
      <c r="BD1273">
        <v>2456693900000</v>
      </c>
      <c r="BE1273">
        <v>2424759500000</v>
      </c>
      <c r="BF1273">
        <v>2470779600000</v>
      </c>
      <c r="BG1273">
        <v>2572071900000</v>
      </c>
      <c r="BH1273">
        <v>2694659800000</v>
      </c>
      <c r="BI1273">
        <v>2782301700000</v>
      </c>
      <c r="BJ1273">
        <v>2849623200000</v>
      </c>
      <c r="BK1273">
        <v>2977110200000</v>
      </c>
      <c r="BL1273">
        <v>3178582700000</v>
      </c>
      <c r="BN1273">
        <f t="shared" si="19"/>
        <v>34</v>
      </c>
    </row>
    <row r="1274" spans="1:66" x14ac:dyDescent="0.3">
      <c r="A1274" t="s">
        <v>3706</v>
      </c>
      <c r="B1274" t="s">
        <v>1048</v>
      </c>
      <c r="C1274" t="s">
        <v>3754</v>
      </c>
      <c r="D1274" t="s">
        <v>3230</v>
      </c>
      <c r="Q1274">
        <v>151190000000</v>
      </c>
      <c r="R1274">
        <v>163850000000</v>
      </c>
      <c r="S1274">
        <v>182920000000</v>
      </c>
      <c r="T1274">
        <v>188470000000</v>
      </c>
      <c r="U1274">
        <v>201370000000</v>
      </c>
      <c r="V1274">
        <v>241880000000</v>
      </c>
      <c r="W1274">
        <v>271430000000</v>
      </c>
      <c r="X1274">
        <v>315380000000</v>
      </c>
      <c r="Y1274">
        <v>346830000000</v>
      </c>
      <c r="Z1274">
        <v>402500000000</v>
      </c>
      <c r="AA1274">
        <v>400540000000</v>
      </c>
      <c r="AB1274">
        <v>376060000000</v>
      </c>
      <c r="AC1274">
        <v>410210000000</v>
      </c>
      <c r="AD1274">
        <v>450570000000</v>
      </c>
      <c r="AE1274">
        <v>465430000000</v>
      </c>
      <c r="AF1274">
        <v>531590000000</v>
      </c>
      <c r="AG1274">
        <v>554850000000</v>
      </c>
      <c r="AH1274">
        <v>608300000000</v>
      </c>
      <c r="AI1274">
        <v>624060000000</v>
      </c>
      <c r="AJ1274">
        <v>635540000000</v>
      </c>
      <c r="AK1274">
        <v>651000000000</v>
      </c>
      <c r="AL1274">
        <v>706770000000</v>
      </c>
      <c r="AM1274">
        <v>774160000000</v>
      </c>
      <c r="AN1274">
        <v>838920000000</v>
      </c>
      <c r="AO1274">
        <v>918230000000</v>
      </c>
      <c r="AP1274">
        <v>1014570000000</v>
      </c>
      <c r="AQ1274">
        <v>1117430000000</v>
      </c>
      <c r="AR1274">
        <v>1180780000000</v>
      </c>
      <c r="AS1274">
        <v>1329630000000</v>
      </c>
      <c r="AT1274">
        <v>1254773900000</v>
      </c>
      <c r="AU1274">
        <v>1078486200000</v>
      </c>
      <c r="AV1274">
        <v>1075840000000</v>
      </c>
      <c r="AW1274">
        <v>1165211500000</v>
      </c>
      <c r="AX1274">
        <v>1392812200000</v>
      </c>
      <c r="AY1274">
        <v>1562608600000</v>
      </c>
      <c r="AZ1274">
        <v>1634127700000</v>
      </c>
      <c r="BA1274">
        <v>1517778800000</v>
      </c>
      <c r="BB1274">
        <v>1144276500000</v>
      </c>
      <c r="BC1274">
        <v>1288676800000</v>
      </c>
      <c r="BD1274">
        <v>1488047300000</v>
      </c>
      <c r="BE1274">
        <v>1586846200000</v>
      </c>
      <c r="BF1274">
        <v>1765757500000</v>
      </c>
      <c r="BG1274">
        <v>1918847600000</v>
      </c>
      <c r="BH1274">
        <v>2043240900000</v>
      </c>
      <c r="BI1274">
        <v>2039442100000</v>
      </c>
      <c r="BJ1274">
        <v>2292313700000</v>
      </c>
      <c r="BK1274">
        <v>1978951800000</v>
      </c>
      <c r="BL1274">
        <v>2055338900000</v>
      </c>
      <c r="BN1274">
        <f t="shared" si="19"/>
        <v>48</v>
      </c>
    </row>
    <row r="1275" spans="1:66" x14ac:dyDescent="0.3">
      <c r="A1275" t="s">
        <v>3706</v>
      </c>
      <c r="B1275" t="s">
        <v>1048</v>
      </c>
      <c r="C1275" t="s">
        <v>2895</v>
      </c>
      <c r="D1275" t="s">
        <v>255</v>
      </c>
      <c r="Q1275">
        <v>5.7132170741970167</v>
      </c>
      <c r="R1275">
        <v>7.8543904238747224</v>
      </c>
      <c r="S1275">
        <v>7.9136949787479285</v>
      </c>
      <c r="T1275">
        <v>7.2660563042211024</v>
      </c>
      <c r="U1275">
        <v>6.9890053365910116</v>
      </c>
      <c r="V1275">
        <v>6.9806899894966463</v>
      </c>
      <c r="W1275">
        <v>6.5799265429579661</v>
      </c>
      <c r="X1275">
        <v>7.7360730219802702</v>
      </c>
      <c r="Y1275">
        <v>8.2399062064922681</v>
      </c>
      <c r="Z1275">
        <v>9.0936088404007567</v>
      </c>
      <c r="AA1275">
        <v>9.4237503979624329</v>
      </c>
      <c r="AB1275">
        <v>11.126247474438253</v>
      </c>
      <c r="AC1275">
        <v>10.207150016705647</v>
      </c>
      <c r="AD1275">
        <v>10.166150735990904</v>
      </c>
      <c r="AE1275">
        <v>9.5362484357345068</v>
      </c>
      <c r="AF1275">
        <v>8.7533797894088945</v>
      </c>
      <c r="AG1275">
        <v>8.1240844821675307</v>
      </c>
      <c r="AH1275">
        <v>7.9680856146385741</v>
      </c>
      <c r="AI1275">
        <v>7.1837809955417997</v>
      </c>
      <c r="AJ1275">
        <v>10.666551694403726</v>
      </c>
      <c r="AK1275">
        <v>7.4582049773285792</v>
      </c>
      <c r="AL1275">
        <v>7.9065370724967892</v>
      </c>
      <c r="AM1275">
        <v>6.7428313728437743</v>
      </c>
      <c r="AN1275">
        <v>7.3844073655891487</v>
      </c>
      <c r="AO1275">
        <v>6.3188303497317051</v>
      </c>
      <c r="AP1275">
        <v>6.3377786851285869</v>
      </c>
      <c r="AQ1275">
        <v>5.6576370030717182</v>
      </c>
      <c r="AR1275">
        <v>5.597690591785855</v>
      </c>
      <c r="AS1275">
        <v>5.7048443529958375</v>
      </c>
      <c r="AT1275">
        <v>4.2386832311704126</v>
      </c>
      <c r="AU1275">
        <v>4.4016062998320473</v>
      </c>
      <c r="AV1275">
        <v>4.3937127160967275</v>
      </c>
      <c r="AW1275">
        <v>4.1075415204901056</v>
      </c>
      <c r="AX1275">
        <v>3.9610946132367846</v>
      </c>
      <c r="AY1275">
        <v>4.1490127248179913</v>
      </c>
      <c r="AZ1275">
        <v>4.4605862993266898</v>
      </c>
      <c r="BA1275">
        <v>4.8081135151447389</v>
      </c>
      <c r="BB1275">
        <v>7.7134574587260181</v>
      </c>
      <c r="BC1275">
        <v>8.5285165372124769</v>
      </c>
      <c r="BD1275">
        <v>7.8788978244889565</v>
      </c>
      <c r="BE1275">
        <v>7.3015795855924726</v>
      </c>
      <c r="BF1275">
        <v>9.814399997475153</v>
      </c>
      <c r="BG1275">
        <v>7.8994246587006618</v>
      </c>
      <c r="BH1275">
        <v>6.9633180697527983</v>
      </c>
      <c r="BI1275">
        <v>6.5038853903017779</v>
      </c>
      <c r="BJ1275">
        <v>6.1721986421176105</v>
      </c>
      <c r="BK1275">
        <v>6.0421316354389614</v>
      </c>
      <c r="BL1275">
        <v>5.0093431781340989</v>
      </c>
      <c r="BN1275">
        <f t="shared" si="19"/>
        <v>48</v>
      </c>
    </row>
    <row r="1276" spans="1:66" x14ac:dyDescent="0.3">
      <c r="A1276" t="s">
        <v>3706</v>
      </c>
      <c r="B1276" t="s">
        <v>1048</v>
      </c>
      <c r="C1276" t="s">
        <v>3141</v>
      </c>
      <c r="D1276" t="s">
        <v>3152</v>
      </c>
      <c r="BD1276">
        <v>47.192329406738303</v>
      </c>
      <c r="BG1276">
        <v>59.863426208496101</v>
      </c>
      <c r="BJ1276">
        <v>64.568855285644503</v>
      </c>
      <c r="BN1276">
        <f t="shared" si="19"/>
        <v>3</v>
      </c>
    </row>
    <row r="1277" spans="1:66" x14ac:dyDescent="0.3">
      <c r="A1277" t="s">
        <v>3706</v>
      </c>
      <c r="B1277" t="s">
        <v>1048</v>
      </c>
      <c r="C1277" t="s">
        <v>775</v>
      </c>
      <c r="D1277" t="s">
        <v>176</v>
      </c>
      <c r="E1277">
        <v>1.4579759862778601</v>
      </c>
      <c r="F1277">
        <v>1.07072414764723</v>
      </c>
      <c r="G1277">
        <v>1.1987733482018501</v>
      </c>
      <c r="H1277">
        <v>1.2396694214876001</v>
      </c>
      <c r="I1277">
        <v>1.27891156462583</v>
      </c>
      <c r="J1277">
        <v>1.5851692638366901</v>
      </c>
      <c r="K1277">
        <v>3.0150753768843899</v>
      </c>
      <c r="L1277">
        <v>2.7727856225930698</v>
      </c>
      <c r="M1277">
        <v>4.2717961528853401</v>
      </c>
      <c r="N1277">
        <v>5.4623862002874999</v>
      </c>
      <c r="O1277">
        <v>5.8382553384825302</v>
      </c>
      <c r="P1277">
        <v>4.2927666881304498</v>
      </c>
      <c r="Q1277">
        <v>3.2722782465528302</v>
      </c>
      <c r="R1277">
        <v>6.1777600637704104</v>
      </c>
      <c r="S1277">
        <v>11.0548048048048</v>
      </c>
      <c r="T1277">
        <v>9.14314686496534</v>
      </c>
      <c r="U1277">
        <v>5.7448126354908498</v>
      </c>
      <c r="V1277">
        <v>6.5016839947283902</v>
      </c>
      <c r="W1277">
        <v>7.6309638388560197</v>
      </c>
      <c r="X1277">
        <v>11.2544711292795</v>
      </c>
      <c r="Y1277">
        <v>13.549201974968399</v>
      </c>
      <c r="Z1277">
        <v>10.3347153402771</v>
      </c>
      <c r="AA1277">
        <v>6.1314270002749396</v>
      </c>
      <c r="AB1277">
        <v>3.2124352331606301</v>
      </c>
      <c r="AC1277">
        <v>4.3005354752342697</v>
      </c>
      <c r="AD1277">
        <v>3.5456441520936899</v>
      </c>
      <c r="AE1277">
        <v>1.8980477223427501</v>
      </c>
      <c r="AF1277">
        <v>3.6645632175169101</v>
      </c>
      <c r="AG1277">
        <v>4.0777411074440799</v>
      </c>
      <c r="AH1277">
        <v>4.8270030300894904</v>
      </c>
      <c r="AI1277">
        <v>5.3979564399032203</v>
      </c>
      <c r="AJ1277">
        <v>4.2349639645385304</v>
      </c>
      <c r="AK1277">
        <v>3.0288196781496999</v>
      </c>
      <c r="AL1277">
        <v>2.9516569663855399</v>
      </c>
      <c r="AM1277">
        <v>2.6074415921546001</v>
      </c>
      <c r="AN1277">
        <v>2.8054196885365501</v>
      </c>
      <c r="AO1277">
        <v>2.9312041999343998</v>
      </c>
      <c r="AP1277">
        <v>2.33768993730741</v>
      </c>
      <c r="AQ1277">
        <v>1.5522790987436199</v>
      </c>
      <c r="AR1277">
        <v>2.1880271969735801</v>
      </c>
      <c r="AS1277">
        <v>3.3768572714993499</v>
      </c>
      <c r="AT1277">
        <v>2.8261711188540199</v>
      </c>
      <c r="AU1277">
        <v>1.5860316265060299</v>
      </c>
      <c r="AV1277">
        <v>2.2700949733611302</v>
      </c>
      <c r="AW1277">
        <v>2.67723669309173</v>
      </c>
      <c r="AX1277">
        <v>3.3927468454954699</v>
      </c>
      <c r="AY1277">
        <v>3.2259441007040701</v>
      </c>
      <c r="AZ1277">
        <v>2.8526724815013602</v>
      </c>
      <c r="BA1277">
        <v>3.8391002966510102</v>
      </c>
      <c r="BB1277">
        <v>-0.35554626629975</v>
      </c>
      <c r="BC1277">
        <v>1.64004344238989</v>
      </c>
      <c r="BD1277">
        <v>3.1568415686220601</v>
      </c>
      <c r="BE1277">
        <v>2.0693372652605899</v>
      </c>
      <c r="BF1277">
        <v>1.46483265562714</v>
      </c>
      <c r="BG1277">
        <v>1.62222297740821</v>
      </c>
      <c r="BH1277">
        <v>0.118627135552435</v>
      </c>
      <c r="BI1277">
        <v>1.26158320570537</v>
      </c>
      <c r="BJ1277">
        <v>2.1301100036596301</v>
      </c>
      <c r="BK1277">
        <v>2.4425832969281802</v>
      </c>
      <c r="BL1277">
        <v>1.81221007526015</v>
      </c>
      <c r="BN1277">
        <f t="shared" si="19"/>
        <v>60</v>
      </c>
    </row>
    <row r="1278" spans="1:66" x14ac:dyDescent="0.3">
      <c r="A1278" t="s">
        <v>3706</v>
      </c>
      <c r="B1278" t="s">
        <v>1048</v>
      </c>
      <c r="C1278" t="s">
        <v>1674</v>
      </c>
      <c r="D1278" t="s">
        <v>2395</v>
      </c>
      <c r="AT1278">
        <v>0.79062467621294641</v>
      </c>
      <c r="AU1278">
        <v>0.82357963743260654</v>
      </c>
      <c r="AV1278">
        <v>0.78040578403555005</v>
      </c>
      <c r="AW1278">
        <v>0.69549143937582736</v>
      </c>
      <c r="AX1278">
        <v>0.67189233154892014</v>
      </c>
      <c r="AY1278">
        <v>0.62570470200702843</v>
      </c>
      <c r="AZ1278">
        <v>0.61794377755069874</v>
      </c>
      <c r="BA1278">
        <v>5.9746159870335704</v>
      </c>
      <c r="BB1278">
        <v>7.0011722262293148</v>
      </c>
      <c r="BC1278">
        <v>7.1456923723064305</v>
      </c>
      <c r="BD1278">
        <v>11.232266683191449</v>
      </c>
      <c r="BE1278">
        <v>10.605297761156759</v>
      </c>
      <c r="BF1278">
        <v>15.727968614279339</v>
      </c>
      <c r="BG1278">
        <v>16.577613347290203</v>
      </c>
      <c r="BH1278">
        <v>14.012728270611252</v>
      </c>
      <c r="BI1278">
        <v>12.278621373352212</v>
      </c>
      <c r="BJ1278">
        <v>12.607892141842992</v>
      </c>
      <c r="BK1278">
        <v>9.6976525024324172</v>
      </c>
      <c r="BL1278">
        <v>9.1516289491483622</v>
      </c>
      <c r="BN1278">
        <f t="shared" si="19"/>
        <v>19</v>
      </c>
    </row>
    <row r="1279" spans="1:66" x14ac:dyDescent="0.3">
      <c r="A1279" t="s">
        <v>3706</v>
      </c>
      <c r="B1279" t="s">
        <v>1048</v>
      </c>
      <c r="C1279" t="s">
        <v>3441</v>
      </c>
      <c r="D1279" t="s">
        <v>544</v>
      </c>
      <c r="AI1279">
        <v>54.34</v>
      </c>
      <c r="AS1279">
        <v>53.42</v>
      </c>
      <c r="AX1279">
        <v>54.25</v>
      </c>
      <c r="BC1279">
        <v>51.15</v>
      </c>
      <c r="BN1279">
        <f t="shared" si="19"/>
        <v>4</v>
      </c>
    </row>
    <row r="1280" spans="1:66" x14ac:dyDescent="0.3">
      <c r="A1280" t="s">
        <v>3706</v>
      </c>
      <c r="B1280" t="s">
        <v>1048</v>
      </c>
      <c r="C1280" t="s">
        <v>2618</v>
      </c>
      <c r="D1280" t="s">
        <v>3235</v>
      </c>
      <c r="AI1280">
        <v>0.24573683499999999</v>
      </c>
      <c r="AS1280">
        <v>0.25644883899999998</v>
      </c>
      <c r="BC1280">
        <v>0.248613272</v>
      </c>
      <c r="BN1280">
        <f t="shared" si="19"/>
        <v>3</v>
      </c>
    </row>
    <row r="1281" spans="1:66" x14ac:dyDescent="0.3">
      <c r="A1281" t="s">
        <v>3706</v>
      </c>
      <c r="B1281" t="s">
        <v>1048</v>
      </c>
      <c r="C1281" t="s">
        <v>765</v>
      </c>
      <c r="D1281" t="s">
        <v>3920</v>
      </c>
      <c r="AI1281">
        <v>0.43560672496384401</v>
      </c>
      <c r="AN1281">
        <v>0.40825663245340799</v>
      </c>
      <c r="AS1281">
        <v>0.47004539982098398</v>
      </c>
      <c r="AX1281">
        <v>0.48566660388735799</v>
      </c>
      <c r="BC1281">
        <v>0.47992999845930501</v>
      </c>
      <c r="BD1281">
        <v>0.51090604892810598</v>
      </c>
      <c r="BE1281">
        <v>0.46040373112857802</v>
      </c>
      <c r="BF1281">
        <v>0.43763263749824199</v>
      </c>
      <c r="BG1281">
        <v>0.345386942653791</v>
      </c>
      <c r="BH1281">
        <v>0.35675367506410299</v>
      </c>
      <c r="BI1281">
        <v>0.27686638618017501</v>
      </c>
      <c r="BJ1281">
        <v>0.27727284094972698</v>
      </c>
      <c r="BN1281">
        <f t="shared" si="19"/>
        <v>12</v>
      </c>
    </row>
    <row r="1282" spans="1:66" x14ac:dyDescent="0.3">
      <c r="A1282" t="s">
        <v>3706</v>
      </c>
      <c r="B1282" t="s">
        <v>1048</v>
      </c>
      <c r="C1282" t="s">
        <v>4071</v>
      </c>
      <c r="D1282" t="s">
        <v>3620</v>
      </c>
      <c r="N1282">
        <v>0</v>
      </c>
      <c r="O1282">
        <v>183159.12238191359</v>
      </c>
      <c r="P1282">
        <v>187591.10909113754</v>
      </c>
      <c r="Q1282">
        <v>188181.5735417135</v>
      </c>
      <c r="R1282">
        <v>190110.3724360879</v>
      </c>
      <c r="S1282">
        <v>196701.98632361228</v>
      </c>
      <c r="T1282">
        <v>198670.50757386559</v>
      </c>
      <c r="U1282">
        <v>193168.39417044347</v>
      </c>
      <c r="V1282">
        <v>190331.66021369354</v>
      </c>
      <c r="W1282">
        <v>188086.189901242</v>
      </c>
      <c r="X1282">
        <v>184795.82080161048</v>
      </c>
      <c r="Y1282">
        <v>190553.3487223055</v>
      </c>
      <c r="Z1282">
        <v>195438.94486713782</v>
      </c>
      <c r="AA1282">
        <v>193240.3105159876</v>
      </c>
      <c r="AB1282">
        <v>187570.09801683834</v>
      </c>
      <c r="AC1282">
        <v>188030.03665003116</v>
      </c>
      <c r="AD1282">
        <v>183038.9119854809</v>
      </c>
      <c r="AE1282">
        <v>177973.31242973442</v>
      </c>
      <c r="AF1282">
        <v>174414.09810736557</v>
      </c>
      <c r="AG1282">
        <v>175257.62943840559</v>
      </c>
      <c r="AH1282">
        <v>172495.69713244308</v>
      </c>
      <c r="AI1282">
        <v>172736.82390916513</v>
      </c>
      <c r="AJ1282">
        <v>173900.81789283289</v>
      </c>
      <c r="AK1282">
        <v>178039.46614580875</v>
      </c>
      <c r="AL1282">
        <v>179564.55896429552</v>
      </c>
      <c r="AM1282">
        <v>183820.58687340582</v>
      </c>
      <c r="AN1282">
        <v>186398.59939997803</v>
      </c>
      <c r="AO1282">
        <v>186661.7996082165</v>
      </c>
      <c r="AP1282">
        <v>185342.91884849139</v>
      </c>
      <c r="AQ1282">
        <v>185744.07998845802</v>
      </c>
      <c r="AR1282">
        <v>186877.6018236175</v>
      </c>
      <c r="AS1282">
        <v>185222.22488651064</v>
      </c>
      <c r="AT1282">
        <v>185455.16070468479</v>
      </c>
      <c r="AU1282">
        <v>186293.14447362846</v>
      </c>
      <c r="AV1282">
        <v>185962.52963282511</v>
      </c>
      <c r="AW1282">
        <v>187157.25346780248</v>
      </c>
      <c r="AX1282">
        <v>190585.56875528462</v>
      </c>
      <c r="AY1282">
        <v>192380.00271163034</v>
      </c>
      <c r="AZ1282">
        <v>194811.25315725984</v>
      </c>
      <c r="BA1282">
        <v>196939.95190397563</v>
      </c>
      <c r="BN1282">
        <f t="shared" si="19"/>
        <v>40</v>
      </c>
    </row>
    <row r="1283" spans="1:66" x14ac:dyDescent="0.3">
      <c r="A1283" t="s">
        <v>3706</v>
      </c>
      <c r="B1283" t="s">
        <v>1048</v>
      </c>
      <c r="C1283" t="s">
        <v>2507</v>
      </c>
      <c r="D1283" t="s">
        <v>2260</v>
      </c>
      <c r="E1283">
        <v>630540.65</v>
      </c>
      <c r="F1283">
        <v>636935.89800000004</v>
      </c>
      <c r="G1283">
        <v>676920.86600000004</v>
      </c>
      <c r="H1283">
        <v>719043.69499999995</v>
      </c>
      <c r="I1283">
        <v>759692.39</v>
      </c>
      <c r="J1283">
        <v>783245.53099999996</v>
      </c>
      <c r="K1283">
        <v>842896.62</v>
      </c>
      <c r="L1283">
        <v>882005.17500000005</v>
      </c>
      <c r="M1283">
        <v>937127.51899999997</v>
      </c>
      <c r="N1283">
        <v>1018916.287</v>
      </c>
      <c r="O1283">
        <v>1060078.362</v>
      </c>
      <c r="P1283">
        <v>1097826.46</v>
      </c>
      <c r="Q1283">
        <v>1116586.8319999999</v>
      </c>
      <c r="R1283">
        <v>1104383.0560000001</v>
      </c>
      <c r="S1283">
        <v>1053030.388</v>
      </c>
      <c r="T1283">
        <v>978931.31900000002</v>
      </c>
      <c r="U1283">
        <v>995271.47100000002</v>
      </c>
      <c r="V1283">
        <v>963676.59900000005</v>
      </c>
      <c r="W1283">
        <v>981036.17700000003</v>
      </c>
      <c r="X1283">
        <v>1015843.341</v>
      </c>
      <c r="Y1283">
        <v>1002059.088</v>
      </c>
      <c r="Z1283">
        <v>970713.57200000004</v>
      </c>
      <c r="AA1283">
        <v>903497.46200000006</v>
      </c>
      <c r="AB1283">
        <v>858228.34699999995</v>
      </c>
      <c r="AC1283">
        <v>886962.95900000003</v>
      </c>
      <c r="AD1283">
        <v>860681.57</v>
      </c>
      <c r="AE1283">
        <v>817454.97400000005</v>
      </c>
      <c r="AF1283">
        <v>865694.35900000005</v>
      </c>
      <c r="AG1283">
        <v>907443.15399999998</v>
      </c>
      <c r="AH1283">
        <v>939188.37300000002</v>
      </c>
      <c r="AI1283">
        <v>1003980.596</v>
      </c>
      <c r="AJ1283">
        <v>1050346.1440000001</v>
      </c>
      <c r="AK1283">
        <v>1070995.0209999999</v>
      </c>
      <c r="AL1283">
        <v>1101299.1089999999</v>
      </c>
      <c r="AM1283">
        <v>1123766.818</v>
      </c>
      <c r="AN1283">
        <v>1162211.6459999999</v>
      </c>
      <c r="AO1283">
        <v>1152435.4240000001</v>
      </c>
      <c r="AP1283">
        <v>1161085.8770000001</v>
      </c>
      <c r="AQ1283">
        <v>1142303.503</v>
      </c>
      <c r="AR1283">
        <v>1200792.1529999999</v>
      </c>
      <c r="AS1283">
        <v>1255148.094</v>
      </c>
      <c r="AT1283">
        <v>1179494.2169999999</v>
      </c>
      <c r="AU1283">
        <v>1225702.084</v>
      </c>
      <c r="AV1283">
        <v>1189992.838</v>
      </c>
      <c r="AW1283">
        <v>1168709.57</v>
      </c>
      <c r="AX1283">
        <v>1162996.3840000001</v>
      </c>
      <c r="AY1283">
        <v>1151434.3330000001</v>
      </c>
      <c r="AZ1283">
        <v>1244700.811</v>
      </c>
      <c r="BA1283">
        <v>1240762.453</v>
      </c>
      <c r="BB1283">
        <v>1227971.9569999999</v>
      </c>
      <c r="BC1283">
        <v>1275074.5719999999</v>
      </c>
      <c r="BD1283">
        <v>1304065.8740000001</v>
      </c>
      <c r="BE1283">
        <v>1365136.0919999999</v>
      </c>
      <c r="BF1283">
        <v>1392202.219</v>
      </c>
      <c r="BG1283">
        <v>1440397.6</v>
      </c>
      <c r="BH1283">
        <v>1484155.9110000001</v>
      </c>
      <c r="BI1283">
        <v>1498556.22</v>
      </c>
      <c r="BN1283">
        <f t="shared" si="19"/>
        <v>57</v>
      </c>
    </row>
    <row r="1284" spans="1:66" x14ac:dyDescent="0.3">
      <c r="A1284" t="s">
        <v>3706</v>
      </c>
      <c r="B1284" t="s">
        <v>1048</v>
      </c>
      <c r="C1284" t="s">
        <v>3563</v>
      </c>
      <c r="D1284" t="s">
        <v>2637</v>
      </c>
      <c r="E1284">
        <v>6.9277797716333675E-2</v>
      </c>
      <c r="F1284">
        <v>0.21517968932242199</v>
      </c>
      <c r="G1284">
        <v>0.26868399046055685</v>
      </c>
      <c r="H1284">
        <v>0.35373292700874914</v>
      </c>
      <c r="I1284">
        <v>0.34326063042464106</v>
      </c>
      <c r="J1284">
        <v>0.34996400191393551</v>
      </c>
      <c r="K1284">
        <v>0.48734889461647363</v>
      </c>
      <c r="L1284">
        <v>0.59498056158196655</v>
      </c>
      <c r="M1284">
        <v>0.95233020744529684</v>
      </c>
      <c r="N1284">
        <v>0.9756777795163315</v>
      </c>
      <c r="O1284">
        <v>1.4363032986819928</v>
      </c>
      <c r="P1284">
        <v>2.3806784158555345</v>
      </c>
      <c r="Q1284">
        <v>3.1231548223254277</v>
      </c>
      <c r="R1284">
        <v>4.5365856884908693</v>
      </c>
      <c r="S1284">
        <v>6.1946984036968633</v>
      </c>
      <c r="T1284">
        <v>9.1246842618190485</v>
      </c>
      <c r="U1284">
        <v>9.4749333125034791</v>
      </c>
      <c r="V1284">
        <v>11.912272324536138</v>
      </c>
      <c r="W1284">
        <v>12.648147460631435</v>
      </c>
      <c r="X1284">
        <v>11.461975714328698</v>
      </c>
      <c r="Y1284">
        <v>10.966127251454278</v>
      </c>
      <c r="Z1284">
        <v>11.860121197000932</v>
      </c>
      <c r="AA1284">
        <v>12.611907171273669</v>
      </c>
      <c r="AB1284">
        <v>12.711021461470617</v>
      </c>
      <c r="AC1284">
        <v>13.551414815124085</v>
      </c>
      <c r="AD1284">
        <v>15.511937966283604</v>
      </c>
      <c r="AE1284">
        <v>16.625980594940987</v>
      </c>
      <c r="AF1284">
        <v>17.760500105439927</v>
      </c>
      <c r="AG1284">
        <v>19.544534335044762</v>
      </c>
      <c r="AH1284">
        <v>17.940711394213217</v>
      </c>
      <c r="AI1284">
        <v>19.09537022611061</v>
      </c>
      <c r="AJ1284">
        <v>19.951488375951261</v>
      </c>
      <c r="AK1284">
        <v>20.056582941891037</v>
      </c>
      <c r="AL1284">
        <v>19.076608718214842</v>
      </c>
      <c r="AM1284">
        <v>19.668407772109287</v>
      </c>
      <c r="AN1284">
        <v>20.059892523944924</v>
      </c>
      <c r="AO1284">
        <v>19.588173236299738</v>
      </c>
      <c r="AP1284">
        <v>18.146053341030765</v>
      </c>
      <c r="AQ1284">
        <v>18.770488873188203</v>
      </c>
      <c r="AR1284">
        <v>19.924706438753439</v>
      </c>
      <c r="AS1284">
        <v>19.814723967525154</v>
      </c>
      <c r="AT1284">
        <v>20.647014677124364</v>
      </c>
      <c r="AU1284">
        <v>19.981104704228269</v>
      </c>
      <c r="AV1284">
        <v>19.429992583821683</v>
      </c>
      <c r="AW1284">
        <v>19.607601589168965</v>
      </c>
      <c r="AX1284">
        <v>18.991507622478647</v>
      </c>
      <c r="AY1284">
        <v>19.092231575544481</v>
      </c>
      <c r="AZ1284">
        <v>19.348992753095285</v>
      </c>
      <c r="BA1284">
        <v>19.290993741624415</v>
      </c>
      <c r="BB1284">
        <v>19.931122978733111</v>
      </c>
      <c r="BC1284">
        <v>19.266446090966692</v>
      </c>
      <c r="BD1284">
        <v>18.984846191093077</v>
      </c>
      <c r="BE1284">
        <v>18.757919906042872</v>
      </c>
      <c r="BF1284">
        <v>19.173831160076453</v>
      </c>
      <c r="BG1284">
        <v>19.230238500299595</v>
      </c>
      <c r="BH1284">
        <v>19.323777625942277</v>
      </c>
      <c r="BN1284">
        <f t="shared" si="19"/>
        <v>56</v>
      </c>
    </row>
    <row r="1285" spans="1:66" x14ac:dyDescent="0.3">
      <c r="A1285" t="s">
        <v>3706</v>
      </c>
      <c r="B1285" t="s">
        <v>1048</v>
      </c>
      <c r="C1285" t="s">
        <v>4029</v>
      </c>
      <c r="D1285" t="s">
        <v>2010</v>
      </c>
      <c r="BN1285">
        <f t="shared" si="19"/>
        <v>0</v>
      </c>
    </row>
    <row r="1286" spans="1:66" x14ac:dyDescent="0.3">
      <c r="A1286" t="s">
        <v>3706</v>
      </c>
      <c r="B1286" t="s">
        <v>1048</v>
      </c>
      <c r="C1286" t="s">
        <v>533</v>
      </c>
      <c r="D1286" t="s">
        <v>1350</v>
      </c>
      <c r="BN1286">
        <f t="shared" ref="BN1286:BN1349" si="20">COUNT(E1286:BM1286)</f>
        <v>0</v>
      </c>
    </row>
    <row r="1287" spans="1:66" x14ac:dyDescent="0.3">
      <c r="A1287" t="s">
        <v>3706</v>
      </c>
      <c r="B1287" t="s">
        <v>1048</v>
      </c>
      <c r="C1287" t="s">
        <v>1711</v>
      </c>
      <c r="D1287" t="s">
        <v>694</v>
      </c>
      <c r="BN1287">
        <f t="shared" si="20"/>
        <v>0</v>
      </c>
    </row>
    <row r="1288" spans="1:66" x14ac:dyDescent="0.3">
      <c r="A1288" t="s">
        <v>3706</v>
      </c>
      <c r="B1288" t="s">
        <v>1048</v>
      </c>
      <c r="C1288" t="s">
        <v>4011</v>
      </c>
      <c r="D1288" t="s">
        <v>3179</v>
      </c>
      <c r="BN1288">
        <f t="shared" si="20"/>
        <v>0</v>
      </c>
    </row>
    <row r="1289" spans="1:66" x14ac:dyDescent="0.3">
      <c r="A1289" t="s">
        <v>3706</v>
      </c>
      <c r="B1289" t="s">
        <v>1048</v>
      </c>
      <c r="C1289" t="s">
        <v>1765</v>
      </c>
      <c r="D1289" t="s">
        <v>2786</v>
      </c>
      <c r="BN1289">
        <f t="shared" si="20"/>
        <v>0</v>
      </c>
    </row>
    <row r="1290" spans="1:66" x14ac:dyDescent="0.3">
      <c r="A1290" t="s">
        <v>3706</v>
      </c>
      <c r="B1290" t="s">
        <v>1048</v>
      </c>
      <c r="C1290" t="s">
        <v>583</v>
      </c>
      <c r="D1290" t="s">
        <v>3411</v>
      </c>
      <c r="BN1290">
        <f t="shared" si="20"/>
        <v>0</v>
      </c>
    </row>
    <row r="1291" spans="1:66" x14ac:dyDescent="0.3">
      <c r="A1291" t="s">
        <v>3706</v>
      </c>
      <c r="B1291" t="s">
        <v>1048</v>
      </c>
      <c r="C1291" t="s">
        <v>1625</v>
      </c>
      <c r="D1291" t="s">
        <v>463</v>
      </c>
      <c r="BN1291">
        <f t="shared" si="20"/>
        <v>0</v>
      </c>
    </row>
    <row r="1292" spans="1:66" x14ac:dyDescent="0.3">
      <c r="A1292" t="s">
        <v>3706</v>
      </c>
      <c r="B1292" t="s">
        <v>1048</v>
      </c>
      <c r="C1292" t="s">
        <v>234</v>
      </c>
      <c r="D1292" t="s">
        <v>2151</v>
      </c>
      <c r="V1292">
        <v>9.6069508210580509E-3</v>
      </c>
      <c r="W1292">
        <v>9.3553365178331849E-3</v>
      </c>
      <c r="X1292">
        <v>8.7541210976602134E-3</v>
      </c>
      <c r="Y1292">
        <v>2.7998391492408763E-3</v>
      </c>
      <c r="Z1292">
        <v>2.4945105177917844E-3</v>
      </c>
      <c r="AA1292">
        <v>2.3924954594922109E-3</v>
      </c>
      <c r="AB1292">
        <v>2.2014079104291152E-3</v>
      </c>
      <c r="AC1292">
        <v>1.9813686948204298E-3</v>
      </c>
      <c r="AD1292">
        <v>1.8437517213150834E-3</v>
      </c>
      <c r="AE1292">
        <v>1.982692492037022E-2</v>
      </c>
      <c r="AF1292">
        <v>2.0472831790147295E-2</v>
      </c>
      <c r="AG1292">
        <v>1.9001466263899237E-2</v>
      </c>
      <c r="AH1292">
        <v>1.8080041406839928E-2</v>
      </c>
      <c r="AI1292">
        <v>1.9620522328489803E-2</v>
      </c>
      <c r="AJ1292">
        <v>2.1110308017256538E-2</v>
      </c>
      <c r="AK1292">
        <v>2.7544630813761333E-2</v>
      </c>
      <c r="AL1292">
        <v>2.6536186391339638E-2</v>
      </c>
      <c r="AM1292">
        <v>2.666305853138282E-2</v>
      </c>
      <c r="AN1292">
        <v>2.8521879449180856E-2</v>
      </c>
      <c r="AO1292">
        <v>2.7015570927826933E-2</v>
      </c>
      <c r="AP1292">
        <v>2.6464419547457672E-2</v>
      </c>
      <c r="AQ1292">
        <v>2.6890090292687213E-2</v>
      </c>
      <c r="AR1292">
        <v>4.4088340232216104E-2</v>
      </c>
      <c r="AS1292">
        <v>4.2868239423189222E-2</v>
      </c>
      <c r="AT1292">
        <v>4.2648612463129322E-2</v>
      </c>
      <c r="AU1292">
        <v>4.1786986923553565E-2</v>
      </c>
      <c r="AV1292">
        <v>4.077413650594669E-2</v>
      </c>
      <c r="AW1292">
        <v>3.8759660894910133E-2</v>
      </c>
      <c r="AX1292">
        <v>3.6780949046469232E-2</v>
      </c>
      <c r="AY1292">
        <v>3.6685794830710827E-2</v>
      </c>
      <c r="AZ1292">
        <v>3.6113001977084794E-2</v>
      </c>
      <c r="BA1292">
        <v>3.6457940894196454E-2</v>
      </c>
      <c r="BB1292">
        <v>3.9726116731723174E-2</v>
      </c>
      <c r="BC1292">
        <v>3.9554289916018913E-2</v>
      </c>
      <c r="BD1292">
        <v>3.927275630190593E-2</v>
      </c>
      <c r="BE1292">
        <v>3.8914596160809584E-2</v>
      </c>
      <c r="BF1292">
        <v>3.9398626255991991E-2</v>
      </c>
      <c r="BG1292">
        <v>3.711388009968801E-2</v>
      </c>
      <c r="BH1292">
        <v>3.6104575215768653E-2</v>
      </c>
      <c r="BI1292">
        <v>3.3837260418200954E-2</v>
      </c>
      <c r="BJ1292">
        <v>3.2573116293581131E-2</v>
      </c>
      <c r="BK1292">
        <v>3.239799341622019E-2</v>
      </c>
      <c r="BL1292">
        <v>3.1458165194905317E-2</v>
      </c>
      <c r="BN1292">
        <f t="shared" si="20"/>
        <v>43</v>
      </c>
    </row>
    <row r="1293" spans="1:66" x14ac:dyDescent="0.3">
      <c r="A1293" t="s">
        <v>3706</v>
      </c>
      <c r="B1293" t="s">
        <v>1048</v>
      </c>
      <c r="C1293" t="s">
        <v>1296</v>
      </c>
      <c r="D1293" t="s">
        <v>635</v>
      </c>
      <c r="O1293">
        <v>46.899563318777297</v>
      </c>
      <c r="P1293">
        <v>49.0625</v>
      </c>
      <c r="Q1293">
        <v>45.692883895131089</v>
      </c>
      <c r="R1293">
        <v>47.007042253521128</v>
      </c>
      <c r="S1293">
        <v>47.183437650457385</v>
      </c>
      <c r="T1293">
        <v>49.421345906558081</v>
      </c>
      <c r="U1293">
        <v>49.637418419144311</v>
      </c>
      <c r="V1293">
        <v>52.396268896751366</v>
      </c>
      <c r="W1293">
        <v>51.650211565585337</v>
      </c>
      <c r="X1293">
        <v>43.57644477521999</v>
      </c>
      <c r="Y1293">
        <v>44.584647739221872</v>
      </c>
      <c r="Z1293">
        <v>42.340611353711786</v>
      </c>
      <c r="AA1293">
        <v>48.663853727144868</v>
      </c>
      <c r="AB1293">
        <v>49.127997508564306</v>
      </c>
      <c r="AC1293">
        <v>42.424838990915994</v>
      </c>
      <c r="AD1293">
        <v>41.070964387834671</v>
      </c>
      <c r="AE1293">
        <v>40.597930771981225</v>
      </c>
      <c r="AF1293">
        <v>40.727939834992192</v>
      </c>
      <c r="AG1293">
        <v>38.643105080467024</v>
      </c>
      <c r="AH1293">
        <v>37.966021708352997</v>
      </c>
      <c r="AI1293">
        <v>37.37995401055052</v>
      </c>
      <c r="AJ1293">
        <v>38.633873127967853</v>
      </c>
      <c r="AK1293">
        <v>39.459349059110743</v>
      </c>
      <c r="AL1293">
        <v>39.507183544814453</v>
      </c>
      <c r="AM1293">
        <v>41.578682102846876</v>
      </c>
      <c r="AN1293">
        <v>41.41135893938219</v>
      </c>
      <c r="AO1293">
        <v>42.210049474980686</v>
      </c>
      <c r="AP1293">
        <v>42.731351501212451</v>
      </c>
      <c r="AQ1293">
        <v>44.709952162942834</v>
      </c>
      <c r="AR1293">
        <v>42.45873156904571</v>
      </c>
      <c r="AS1293">
        <v>40.638474211721913</v>
      </c>
      <c r="AT1293">
        <v>43.51607031577317</v>
      </c>
      <c r="AU1293">
        <v>45.650370236652911</v>
      </c>
      <c r="AV1293">
        <v>46.063109812417082</v>
      </c>
      <c r="AW1293">
        <v>45.607293266035285</v>
      </c>
      <c r="AX1293">
        <v>45.739649660493008</v>
      </c>
      <c r="AY1293">
        <v>47.157551892523031</v>
      </c>
      <c r="AZ1293">
        <v>47.599151027523014</v>
      </c>
      <c r="BA1293">
        <v>46.991623365816679</v>
      </c>
      <c r="BB1293">
        <v>49.540250125368928</v>
      </c>
      <c r="BC1293">
        <v>47.061137884527824</v>
      </c>
      <c r="BD1293">
        <v>47.733953393136638</v>
      </c>
      <c r="BE1293">
        <v>47.04623975281168</v>
      </c>
      <c r="BF1293">
        <v>45.924775999922176</v>
      </c>
      <c r="BG1293">
        <v>45.232997930493113</v>
      </c>
      <c r="BH1293">
        <v>45.784100004555128</v>
      </c>
      <c r="BI1293">
        <v>46.248565073898696</v>
      </c>
      <c r="BJ1293">
        <v>46.430945533894999</v>
      </c>
      <c r="BK1293">
        <v>22.66590293495603</v>
      </c>
      <c r="BL1293">
        <v>22.194375620839661</v>
      </c>
      <c r="BN1293">
        <f t="shared" si="20"/>
        <v>50</v>
      </c>
    </row>
    <row r="1294" spans="1:66" x14ac:dyDescent="0.3">
      <c r="A1294" t="s">
        <v>3706</v>
      </c>
      <c r="B1294" t="s">
        <v>1048</v>
      </c>
      <c r="C1294" t="s">
        <v>1519</v>
      </c>
      <c r="D1294" t="s">
        <v>2687</v>
      </c>
      <c r="O1294">
        <v>2620000000</v>
      </c>
      <c r="P1294">
        <v>-980000000</v>
      </c>
      <c r="Q1294">
        <v>-5260000000</v>
      </c>
      <c r="R1294">
        <v>7580000000</v>
      </c>
      <c r="S1294">
        <v>1700000000</v>
      </c>
      <c r="T1294">
        <v>17880000000</v>
      </c>
      <c r="U1294">
        <v>3840000000</v>
      </c>
      <c r="V1294">
        <v>-15100000000</v>
      </c>
      <c r="W1294">
        <v>-15747000000</v>
      </c>
      <c r="X1294">
        <v>-156700000</v>
      </c>
      <c r="Y1294">
        <v>2127000000</v>
      </c>
      <c r="Z1294">
        <v>4810000000</v>
      </c>
      <c r="AA1294">
        <v>-11607000000</v>
      </c>
      <c r="AB1294">
        <v>-44222000000</v>
      </c>
      <c r="AC1294">
        <v>-99008000000</v>
      </c>
      <c r="AD1294">
        <v>-124455000000</v>
      </c>
      <c r="AE1294">
        <v>-147174000000</v>
      </c>
      <c r="AF1294">
        <v>-160647000000</v>
      </c>
      <c r="AG1294">
        <v>-121258000000</v>
      </c>
      <c r="AH1294">
        <v>-99506000000</v>
      </c>
      <c r="AI1294">
        <v>-78952000000</v>
      </c>
      <c r="AJ1294">
        <v>2851000000</v>
      </c>
      <c r="AK1294">
        <v>-51605050000</v>
      </c>
      <c r="AL1294">
        <v>-84782800000</v>
      </c>
      <c r="AM1294">
        <v>-121642400000</v>
      </c>
      <c r="AN1294">
        <v>-113561000000</v>
      </c>
      <c r="AO1294">
        <v>-124727100000</v>
      </c>
      <c r="AP1294">
        <v>-140724500000</v>
      </c>
      <c r="AQ1294">
        <v>-215037000000</v>
      </c>
      <c r="AR1294">
        <v>-286622000000</v>
      </c>
      <c r="AS1294">
        <v>-401928000000</v>
      </c>
      <c r="AT1294">
        <v>-394079000000</v>
      </c>
      <c r="AU1294">
        <v>-456109000000</v>
      </c>
      <c r="AV1294">
        <v>-522297000000</v>
      </c>
      <c r="AW1294">
        <v>-635887000000</v>
      </c>
      <c r="AX1294">
        <v>-749230000000</v>
      </c>
      <c r="AY1294">
        <v>-816642000000</v>
      </c>
      <c r="AZ1294">
        <v>-736554000000</v>
      </c>
      <c r="BA1294">
        <v>-696526000000</v>
      </c>
      <c r="BB1294">
        <v>-379736000000</v>
      </c>
      <c r="BC1294">
        <v>-432002000000</v>
      </c>
      <c r="BD1294">
        <v>-455297000000</v>
      </c>
      <c r="BE1294">
        <v>-418112000000</v>
      </c>
      <c r="BF1294">
        <v>-336853000000</v>
      </c>
      <c r="BG1294">
        <v>-367812000000</v>
      </c>
      <c r="BH1294">
        <v>-407356000000</v>
      </c>
      <c r="BI1294">
        <v>-394867000000</v>
      </c>
      <c r="BJ1294">
        <v>-365261000000</v>
      </c>
      <c r="BK1294">
        <v>-449700000000</v>
      </c>
      <c r="BL1294">
        <v>-480228000000</v>
      </c>
      <c r="BN1294">
        <f t="shared" si="20"/>
        <v>50</v>
      </c>
    </row>
    <row r="1295" spans="1:66" x14ac:dyDescent="0.3">
      <c r="A1295" t="s">
        <v>3706</v>
      </c>
      <c r="B1295" t="s">
        <v>1048</v>
      </c>
      <c r="C1295" t="s">
        <v>4</v>
      </c>
      <c r="D1295" t="s">
        <v>2835</v>
      </c>
      <c r="F1295">
        <v>2522.3000000000002</v>
      </c>
      <c r="G1295">
        <v>2683.1</v>
      </c>
      <c r="H1295">
        <v>2800.6</v>
      </c>
      <c r="I1295">
        <v>2639.3</v>
      </c>
      <c r="J1295">
        <v>3040.8</v>
      </c>
      <c r="K1295">
        <v>3016.7</v>
      </c>
      <c r="L1295">
        <v>3161.2</v>
      </c>
      <c r="M1295">
        <v>3212.8</v>
      </c>
      <c r="N1295">
        <v>3464.3</v>
      </c>
      <c r="O1295">
        <v>3154.9</v>
      </c>
      <c r="P1295">
        <v>3725.6</v>
      </c>
      <c r="Q1295">
        <v>3908.2</v>
      </c>
      <c r="R1295">
        <v>3683.2</v>
      </c>
      <c r="S1295">
        <v>2997.5</v>
      </c>
      <c r="T1295">
        <v>3461.3</v>
      </c>
      <c r="U1295">
        <v>3533</v>
      </c>
      <c r="V1295">
        <v>3683.2</v>
      </c>
      <c r="W1295">
        <v>4109.8</v>
      </c>
      <c r="X1295">
        <v>4426.2</v>
      </c>
      <c r="Y1295">
        <v>3771.9</v>
      </c>
      <c r="Z1295">
        <v>4256.7</v>
      </c>
      <c r="AA1295">
        <v>4370.6000000000004</v>
      </c>
      <c r="AB1295">
        <v>3535.9</v>
      </c>
      <c r="AC1295">
        <v>4374.1000000000004</v>
      </c>
      <c r="AD1295">
        <v>4763.3</v>
      </c>
      <c r="AE1295">
        <v>4698.8999999999996</v>
      </c>
      <c r="AF1295">
        <v>4735.3999999999996</v>
      </c>
      <c r="AG1295">
        <v>3706.9</v>
      </c>
      <c r="AH1295">
        <v>4473.8999999999996</v>
      </c>
      <c r="AI1295">
        <v>4755.1000000000004</v>
      </c>
      <c r="AJ1295">
        <v>4507.6000000000004</v>
      </c>
      <c r="AK1295">
        <v>5357.8</v>
      </c>
      <c r="AL1295">
        <v>4298.8</v>
      </c>
      <c r="AM1295">
        <v>5560</v>
      </c>
      <c r="AN1295">
        <v>4644.8</v>
      </c>
      <c r="AO1295">
        <v>5175.3</v>
      </c>
      <c r="AP1295">
        <v>5275.3</v>
      </c>
      <c r="AQ1295">
        <v>5676.5</v>
      </c>
      <c r="AR1295">
        <v>5736.5</v>
      </c>
      <c r="AS1295">
        <v>5854.3</v>
      </c>
      <c r="AT1295">
        <v>5891.1</v>
      </c>
      <c r="AU1295">
        <v>5546.8</v>
      </c>
      <c r="AV1295">
        <v>6023.7</v>
      </c>
      <c r="AW1295">
        <v>6851.1</v>
      </c>
      <c r="AX1295">
        <v>6450.7</v>
      </c>
      <c r="AY1295">
        <v>6400.4</v>
      </c>
      <c r="AZ1295">
        <v>6704.4</v>
      </c>
      <c r="BA1295">
        <v>6598.3</v>
      </c>
      <c r="BB1295">
        <v>7226.2</v>
      </c>
      <c r="BC1295">
        <v>6978.1</v>
      </c>
      <c r="BD1295">
        <v>6803.5</v>
      </c>
      <c r="BE1295">
        <v>5911.9</v>
      </c>
      <c r="BF1295">
        <v>7300.9</v>
      </c>
      <c r="BG1295">
        <v>7638.1</v>
      </c>
      <c r="BH1295">
        <v>7430.5</v>
      </c>
      <c r="BI1295">
        <v>8144.6</v>
      </c>
      <c r="BJ1295">
        <v>8280.7999999999993</v>
      </c>
      <c r="BN1295">
        <f t="shared" si="20"/>
        <v>57</v>
      </c>
    </row>
    <row r="1296" spans="1:66" x14ac:dyDescent="0.3">
      <c r="A1296" t="s">
        <v>3706</v>
      </c>
      <c r="B1296" t="s">
        <v>1048</v>
      </c>
      <c r="C1296" t="s">
        <v>3181</v>
      </c>
      <c r="D1296" t="s">
        <v>3852</v>
      </c>
      <c r="AI1296">
        <v>17520.221979999998</v>
      </c>
      <c r="AS1296">
        <v>17520.221979999998</v>
      </c>
      <c r="BC1296">
        <v>17520.221979999998</v>
      </c>
      <c r="BN1296">
        <f t="shared" si="20"/>
        <v>3</v>
      </c>
    </row>
    <row r="1297" spans="1:66" x14ac:dyDescent="0.3">
      <c r="A1297" t="s">
        <v>3706</v>
      </c>
      <c r="B1297" t="s">
        <v>1048</v>
      </c>
      <c r="C1297" t="s">
        <v>835</v>
      </c>
      <c r="D1297" t="s">
        <v>3265</v>
      </c>
      <c r="BN1297">
        <f t="shared" si="20"/>
        <v>0</v>
      </c>
    </row>
    <row r="1298" spans="1:66" x14ac:dyDescent="0.3">
      <c r="A1298" t="s">
        <v>3706</v>
      </c>
      <c r="B1298" t="s">
        <v>1048</v>
      </c>
      <c r="C1298" t="s">
        <v>392</v>
      </c>
      <c r="D1298" t="s">
        <v>815</v>
      </c>
      <c r="AS1298">
        <v>20.048097647199999</v>
      </c>
      <c r="AT1298">
        <v>17.602316275500002</v>
      </c>
      <c r="AU1298">
        <v>16.0769598286</v>
      </c>
      <c r="AV1298">
        <v>15.8485299335</v>
      </c>
      <c r="AW1298">
        <v>15.236284857399999</v>
      </c>
      <c r="AX1298">
        <v>14.296551513500001</v>
      </c>
      <c r="AY1298">
        <v>13.5303547653</v>
      </c>
      <c r="AZ1298">
        <v>11.7174025773</v>
      </c>
      <c r="BA1298">
        <v>10.6162575632</v>
      </c>
      <c r="BB1298">
        <v>10.7084204671</v>
      </c>
      <c r="BC1298">
        <v>10.5551422145</v>
      </c>
      <c r="BD1298">
        <v>9.5092092682999994</v>
      </c>
      <c r="BE1298">
        <v>9.0315767684000008</v>
      </c>
      <c r="BF1298">
        <v>8.8766580242999993</v>
      </c>
      <c r="BG1298">
        <v>8.9659214160000005</v>
      </c>
      <c r="BH1298">
        <v>9.4385216576000008</v>
      </c>
      <c r="BI1298">
        <v>9.6474064630999994</v>
      </c>
      <c r="BJ1298">
        <v>9.4754929691999994</v>
      </c>
      <c r="BK1298">
        <v>8.8968432140000004</v>
      </c>
      <c r="BN1298">
        <f t="shared" si="20"/>
        <v>19</v>
      </c>
    </row>
    <row r="1299" spans="1:66" x14ac:dyDescent="0.3">
      <c r="A1299" t="s">
        <v>3706</v>
      </c>
      <c r="B1299" t="s">
        <v>1048</v>
      </c>
      <c r="C1299" t="s">
        <v>3454</v>
      </c>
      <c r="D1299" t="s">
        <v>2190</v>
      </c>
      <c r="E1299">
        <v>3.2651647733245937</v>
      </c>
      <c r="F1299">
        <v>3.5009467169888042</v>
      </c>
      <c r="G1299">
        <v>3.4526248509093813</v>
      </c>
      <c r="H1299">
        <v>3.319745957801131</v>
      </c>
      <c r="I1299">
        <v>4.4724456508205295</v>
      </c>
      <c r="J1299">
        <v>3.7227937100934407</v>
      </c>
      <c r="K1299">
        <v>3.3897938356238484</v>
      </c>
      <c r="L1299">
        <v>3.0088735681762051</v>
      </c>
      <c r="M1299">
        <v>2.8648757186935261</v>
      </c>
      <c r="N1299">
        <v>2.3567155978115095</v>
      </c>
      <c r="O1299">
        <v>2.6191954090296892</v>
      </c>
      <c r="P1299">
        <v>2.6430407585894207</v>
      </c>
      <c r="Q1299">
        <v>2.5749532332271601</v>
      </c>
      <c r="R1299">
        <v>3.1349359121049534</v>
      </c>
      <c r="S1299">
        <v>5.7291543680238313</v>
      </c>
      <c r="T1299">
        <v>6.1546116228818377</v>
      </c>
      <c r="U1299">
        <v>6.8257653678606003</v>
      </c>
      <c r="V1299">
        <v>6.8661377079424835</v>
      </c>
      <c r="W1299">
        <v>5.6420233463035023</v>
      </c>
      <c r="X1299">
        <v>6.6939149906249575</v>
      </c>
      <c r="Y1299">
        <v>7.5173097868367815</v>
      </c>
      <c r="Z1299">
        <v>6.2036620552709234</v>
      </c>
      <c r="AA1299">
        <v>5.6823664628190595</v>
      </c>
      <c r="AB1299">
        <v>4.0684427550487365</v>
      </c>
      <c r="AC1299">
        <v>3.2084777900539532</v>
      </c>
      <c r="AD1299">
        <v>2.7392798586591978</v>
      </c>
      <c r="AE1299">
        <v>2.2884812601874884</v>
      </c>
      <c r="AF1299">
        <v>2.3283071808353863</v>
      </c>
      <c r="AG1299">
        <v>2.018730534337863</v>
      </c>
      <c r="AH1299">
        <v>2.54666300450203</v>
      </c>
      <c r="AI1299">
        <v>2.6060416158943474</v>
      </c>
      <c r="AJ1299">
        <v>2.4472185299135902</v>
      </c>
      <c r="AK1299">
        <v>2.2996771671781806</v>
      </c>
      <c r="AL1299">
        <v>2.1821724709784411</v>
      </c>
      <c r="AM1299">
        <v>1.8231060023616039</v>
      </c>
      <c r="AN1299">
        <v>1.7435843565681559</v>
      </c>
      <c r="AO1299">
        <v>1.9705543586445371</v>
      </c>
      <c r="AP1299">
        <v>1.9390061120735986</v>
      </c>
      <c r="AQ1299">
        <v>1.4934904778589446</v>
      </c>
      <c r="AR1299">
        <v>1.4154871814436136</v>
      </c>
      <c r="AS1299">
        <v>1.9062305673329296</v>
      </c>
      <c r="AT1299">
        <v>1.8905750866400604</v>
      </c>
      <c r="AU1299">
        <v>1.5601500320190285</v>
      </c>
      <c r="AV1299">
        <v>2.0689797825803833</v>
      </c>
      <c r="AW1299">
        <v>2.4805207575370214</v>
      </c>
      <c r="AX1299">
        <v>3.0263609025160321</v>
      </c>
      <c r="AY1299">
        <v>3.2018966235931638</v>
      </c>
      <c r="AZ1299">
        <v>3.4473701168341275</v>
      </c>
      <c r="BA1299">
        <v>4.0986338810428489</v>
      </c>
      <c r="BB1299">
        <v>3.0260169496810243</v>
      </c>
      <c r="BC1299">
        <v>3.3971200943031925</v>
      </c>
      <c r="BD1299">
        <v>3.3656386437192869</v>
      </c>
      <c r="BE1299">
        <v>2.1793494050793623</v>
      </c>
      <c r="BF1299">
        <v>1.731823445161063</v>
      </c>
      <c r="BG1299">
        <v>1.1397094930740135</v>
      </c>
      <c r="BH1299">
        <v>0.83933031333922181</v>
      </c>
      <c r="BI1299">
        <v>0.91806548470203464</v>
      </c>
      <c r="BJ1299">
        <v>1.0606771386068032</v>
      </c>
      <c r="BK1299">
        <v>0.98409630078694943</v>
      </c>
      <c r="BN1299">
        <f t="shared" si="20"/>
        <v>59</v>
      </c>
    </row>
    <row r="1300" spans="1:66" x14ac:dyDescent="0.3">
      <c r="A1300" t="s">
        <v>3706</v>
      </c>
      <c r="B1300" t="s">
        <v>1048</v>
      </c>
      <c r="C1300" t="s">
        <v>2543</v>
      </c>
      <c r="D1300" t="s">
        <v>3446</v>
      </c>
      <c r="G1300">
        <v>10.259641378207318</v>
      </c>
      <c r="H1300">
        <v>10.083651639213528</v>
      </c>
      <c r="I1300">
        <v>9.3505273725115217</v>
      </c>
      <c r="J1300">
        <v>8.5408770360867958</v>
      </c>
      <c r="K1300">
        <v>7.4704328894596506</v>
      </c>
      <c r="L1300">
        <v>6.1980127618766705</v>
      </c>
      <c r="M1300">
        <v>5.9089254744195419</v>
      </c>
      <c r="N1300">
        <v>5.7909709280861952</v>
      </c>
      <c r="O1300">
        <v>4.5738034120182256</v>
      </c>
      <c r="P1300">
        <v>4.4182093556556969</v>
      </c>
      <c r="Q1300">
        <v>4.4983483900581014</v>
      </c>
      <c r="R1300">
        <v>4.7386317474547113</v>
      </c>
      <c r="S1300">
        <v>3.5520483528875912</v>
      </c>
      <c r="T1300">
        <v>3.0794806841900129</v>
      </c>
      <c r="U1300">
        <v>3.3346475914169478</v>
      </c>
      <c r="V1300">
        <v>3.3307063113125155</v>
      </c>
      <c r="W1300">
        <v>3.3662335284070992</v>
      </c>
      <c r="X1300">
        <v>3.2287222774155597</v>
      </c>
      <c r="Y1300">
        <v>2.5428263071171178</v>
      </c>
      <c r="Z1300">
        <v>2.4003440899449582</v>
      </c>
      <c r="AA1300">
        <v>2.1766400211465218</v>
      </c>
      <c r="AB1300">
        <v>2.5290824822373317</v>
      </c>
      <c r="AC1300">
        <v>2.3105922441397015</v>
      </c>
      <c r="AD1300">
        <v>2.1195267850817623</v>
      </c>
      <c r="AE1300">
        <v>2.0327403358904492</v>
      </c>
      <c r="AF1300">
        <v>2.1132306126666793</v>
      </c>
      <c r="AG1300">
        <v>2.1375980574345608</v>
      </c>
      <c r="AH1300">
        <v>2.1820443145793589</v>
      </c>
      <c r="AI1300">
        <v>1.9144032574980121</v>
      </c>
      <c r="AJ1300">
        <v>1.7809645331612916</v>
      </c>
      <c r="AK1300">
        <v>1.872625214132011</v>
      </c>
      <c r="AL1300">
        <v>2.003186658602389</v>
      </c>
      <c r="AM1300">
        <v>2.0398222678034901</v>
      </c>
      <c r="AN1300">
        <v>2.1093017253261399</v>
      </c>
      <c r="AO1300">
        <v>2.0388784961011734</v>
      </c>
      <c r="AP1300">
        <v>1.9053933743662699</v>
      </c>
      <c r="AQ1300">
        <v>1.7320815519074471</v>
      </c>
      <c r="AR1300">
        <v>1.6552948828633567</v>
      </c>
      <c r="AS1300">
        <v>1.3792346393741683</v>
      </c>
      <c r="AT1300">
        <v>1.3521961368131714</v>
      </c>
      <c r="AU1300">
        <v>1.3616956586198568</v>
      </c>
      <c r="AV1300">
        <v>1.2688176580315467</v>
      </c>
      <c r="AW1300">
        <v>1.403770120365887</v>
      </c>
      <c r="AX1300">
        <v>1.3216277525102313</v>
      </c>
      <c r="AY1300">
        <v>1.2194746612041809</v>
      </c>
      <c r="AZ1300">
        <v>1.0747732563810068</v>
      </c>
      <c r="BA1300">
        <v>0.94513725208641308</v>
      </c>
      <c r="BB1300">
        <v>0.84550616720809979</v>
      </c>
      <c r="BC1300">
        <v>0.95669439822159918</v>
      </c>
      <c r="BD1300">
        <v>0.97816225562129844</v>
      </c>
      <c r="BE1300">
        <v>0.88231802588714792</v>
      </c>
      <c r="BF1300">
        <v>0.90953058460546743</v>
      </c>
      <c r="BG1300">
        <v>0.92939505811163592</v>
      </c>
      <c r="BH1300">
        <v>0.91023057216160441</v>
      </c>
      <c r="BI1300">
        <v>0.95231266082226806</v>
      </c>
      <c r="BJ1300">
        <v>0.91425814634493474</v>
      </c>
      <c r="BK1300">
        <v>0.88203252239175844</v>
      </c>
      <c r="BL1300">
        <v>0.82584444814112667</v>
      </c>
      <c r="BN1300">
        <f t="shared" si="20"/>
        <v>58</v>
      </c>
    </row>
    <row r="1301" spans="1:66" x14ac:dyDescent="0.3">
      <c r="A1301" t="s">
        <v>3706</v>
      </c>
      <c r="B1301" t="s">
        <v>1048</v>
      </c>
      <c r="C1301" t="s">
        <v>2771</v>
      </c>
      <c r="D1301" t="s">
        <v>2826</v>
      </c>
      <c r="AN1301">
        <v>3.52</v>
      </c>
      <c r="AO1301">
        <v>3.52</v>
      </c>
      <c r="AP1301">
        <v>3.52</v>
      </c>
      <c r="AQ1301">
        <v>3.52</v>
      </c>
      <c r="AR1301">
        <v>3.52</v>
      </c>
      <c r="AS1301">
        <v>3.52</v>
      </c>
      <c r="AT1301">
        <v>3.52</v>
      </c>
      <c r="AU1301">
        <v>3.72</v>
      </c>
      <c r="AV1301">
        <v>3.69</v>
      </c>
      <c r="AW1301">
        <v>3.65</v>
      </c>
      <c r="AX1301">
        <v>3.61</v>
      </c>
      <c r="AY1301">
        <v>3.6</v>
      </c>
      <c r="AZ1301">
        <v>3.59</v>
      </c>
      <c r="BA1301">
        <v>3.57</v>
      </c>
      <c r="BB1301">
        <v>3.6</v>
      </c>
      <c r="BC1301">
        <v>3.61</v>
      </c>
      <c r="BD1301">
        <v>3.59</v>
      </c>
      <c r="BE1301">
        <v>3.49</v>
      </c>
      <c r="BF1301">
        <v>3.47</v>
      </c>
      <c r="BG1301">
        <v>3.46</v>
      </c>
      <c r="BH1301">
        <v>3.61</v>
      </c>
      <c r="BI1301">
        <v>3.61</v>
      </c>
      <c r="BJ1301">
        <v>3.62</v>
      </c>
      <c r="BK1301">
        <v>3.62</v>
      </c>
      <c r="BN1301">
        <f t="shared" si="20"/>
        <v>24</v>
      </c>
    </row>
    <row r="1302" spans="1:66" x14ac:dyDescent="0.3">
      <c r="A1302" t="s">
        <v>3706</v>
      </c>
      <c r="B1302" t="s">
        <v>1048</v>
      </c>
      <c r="C1302" t="s">
        <v>2361</v>
      </c>
      <c r="D1302" t="s">
        <v>3869</v>
      </c>
      <c r="AN1302">
        <v>14663000000</v>
      </c>
      <c r="AO1302">
        <v>15805000000</v>
      </c>
      <c r="AP1302">
        <v>18140000000</v>
      </c>
      <c r="AQ1302">
        <v>19972000000</v>
      </c>
      <c r="AR1302">
        <v>18126000000</v>
      </c>
      <c r="AS1302">
        <v>20397000000</v>
      </c>
      <c r="AT1302">
        <v>18931000000</v>
      </c>
      <c r="AU1302">
        <v>16439000000</v>
      </c>
      <c r="AV1302">
        <v>17244000000</v>
      </c>
      <c r="AW1302">
        <v>20213000000</v>
      </c>
      <c r="AX1302">
        <v>21431000000</v>
      </c>
      <c r="AY1302">
        <v>22642000000</v>
      </c>
      <c r="AZ1302">
        <v>23553000000</v>
      </c>
      <c r="BA1302">
        <v>27292000000</v>
      </c>
      <c r="BB1302">
        <v>21532000000</v>
      </c>
      <c r="BC1302">
        <v>23426000000</v>
      </c>
      <c r="BD1302">
        <v>26747000000</v>
      </c>
      <c r="BE1302">
        <v>29565000000</v>
      </c>
      <c r="BF1302">
        <v>32029000000</v>
      </c>
      <c r="BG1302">
        <v>34890000000</v>
      </c>
      <c r="BH1302">
        <v>35494000000</v>
      </c>
      <c r="BI1302">
        <v>37411000000</v>
      </c>
      <c r="BJ1302">
        <v>38893000000</v>
      </c>
      <c r="BK1302">
        <v>42043000000</v>
      </c>
      <c r="BN1302">
        <f t="shared" si="20"/>
        <v>24</v>
      </c>
    </row>
    <row r="1303" spans="1:66" x14ac:dyDescent="0.3">
      <c r="A1303" t="s">
        <v>3706</v>
      </c>
      <c r="B1303" t="s">
        <v>1048</v>
      </c>
      <c r="C1303" t="s">
        <v>1826</v>
      </c>
      <c r="D1303" t="s">
        <v>1766</v>
      </c>
      <c r="BN1303">
        <f t="shared" si="20"/>
        <v>0</v>
      </c>
    </row>
    <row r="1304" spans="1:66" x14ac:dyDescent="0.3">
      <c r="A1304" t="s">
        <v>3706</v>
      </c>
      <c r="B1304" t="s">
        <v>1048</v>
      </c>
      <c r="C1304" t="s">
        <v>2651</v>
      </c>
      <c r="D1304" t="s">
        <v>1558</v>
      </c>
      <c r="E1304">
        <v>1.6616755458403301</v>
      </c>
      <c r="F1304">
        <v>1.7493743429263</v>
      </c>
      <c r="G1304">
        <v>1.8287795339878501</v>
      </c>
      <c r="H1304">
        <v>1.89413828430811</v>
      </c>
      <c r="I1304">
        <v>1.9411719246819601</v>
      </c>
      <c r="J1304">
        <v>1.9716751935521999</v>
      </c>
      <c r="K1304">
        <v>2.0667832754939801</v>
      </c>
      <c r="L1304">
        <v>2.1459926946030001</v>
      </c>
      <c r="M1304">
        <v>2.21076288016542</v>
      </c>
      <c r="N1304">
        <v>2.2632150872599701</v>
      </c>
      <c r="O1304">
        <v>2.3052244589763098</v>
      </c>
      <c r="P1304">
        <v>2.4127453635404601</v>
      </c>
      <c r="Q1304">
        <v>2.51027975338397</v>
      </c>
      <c r="R1304">
        <v>2.5998269173780799</v>
      </c>
      <c r="S1304">
        <v>2.6803425847376698</v>
      </c>
      <c r="T1304">
        <v>2.7509189622299202</v>
      </c>
      <c r="U1304">
        <v>2.8577199766391099</v>
      </c>
      <c r="V1304">
        <v>2.9359955589293301</v>
      </c>
      <c r="W1304">
        <v>2.9874711049488498</v>
      </c>
      <c r="X1304">
        <v>3.0215964199366701</v>
      </c>
      <c r="Y1304">
        <v>3.0522225474577001</v>
      </c>
      <c r="Z1304">
        <v>3.16377050895104</v>
      </c>
      <c r="AA1304">
        <v>3.26427115853441</v>
      </c>
      <c r="AB1304">
        <v>3.3522894680713802</v>
      </c>
      <c r="AC1304">
        <v>3.4284854635232498</v>
      </c>
      <c r="AD1304">
        <v>3.49706147226299</v>
      </c>
      <c r="AE1304">
        <v>3.61264235656841</v>
      </c>
      <c r="AF1304">
        <v>3.70995600915461</v>
      </c>
      <c r="AG1304">
        <v>3.7871558093864399</v>
      </c>
      <c r="AH1304">
        <v>3.8443329641350998</v>
      </c>
      <c r="AI1304">
        <v>3.8868482863268099</v>
      </c>
      <c r="AJ1304">
        <v>3.9762651264054099</v>
      </c>
      <c r="AK1304">
        <v>4.0363917201756703</v>
      </c>
      <c r="AL1304">
        <v>4.0707326310875303</v>
      </c>
      <c r="AM1304">
        <v>4.0864660802144801</v>
      </c>
      <c r="AN1304">
        <v>4.0923329363681402</v>
      </c>
      <c r="AO1304">
        <v>4.1401283083046803</v>
      </c>
      <c r="AP1304">
        <v>4.1763315608384399</v>
      </c>
      <c r="AQ1304">
        <v>4.2023361493560802</v>
      </c>
      <c r="AR1304">
        <v>4.2205100064528596</v>
      </c>
      <c r="AS1304">
        <v>4.2356757946518799</v>
      </c>
      <c r="AT1304">
        <v>4.3069856928021304</v>
      </c>
      <c r="AU1304">
        <v>4.3519248796843399</v>
      </c>
      <c r="AV1304">
        <v>4.37252984322628</v>
      </c>
      <c r="AW1304">
        <v>4.3730361572613203</v>
      </c>
      <c r="AX1304">
        <v>4.3596408504180397</v>
      </c>
      <c r="AY1304">
        <v>4.4197219690705802</v>
      </c>
      <c r="AZ1304">
        <v>4.4691602116723796</v>
      </c>
      <c r="BA1304">
        <v>4.5083355976821302</v>
      </c>
      <c r="BB1304">
        <v>4.5321884836013098</v>
      </c>
      <c r="BC1304">
        <v>4.5384019375531803</v>
      </c>
      <c r="BD1304">
        <v>4.5735497613622398</v>
      </c>
      <c r="BE1304">
        <v>4.5860688887519396</v>
      </c>
      <c r="BF1304">
        <v>4.5832056863531099</v>
      </c>
      <c r="BG1304">
        <v>4.5736430600483198</v>
      </c>
      <c r="BH1304">
        <v>4.56574268307258</v>
      </c>
      <c r="BI1304">
        <v>4.6030940223472401</v>
      </c>
      <c r="BJ1304">
        <v>4.6279891879033599</v>
      </c>
      <c r="BK1304">
        <v>4.6499907896612802</v>
      </c>
      <c r="BL1304">
        <v>4.6792496795179099</v>
      </c>
      <c r="BN1304">
        <f t="shared" si="20"/>
        <v>60</v>
      </c>
    </row>
    <row r="1305" spans="1:66" x14ac:dyDescent="0.3">
      <c r="A1305" t="s">
        <v>3706</v>
      </c>
      <c r="B1305" t="s">
        <v>1048</v>
      </c>
      <c r="C1305" t="s">
        <v>3699</v>
      </c>
      <c r="D1305" t="s">
        <v>2149</v>
      </c>
      <c r="E1305">
        <v>5.1176325630425898</v>
      </c>
      <c r="F1305">
        <v>5.1038249611671196</v>
      </c>
      <c r="G1305">
        <v>5.0981007070344901</v>
      </c>
      <c r="H1305">
        <v>5.1100246468186103</v>
      </c>
      <c r="I1305">
        <v>5.1355647519373102</v>
      </c>
      <c r="J1305">
        <v>5.1597777622704903</v>
      </c>
      <c r="K1305">
        <v>5.1264677071385503</v>
      </c>
      <c r="L1305">
        <v>5.0876738398192503</v>
      </c>
      <c r="M1305">
        <v>5.05868106508587</v>
      </c>
      <c r="N1305">
        <v>5.0473019076279302</v>
      </c>
      <c r="O1305">
        <v>5.0494848771210101</v>
      </c>
      <c r="P1305">
        <v>5.0291209695952697</v>
      </c>
      <c r="Q1305">
        <v>5.0089470230589699</v>
      </c>
      <c r="R1305">
        <v>5.0032834533167199</v>
      </c>
      <c r="S1305">
        <v>5.0189754899935997</v>
      </c>
      <c r="T1305">
        <v>5.0513928264708703</v>
      </c>
      <c r="U1305">
        <v>5.0852615778105497</v>
      </c>
      <c r="V1305">
        <v>5.13228534768598</v>
      </c>
      <c r="W1305">
        <v>5.1835215881603904</v>
      </c>
      <c r="X1305">
        <v>5.2199040175422198</v>
      </c>
      <c r="Y1305">
        <v>5.2271096219935904</v>
      </c>
      <c r="Z1305">
        <v>5.1811546545255798</v>
      </c>
      <c r="AA1305">
        <v>5.1119503923586604</v>
      </c>
      <c r="AB1305">
        <v>5.0271184082134903</v>
      </c>
      <c r="AC1305">
        <v>4.9326283064857197</v>
      </c>
      <c r="AD1305">
        <v>4.8306400545981303</v>
      </c>
      <c r="AE1305">
        <v>4.7102514384929801</v>
      </c>
      <c r="AF1305">
        <v>4.5803368142672998</v>
      </c>
      <c r="AG1305">
        <v>4.4525175901521301</v>
      </c>
      <c r="AH1305">
        <v>4.3425048054741202</v>
      </c>
      <c r="AI1305">
        <v>4.2610914396560897</v>
      </c>
      <c r="AJ1305">
        <v>4.2031591848255099</v>
      </c>
      <c r="AK1305">
        <v>4.1750390037114196</v>
      </c>
      <c r="AL1305">
        <v>4.1752106031175904</v>
      </c>
      <c r="AM1305">
        <v>4.2022568925800599</v>
      </c>
      <c r="AN1305">
        <v>4.2566217238528203</v>
      </c>
      <c r="AO1305">
        <v>4.3330481663022002</v>
      </c>
      <c r="AP1305">
        <v>4.4323878671229</v>
      </c>
      <c r="AQ1305">
        <v>4.55151348662217</v>
      </c>
      <c r="AR1305">
        <v>4.6920773851664901</v>
      </c>
      <c r="AS1305">
        <v>4.8578522154067398</v>
      </c>
      <c r="AT1305">
        <v>5.0605197686360901</v>
      </c>
      <c r="AU1305">
        <v>5.2881826057102703</v>
      </c>
      <c r="AV1305">
        <v>5.5244989547590597</v>
      </c>
      <c r="AW1305">
        <v>5.7451362413821903</v>
      </c>
      <c r="AX1305">
        <v>5.9339799916785196</v>
      </c>
      <c r="AY1305">
        <v>6.0729883909698099</v>
      </c>
      <c r="AZ1305">
        <v>6.1822870725630397</v>
      </c>
      <c r="BA1305">
        <v>6.2725752625026301</v>
      </c>
      <c r="BB1305">
        <v>6.3605939373924096</v>
      </c>
      <c r="BC1305">
        <v>6.4553337050413004</v>
      </c>
      <c r="BD1305">
        <v>6.5320156005798102</v>
      </c>
      <c r="BE1305">
        <v>6.6128514538089602</v>
      </c>
      <c r="BF1305">
        <v>6.68683792094299</v>
      </c>
      <c r="BG1305">
        <v>6.73856341860143</v>
      </c>
      <c r="BH1305">
        <v>6.7592880688675701</v>
      </c>
      <c r="BI1305">
        <v>6.7505864144282697</v>
      </c>
      <c r="BJ1305">
        <v>6.7159289986049098</v>
      </c>
      <c r="BK1305">
        <v>6.6576776100659698</v>
      </c>
      <c r="BL1305">
        <v>6.5790489187055199</v>
      </c>
      <c r="BN1305">
        <f t="shared" si="20"/>
        <v>60</v>
      </c>
    </row>
    <row r="1306" spans="1:66" x14ac:dyDescent="0.3">
      <c r="A1306" t="s">
        <v>3706</v>
      </c>
      <c r="B1306" t="s">
        <v>1048</v>
      </c>
      <c r="C1306" t="s">
        <v>2026</v>
      </c>
      <c r="D1306" t="s">
        <v>445</v>
      </c>
      <c r="E1306">
        <v>108751648</v>
      </c>
      <c r="F1306">
        <v>110226924</v>
      </c>
      <c r="G1306">
        <v>111905684</v>
      </c>
      <c r="H1306">
        <v>113731994</v>
      </c>
      <c r="I1306">
        <v>115648528</v>
      </c>
      <c r="J1306">
        <v>117498168</v>
      </c>
      <c r="K1306">
        <v>119261689</v>
      </c>
      <c r="L1306">
        <v>121032978</v>
      </c>
      <c r="M1306">
        <v>122787231</v>
      </c>
      <c r="N1306">
        <v>124627447</v>
      </c>
      <c r="O1306">
        <v>126828200</v>
      </c>
      <c r="P1306">
        <v>129427860</v>
      </c>
      <c r="Q1306">
        <v>131809995</v>
      </c>
      <c r="R1306">
        <v>134079604</v>
      </c>
      <c r="S1306">
        <v>136355556</v>
      </c>
      <c r="T1306">
        <v>138793845</v>
      </c>
      <c r="U1306">
        <v>140769589</v>
      </c>
      <c r="V1306">
        <v>142933887</v>
      </c>
      <c r="W1306">
        <v>145209985</v>
      </c>
      <c r="X1306">
        <v>147489425</v>
      </c>
      <c r="Y1306">
        <v>149446558</v>
      </c>
      <c r="Z1306">
        <v>151362184</v>
      </c>
      <c r="AA1306">
        <v>153152361</v>
      </c>
      <c r="AB1306">
        <v>154780871</v>
      </c>
      <c r="AC1306">
        <v>156244645</v>
      </c>
      <c r="AD1306">
        <v>157666869</v>
      </c>
      <c r="AE1306">
        <v>158879201</v>
      </c>
      <c r="AF1306">
        <v>160025595</v>
      </c>
      <c r="AG1306">
        <v>161186900</v>
      </c>
      <c r="AH1306">
        <v>162421230</v>
      </c>
      <c r="AI1306">
        <v>163996615</v>
      </c>
      <c r="AJ1306">
        <v>165774560</v>
      </c>
      <c r="AK1306">
        <v>167746558</v>
      </c>
      <c r="AL1306">
        <v>169748497</v>
      </c>
      <c r="AM1306">
        <v>171777026</v>
      </c>
      <c r="AN1306">
        <v>173938717</v>
      </c>
      <c r="AO1306">
        <v>176026860</v>
      </c>
      <c r="AP1306">
        <v>178449056</v>
      </c>
      <c r="AQ1306">
        <v>180989043</v>
      </c>
      <c r="AR1306">
        <v>183576338</v>
      </c>
      <c r="AS1306">
        <v>186123865</v>
      </c>
      <c r="AT1306">
        <v>188528528</v>
      </c>
      <c r="AU1306">
        <v>190730595</v>
      </c>
      <c r="AV1306">
        <v>192788756</v>
      </c>
      <c r="AW1306">
        <v>195059592</v>
      </c>
      <c r="AX1306">
        <v>197426230</v>
      </c>
      <c r="AY1306">
        <v>199322426</v>
      </c>
      <c r="AZ1306">
        <v>201337589</v>
      </c>
      <c r="BA1306">
        <v>203378186</v>
      </c>
      <c r="BB1306">
        <v>205162922</v>
      </c>
      <c r="BC1306">
        <v>206668404</v>
      </c>
      <c r="BD1306">
        <v>207885093</v>
      </c>
      <c r="BE1306">
        <v>209059763</v>
      </c>
      <c r="BF1306">
        <v>210066008</v>
      </c>
      <c r="BG1306">
        <v>211084681</v>
      </c>
      <c r="BH1306">
        <v>212046899</v>
      </c>
      <c r="BI1306">
        <v>212957120</v>
      </c>
      <c r="BJ1306">
        <v>213587340</v>
      </c>
      <c r="BK1306">
        <v>213925776</v>
      </c>
      <c r="BL1306">
        <v>214146999</v>
      </c>
      <c r="BN1306">
        <f t="shared" si="20"/>
        <v>60</v>
      </c>
    </row>
    <row r="1307" spans="1:66" x14ac:dyDescent="0.3">
      <c r="A1307" t="s">
        <v>3706</v>
      </c>
      <c r="B1307" t="s">
        <v>1048</v>
      </c>
      <c r="C1307" t="s">
        <v>120</v>
      </c>
      <c r="D1307" t="s">
        <v>3094</v>
      </c>
      <c r="E1307">
        <v>27137240</v>
      </c>
      <c r="F1307">
        <v>27690297</v>
      </c>
      <c r="G1307">
        <v>28069973</v>
      </c>
      <c r="H1307">
        <v>28313384</v>
      </c>
      <c r="I1307">
        <v>28483912</v>
      </c>
      <c r="J1307">
        <v>28579979</v>
      </c>
      <c r="K1307">
        <v>28594508</v>
      </c>
      <c r="L1307">
        <v>28554910</v>
      </c>
      <c r="M1307">
        <v>28451500</v>
      </c>
      <c r="N1307">
        <v>28292162</v>
      </c>
      <c r="O1307">
        <v>28130719</v>
      </c>
      <c r="P1307">
        <v>27877735</v>
      </c>
      <c r="Q1307">
        <v>27565551</v>
      </c>
      <c r="R1307">
        <v>27205116</v>
      </c>
      <c r="S1307">
        <v>26808990</v>
      </c>
      <c r="T1307">
        <v>26412992</v>
      </c>
      <c r="U1307">
        <v>26077711</v>
      </c>
      <c r="V1307">
        <v>25724194</v>
      </c>
      <c r="W1307">
        <v>25383101</v>
      </c>
      <c r="X1307">
        <v>25099034</v>
      </c>
      <c r="Y1307">
        <v>24852895</v>
      </c>
      <c r="Z1307">
        <v>24764301</v>
      </c>
      <c r="AA1307">
        <v>24742108</v>
      </c>
      <c r="AB1307">
        <v>24777646</v>
      </c>
      <c r="AC1307">
        <v>24844960</v>
      </c>
      <c r="AD1307">
        <v>24946879</v>
      </c>
      <c r="AE1307">
        <v>25217502</v>
      </c>
      <c r="AF1307">
        <v>25490313</v>
      </c>
      <c r="AG1307">
        <v>25774174</v>
      </c>
      <c r="AH1307">
        <v>26074191</v>
      </c>
      <c r="AI1307">
        <v>26423657</v>
      </c>
      <c r="AJ1307">
        <v>26939796</v>
      </c>
      <c r="AK1307">
        <v>27454495</v>
      </c>
      <c r="AL1307">
        <v>27919917</v>
      </c>
      <c r="AM1307">
        <v>28310076</v>
      </c>
      <c r="AN1307">
        <v>28634878</v>
      </c>
      <c r="AO1307">
        <v>29011643</v>
      </c>
      <c r="AP1307">
        <v>29304887</v>
      </c>
      <c r="AQ1307">
        <v>29525351</v>
      </c>
      <c r="AR1307">
        <v>29723323</v>
      </c>
      <c r="AS1307">
        <v>29907093</v>
      </c>
      <c r="AT1307">
        <v>29953328</v>
      </c>
      <c r="AU1307">
        <v>30039941</v>
      </c>
      <c r="AV1307">
        <v>30115848</v>
      </c>
      <c r="AW1307">
        <v>30158889</v>
      </c>
      <c r="AX1307">
        <v>30129872</v>
      </c>
      <c r="AY1307">
        <v>30332735</v>
      </c>
      <c r="AZ1307">
        <v>30438116</v>
      </c>
      <c r="BA1307">
        <v>30486117</v>
      </c>
      <c r="BB1307">
        <v>30509793</v>
      </c>
      <c r="BC1307">
        <v>30530820</v>
      </c>
      <c r="BD1307">
        <v>30491299</v>
      </c>
      <c r="BE1307">
        <v>30409425</v>
      </c>
      <c r="BF1307">
        <v>30300803</v>
      </c>
      <c r="BG1307">
        <v>30208459</v>
      </c>
      <c r="BH1307">
        <v>30127998</v>
      </c>
      <c r="BI1307">
        <v>30029421</v>
      </c>
      <c r="BJ1307">
        <v>29959876</v>
      </c>
      <c r="BK1307">
        <v>29880716</v>
      </c>
      <c r="BL1307">
        <v>29768273</v>
      </c>
      <c r="BN1307">
        <f t="shared" si="20"/>
        <v>60</v>
      </c>
    </row>
    <row r="1308" spans="1:66" x14ac:dyDescent="0.3">
      <c r="A1308" t="s">
        <v>3706</v>
      </c>
      <c r="B1308" t="s">
        <v>1048</v>
      </c>
      <c r="C1308" t="s">
        <v>763</v>
      </c>
      <c r="D1308" t="s">
        <v>2615</v>
      </c>
      <c r="E1308">
        <v>22.4</v>
      </c>
      <c r="F1308">
        <v>22</v>
      </c>
      <c r="G1308">
        <v>21.6</v>
      </c>
      <c r="H1308">
        <v>21.1</v>
      </c>
      <c r="I1308">
        <v>20.7</v>
      </c>
      <c r="J1308">
        <v>20.2</v>
      </c>
      <c r="K1308">
        <v>19.7</v>
      </c>
      <c r="L1308">
        <v>19.2</v>
      </c>
      <c r="M1308">
        <v>18.5</v>
      </c>
      <c r="N1308">
        <v>17.899999999999999</v>
      </c>
      <c r="O1308">
        <v>17.3</v>
      </c>
      <c r="P1308">
        <v>16.600000000000001</v>
      </c>
      <c r="Q1308">
        <v>15.9</v>
      </c>
      <c r="R1308">
        <v>15.3</v>
      </c>
      <c r="S1308">
        <v>14.6</v>
      </c>
      <c r="T1308">
        <v>14</v>
      </c>
      <c r="U1308">
        <v>13.4</v>
      </c>
      <c r="V1308">
        <v>12.8</v>
      </c>
      <c r="W1308">
        <v>12.2</v>
      </c>
      <c r="X1308">
        <v>11.7</v>
      </c>
      <c r="Y1308">
        <v>11.2</v>
      </c>
      <c r="Z1308">
        <v>10.8</v>
      </c>
      <c r="AA1308">
        <v>10.3</v>
      </c>
      <c r="AB1308">
        <v>10</v>
      </c>
      <c r="AC1308">
        <v>9.6999999999999993</v>
      </c>
      <c r="AD1308">
        <v>9.4</v>
      </c>
      <c r="AE1308">
        <v>9.1999999999999993</v>
      </c>
      <c r="AF1308">
        <v>9</v>
      </c>
      <c r="AG1308">
        <v>8.8000000000000007</v>
      </c>
      <c r="AH1308">
        <v>8.6</v>
      </c>
      <c r="AI1308">
        <v>8.3000000000000007</v>
      </c>
      <c r="AJ1308">
        <v>8</v>
      </c>
      <c r="AK1308">
        <v>7.8</v>
      </c>
      <c r="AL1308">
        <v>7.6</v>
      </c>
      <c r="AM1308">
        <v>7.3</v>
      </c>
      <c r="AN1308">
        <v>7.1</v>
      </c>
      <c r="AO1308">
        <v>6.9</v>
      </c>
      <c r="AP1308">
        <v>6.7</v>
      </c>
      <c r="AQ1308">
        <v>6.6</v>
      </c>
      <c r="AR1308">
        <v>6.5</v>
      </c>
      <c r="AS1308">
        <v>6.4</v>
      </c>
      <c r="AT1308">
        <v>6.3</v>
      </c>
      <c r="AU1308">
        <v>6.2</v>
      </c>
      <c r="AV1308">
        <v>6.1</v>
      </c>
      <c r="AW1308">
        <v>6.1</v>
      </c>
      <c r="AX1308">
        <v>6</v>
      </c>
      <c r="AY1308">
        <v>6</v>
      </c>
      <c r="AZ1308">
        <v>5.9</v>
      </c>
      <c r="BA1308">
        <v>5.9</v>
      </c>
      <c r="BB1308">
        <v>5.7</v>
      </c>
      <c r="BC1308">
        <v>5.6</v>
      </c>
      <c r="BD1308">
        <v>5.6</v>
      </c>
      <c r="BE1308">
        <v>5.5</v>
      </c>
      <c r="BF1308">
        <v>5.4</v>
      </c>
      <c r="BG1308">
        <v>5.3</v>
      </c>
      <c r="BH1308">
        <v>5.3</v>
      </c>
      <c r="BI1308">
        <v>5.2</v>
      </c>
      <c r="BJ1308">
        <v>5.2</v>
      </c>
      <c r="BK1308">
        <v>5.0999999999999996</v>
      </c>
      <c r="BL1308">
        <v>5.0999999999999996</v>
      </c>
      <c r="BN1308">
        <f t="shared" si="20"/>
        <v>60</v>
      </c>
    </row>
    <row r="1309" spans="1:66" x14ac:dyDescent="0.3">
      <c r="A1309" t="s">
        <v>3706</v>
      </c>
      <c r="B1309" t="s">
        <v>1048</v>
      </c>
      <c r="C1309" t="s">
        <v>872</v>
      </c>
      <c r="D1309" t="s">
        <v>314</v>
      </c>
      <c r="E1309">
        <v>500000</v>
      </c>
      <c r="F1309">
        <v>500000</v>
      </c>
      <c r="G1309">
        <v>500000</v>
      </c>
      <c r="H1309">
        <v>500000</v>
      </c>
      <c r="I1309">
        <v>500000</v>
      </c>
      <c r="J1309">
        <v>510000</v>
      </c>
      <c r="K1309">
        <v>500000</v>
      </c>
      <c r="L1309">
        <v>480000</v>
      </c>
      <c r="M1309">
        <v>498000</v>
      </c>
      <c r="N1309">
        <v>500000</v>
      </c>
      <c r="O1309">
        <v>500000</v>
      </c>
      <c r="P1309">
        <v>530000</v>
      </c>
      <c r="Q1309">
        <v>530000</v>
      </c>
      <c r="R1309">
        <v>530000</v>
      </c>
      <c r="S1309">
        <v>530000</v>
      </c>
      <c r="T1309">
        <v>530000</v>
      </c>
      <c r="U1309">
        <v>500000</v>
      </c>
      <c r="V1309">
        <v>684700</v>
      </c>
      <c r="W1309">
        <v>734000</v>
      </c>
      <c r="X1309">
        <v>734000</v>
      </c>
      <c r="Y1309">
        <v>403684</v>
      </c>
      <c r="Z1309">
        <v>537375</v>
      </c>
      <c r="AA1309">
        <v>620257</v>
      </c>
      <c r="AB1309">
        <v>655532</v>
      </c>
      <c r="AC1309">
        <v>626909</v>
      </c>
      <c r="AD1309">
        <v>492806</v>
      </c>
      <c r="AE1309">
        <v>398633</v>
      </c>
      <c r="AF1309">
        <v>365726</v>
      </c>
      <c r="AG1309">
        <v>377769</v>
      </c>
      <c r="AH1309">
        <v>411496</v>
      </c>
      <c r="AI1309">
        <v>464887</v>
      </c>
      <c r="AJ1309">
        <v>513885</v>
      </c>
      <c r="AK1309">
        <v>579938</v>
      </c>
      <c r="AL1309">
        <v>623056</v>
      </c>
      <c r="AM1309">
        <v>631046</v>
      </c>
      <c r="AN1309">
        <v>623279</v>
      </c>
      <c r="AO1309">
        <v>607005</v>
      </c>
      <c r="AP1309">
        <v>563813</v>
      </c>
      <c r="AQ1309">
        <v>533951</v>
      </c>
      <c r="AR1309">
        <v>521134</v>
      </c>
      <c r="AS1309">
        <v>508209</v>
      </c>
      <c r="AT1309">
        <v>515851</v>
      </c>
      <c r="AU1309">
        <v>485173</v>
      </c>
      <c r="AV1309">
        <v>452536</v>
      </c>
      <c r="AW1309">
        <v>420788</v>
      </c>
      <c r="AX1309">
        <v>379330</v>
      </c>
      <c r="AY1309">
        <v>843449</v>
      </c>
      <c r="AZ1309">
        <v>281169</v>
      </c>
      <c r="BA1309">
        <v>279488</v>
      </c>
      <c r="BB1309">
        <v>275398</v>
      </c>
      <c r="BC1309">
        <v>264510</v>
      </c>
      <c r="BD1309">
        <v>264752</v>
      </c>
      <c r="BE1309">
        <v>262006</v>
      </c>
      <c r="BF1309">
        <v>263653</v>
      </c>
      <c r="BG1309">
        <v>267214</v>
      </c>
      <c r="BH1309">
        <v>273198</v>
      </c>
      <c r="BI1309">
        <v>272963</v>
      </c>
      <c r="BJ1309">
        <v>287135</v>
      </c>
      <c r="BK1309">
        <v>313242</v>
      </c>
      <c r="BL1309">
        <v>341715</v>
      </c>
      <c r="BN1309">
        <f t="shared" si="20"/>
        <v>60</v>
      </c>
    </row>
    <row r="1310" spans="1:66" x14ac:dyDescent="0.3">
      <c r="A1310" t="s">
        <v>3706</v>
      </c>
      <c r="B1310" t="s">
        <v>1048</v>
      </c>
      <c r="C1310" t="s">
        <v>2761</v>
      </c>
      <c r="D1310" t="s">
        <v>2779</v>
      </c>
      <c r="AM1310">
        <v>6.9461002349853498</v>
      </c>
      <c r="AN1310">
        <v>6.4846000671386701</v>
      </c>
      <c r="AO1310">
        <v>6.3102002143859899</v>
      </c>
      <c r="AP1310">
        <v>6.0209999084472701</v>
      </c>
      <c r="AQ1310">
        <v>5.5006999969482404</v>
      </c>
      <c r="AR1310">
        <v>5.1563000679016104</v>
      </c>
      <c r="AS1310">
        <v>4.8605999946594203</v>
      </c>
      <c r="AT1310">
        <v>5.4670000076293901</v>
      </c>
      <c r="AU1310">
        <v>6.7537999153137198</v>
      </c>
      <c r="AV1310">
        <v>6.8354001045227104</v>
      </c>
      <c r="AW1310">
        <v>6.5335001945495597</v>
      </c>
      <c r="AX1310">
        <v>6.3193998336792001</v>
      </c>
      <c r="AY1310">
        <v>5.8358998298645002</v>
      </c>
      <c r="AZ1310">
        <v>5.72289991378784</v>
      </c>
      <c r="BA1310">
        <v>6.89379978179932</v>
      </c>
      <c r="BB1310">
        <v>10.128899574279799</v>
      </c>
      <c r="BC1310">
        <v>11.0254001617432</v>
      </c>
      <c r="BD1310">
        <v>10.909899711608899</v>
      </c>
      <c r="BE1310">
        <v>10.128399848938001</v>
      </c>
      <c r="BF1310">
        <v>9.2073001861572301</v>
      </c>
      <c r="BG1310">
        <v>7.9270000457763699</v>
      </c>
      <c r="BH1310">
        <v>6.99650001525879</v>
      </c>
      <c r="BI1310">
        <v>6.4053001403808603</v>
      </c>
      <c r="BJ1310">
        <v>5.7333002090454102</v>
      </c>
      <c r="BK1310">
        <v>5.1915998458862296</v>
      </c>
      <c r="BL1310">
        <v>4.8215999603271502</v>
      </c>
      <c r="BN1310">
        <f t="shared" si="20"/>
        <v>26</v>
      </c>
    </row>
    <row r="1311" spans="1:66" x14ac:dyDescent="0.3">
      <c r="A1311" t="s">
        <v>3706</v>
      </c>
      <c r="B1311" t="s">
        <v>1048</v>
      </c>
      <c r="C1311" t="s">
        <v>1771</v>
      </c>
      <c r="D1311" t="s">
        <v>1387</v>
      </c>
      <c r="AM1311">
        <v>3.7300000190734899</v>
      </c>
      <c r="AN1311">
        <v>3.5499999523162802</v>
      </c>
      <c r="AO1311">
        <v>3.6400001049041699</v>
      </c>
      <c r="AP1311">
        <v>3.4500000476837198</v>
      </c>
      <c r="AQ1311">
        <v>3.3800001144409202</v>
      </c>
      <c r="AR1311">
        <v>3.2400000095367401</v>
      </c>
      <c r="AS1311">
        <v>3.3299999237060498</v>
      </c>
      <c r="AT1311">
        <v>3.3099999427795401</v>
      </c>
      <c r="AU1311">
        <v>3.1800000667571999</v>
      </c>
      <c r="AV1311">
        <v>3.21000003814697</v>
      </c>
      <c r="AW1311">
        <v>3.1500000953674299</v>
      </c>
      <c r="AX1311">
        <v>3.1199998855590798</v>
      </c>
      <c r="AY1311">
        <v>3.1400001049041699</v>
      </c>
      <c r="AZ1311">
        <v>3.1300001144409202</v>
      </c>
      <c r="BA1311">
        <v>3.1199998855590798</v>
      </c>
      <c r="BB1311">
        <v>3.2200000286102299</v>
      </c>
      <c r="BC1311">
        <v>3</v>
      </c>
      <c r="BD1311">
        <v>2.9700000286102299</v>
      </c>
      <c r="BE1311">
        <v>2.9300000667571999</v>
      </c>
      <c r="BF1311">
        <v>2.8800001144409202</v>
      </c>
      <c r="BG1311">
        <v>2.8099999427795401</v>
      </c>
      <c r="BH1311">
        <v>2.78999996185303</v>
      </c>
      <c r="BI1311">
        <v>2.8299999237060498</v>
      </c>
      <c r="BJ1311">
        <v>2.9900000095367401</v>
      </c>
      <c r="BK1311">
        <v>2.8699998855590798</v>
      </c>
      <c r="BL1311">
        <v>2.7799999713897701</v>
      </c>
      <c r="BN1311">
        <f t="shared" si="20"/>
        <v>26</v>
      </c>
    </row>
    <row r="1312" spans="1:66" x14ac:dyDescent="0.3">
      <c r="A1312" t="s">
        <v>3706</v>
      </c>
      <c r="B1312" t="s">
        <v>1048</v>
      </c>
      <c r="C1312" t="s">
        <v>3664</v>
      </c>
      <c r="D1312" t="s">
        <v>4051</v>
      </c>
      <c r="AM1312">
        <v>81.127799987792997</v>
      </c>
      <c r="AN1312">
        <v>80.859596252441406</v>
      </c>
      <c r="AO1312">
        <v>80.533599853515597</v>
      </c>
      <c r="AP1312">
        <v>80.491096496582003</v>
      </c>
      <c r="AQ1312">
        <v>80.253501892089801</v>
      </c>
      <c r="AR1312">
        <v>79.748100280761705</v>
      </c>
      <c r="AS1312">
        <v>79.309700012207003</v>
      </c>
      <c r="AT1312">
        <v>78.869903564453097</v>
      </c>
      <c r="AU1312">
        <v>78.490097045898395</v>
      </c>
      <c r="AV1312">
        <v>78.086898803710895</v>
      </c>
      <c r="AW1312">
        <v>77.870201110839801</v>
      </c>
      <c r="AX1312">
        <v>77.896102905273395</v>
      </c>
      <c r="AY1312">
        <v>77.780998229980497</v>
      </c>
      <c r="AZ1312">
        <v>77.730300903320298</v>
      </c>
      <c r="BA1312">
        <v>77.725196838378906</v>
      </c>
      <c r="BB1312">
        <v>77.330001831054702</v>
      </c>
      <c r="BC1312">
        <v>76.510498046875</v>
      </c>
      <c r="BD1312">
        <v>76.005203247070298</v>
      </c>
      <c r="BE1312">
        <v>75.587196350097699</v>
      </c>
      <c r="BF1312">
        <v>74.971000671386705</v>
      </c>
      <c r="BG1312">
        <v>74.352096557617202</v>
      </c>
      <c r="BH1312">
        <v>73.843696594238295</v>
      </c>
      <c r="BI1312">
        <v>73.559898376464801</v>
      </c>
      <c r="BJ1312">
        <v>73.250396728515597</v>
      </c>
      <c r="BK1312">
        <v>73.174598693847699</v>
      </c>
      <c r="BL1312">
        <v>73.125198364257798</v>
      </c>
      <c r="BN1312">
        <f t="shared" si="20"/>
        <v>26</v>
      </c>
    </row>
    <row r="1313" spans="1:66" x14ac:dyDescent="0.3">
      <c r="A1313" t="s">
        <v>3706</v>
      </c>
      <c r="B1313" t="s">
        <v>1048</v>
      </c>
      <c r="C1313" t="s">
        <v>1104</v>
      </c>
      <c r="D1313" t="s">
        <v>1399</v>
      </c>
      <c r="BN1313">
        <f t="shared" si="20"/>
        <v>0</v>
      </c>
    </row>
    <row r="1314" spans="1:66" x14ac:dyDescent="0.3">
      <c r="A1314" t="s">
        <v>3706</v>
      </c>
      <c r="B1314" t="s">
        <v>1048</v>
      </c>
      <c r="C1314" t="s">
        <v>888</v>
      </c>
      <c r="D1314" t="s">
        <v>592</v>
      </c>
      <c r="BN1314">
        <f t="shared" si="20"/>
        <v>0</v>
      </c>
    </row>
    <row r="1315" spans="1:66" x14ac:dyDescent="0.3">
      <c r="A1315" t="s">
        <v>3706</v>
      </c>
      <c r="B1315" t="s">
        <v>1048</v>
      </c>
      <c r="C1315" t="s">
        <v>1109</v>
      </c>
      <c r="D1315" t="s">
        <v>1501</v>
      </c>
      <c r="AJ1315">
        <v>0.49900001287460299</v>
      </c>
      <c r="AK1315">
        <v>0.49399998784065202</v>
      </c>
      <c r="AL1315">
        <v>0.432000011205673</v>
      </c>
      <c r="AM1315">
        <v>0.20999999344348899</v>
      </c>
      <c r="AN1315">
        <v>0.18500000238418601</v>
      </c>
      <c r="AO1315">
        <v>0.19599999487400099</v>
      </c>
      <c r="AP1315">
        <v>0.187999993562698</v>
      </c>
      <c r="AQ1315">
        <v>0.14699999988079099</v>
      </c>
      <c r="AR1315">
        <v>0.14599999785423301</v>
      </c>
      <c r="AS1315">
        <v>0.138999998569489</v>
      </c>
      <c r="AT1315">
        <v>0.138999998569489</v>
      </c>
      <c r="AU1315">
        <v>0.122000001370907</v>
      </c>
      <c r="AV1315">
        <v>0.13400000333786</v>
      </c>
      <c r="AW1315">
        <v>0.11599999666214</v>
      </c>
      <c r="AX1315">
        <v>0.11599999666214</v>
      </c>
      <c r="AY1315">
        <v>0.10700000077485999</v>
      </c>
      <c r="AZ1315">
        <v>0.13400000333786</v>
      </c>
      <c r="BA1315">
        <v>0.112999998033047</v>
      </c>
      <c r="BB1315">
        <v>8.2999996840953799E-2</v>
      </c>
      <c r="BC1315">
        <v>0.10199999809265101</v>
      </c>
      <c r="BD1315">
        <v>0.10199999809265101</v>
      </c>
      <c r="BE1315">
        <v>8.9000001549720806E-2</v>
      </c>
      <c r="BF1315">
        <v>8.2999996840953799E-2</v>
      </c>
      <c r="BG1315">
        <v>7.69999995827675E-2</v>
      </c>
      <c r="BH1315">
        <v>8.9000001549720806E-2</v>
      </c>
      <c r="BI1315">
        <v>7.5000002980232197E-2</v>
      </c>
      <c r="BJ1315">
        <v>6.8000003695488004E-2</v>
      </c>
      <c r="BK1315">
        <v>7.69999995827675E-2</v>
      </c>
      <c r="BL1315">
        <v>7.2999998927116394E-2</v>
      </c>
      <c r="BM1315">
        <v>7.0000000298023196E-2</v>
      </c>
      <c r="BN1315">
        <f t="shared" si="20"/>
        <v>30</v>
      </c>
    </row>
    <row r="1316" spans="1:66" x14ac:dyDescent="0.3">
      <c r="A1316" t="s">
        <v>3706</v>
      </c>
      <c r="B1316" t="s">
        <v>1048</v>
      </c>
      <c r="C1316" t="s">
        <v>3372</v>
      </c>
      <c r="D1316" t="s">
        <v>655</v>
      </c>
      <c r="AS1316">
        <v>35.310001373291001</v>
      </c>
      <c r="AT1316">
        <v>35.880001068115199</v>
      </c>
      <c r="AU1316">
        <v>36.400001525878899</v>
      </c>
      <c r="AV1316">
        <v>37.380001068115199</v>
      </c>
      <c r="AW1316">
        <v>37.2700004577637</v>
      </c>
      <c r="AX1316">
        <v>37.560001373291001</v>
      </c>
      <c r="AY1316">
        <v>36.950000762939503</v>
      </c>
      <c r="AZ1316">
        <v>37.950000762939503</v>
      </c>
      <c r="BA1316">
        <v>37.950000762939503</v>
      </c>
      <c r="BB1316">
        <v>38.069999694824197</v>
      </c>
      <c r="BC1316">
        <v>38.799999237060497</v>
      </c>
      <c r="BD1316">
        <v>38.590000152587898</v>
      </c>
      <c r="BE1316">
        <v>39.069999694824197</v>
      </c>
      <c r="BF1316">
        <v>38.75</v>
      </c>
      <c r="BG1316">
        <v>38.799999237060497</v>
      </c>
      <c r="BH1316">
        <v>39.369998931884801</v>
      </c>
      <c r="BI1316">
        <v>39.7299995422363</v>
      </c>
      <c r="BJ1316">
        <v>40.529998779296903</v>
      </c>
      <c r="BK1316">
        <v>40.470001220703097</v>
      </c>
      <c r="BL1316">
        <v>40.849998474121101</v>
      </c>
      <c r="BN1316">
        <f t="shared" si="20"/>
        <v>20</v>
      </c>
    </row>
    <row r="1317" spans="1:66" x14ac:dyDescent="0.3">
      <c r="A1317" t="s">
        <v>3706</v>
      </c>
      <c r="B1317" t="s">
        <v>1048</v>
      </c>
      <c r="C1317" t="s">
        <v>98</v>
      </c>
      <c r="D1317" t="s">
        <v>776</v>
      </c>
      <c r="BN1317">
        <f t="shared" si="20"/>
        <v>0</v>
      </c>
    </row>
    <row r="1318" spans="1:66" x14ac:dyDescent="0.3">
      <c r="A1318" t="s">
        <v>3706</v>
      </c>
      <c r="B1318" t="s">
        <v>1048</v>
      </c>
      <c r="C1318" t="s">
        <v>1715</v>
      </c>
      <c r="D1318" t="s">
        <v>852</v>
      </c>
      <c r="BN1318">
        <f t="shared" si="20"/>
        <v>0</v>
      </c>
    </row>
    <row r="1319" spans="1:66" x14ac:dyDescent="0.3">
      <c r="A1319" t="s">
        <v>3706</v>
      </c>
      <c r="B1319" t="s">
        <v>1048</v>
      </c>
      <c r="C1319" t="s">
        <v>1929</v>
      </c>
      <c r="D1319" t="s">
        <v>3558</v>
      </c>
      <c r="S1319">
        <v>12</v>
      </c>
      <c r="X1319">
        <v>12.1</v>
      </c>
      <c r="AE1319">
        <v>11.3</v>
      </c>
      <c r="AJ1319">
        <v>11.1</v>
      </c>
      <c r="AM1319">
        <v>10.6</v>
      </c>
      <c r="AP1319">
        <v>10.5</v>
      </c>
      <c r="AS1319">
        <v>10.7</v>
      </c>
      <c r="AW1319">
        <v>10.7</v>
      </c>
      <c r="AZ1319">
        <v>10.5</v>
      </c>
      <c r="BC1319">
        <v>10.6</v>
      </c>
      <c r="BF1319">
        <v>10.4</v>
      </c>
      <c r="BI1319">
        <v>10.3</v>
      </c>
      <c r="BN1319">
        <f t="shared" si="20"/>
        <v>12</v>
      </c>
    </row>
    <row r="1320" spans="1:66" x14ac:dyDescent="0.3">
      <c r="A1320" t="s">
        <v>3706</v>
      </c>
      <c r="B1320" t="s">
        <v>1048</v>
      </c>
      <c r="C1320" t="s">
        <v>3626</v>
      </c>
      <c r="D1320" t="s">
        <v>4146</v>
      </c>
      <c r="AS1320">
        <v>4560.05517578125</v>
      </c>
      <c r="AT1320">
        <v>4910.72412109375</v>
      </c>
      <c r="AU1320">
        <v>5328.27587890625</v>
      </c>
      <c r="AV1320">
        <v>5737.10400390625</v>
      </c>
      <c r="AW1320">
        <v>6099.77001953125</v>
      </c>
      <c r="AX1320">
        <v>6451.7705078125</v>
      </c>
      <c r="AY1320">
        <v>6819.76025390625</v>
      </c>
      <c r="AZ1320">
        <v>7175.85546875</v>
      </c>
      <c r="BA1320">
        <v>7420.70849609375</v>
      </c>
      <c r="BB1320">
        <v>7699.42919921875</v>
      </c>
      <c r="BC1320">
        <v>7957.279296875</v>
      </c>
      <c r="BD1320">
        <v>8169.90771484375</v>
      </c>
      <c r="BE1320">
        <v>8440.9951171875</v>
      </c>
      <c r="BF1320">
        <v>8647.6435546875</v>
      </c>
      <c r="BG1320">
        <v>9067.9990234375</v>
      </c>
      <c r="BH1320">
        <v>9538.0703125</v>
      </c>
      <c r="BI1320">
        <v>9941.34765625</v>
      </c>
      <c r="BJ1320">
        <v>10246.138671875</v>
      </c>
      <c r="BN1320">
        <f t="shared" si="20"/>
        <v>18</v>
      </c>
    </row>
    <row r="1321" spans="1:66" x14ac:dyDescent="0.3">
      <c r="A1321" t="s">
        <v>3706</v>
      </c>
      <c r="B1321" t="s">
        <v>1048</v>
      </c>
      <c r="C1321" t="s">
        <v>3893</v>
      </c>
      <c r="D1321" t="s">
        <v>1335</v>
      </c>
      <c r="AS1321">
        <v>6.7</v>
      </c>
      <c r="AT1321">
        <v>6.4</v>
      </c>
      <c r="AU1321">
        <v>6</v>
      </c>
      <c r="AV1321">
        <v>5.9</v>
      </c>
      <c r="AW1321">
        <v>5.7</v>
      </c>
      <c r="AX1321">
        <v>5.5</v>
      </c>
      <c r="AY1321">
        <v>5.3</v>
      </c>
      <c r="AZ1321">
        <v>5.0999999999999996</v>
      </c>
      <c r="BA1321">
        <v>4.9000000000000004</v>
      </c>
      <c r="BB1321">
        <v>4.3</v>
      </c>
      <c r="BC1321">
        <v>4.2</v>
      </c>
      <c r="BD1321">
        <v>3.9</v>
      </c>
      <c r="BE1321">
        <v>3.6</v>
      </c>
      <c r="BF1321">
        <v>3.3</v>
      </c>
      <c r="BG1321">
        <v>3.2</v>
      </c>
      <c r="BH1321">
        <v>3.2</v>
      </c>
      <c r="BI1321">
        <v>3.1</v>
      </c>
      <c r="BJ1321">
        <v>3.1</v>
      </c>
      <c r="BK1321">
        <v>3</v>
      </c>
      <c r="BN1321">
        <f t="shared" si="20"/>
        <v>19</v>
      </c>
    </row>
    <row r="1322" spans="1:66" x14ac:dyDescent="0.3">
      <c r="A1322" t="s">
        <v>3706</v>
      </c>
      <c r="B1322" t="s">
        <v>1048</v>
      </c>
      <c r="C1322" t="s">
        <v>1833</v>
      </c>
      <c r="D1322" t="s">
        <v>1006</v>
      </c>
      <c r="BN1322">
        <f t="shared" si="20"/>
        <v>0</v>
      </c>
    </row>
    <row r="1323" spans="1:66" x14ac:dyDescent="0.3">
      <c r="A1323" t="s">
        <v>3706</v>
      </c>
      <c r="B1323" t="s">
        <v>1048</v>
      </c>
      <c r="C1323" t="s">
        <v>3438</v>
      </c>
      <c r="D1323" t="s">
        <v>1341</v>
      </c>
      <c r="AS1323">
        <v>12</v>
      </c>
      <c r="AT1323">
        <v>13</v>
      </c>
      <c r="AU1323">
        <v>13</v>
      </c>
      <c r="AV1323">
        <v>13</v>
      </c>
      <c r="AW1323">
        <v>13</v>
      </c>
      <c r="AX1323">
        <v>13</v>
      </c>
      <c r="AY1323">
        <v>14</v>
      </c>
      <c r="AZ1323">
        <v>14</v>
      </c>
      <c r="BA1323">
        <v>14</v>
      </c>
      <c r="BB1323">
        <v>15</v>
      </c>
      <c r="BC1323">
        <v>15</v>
      </c>
      <c r="BD1323">
        <v>15</v>
      </c>
      <c r="BE1323">
        <v>16</v>
      </c>
      <c r="BF1323">
        <v>16</v>
      </c>
      <c r="BG1323">
        <v>16</v>
      </c>
      <c r="BH1323">
        <v>18</v>
      </c>
      <c r="BI1323">
        <v>19</v>
      </c>
      <c r="BJ1323">
        <v>19</v>
      </c>
      <c r="BN1323">
        <f t="shared" si="20"/>
        <v>18</v>
      </c>
    </row>
    <row r="1324" spans="1:66" x14ac:dyDescent="0.3">
      <c r="A1324" t="s">
        <v>3706</v>
      </c>
      <c r="B1324" t="s">
        <v>1048</v>
      </c>
      <c r="C1324" t="s">
        <v>614</v>
      </c>
      <c r="D1324" t="s">
        <v>762</v>
      </c>
      <c r="BN1324">
        <f t="shared" si="20"/>
        <v>0</v>
      </c>
    </row>
    <row r="1325" spans="1:66" x14ac:dyDescent="0.3">
      <c r="A1325" t="s">
        <v>3706</v>
      </c>
      <c r="B1325" t="s">
        <v>1048</v>
      </c>
      <c r="C1325" t="s">
        <v>2127</v>
      </c>
      <c r="D1325" t="s">
        <v>953</v>
      </c>
      <c r="BN1325">
        <f t="shared" si="20"/>
        <v>0</v>
      </c>
    </row>
    <row r="1326" spans="1:66" x14ac:dyDescent="0.3">
      <c r="A1326" t="s">
        <v>3706</v>
      </c>
      <c r="B1326" t="s">
        <v>1048</v>
      </c>
      <c r="C1326" t="s">
        <v>3177</v>
      </c>
      <c r="D1326" t="s">
        <v>359</v>
      </c>
      <c r="AI1326">
        <v>38000</v>
      </c>
      <c r="AJ1326">
        <v>36000</v>
      </c>
      <c r="AK1326">
        <v>35000</v>
      </c>
      <c r="AL1326">
        <v>34000</v>
      </c>
      <c r="AM1326">
        <v>34000</v>
      </c>
      <c r="AN1326">
        <v>34000</v>
      </c>
      <c r="AO1326">
        <v>34000</v>
      </c>
      <c r="AP1326">
        <v>35000</v>
      </c>
      <c r="AQ1326">
        <v>35000</v>
      </c>
      <c r="AR1326">
        <v>36000</v>
      </c>
      <c r="AS1326">
        <v>36000</v>
      </c>
      <c r="AT1326">
        <v>36000</v>
      </c>
      <c r="AU1326">
        <v>37000</v>
      </c>
      <c r="AV1326">
        <v>37000</v>
      </c>
      <c r="AW1326">
        <v>37000</v>
      </c>
      <c r="AX1326">
        <v>38000</v>
      </c>
      <c r="AY1326">
        <v>38000</v>
      </c>
      <c r="AZ1326">
        <v>39000</v>
      </c>
      <c r="BA1326">
        <v>40000</v>
      </c>
      <c r="BB1326">
        <v>39000</v>
      </c>
      <c r="BC1326">
        <v>37000</v>
      </c>
      <c r="BD1326">
        <v>36000</v>
      </c>
      <c r="BE1326">
        <v>36000</v>
      </c>
      <c r="BF1326">
        <v>35000</v>
      </c>
      <c r="BG1326">
        <v>35000</v>
      </c>
      <c r="BH1326">
        <v>35000</v>
      </c>
      <c r="BI1326">
        <v>34000</v>
      </c>
      <c r="BJ1326">
        <v>33000</v>
      </c>
      <c r="BK1326">
        <v>33000</v>
      </c>
      <c r="BN1326">
        <f t="shared" si="20"/>
        <v>29</v>
      </c>
    </row>
    <row r="1327" spans="1:66" x14ac:dyDescent="0.3">
      <c r="A1327" t="s">
        <v>3706</v>
      </c>
      <c r="B1327" t="s">
        <v>1048</v>
      </c>
      <c r="C1327" t="s">
        <v>3873</v>
      </c>
      <c r="D1327" t="s">
        <v>2035</v>
      </c>
      <c r="E1327">
        <v>33.700000000000003</v>
      </c>
      <c r="F1327">
        <v>33</v>
      </c>
      <c r="G1327">
        <v>32.4</v>
      </c>
      <c r="H1327">
        <v>31.8</v>
      </c>
      <c r="I1327">
        <v>31</v>
      </c>
      <c r="J1327">
        <v>30.3</v>
      </c>
      <c r="K1327">
        <v>29.5</v>
      </c>
      <c r="L1327">
        <v>28.8</v>
      </c>
      <c r="M1327">
        <v>27.9</v>
      </c>
      <c r="N1327">
        <v>27</v>
      </c>
      <c r="O1327">
        <v>26</v>
      </c>
      <c r="P1327">
        <v>25</v>
      </c>
      <c r="Q1327">
        <v>24.1</v>
      </c>
      <c r="R1327">
        <v>23</v>
      </c>
      <c r="S1327">
        <v>22</v>
      </c>
      <c r="T1327">
        <v>20.9</v>
      </c>
      <c r="U1327">
        <v>19.899999999999999</v>
      </c>
      <c r="V1327">
        <v>19</v>
      </c>
      <c r="W1327">
        <v>18.100000000000001</v>
      </c>
      <c r="X1327">
        <v>17.3</v>
      </c>
      <c r="Y1327">
        <v>16.600000000000001</v>
      </c>
      <c r="Z1327">
        <v>15.9</v>
      </c>
      <c r="AA1327">
        <v>15.4</v>
      </c>
      <c r="AB1327">
        <v>14.8</v>
      </c>
      <c r="AC1327">
        <v>14.4</v>
      </c>
      <c r="AD1327">
        <v>14.1</v>
      </c>
      <c r="AE1327">
        <v>13.8</v>
      </c>
      <c r="AF1327">
        <v>13.5</v>
      </c>
      <c r="AG1327">
        <v>13.1</v>
      </c>
      <c r="AH1327">
        <v>12.8</v>
      </c>
      <c r="AI1327">
        <v>12.4</v>
      </c>
      <c r="AJ1327">
        <v>12.1</v>
      </c>
      <c r="AK1327">
        <v>11.6</v>
      </c>
      <c r="AL1327">
        <v>11.2</v>
      </c>
      <c r="AM1327">
        <v>10.8</v>
      </c>
      <c r="AN1327">
        <v>10.4</v>
      </c>
      <c r="AO1327">
        <v>10.1</v>
      </c>
      <c r="AP1327">
        <v>9.8000000000000007</v>
      </c>
      <c r="AQ1327">
        <v>9.6</v>
      </c>
      <c r="AR1327">
        <v>9.4</v>
      </c>
      <c r="AS1327">
        <v>9.3000000000000007</v>
      </c>
      <c r="AT1327">
        <v>9.1</v>
      </c>
      <c r="AU1327">
        <v>9.1</v>
      </c>
      <c r="AV1327">
        <v>9</v>
      </c>
      <c r="AW1327">
        <v>8.9</v>
      </c>
      <c r="AX1327">
        <v>8.8000000000000007</v>
      </c>
      <c r="AY1327">
        <v>8.6</v>
      </c>
      <c r="AZ1327">
        <v>8.5</v>
      </c>
      <c r="BA1327">
        <v>8.3000000000000007</v>
      </c>
      <c r="BB1327">
        <v>8.1999999999999993</v>
      </c>
      <c r="BC1327">
        <v>8</v>
      </c>
      <c r="BD1327">
        <v>7.9</v>
      </c>
      <c r="BE1327">
        <v>7.7</v>
      </c>
      <c r="BF1327">
        <v>7.6</v>
      </c>
      <c r="BG1327">
        <v>7.5</v>
      </c>
      <c r="BH1327">
        <v>7.4</v>
      </c>
      <c r="BI1327">
        <v>7.3</v>
      </c>
      <c r="BJ1327">
        <v>7.3</v>
      </c>
      <c r="BK1327">
        <v>7.2</v>
      </c>
      <c r="BL1327">
        <v>7</v>
      </c>
      <c r="BN1327">
        <f t="shared" si="20"/>
        <v>60</v>
      </c>
    </row>
    <row r="1328" spans="1:66" x14ac:dyDescent="0.3">
      <c r="A1328" t="s">
        <v>3706</v>
      </c>
      <c r="B1328" t="s">
        <v>1048</v>
      </c>
      <c r="C1328" t="s">
        <v>2979</v>
      </c>
      <c r="D1328" t="s">
        <v>1612</v>
      </c>
      <c r="AI1328">
        <v>15791</v>
      </c>
      <c r="AJ1328">
        <v>15589</v>
      </c>
      <c r="AK1328">
        <v>15469</v>
      </c>
      <c r="AL1328">
        <v>15377</v>
      </c>
      <c r="AM1328">
        <v>15213</v>
      </c>
      <c r="AN1328">
        <v>14963</v>
      </c>
      <c r="AO1328">
        <v>14568</v>
      </c>
      <c r="AP1328">
        <v>14134</v>
      </c>
      <c r="AQ1328">
        <v>13783</v>
      </c>
      <c r="AR1328">
        <v>13598</v>
      </c>
      <c r="AS1328">
        <v>13570</v>
      </c>
      <c r="AT1328">
        <v>13645</v>
      </c>
      <c r="AU1328">
        <v>13771</v>
      </c>
      <c r="AV1328">
        <v>13908</v>
      </c>
      <c r="AW1328">
        <v>14026</v>
      </c>
      <c r="AX1328">
        <v>14037</v>
      </c>
      <c r="AY1328">
        <v>13746</v>
      </c>
      <c r="AZ1328">
        <v>13243</v>
      </c>
      <c r="BA1328">
        <v>12608</v>
      </c>
      <c r="BB1328">
        <v>11920</v>
      </c>
      <c r="BC1328">
        <v>11257</v>
      </c>
      <c r="BD1328">
        <v>10722</v>
      </c>
      <c r="BE1328">
        <v>10321</v>
      </c>
      <c r="BF1328">
        <v>10090</v>
      </c>
      <c r="BG1328">
        <v>10082</v>
      </c>
      <c r="BH1328">
        <v>10266</v>
      </c>
      <c r="BI1328">
        <v>10611</v>
      </c>
      <c r="BJ1328">
        <v>10962</v>
      </c>
      <c r="BK1328">
        <v>11218</v>
      </c>
      <c r="BL1328">
        <v>11277</v>
      </c>
      <c r="BN1328">
        <f t="shared" si="20"/>
        <v>30</v>
      </c>
    </row>
    <row r="1329" spans="1:66" x14ac:dyDescent="0.3">
      <c r="A1329" t="s">
        <v>3706</v>
      </c>
      <c r="B1329" t="s">
        <v>1048</v>
      </c>
      <c r="C1329" t="s">
        <v>2647</v>
      </c>
      <c r="D1329" t="s">
        <v>1524</v>
      </c>
      <c r="BN1329">
        <f t="shared" si="20"/>
        <v>0</v>
      </c>
    </row>
    <row r="1330" spans="1:66" x14ac:dyDescent="0.3">
      <c r="A1330" t="s">
        <v>3706</v>
      </c>
      <c r="B1330" t="s">
        <v>1048</v>
      </c>
      <c r="C1330" t="s">
        <v>1120</v>
      </c>
      <c r="D1330" t="s">
        <v>681</v>
      </c>
      <c r="BF1330">
        <v>91.399368286132798</v>
      </c>
      <c r="BG1330">
        <v>91.288421630859403</v>
      </c>
      <c r="BN1330">
        <f t="shared" si="20"/>
        <v>2</v>
      </c>
    </row>
    <row r="1331" spans="1:66" x14ac:dyDescent="0.3">
      <c r="A1331" t="s">
        <v>3706</v>
      </c>
      <c r="B1331" t="s">
        <v>1048</v>
      </c>
      <c r="C1331" t="s">
        <v>1843</v>
      </c>
      <c r="D1331" t="s">
        <v>2086</v>
      </c>
      <c r="BF1331">
        <v>2.2073600292205802</v>
      </c>
      <c r="BG1331">
        <v>2.3155200481414799</v>
      </c>
      <c r="BH1331">
        <v>2.0664000511169398</v>
      </c>
      <c r="BI1331">
        <v>2.2558000087738002</v>
      </c>
      <c r="BK1331">
        <v>2.4529099464416499</v>
      </c>
      <c r="BN1331">
        <f t="shared" si="20"/>
        <v>5</v>
      </c>
    </row>
    <row r="1332" spans="1:66" x14ac:dyDescent="0.3">
      <c r="A1332" t="s">
        <v>3706</v>
      </c>
      <c r="B1332" t="s">
        <v>1048</v>
      </c>
      <c r="C1332" t="s">
        <v>2004</v>
      </c>
      <c r="D1332" t="s">
        <v>2345</v>
      </c>
      <c r="BN1332">
        <f t="shared" si="20"/>
        <v>0</v>
      </c>
    </row>
    <row r="1333" spans="1:66" x14ac:dyDescent="0.3">
      <c r="A1333" t="s">
        <v>3706</v>
      </c>
      <c r="B1333" t="s">
        <v>1048</v>
      </c>
      <c r="C1333" t="s">
        <v>1774</v>
      </c>
      <c r="D1333" t="s">
        <v>958</v>
      </c>
      <c r="BG1333">
        <v>14.774039999999999</v>
      </c>
      <c r="BH1333">
        <v>14.68497</v>
      </c>
      <c r="BJ1333">
        <v>14.70795</v>
      </c>
      <c r="BN1333">
        <f t="shared" si="20"/>
        <v>3</v>
      </c>
    </row>
    <row r="1334" spans="1:66" x14ac:dyDescent="0.3">
      <c r="A1334" t="s">
        <v>3706</v>
      </c>
      <c r="B1334" t="s">
        <v>1048</v>
      </c>
      <c r="C1334" t="s">
        <v>1520</v>
      </c>
      <c r="D1334" t="s">
        <v>3609</v>
      </c>
      <c r="Y1334">
        <v>93.013671875</v>
      </c>
      <c r="AW1334">
        <v>93.893547058105497</v>
      </c>
      <c r="AX1334">
        <v>93.880508422851605</v>
      </c>
      <c r="AY1334">
        <v>94.465812683105497</v>
      </c>
      <c r="BA1334">
        <v>94.709716796875</v>
      </c>
      <c r="BB1334">
        <v>94.712173461914105</v>
      </c>
      <c r="BC1334">
        <v>94.933982849121094</v>
      </c>
      <c r="BD1334">
        <v>95.044021606445298</v>
      </c>
      <c r="BE1334">
        <v>95.143013000488295</v>
      </c>
      <c r="BF1334">
        <v>95.391586303710895</v>
      </c>
      <c r="BG1334">
        <v>95.429847717285199</v>
      </c>
      <c r="BH1334">
        <v>95.478378295898395</v>
      </c>
      <c r="BI1334">
        <v>95.704063415527301</v>
      </c>
      <c r="BK1334">
        <v>96.075958251953097</v>
      </c>
      <c r="BN1334">
        <f t="shared" si="20"/>
        <v>14</v>
      </c>
    </row>
    <row r="1335" spans="1:66" x14ac:dyDescent="0.3">
      <c r="A1335" t="s">
        <v>3706</v>
      </c>
      <c r="B1335" t="s">
        <v>1048</v>
      </c>
      <c r="C1335" t="s">
        <v>1772</v>
      </c>
      <c r="D1335" t="s">
        <v>2535</v>
      </c>
      <c r="BN1335">
        <f t="shared" si="20"/>
        <v>0</v>
      </c>
    </row>
    <row r="1336" spans="1:66" x14ac:dyDescent="0.3">
      <c r="A1336" t="s">
        <v>3706</v>
      </c>
      <c r="B1336" t="s">
        <v>1048</v>
      </c>
      <c r="C1336" t="s">
        <v>2441</v>
      </c>
      <c r="D1336" t="s">
        <v>3877</v>
      </c>
      <c r="AX1336">
        <v>75.418440000000004</v>
      </c>
      <c r="BC1336">
        <v>75.675079999999994</v>
      </c>
      <c r="BF1336">
        <v>71.160510000000002</v>
      </c>
      <c r="BG1336">
        <v>73.074669999999998</v>
      </c>
      <c r="BH1336">
        <v>72.662739999999999</v>
      </c>
      <c r="BN1336">
        <f t="shared" si="20"/>
        <v>5</v>
      </c>
    </row>
    <row r="1337" spans="1:66" x14ac:dyDescent="0.3">
      <c r="A1337" t="s">
        <v>3706</v>
      </c>
      <c r="B1337" t="s">
        <v>1048</v>
      </c>
      <c r="C1337" t="s">
        <v>607</v>
      </c>
      <c r="D1337" t="s">
        <v>3731</v>
      </c>
      <c r="O1337">
        <v>94.5</v>
      </c>
      <c r="Y1337">
        <v>96.430160522460895</v>
      </c>
      <c r="AW1337">
        <v>98.470550537109403</v>
      </c>
      <c r="AX1337">
        <v>98.422958374023395</v>
      </c>
      <c r="AY1337">
        <v>98.543769836425795</v>
      </c>
      <c r="BA1337">
        <v>98.676727294921903</v>
      </c>
      <c r="BB1337">
        <v>98.594177246093807</v>
      </c>
      <c r="BC1337">
        <v>98.688430786132798</v>
      </c>
      <c r="BD1337">
        <v>98.717300415039105</v>
      </c>
      <c r="BE1337">
        <v>98.790481567382798</v>
      </c>
      <c r="BF1337">
        <v>98.867019653320298</v>
      </c>
      <c r="BG1337">
        <v>98.793411254882798</v>
      </c>
      <c r="BH1337">
        <v>98.773880004882798</v>
      </c>
      <c r="BI1337">
        <v>98.877113342285199</v>
      </c>
      <c r="BK1337">
        <v>99.031532287597699</v>
      </c>
      <c r="BN1337">
        <f t="shared" si="20"/>
        <v>15</v>
      </c>
    </row>
    <row r="1338" spans="1:66" x14ac:dyDescent="0.3">
      <c r="A1338" t="s">
        <v>3706</v>
      </c>
      <c r="B1338" t="s">
        <v>1048</v>
      </c>
      <c r="C1338" t="s">
        <v>1773</v>
      </c>
      <c r="D1338" t="s">
        <v>2135</v>
      </c>
      <c r="Q1338">
        <v>0.56164997816085804</v>
      </c>
      <c r="W1338">
        <v>1.0227199792861901</v>
      </c>
      <c r="Z1338">
        <v>1.0545400381088299</v>
      </c>
      <c r="AA1338">
        <v>1.0502899885177599</v>
      </c>
      <c r="AB1338">
        <v>1.0448800325393699</v>
      </c>
      <c r="AC1338">
        <v>1.03550004959106</v>
      </c>
      <c r="AD1338">
        <v>1.0247900485992401</v>
      </c>
      <c r="AE1338">
        <v>1.0325299501419101</v>
      </c>
      <c r="AF1338">
        <v>1.0276399850845299</v>
      </c>
      <c r="AI1338">
        <v>1.00117003917694</v>
      </c>
      <c r="AJ1338">
        <v>1.0172699689865099</v>
      </c>
      <c r="AL1338">
        <v>0.99835997819900502</v>
      </c>
      <c r="AM1338">
        <v>0.99256998300552401</v>
      </c>
      <c r="AN1338">
        <v>1.0145800113678001</v>
      </c>
      <c r="AO1338">
        <v>1.00024998188019</v>
      </c>
      <c r="AQ1338">
        <v>1.03746998310089</v>
      </c>
      <c r="AS1338">
        <v>1.0157099962234499</v>
      </c>
      <c r="AT1338">
        <v>1.0170099735260001</v>
      </c>
      <c r="AU1338">
        <v>0.99264997243881203</v>
      </c>
      <c r="AV1338">
        <v>1.00262999534607</v>
      </c>
      <c r="AW1338">
        <v>1.0204600095748899</v>
      </c>
      <c r="AX1338">
        <v>1.0185400247573899</v>
      </c>
      <c r="AY1338">
        <v>0.995549976825714</v>
      </c>
      <c r="AZ1338">
        <v>1.00890004634857</v>
      </c>
      <c r="BA1338">
        <v>0.99772000312805198</v>
      </c>
      <c r="BB1338">
        <v>1.01561999320984</v>
      </c>
      <c r="BC1338">
        <v>1.0116000175476101</v>
      </c>
      <c r="BD1338">
        <v>1.0045200586319001</v>
      </c>
      <c r="BE1338">
        <v>1.0051200389862101</v>
      </c>
      <c r="BF1338">
        <v>1.00249004364014</v>
      </c>
      <c r="BG1338">
        <v>1.01194000244141</v>
      </c>
      <c r="BH1338">
        <v>1.0104999542236299</v>
      </c>
      <c r="BI1338">
        <v>0.994159996509552</v>
      </c>
      <c r="BJ1338">
        <v>0.99493002891540505</v>
      </c>
      <c r="BK1338">
        <v>0.99058002233505205</v>
      </c>
      <c r="BN1338">
        <f t="shared" si="20"/>
        <v>35</v>
      </c>
    </row>
    <row r="1339" spans="1:66" x14ac:dyDescent="0.3">
      <c r="A1339" t="s">
        <v>3706</v>
      </c>
      <c r="B1339" t="s">
        <v>1048</v>
      </c>
      <c r="C1339" t="s">
        <v>3891</v>
      </c>
      <c r="D1339" t="s">
        <v>2579</v>
      </c>
      <c r="BN1339">
        <f t="shared" si="20"/>
        <v>0</v>
      </c>
    </row>
    <row r="1340" spans="1:66" x14ac:dyDescent="0.3">
      <c r="A1340" t="s">
        <v>3706</v>
      </c>
      <c r="B1340" t="s">
        <v>1048</v>
      </c>
      <c r="C1340" t="s">
        <v>191</v>
      </c>
      <c r="D1340" t="s">
        <v>3594</v>
      </c>
      <c r="BN1340">
        <f t="shared" si="20"/>
        <v>0</v>
      </c>
    </row>
    <row r="1341" spans="1:66" x14ac:dyDescent="0.3">
      <c r="A1341" t="s">
        <v>3706</v>
      </c>
      <c r="B1341" t="s">
        <v>1048</v>
      </c>
      <c r="C1341" t="s">
        <v>809</v>
      </c>
      <c r="D1341" t="s">
        <v>2073</v>
      </c>
      <c r="AP1341">
        <v>453774008500</v>
      </c>
      <c r="AQ1341">
        <v>478255412500</v>
      </c>
      <c r="AR1341">
        <v>503004377100</v>
      </c>
      <c r="AS1341">
        <v>525475337900</v>
      </c>
      <c r="AT1341">
        <v>525525244400</v>
      </c>
      <c r="AU1341">
        <v>528551423900</v>
      </c>
      <c r="AV1341">
        <v>540674715000</v>
      </c>
      <c r="AW1341">
        <v>560236233000</v>
      </c>
      <c r="AX1341">
        <v>582817921700</v>
      </c>
      <c r="AY1341">
        <v>595542795800</v>
      </c>
      <c r="AZ1341">
        <v>607277622000</v>
      </c>
      <c r="BA1341">
        <v>599086069000</v>
      </c>
      <c r="BB1341">
        <v>566302692200</v>
      </c>
      <c r="BC1341">
        <v>584742529200</v>
      </c>
      <c r="BD1341">
        <v>597355817000</v>
      </c>
      <c r="BE1341">
        <v>613108034000</v>
      </c>
      <c r="BF1341">
        <v>625930513900</v>
      </c>
      <c r="BG1341">
        <v>644136695700</v>
      </c>
      <c r="BH1341">
        <v>658852270000</v>
      </c>
      <c r="BI1341">
        <v>671611722600</v>
      </c>
      <c r="BJ1341">
        <v>688799408800</v>
      </c>
      <c r="BN1341">
        <f t="shared" si="20"/>
        <v>21</v>
      </c>
    </row>
    <row r="1342" spans="1:66" x14ac:dyDescent="0.3">
      <c r="A1342" t="s">
        <v>3706</v>
      </c>
      <c r="B1342" t="s">
        <v>1048</v>
      </c>
      <c r="C1342" t="s">
        <v>333</v>
      </c>
      <c r="D1342" t="s">
        <v>1430</v>
      </c>
      <c r="G1342">
        <v>3280</v>
      </c>
      <c r="H1342">
        <v>3410</v>
      </c>
      <c r="I1342">
        <v>3610</v>
      </c>
      <c r="J1342">
        <v>3880</v>
      </c>
      <c r="K1342">
        <v>4190</v>
      </c>
      <c r="L1342">
        <v>4370</v>
      </c>
      <c r="M1342">
        <v>4740</v>
      </c>
      <c r="N1342">
        <v>5070</v>
      </c>
      <c r="O1342">
        <v>5230</v>
      </c>
      <c r="P1342">
        <v>5620</v>
      </c>
      <c r="Q1342">
        <v>6280</v>
      </c>
      <c r="R1342">
        <v>7290</v>
      </c>
      <c r="S1342">
        <v>7980</v>
      </c>
      <c r="T1342">
        <v>8510</v>
      </c>
      <c r="U1342">
        <v>8960</v>
      </c>
      <c r="V1342">
        <v>9590</v>
      </c>
      <c r="W1342">
        <v>10760</v>
      </c>
      <c r="X1342">
        <v>12200</v>
      </c>
      <c r="Y1342">
        <v>13380</v>
      </c>
      <c r="Z1342">
        <v>14360</v>
      </c>
      <c r="AA1342">
        <v>14220</v>
      </c>
      <c r="AB1342">
        <v>14570</v>
      </c>
      <c r="AC1342">
        <v>16210</v>
      </c>
      <c r="AD1342">
        <v>17460</v>
      </c>
      <c r="AE1342">
        <v>19110</v>
      </c>
      <c r="AF1342">
        <v>21390</v>
      </c>
      <c r="AG1342">
        <v>23490</v>
      </c>
      <c r="AH1342">
        <v>23770</v>
      </c>
      <c r="AI1342">
        <v>24060</v>
      </c>
      <c r="AJ1342">
        <v>24270</v>
      </c>
      <c r="AK1342">
        <v>25680</v>
      </c>
      <c r="AL1342">
        <v>26390</v>
      </c>
      <c r="AM1342">
        <v>27650</v>
      </c>
      <c r="AN1342">
        <v>29040</v>
      </c>
      <c r="AO1342">
        <v>30270</v>
      </c>
      <c r="AP1342">
        <v>31270</v>
      </c>
      <c r="AQ1342">
        <v>32030</v>
      </c>
      <c r="AR1342">
        <v>33670</v>
      </c>
      <c r="AS1342">
        <v>35960</v>
      </c>
      <c r="AT1342">
        <v>36710</v>
      </c>
      <c r="AU1342">
        <v>37310</v>
      </c>
      <c r="AV1342">
        <v>39770</v>
      </c>
      <c r="AW1342">
        <v>43510</v>
      </c>
      <c r="AX1342">
        <v>46190</v>
      </c>
      <c r="AY1342">
        <v>47880</v>
      </c>
      <c r="AZ1342">
        <v>48500</v>
      </c>
      <c r="BA1342">
        <v>48980</v>
      </c>
      <c r="BB1342">
        <v>47730</v>
      </c>
      <c r="BC1342">
        <v>48990</v>
      </c>
      <c r="BD1342">
        <v>50570</v>
      </c>
      <c r="BE1342">
        <v>52770</v>
      </c>
      <c r="BF1342">
        <v>53950</v>
      </c>
      <c r="BG1342">
        <v>55850</v>
      </c>
      <c r="BH1342">
        <v>56740</v>
      </c>
      <c r="BI1342">
        <v>57180</v>
      </c>
      <c r="BJ1342">
        <v>59060</v>
      </c>
      <c r="BK1342">
        <v>63200</v>
      </c>
      <c r="BL1342">
        <v>65760</v>
      </c>
      <c r="BN1342">
        <f t="shared" si="20"/>
        <v>58</v>
      </c>
    </row>
    <row r="1343" spans="1:66" x14ac:dyDescent="0.3">
      <c r="A1343" t="s">
        <v>3706</v>
      </c>
      <c r="B1343" t="s">
        <v>1048</v>
      </c>
      <c r="C1343" t="s">
        <v>300</v>
      </c>
      <c r="D1343" t="s">
        <v>2310</v>
      </c>
      <c r="AI1343">
        <v>40500.594691120976</v>
      </c>
      <c r="AJ1343">
        <v>39919.737383458072</v>
      </c>
      <c r="AK1343">
        <v>40756.700467796494</v>
      </c>
      <c r="AL1343">
        <v>41330.048576197318</v>
      </c>
      <c r="AM1343">
        <v>42471.141270680513</v>
      </c>
      <c r="AN1343">
        <v>43094.951986009808</v>
      </c>
      <c r="AO1343">
        <v>44203.438516522438</v>
      </c>
      <c r="AP1343">
        <v>45616.734261486723</v>
      </c>
      <c r="AQ1343">
        <v>47108.640523525151</v>
      </c>
      <c r="AR1343">
        <v>48784.385830067731</v>
      </c>
      <c r="AS1343">
        <v>50235.823085430595</v>
      </c>
      <c r="AT1343">
        <v>50237.656179867117</v>
      </c>
      <c r="AU1343">
        <v>50640.614355251564</v>
      </c>
      <c r="AV1343">
        <v>51643.767367619294</v>
      </c>
      <c r="AW1343">
        <v>53111.834745267472</v>
      </c>
      <c r="AX1343">
        <v>54473.357907043901</v>
      </c>
      <c r="AY1343">
        <v>55490.895999720771</v>
      </c>
      <c r="AZ1343">
        <v>55996.898390303315</v>
      </c>
      <c r="BA1343">
        <v>55393.979736613212</v>
      </c>
      <c r="BB1343">
        <v>53517.544313291684</v>
      </c>
      <c r="BC1343">
        <v>54437.083452975174</v>
      </c>
      <c r="BD1343">
        <v>54884.707367809999</v>
      </c>
      <c r="BE1343">
        <v>55712.705831902887</v>
      </c>
      <c r="BF1343">
        <v>56350.645973351304</v>
      </c>
      <c r="BG1343">
        <v>57313.859701743771</v>
      </c>
      <c r="BH1343">
        <v>58535.768020496595</v>
      </c>
      <c r="BI1343">
        <v>59028.590080063048</v>
      </c>
      <c r="BJ1343">
        <v>59957.725851303498</v>
      </c>
      <c r="BK1343">
        <v>61391.372962078443</v>
      </c>
      <c r="BL1343">
        <v>62526.9362080871</v>
      </c>
      <c r="BN1343">
        <f t="shared" si="20"/>
        <v>30</v>
      </c>
    </row>
    <row r="1344" spans="1:66" x14ac:dyDescent="0.3">
      <c r="A1344" t="s">
        <v>3706</v>
      </c>
      <c r="B1344" t="s">
        <v>1048</v>
      </c>
      <c r="C1344" t="s">
        <v>2789</v>
      </c>
      <c r="D1344" t="s">
        <v>2204</v>
      </c>
      <c r="O1344">
        <v>0.17369444918767299</v>
      </c>
      <c r="P1344">
        <v>9.8163267565807899E-2</v>
      </c>
      <c r="Q1344">
        <v>9.0326843422133193E-2</v>
      </c>
      <c r="R1344">
        <v>0.174313900876368</v>
      </c>
      <c r="S1344">
        <v>0.28432021477461999</v>
      </c>
      <c r="T1344">
        <v>0.191613305280873</v>
      </c>
      <c r="U1344">
        <v>0.116869415416954</v>
      </c>
      <c r="V1344">
        <v>0.152841928380158</v>
      </c>
      <c r="W1344">
        <v>6.4934784329673895E-2</v>
      </c>
      <c r="X1344">
        <v>0.109960743690928</v>
      </c>
      <c r="Y1344">
        <v>0.121596478962725</v>
      </c>
      <c r="Z1344">
        <v>9.1114358829247594E-2</v>
      </c>
      <c r="AA1344">
        <v>4.6930098840933299E-2</v>
      </c>
      <c r="AB1344">
        <v>5.0236964446138399E-2</v>
      </c>
      <c r="AC1344">
        <v>3.0319554036790701E-2</v>
      </c>
      <c r="AD1344">
        <v>3.2571745227758998E-2</v>
      </c>
      <c r="AE1344">
        <v>2.21623800535307E-2</v>
      </c>
      <c r="AF1344">
        <v>3.3821809962239199E-2</v>
      </c>
      <c r="AG1344">
        <v>0.106854798313622</v>
      </c>
      <c r="AH1344">
        <v>5.2965253454201701E-2</v>
      </c>
      <c r="AI1344">
        <v>4.7814122949466603E-2</v>
      </c>
      <c r="AJ1344">
        <v>3.17776696479867E-2</v>
      </c>
      <c r="AK1344">
        <v>2.97356023314337E-2</v>
      </c>
      <c r="AL1344">
        <v>1.7845586039420502E-2</v>
      </c>
      <c r="AM1344">
        <v>3.0085210919396099E-2</v>
      </c>
      <c r="AN1344">
        <v>3.9679089800023597E-2</v>
      </c>
      <c r="AO1344">
        <v>2.5174254726788501E-2</v>
      </c>
      <c r="AP1344">
        <v>2.4533437519717101E-2</v>
      </c>
      <c r="AQ1344">
        <v>1.0033366508645499E-2</v>
      </c>
      <c r="AR1344">
        <v>1.12776455943524E-2</v>
      </c>
      <c r="AS1344">
        <v>1.38596079149976E-2</v>
      </c>
      <c r="AT1344">
        <v>1.00451183916171E-2</v>
      </c>
      <c r="AU1344">
        <v>9.3223947597589792E-3</v>
      </c>
      <c r="AV1344">
        <v>1.08913799634262E-2</v>
      </c>
      <c r="AW1344">
        <v>2.2102697836200901E-2</v>
      </c>
      <c r="AX1344">
        <v>2.9068142486953202E-2</v>
      </c>
      <c r="AY1344">
        <v>7.3526135487111205E-2</v>
      </c>
      <c r="AZ1344">
        <v>9.7111632951561097E-2</v>
      </c>
      <c r="BA1344">
        <v>0.144271569013802</v>
      </c>
      <c r="BB1344">
        <v>9.6684492328953806E-2</v>
      </c>
      <c r="BC1344">
        <v>0.125891251223953</v>
      </c>
      <c r="BD1344">
        <v>0.16488057030488701</v>
      </c>
      <c r="BE1344">
        <v>0.14861212458486101</v>
      </c>
      <c r="BF1344">
        <v>0.119870041039965</v>
      </c>
      <c r="BG1344">
        <v>9.1261258453107397E-2</v>
      </c>
      <c r="BH1344">
        <v>7.6443011969498598E-2</v>
      </c>
      <c r="BI1344">
        <v>7.66189063360221E-2</v>
      </c>
      <c r="BJ1344">
        <v>7.9937616779696602E-2</v>
      </c>
      <c r="BK1344">
        <v>7.1173888762964002E-2</v>
      </c>
      <c r="BN1344">
        <f t="shared" si="20"/>
        <v>49</v>
      </c>
    </row>
    <row r="1345" spans="1:66" x14ac:dyDescent="0.3">
      <c r="A1345" t="s">
        <v>3706</v>
      </c>
      <c r="B1345" t="s">
        <v>1048</v>
      </c>
      <c r="C1345" t="s">
        <v>1265</v>
      </c>
      <c r="D1345" t="s">
        <v>4170</v>
      </c>
      <c r="AI1345">
        <v>6.59303806344258</v>
      </c>
      <c r="AJ1345">
        <v>6.72709189791202</v>
      </c>
      <c r="AK1345">
        <v>6.9052545175189399</v>
      </c>
      <c r="AL1345">
        <v>6.0500801349541504</v>
      </c>
      <c r="AM1345">
        <v>7.38780962558483</v>
      </c>
      <c r="AN1345">
        <v>7.5480917623141304</v>
      </c>
      <c r="AO1345">
        <v>8.4013238482106392</v>
      </c>
      <c r="AP1345">
        <v>9.8351093683020796</v>
      </c>
      <c r="AQ1345">
        <v>10.016929549521301</v>
      </c>
      <c r="AR1345">
        <v>9.4304236872199301</v>
      </c>
      <c r="AS1345">
        <v>8.97451591079402</v>
      </c>
      <c r="AT1345">
        <v>7.8320962239090397</v>
      </c>
      <c r="AU1345">
        <v>6.6910742813186097</v>
      </c>
      <c r="AV1345">
        <v>5.92648536446384</v>
      </c>
      <c r="AW1345">
        <v>5.9072326027901099</v>
      </c>
      <c r="AX1345">
        <v>5.8253217494200502</v>
      </c>
      <c r="AY1345">
        <v>7.0055415631761599</v>
      </c>
      <c r="AZ1345">
        <v>5.0874985263320696</v>
      </c>
      <c r="BA1345">
        <v>2.0515874314507601</v>
      </c>
      <c r="BB1345">
        <v>0.96019481347041802</v>
      </c>
      <c r="BC1345">
        <v>3.0794237400963298</v>
      </c>
      <c r="BD1345">
        <v>4.2242353040371103</v>
      </c>
      <c r="BE1345">
        <v>6.0862579993295398</v>
      </c>
      <c r="BF1345">
        <v>6.2988087894713596</v>
      </c>
      <c r="BG1345">
        <v>7.3414197954231701</v>
      </c>
      <c r="BH1345">
        <v>7.5194437122455398</v>
      </c>
      <c r="BI1345">
        <v>5.9989154580676098</v>
      </c>
      <c r="BJ1345">
        <v>5.9212113983805699</v>
      </c>
      <c r="BK1345">
        <v>5.6381479576555797</v>
      </c>
      <c r="BN1345">
        <f t="shared" si="20"/>
        <v>29</v>
      </c>
    </row>
    <row r="1346" spans="1:66" x14ac:dyDescent="0.3">
      <c r="A1346" t="s">
        <v>3706</v>
      </c>
      <c r="B1346" t="s">
        <v>1048</v>
      </c>
      <c r="C1346" t="s">
        <v>274</v>
      </c>
      <c r="D1346" t="s">
        <v>1055</v>
      </c>
      <c r="O1346">
        <v>0.106237388711847</v>
      </c>
      <c r="P1346">
        <v>6.0031701179953698E-2</v>
      </c>
      <c r="Q1346">
        <v>5.55227152633073E-2</v>
      </c>
      <c r="R1346">
        <v>0.107312864301236</v>
      </c>
      <c r="S1346">
        <v>0.16863442686833399</v>
      </c>
      <c r="T1346">
        <v>0.1094211629921</v>
      </c>
      <c r="U1346">
        <v>6.9000915597648593E-2</v>
      </c>
      <c r="V1346">
        <v>8.7799190894169196E-2</v>
      </c>
      <c r="W1346">
        <v>3.8844905331162298E-2</v>
      </c>
      <c r="X1346">
        <v>6.8731762979565195E-2</v>
      </c>
      <c r="Y1346">
        <v>7.6625015347792397E-2</v>
      </c>
      <c r="Z1346">
        <v>5.5181472269013203E-2</v>
      </c>
      <c r="AA1346">
        <v>2.8031593428097901E-2</v>
      </c>
      <c r="AB1346">
        <v>3.1458946589581198E-2</v>
      </c>
      <c r="AC1346">
        <v>1.86288158270775E-2</v>
      </c>
      <c r="AD1346">
        <v>1.9770535795268301E-2</v>
      </c>
      <c r="AE1346">
        <v>1.4124340943390601E-2</v>
      </c>
      <c r="AF1346">
        <v>2.2659641029119399E-2</v>
      </c>
      <c r="AG1346">
        <v>7.4335807239631901E-2</v>
      </c>
      <c r="AH1346">
        <v>3.3370090860800498E-2</v>
      </c>
      <c r="AI1346">
        <v>3.0411084385328201E-2</v>
      </c>
      <c r="AJ1346">
        <v>1.9696300986660802E-2</v>
      </c>
      <c r="AK1346">
        <v>1.8419829510406101E-2</v>
      </c>
      <c r="AL1346">
        <v>1.1088357075861E-2</v>
      </c>
      <c r="AM1346">
        <v>2.0166598190330499E-2</v>
      </c>
      <c r="AN1346">
        <v>2.6313645328857101E-2</v>
      </c>
      <c r="AO1346">
        <v>1.69486669874277E-2</v>
      </c>
      <c r="AP1346">
        <v>1.6423333608313599E-2</v>
      </c>
      <c r="AQ1346">
        <v>6.5693831518103003E-3</v>
      </c>
      <c r="AR1346">
        <v>7.0822586996025002E-3</v>
      </c>
      <c r="AS1346">
        <v>8.2620998512571396E-3</v>
      </c>
      <c r="AT1346">
        <v>6.1173103889321798E-3</v>
      </c>
      <c r="AU1346">
        <v>5.5878922991385201E-3</v>
      </c>
      <c r="AV1346">
        <v>6.37047945324575E-3</v>
      </c>
      <c r="AW1346">
        <v>1.3744696055394001E-2</v>
      </c>
      <c r="AX1346">
        <v>1.8044130081378298E-2</v>
      </c>
      <c r="AY1346">
        <v>4.7751359531919502E-2</v>
      </c>
      <c r="AZ1346">
        <v>5.6179218363186699E-2</v>
      </c>
      <c r="BA1346">
        <v>8.02977129017136E-2</v>
      </c>
      <c r="BB1346">
        <v>5.8244814219679197E-2</v>
      </c>
      <c r="BC1346">
        <v>7.2281203806346297E-2</v>
      </c>
      <c r="BD1346">
        <v>9.2537256218830397E-2</v>
      </c>
      <c r="BE1346">
        <v>9.0442343107172293E-2</v>
      </c>
      <c r="BF1346">
        <v>7.3347206508194304E-2</v>
      </c>
      <c r="BG1346">
        <v>5.9451945380084401E-2</v>
      </c>
      <c r="BH1346">
        <v>5.1064326373652297E-2</v>
      </c>
      <c r="BI1346">
        <v>5.16589504046868E-2</v>
      </c>
      <c r="BJ1346">
        <v>5.3752795297907503E-2</v>
      </c>
      <c r="BK1346">
        <v>4.56174951945355E-2</v>
      </c>
      <c r="BN1346">
        <f t="shared" si="20"/>
        <v>49</v>
      </c>
    </row>
    <row r="1347" spans="1:66" x14ac:dyDescent="0.3">
      <c r="A1347" t="s">
        <v>3706</v>
      </c>
      <c r="B1347" t="s">
        <v>1048</v>
      </c>
      <c r="C1347" t="s">
        <v>1115</v>
      </c>
      <c r="D1347" t="s">
        <v>3312</v>
      </c>
      <c r="AP1347">
        <v>84364.791634173322</v>
      </c>
      <c r="AQ1347">
        <v>86272.73686950581</v>
      </c>
      <c r="AR1347">
        <v>88293.982181243686</v>
      </c>
      <c r="AS1347">
        <v>89861.368184529943</v>
      </c>
      <c r="AT1347">
        <v>90950.988051891007</v>
      </c>
      <c r="AU1347">
        <v>92313.890078341385</v>
      </c>
      <c r="AV1347">
        <v>94070.602720271883</v>
      </c>
      <c r="AW1347">
        <v>95713.689028370718</v>
      </c>
      <c r="AX1347">
        <v>97657.941054288836</v>
      </c>
      <c r="AY1347">
        <v>98582.836718057777</v>
      </c>
      <c r="AZ1347">
        <v>99042.129776857764</v>
      </c>
      <c r="BA1347">
        <v>98927.223223863955</v>
      </c>
      <c r="BB1347">
        <v>99558.840199081576</v>
      </c>
      <c r="BC1347">
        <v>102076.67025336188</v>
      </c>
      <c r="BD1347">
        <v>103096.432382573</v>
      </c>
      <c r="BE1347">
        <v>103235.51884345112</v>
      </c>
      <c r="BF1347">
        <v>103709.41041467585</v>
      </c>
      <c r="BG1347">
        <v>104387.97542924552</v>
      </c>
      <c r="BH1347">
        <v>105606.10188864496</v>
      </c>
      <c r="BI1347">
        <v>105685.02237274035</v>
      </c>
      <c r="BJ1347">
        <v>106099.90569877032</v>
      </c>
      <c r="BN1347">
        <f t="shared" si="20"/>
        <v>21</v>
      </c>
    </row>
    <row r="1348" spans="1:66" x14ac:dyDescent="0.3">
      <c r="A1348" t="s">
        <v>3706</v>
      </c>
      <c r="B1348" t="s">
        <v>1048</v>
      </c>
      <c r="C1348" t="s">
        <v>617</v>
      </c>
      <c r="D1348" t="s">
        <v>3951</v>
      </c>
      <c r="AP1348">
        <v>1313923487082.5261</v>
      </c>
      <c r="AQ1348">
        <v>1369904234968.1172</v>
      </c>
      <c r="AR1348">
        <v>1448313570579.6584</v>
      </c>
      <c r="AS1348">
        <v>1552664512475.7446</v>
      </c>
      <c r="AT1348">
        <v>1486235973148.0334</v>
      </c>
      <c r="AU1348">
        <v>1503461381458.4282</v>
      </c>
      <c r="AV1348">
        <v>1585885032269.1746</v>
      </c>
      <c r="AW1348">
        <v>1697632579158.0879</v>
      </c>
      <c r="AX1348">
        <v>1747499166324.969</v>
      </c>
      <c r="AY1348">
        <v>1846913203641.5532</v>
      </c>
      <c r="AZ1348">
        <v>1908180889052.9841</v>
      </c>
      <c r="BA1348">
        <v>1870662990912.0706</v>
      </c>
      <c r="BB1348">
        <v>1695624707044.8235</v>
      </c>
      <c r="BC1348">
        <v>1788954408000</v>
      </c>
      <c r="BD1348">
        <v>1794696032851.6541</v>
      </c>
      <c r="BE1348">
        <v>1785886255879.1257</v>
      </c>
      <c r="BF1348">
        <v>1838259334459.322</v>
      </c>
      <c r="BG1348">
        <v>1859044193018.905</v>
      </c>
      <c r="BH1348">
        <v>1868264009725.8191</v>
      </c>
      <c r="BI1348">
        <v>1846705862697.4548</v>
      </c>
      <c r="BJ1348">
        <v>1890899939455.2568</v>
      </c>
      <c r="BN1348">
        <f t="shared" si="20"/>
        <v>21</v>
      </c>
    </row>
    <row r="1349" spans="1:66" x14ac:dyDescent="0.3">
      <c r="A1349" t="s">
        <v>3706</v>
      </c>
      <c r="B1349" t="s">
        <v>1048</v>
      </c>
      <c r="C1349" t="s">
        <v>1944</v>
      </c>
      <c r="D1349" t="s">
        <v>1158</v>
      </c>
      <c r="O1349">
        <v>3949000000</v>
      </c>
      <c r="P1349">
        <v>621000000</v>
      </c>
      <c r="Q1349">
        <v>-3373000000</v>
      </c>
      <c r="R1349">
        <v>4111000000</v>
      </c>
      <c r="S1349">
        <v>-815000000</v>
      </c>
      <c r="T1349">
        <v>15976000000</v>
      </c>
      <c r="U1349">
        <v>-1631000000</v>
      </c>
      <c r="V1349">
        <v>-23094000000</v>
      </c>
      <c r="W1349">
        <v>-25367000000</v>
      </c>
      <c r="X1349">
        <v>-22544000000</v>
      </c>
      <c r="Y1349">
        <v>-13056000000</v>
      </c>
      <c r="Z1349">
        <v>-12519000000</v>
      </c>
      <c r="AA1349">
        <v>-19974000000</v>
      </c>
      <c r="AB1349">
        <v>-51642000000</v>
      </c>
      <c r="AC1349">
        <v>-102726000000</v>
      </c>
      <c r="AD1349">
        <v>-114018000000</v>
      </c>
      <c r="AE1349">
        <v>-131869000000</v>
      </c>
      <c r="AF1349">
        <v>-144770000000</v>
      </c>
      <c r="AG1349">
        <v>-109392000000</v>
      </c>
      <c r="AH1349">
        <v>-86742000000</v>
      </c>
      <c r="AI1349">
        <v>-77854000000</v>
      </c>
      <c r="AJ1349">
        <v>-28613000000</v>
      </c>
      <c r="AK1349">
        <v>-34738000000</v>
      </c>
      <c r="AL1349">
        <v>-65174000000</v>
      </c>
      <c r="AM1349">
        <v>-92487000000</v>
      </c>
      <c r="AN1349">
        <v>-89762000000</v>
      </c>
      <c r="AO1349">
        <v>-96377000000</v>
      </c>
      <c r="AP1349">
        <v>-101971000000</v>
      </c>
      <c r="AQ1349">
        <v>-162711000000</v>
      </c>
      <c r="AR1349">
        <v>-255834000000</v>
      </c>
      <c r="AS1349">
        <v>-375050000000</v>
      </c>
      <c r="AT1349">
        <v>-367929000000</v>
      </c>
      <c r="AU1349">
        <v>-425402000000</v>
      </c>
      <c r="AV1349">
        <v>-503127000000</v>
      </c>
      <c r="AW1349">
        <v>-619075000000</v>
      </c>
      <c r="AX1349">
        <v>-721193000000</v>
      </c>
      <c r="AY1349">
        <v>-770925000000</v>
      </c>
      <c r="AZ1349">
        <v>-718427000000</v>
      </c>
      <c r="BA1349">
        <v>-723088000000</v>
      </c>
      <c r="BB1349">
        <v>-396451000000</v>
      </c>
      <c r="BC1349">
        <v>-513903000000</v>
      </c>
      <c r="BD1349">
        <v>-579461000000</v>
      </c>
      <c r="BE1349">
        <v>-568571000000</v>
      </c>
      <c r="BF1349">
        <v>-490782000000</v>
      </c>
      <c r="BG1349">
        <v>-507658000000</v>
      </c>
      <c r="BH1349">
        <v>-519845000000</v>
      </c>
      <c r="BI1349">
        <v>-518806000000</v>
      </c>
      <c r="BJ1349">
        <v>-575336000000</v>
      </c>
      <c r="BK1349">
        <v>-638214000000</v>
      </c>
      <c r="BL1349">
        <v>-631851000000</v>
      </c>
      <c r="BN1349">
        <f t="shared" si="20"/>
        <v>50</v>
      </c>
    </row>
    <row r="1350" spans="1:66" x14ac:dyDescent="0.3">
      <c r="A1350" t="s">
        <v>3706</v>
      </c>
      <c r="B1350" t="s">
        <v>1048</v>
      </c>
      <c r="C1350" t="s">
        <v>1493</v>
      </c>
      <c r="D1350" t="s">
        <v>1497</v>
      </c>
      <c r="O1350">
        <v>2001000000</v>
      </c>
      <c r="P1350">
        <v>8256000000</v>
      </c>
      <c r="Q1350">
        <v>9107000000</v>
      </c>
      <c r="R1350">
        <v>15878000000</v>
      </c>
      <c r="S1350">
        <v>13990000000</v>
      </c>
      <c r="T1350">
        <v>-6256000000</v>
      </c>
      <c r="U1350">
        <v>17116000000</v>
      </c>
      <c r="V1350">
        <v>22324000000</v>
      </c>
      <c r="W1350">
        <v>25791000000</v>
      </c>
      <c r="X1350">
        <v>17984000000</v>
      </c>
      <c r="Y1350">
        <v>-6331000000</v>
      </c>
      <c r="Z1350">
        <v>29809000000</v>
      </c>
      <c r="AA1350">
        <v>-14914000000</v>
      </c>
      <c r="AB1350">
        <v>-5751000000</v>
      </c>
      <c r="AC1350">
        <v>65405000000</v>
      </c>
      <c r="AD1350">
        <v>21824000000</v>
      </c>
      <c r="AE1350">
        <v>6571000000</v>
      </c>
      <c r="AF1350">
        <v>27149000000</v>
      </c>
      <c r="AG1350">
        <v>18482000000</v>
      </c>
      <c r="AH1350">
        <v>27693000000</v>
      </c>
      <c r="AI1350">
        <v>14546000000</v>
      </c>
      <c r="AJ1350">
        <v>-394000000</v>
      </c>
      <c r="AK1350">
        <v>16328000000</v>
      </c>
      <c r="AL1350">
        <v>20814000000</v>
      </c>
      <c r="AM1350">
        <v>63785000000</v>
      </c>
      <c r="AN1350">
        <v>31174000000</v>
      </c>
      <c r="AO1350">
        <v>30799000000</v>
      </c>
      <c r="AP1350">
        <v>70927000000</v>
      </c>
      <c r="AQ1350">
        <v>63719000000</v>
      </c>
      <c r="AR1350">
        <v>60816000000</v>
      </c>
      <c r="AS1350">
        <v>54544000000</v>
      </c>
      <c r="AT1350">
        <v>-38284000000</v>
      </c>
      <c r="AU1350">
        <v>19975000000</v>
      </c>
      <c r="AV1350">
        <v>14094000000</v>
      </c>
      <c r="AW1350">
        <v>64068000000</v>
      </c>
      <c r="AX1350">
        <v>57513000000</v>
      </c>
      <c r="AY1350">
        <v>68989000000</v>
      </c>
      <c r="AZ1350">
        <v>33950000000</v>
      </c>
      <c r="BA1350">
        <v>-29241000000</v>
      </c>
      <c r="BB1350">
        <v>-150772000000</v>
      </c>
      <c r="BC1350">
        <v>53917000000</v>
      </c>
      <c r="BD1350">
        <v>46262000000</v>
      </c>
      <c r="BE1350">
        <v>71212000000</v>
      </c>
      <c r="BF1350">
        <v>104531000000</v>
      </c>
      <c r="BG1350">
        <v>83966000000</v>
      </c>
      <c r="BH1350">
        <v>131870000000</v>
      </c>
      <c r="BI1350">
        <v>27070000000</v>
      </c>
      <c r="BJ1350">
        <v>30189000000</v>
      </c>
      <c r="BK1350">
        <v>54724000000</v>
      </c>
      <c r="BN1350">
        <f t="shared" ref="BN1350:BN1413" si="21">COUNT(E1350:BM1350)</f>
        <v>49</v>
      </c>
    </row>
    <row r="1351" spans="1:66" x14ac:dyDescent="0.3">
      <c r="A1351" t="s">
        <v>3706</v>
      </c>
      <c r="B1351" t="s">
        <v>1048</v>
      </c>
      <c r="C1351" t="s">
        <v>582</v>
      </c>
      <c r="D1351" t="s">
        <v>3988</v>
      </c>
      <c r="O1351">
        <v>5297520694400</v>
      </c>
      <c r="P1351">
        <v>5475042367400</v>
      </c>
      <c r="Q1351">
        <v>5763985340300</v>
      </c>
      <c r="R1351">
        <v>6024801814900</v>
      </c>
      <c r="S1351">
        <v>5964704232600</v>
      </c>
      <c r="T1351">
        <v>5954348269800</v>
      </c>
      <c r="U1351">
        <v>6305568378000</v>
      </c>
      <c r="V1351">
        <v>6612896347600</v>
      </c>
      <c r="W1351">
        <v>6943000615500</v>
      </c>
      <c r="X1351">
        <v>7107427650000</v>
      </c>
      <c r="Y1351">
        <v>7011200763000</v>
      </c>
      <c r="Z1351">
        <v>7175157806200</v>
      </c>
      <c r="AA1351">
        <v>7142792358800</v>
      </c>
      <c r="AB1351">
        <v>7548149339600</v>
      </c>
      <c r="AC1351">
        <v>8125402692100</v>
      </c>
      <c r="AD1351">
        <v>8498522528100</v>
      </c>
      <c r="AE1351">
        <v>8819367272900</v>
      </c>
      <c r="AF1351">
        <v>9099364976400</v>
      </c>
      <c r="AG1351">
        <v>9405334538200</v>
      </c>
      <c r="AH1351">
        <v>9693912239600</v>
      </c>
      <c r="AI1351">
        <v>9847499340100</v>
      </c>
      <c r="AJ1351">
        <v>9796693873500</v>
      </c>
      <c r="AK1351">
        <v>10136735869400</v>
      </c>
      <c r="AL1351">
        <v>10463199924100</v>
      </c>
      <c r="AM1351">
        <v>10906090514100</v>
      </c>
      <c r="AN1351">
        <v>11180621703600</v>
      </c>
      <c r="AO1351">
        <v>11601162729800</v>
      </c>
      <c r="AP1351">
        <v>12130475046400</v>
      </c>
      <c r="AQ1351">
        <v>12794682578200</v>
      </c>
      <c r="AR1351">
        <v>13492723955100</v>
      </c>
      <c r="AS1351">
        <v>14139466522100</v>
      </c>
      <c r="AT1351">
        <v>14320008277300</v>
      </c>
      <c r="AU1351">
        <v>14653807713400</v>
      </c>
      <c r="AV1351">
        <v>15117933141900</v>
      </c>
      <c r="AW1351">
        <v>15757967213500</v>
      </c>
      <c r="AX1351">
        <v>16322377874500</v>
      </c>
      <c r="AY1351">
        <v>16778366532500</v>
      </c>
      <c r="AZ1351">
        <v>17000436744900</v>
      </c>
      <c r="BA1351">
        <v>16820873163000</v>
      </c>
      <c r="BB1351">
        <v>16249308881200</v>
      </c>
      <c r="BC1351">
        <v>16726004519400</v>
      </c>
      <c r="BD1351">
        <v>16978166319700</v>
      </c>
      <c r="BE1351">
        <v>17347757416500</v>
      </c>
      <c r="BF1351">
        <v>17620583834900</v>
      </c>
      <c r="BG1351">
        <v>18096182895200</v>
      </c>
      <c r="BH1351">
        <v>18744625000000</v>
      </c>
      <c r="BI1351">
        <v>19097613606400</v>
      </c>
      <c r="BJ1351">
        <v>19589907329300</v>
      </c>
      <c r="BK1351">
        <v>20203184565000</v>
      </c>
      <c r="BN1351">
        <f t="shared" si="21"/>
        <v>49</v>
      </c>
    </row>
    <row r="1352" spans="1:66" x14ac:dyDescent="0.3">
      <c r="A1352" t="s">
        <v>3706</v>
      </c>
      <c r="B1352" t="s">
        <v>1048</v>
      </c>
      <c r="C1352" t="s">
        <v>1961</v>
      </c>
      <c r="D1352" t="s">
        <v>2811</v>
      </c>
      <c r="O1352">
        <v>3180884737400</v>
      </c>
      <c r="P1352">
        <v>3302359846000</v>
      </c>
      <c r="Q1352">
        <v>3504622573900</v>
      </c>
      <c r="R1352">
        <v>3678060403000</v>
      </c>
      <c r="S1352">
        <v>3647249818500</v>
      </c>
      <c r="T1352">
        <v>3729948930700</v>
      </c>
      <c r="U1352">
        <v>3937834848000</v>
      </c>
      <c r="V1352">
        <v>4104264557100</v>
      </c>
      <c r="W1352">
        <v>4283885112100</v>
      </c>
      <c r="X1352">
        <v>4385712548000</v>
      </c>
      <c r="Y1352">
        <v>4372020901300</v>
      </c>
      <c r="Z1352">
        <v>4432642529500</v>
      </c>
      <c r="AA1352">
        <v>4497528177700</v>
      </c>
      <c r="AB1352">
        <v>4752136955100</v>
      </c>
      <c r="AC1352">
        <v>5002135479900</v>
      </c>
      <c r="AD1352">
        <v>5261121627300</v>
      </c>
      <c r="AE1352">
        <v>5478307394900</v>
      </c>
      <c r="AF1352">
        <v>5664333254000</v>
      </c>
      <c r="AG1352">
        <v>5900925567900</v>
      </c>
      <c r="AH1352">
        <v>6072973314100</v>
      </c>
      <c r="AI1352">
        <v>6195287212500</v>
      </c>
      <c r="AJ1352">
        <v>6206470733300</v>
      </c>
      <c r="AK1352">
        <v>6434874026700</v>
      </c>
      <c r="AL1352">
        <v>6659047305100</v>
      </c>
      <c r="AM1352">
        <v>6917045246800</v>
      </c>
      <c r="AN1352">
        <v>7121132909400</v>
      </c>
      <c r="AO1352">
        <v>7368232766100</v>
      </c>
      <c r="AP1352">
        <v>7645684655100</v>
      </c>
      <c r="AQ1352">
        <v>8051753731700</v>
      </c>
      <c r="AR1352">
        <v>8475868124400</v>
      </c>
      <c r="AS1352">
        <v>8906579485800</v>
      </c>
      <c r="AT1352">
        <v>9130924850000</v>
      </c>
      <c r="AU1352">
        <v>9365478925300</v>
      </c>
      <c r="AV1352">
        <v>9663081348700</v>
      </c>
      <c r="AW1352">
        <v>10025631247600</v>
      </c>
      <c r="AX1352">
        <v>10382738286600</v>
      </c>
      <c r="AY1352">
        <v>10700801411200</v>
      </c>
      <c r="AZ1352">
        <v>10938627179000</v>
      </c>
      <c r="BA1352">
        <v>10915434743400</v>
      </c>
      <c r="BB1352">
        <v>10778521368100</v>
      </c>
      <c r="BC1352">
        <v>10967104814800</v>
      </c>
      <c r="BD1352">
        <v>11174072597300</v>
      </c>
      <c r="BE1352">
        <v>11342019135200</v>
      </c>
      <c r="BF1352">
        <v>11506939228700</v>
      </c>
      <c r="BG1352">
        <v>11847561059400</v>
      </c>
      <c r="BH1352">
        <v>12284281000000</v>
      </c>
      <c r="BI1352">
        <v>12620457450800</v>
      </c>
      <c r="BJ1352">
        <v>12949665969300</v>
      </c>
      <c r="BK1352">
        <v>13338767584900</v>
      </c>
      <c r="BN1352">
        <f t="shared" si="21"/>
        <v>49</v>
      </c>
    </row>
    <row r="1353" spans="1:66" x14ac:dyDescent="0.3">
      <c r="A1353" t="s">
        <v>3706</v>
      </c>
      <c r="B1353" t="s">
        <v>1048</v>
      </c>
      <c r="C1353" t="s">
        <v>3175</v>
      </c>
      <c r="D1353" t="s">
        <v>3711</v>
      </c>
      <c r="E1353">
        <v>47346552670.212601</v>
      </c>
      <c r="F1353">
        <v>49879770605.0578</v>
      </c>
      <c r="G1353">
        <v>54650942605.077301</v>
      </c>
      <c r="H1353">
        <v>54561215775.424599</v>
      </c>
      <c r="I1353">
        <v>53432327058.166496</v>
      </c>
      <c r="J1353">
        <v>54561791263.226601</v>
      </c>
      <c r="K1353">
        <v>66442751527.317802</v>
      </c>
      <c r="L1353">
        <v>78398442240.523895</v>
      </c>
      <c r="M1353">
        <v>84329031218.248093</v>
      </c>
      <c r="N1353">
        <v>84990165430.773697</v>
      </c>
      <c r="O1353">
        <v>83407993004.888199</v>
      </c>
      <c r="P1353">
        <v>78237979893.080002</v>
      </c>
      <c r="Q1353">
        <v>80708070966.4935</v>
      </c>
      <c r="R1353">
        <v>81469794407.588699</v>
      </c>
      <c r="S1353">
        <v>89278920339.820007</v>
      </c>
      <c r="T1353">
        <v>92080928753.647202</v>
      </c>
      <c r="U1353">
        <v>94715251079.71431</v>
      </c>
      <c r="V1353">
        <v>104665218971.62799</v>
      </c>
      <c r="W1353">
        <v>113382063749.093</v>
      </c>
      <c r="X1353">
        <v>126879927116.756</v>
      </c>
      <c r="Y1353">
        <v>143688354872.67599</v>
      </c>
      <c r="Z1353">
        <v>176558875270.82101</v>
      </c>
      <c r="AA1353">
        <v>221673542584.01999</v>
      </c>
      <c r="AB1353">
        <v>223427165005.73001</v>
      </c>
      <c r="AC1353">
        <v>245149168288.53702</v>
      </c>
      <c r="AD1353">
        <v>272163229313.05698</v>
      </c>
      <c r="AE1353">
        <v>295546223803.599</v>
      </c>
      <c r="AF1353">
        <v>304086648682.90796</v>
      </c>
      <c r="AG1353">
        <v>309661269300.95398</v>
      </c>
      <c r="AH1353">
        <v>321866558808.32001</v>
      </c>
      <c r="AI1353">
        <v>325129313986.03101</v>
      </c>
      <c r="AJ1353">
        <v>299372779114.591</v>
      </c>
      <c r="AK1353">
        <v>325033735954.80402</v>
      </c>
      <c r="AL1353">
        <v>316719443747.42303</v>
      </c>
      <c r="AM1353">
        <v>308084000000</v>
      </c>
      <c r="AN1353">
        <v>295853097724.66101</v>
      </c>
      <c r="AO1353">
        <v>287960668678.94</v>
      </c>
      <c r="AP1353">
        <v>293167825790.97101</v>
      </c>
      <c r="AQ1353">
        <v>290996055088.37805</v>
      </c>
      <c r="AR1353">
        <v>298094891322.40399</v>
      </c>
      <c r="AS1353">
        <v>320086324211.19598</v>
      </c>
      <c r="AT1353">
        <v>331805610572.13702</v>
      </c>
      <c r="AU1353">
        <v>378463138753.841</v>
      </c>
      <c r="AV1353">
        <v>440532069586.19202</v>
      </c>
      <c r="AW1353">
        <v>492999376159.39703</v>
      </c>
      <c r="AX1353">
        <v>533203000000</v>
      </c>
      <c r="AY1353">
        <v>558335000000</v>
      </c>
      <c r="AZ1353">
        <v>589586000000</v>
      </c>
      <c r="BA1353">
        <v>656756000000</v>
      </c>
      <c r="BB1353">
        <v>705917000000</v>
      </c>
      <c r="BC1353">
        <v>738005000000</v>
      </c>
      <c r="BD1353">
        <v>752288000000</v>
      </c>
      <c r="BE1353">
        <v>725205000000</v>
      </c>
      <c r="BF1353">
        <v>679229000000</v>
      </c>
      <c r="BG1353">
        <v>647789000000</v>
      </c>
      <c r="BH1353">
        <v>633829639000</v>
      </c>
      <c r="BI1353">
        <v>639856443000</v>
      </c>
      <c r="BJ1353">
        <v>646752927000</v>
      </c>
      <c r="BK1353">
        <v>682491400000</v>
      </c>
      <c r="BL1353">
        <v>731751400000</v>
      </c>
      <c r="BN1353">
        <f t="shared" si="21"/>
        <v>60</v>
      </c>
    </row>
    <row r="1354" spans="1:66" x14ac:dyDescent="0.3">
      <c r="A1354" t="s">
        <v>3706</v>
      </c>
      <c r="B1354" t="s">
        <v>1048</v>
      </c>
      <c r="C1354" t="s">
        <v>2024</v>
      </c>
      <c r="D1354" t="s">
        <v>3576</v>
      </c>
      <c r="AQ1354">
        <v>0.25652738400000002</v>
      </c>
      <c r="AR1354">
        <v>0.98880067999999999</v>
      </c>
      <c r="AS1354">
        <v>2.5096202430000001</v>
      </c>
      <c r="AT1354">
        <v>4.4948885179999998</v>
      </c>
      <c r="AU1354">
        <v>6.9206335970000001</v>
      </c>
      <c r="AV1354">
        <v>9.5731029099999994</v>
      </c>
      <c r="AW1354">
        <v>12.77644087</v>
      </c>
      <c r="AX1354">
        <v>17.34151705</v>
      </c>
      <c r="AY1354">
        <v>20.230356520000001</v>
      </c>
      <c r="AZ1354">
        <v>23.852957230000001</v>
      </c>
      <c r="BA1354">
        <v>25.414680400000002</v>
      </c>
      <c r="BB1354">
        <v>26.114927810000001</v>
      </c>
      <c r="BC1354">
        <v>27.352382299999999</v>
      </c>
      <c r="BD1354">
        <v>28.34451919</v>
      </c>
      <c r="BE1354">
        <v>29.45894011</v>
      </c>
      <c r="BF1354">
        <v>30.35140225</v>
      </c>
      <c r="BG1354">
        <v>30.692865050000002</v>
      </c>
      <c r="BH1354">
        <v>31.853820219999999</v>
      </c>
      <c r="BI1354">
        <v>32.727171920000004</v>
      </c>
      <c r="BJ1354">
        <v>33.283320119999999</v>
      </c>
      <c r="BK1354">
        <v>33.893691820000001</v>
      </c>
      <c r="BL1354">
        <v>34.671882080000003</v>
      </c>
      <c r="BN1354">
        <f t="shared" si="21"/>
        <v>22</v>
      </c>
    </row>
    <row r="1355" spans="1:66" x14ac:dyDescent="0.3">
      <c r="A1355" t="s">
        <v>3706</v>
      </c>
      <c r="B1355" t="s">
        <v>1048</v>
      </c>
      <c r="C1355" t="s">
        <v>3801</v>
      </c>
      <c r="D1355" t="s">
        <v>2110</v>
      </c>
      <c r="O1355">
        <v>24.220374220374222</v>
      </c>
      <c r="P1355">
        <v>24.049429657794676</v>
      </c>
      <c r="Q1355">
        <v>24.247635425623386</v>
      </c>
      <c r="R1355">
        <v>24.289772727272727</v>
      </c>
      <c r="S1355">
        <v>23.806717737183263</v>
      </c>
      <c r="T1355">
        <v>24.960169941582581</v>
      </c>
      <c r="U1355">
        <v>26.524953789279117</v>
      </c>
      <c r="V1355">
        <v>26.563173781802501</v>
      </c>
      <c r="W1355">
        <v>26.721250465202829</v>
      </c>
      <c r="X1355">
        <v>26.539795542949502</v>
      </c>
      <c r="Y1355">
        <v>27.787982156914197</v>
      </c>
      <c r="Z1355">
        <v>32.920469361147326</v>
      </c>
      <c r="AA1355">
        <v>29.459193706981317</v>
      </c>
      <c r="AB1355">
        <v>26.998432601880879</v>
      </c>
      <c r="AC1355">
        <v>33.492236898732081</v>
      </c>
      <c r="AD1355">
        <v>33.12648638432583</v>
      </c>
      <c r="AE1355">
        <v>34.27594862346124</v>
      </c>
      <c r="AF1355">
        <v>34.375370603164065</v>
      </c>
      <c r="AG1355">
        <v>35.501730103806231</v>
      </c>
      <c r="AH1355">
        <v>36.794092093831452</v>
      </c>
      <c r="AI1355">
        <v>37.533512064343164</v>
      </c>
      <c r="AJ1355">
        <v>37.899879534198902</v>
      </c>
      <c r="AK1355">
        <v>39.734253130729314</v>
      </c>
      <c r="AL1355">
        <v>40.31629808806661</v>
      </c>
      <c r="AM1355">
        <v>37.80316047281633</v>
      </c>
      <c r="AN1355">
        <v>37.353412431803775</v>
      </c>
      <c r="AO1355">
        <v>37.414997735103157</v>
      </c>
      <c r="AP1355">
        <v>36.697540721814114</v>
      </c>
      <c r="AQ1355">
        <v>35.345508678259854</v>
      </c>
      <c r="AR1355">
        <v>33.043836042968664</v>
      </c>
      <c r="AS1355">
        <v>33.534810137537349</v>
      </c>
      <c r="AT1355">
        <v>31.325178906765466</v>
      </c>
      <c r="AU1355">
        <v>28.396122792502354</v>
      </c>
      <c r="AV1355">
        <v>26.664426763836886</v>
      </c>
      <c r="AW1355">
        <v>25.75476917895547</v>
      </c>
      <c r="AX1355">
        <v>25.74295893989369</v>
      </c>
      <c r="AY1355">
        <v>23.807212806259518</v>
      </c>
      <c r="AZ1355">
        <v>22.521733085898088</v>
      </c>
      <c r="BA1355">
        <v>22.43198276423886</v>
      </c>
      <c r="BB1355">
        <v>22.066066305387313</v>
      </c>
      <c r="BC1355">
        <v>23.15332202155161</v>
      </c>
      <c r="BD1355">
        <v>22.817270245940701</v>
      </c>
      <c r="BE1355">
        <v>23.227258048452178</v>
      </c>
      <c r="BF1355">
        <v>24.507115736606664</v>
      </c>
      <c r="BG1355">
        <v>24.45889325489004</v>
      </c>
      <c r="BH1355">
        <v>25.739364246977726</v>
      </c>
      <c r="BI1355">
        <v>25.318772144703455</v>
      </c>
      <c r="BJ1355">
        <v>23.916299798633869</v>
      </c>
      <c r="BK1355">
        <v>23.375102916890743</v>
      </c>
      <c r="BL1355">
        <v>22.656001875128183</v>
      </c>
      <c r="BN1355">
        <f t="shared" si="21"/>
        <v>50</v>
      </c>
    </row>
    <row r="1356" spans="1:66" x14ac:dyDescent="0.3">
      <c r="A1356" t="s">
        <v>3706</v>
      </c>
      <c r="B1356" t="s">
        <v>1048</v>
      </c>
      <c r="C1356" t="s">
        <v>3688</v>
      </c>
      <c r="D1356" t="s">
        <v>641</v>
      </c>
      <c r="E1356">
        <v>28.858047236425616</v>
      </c>
      <c r="F1356">
        <v>28.426928765685382</v>
      </c>
      <c r="G1356">
        <v>29.163582531458175</v>
      </c>
      <c r="H1356">
        <v>28.446831364124598</v>
      </c>
      <c r="I1356">
        <v>28.409605799728137</v>
      </c>
      <c r="J1356">
        <v>26.765492350629046</v>
      </c>
      <c r="K1356">
        <v>26.849403375827187</v>
      </c>
      <c r="L1356">
        <v>25.547028965761974</v>
      </c>
      <c r="M1356">
        <v>24.789524542450948</v>
      </c>
      <c r="N1356">
        <v>22.822822822822822</v>
      </c>
      <c r="O1356">
        <v>23.202865419678474</v>
      </c>
      <c r="P1356">
        <v>23.345022721815209</v>
      </c>
      <c r="Q1356">
        <v>22.586900878293601</v>
      </c>
      <c r="R1356">
        <v>22.427399630680664</v>
      </c>
      <c r="S1356">
        <v>26.486926165620496</v>
      </c>
      <c r="T1356">
        <v>28.22981568317935</v>
      </c>
      <c r="U1356">
        <v>25.424699187698192</v>
      </c>
      <c r="V1356">
        <v>24.553845139598511</v>
      </c>
      <c r="W1356">
        <v>25.180024197922318</v>
      </c>
      <c r="X1356">
        <v>23.596298025430478</v>
      </c>
      <c r="Y1356">
        <v>26.759900956485133</v>
      </c>
      <c r="Z1356">
        <v>27.421118787837329</v>
      </c>
      <c r="AA1356">
        <v>25.657053017072979</v>
      </c>
      <c r="AB1356">
        <v>22.084170434661228</v>
      </c>
      <c r="AC1356">
        <v>22.632317727685574</v>
      </c>
      <c r="AD1356">
        <v>22.793661066869273</v>
      </c>
      <c r="AE1356">
        <v>21.290324064279343</v>
      </c>
      <c r="AF1356">
        <v>20.565704183853857</v>
      </c>
      <c r="AG1356">
        <v>20.922568777439686</v>
      </c>
      <c r="AH1356">
        <v>20.368258212165724</v>
      </c>
      <c r="AI1356">
        <v>20.368281547984303</v>
      </c>
      <c r="AJ1356">
        <v>21.791346053492983</v>
      </c>
      <c r="AK1356">
        <v>24.858133112708654</v>
      </c>
      <c r="AL1356">
        <v>25.656325248797629</v>
      </c>
      <c r="AM1356">
        <v>26.171450214464077</v>
      </c>
      <c r="AN1356">
        <v>25.159333883342111</v>
      </c>
      <c r="AO1356">
        <v>26.263237518910742</v>
      </c>
      <c r="AP1356">
        <v>28.184150028136816</v>
      </c>
      <c r="AQ1356">
        <v>28.714898269269767</v>
      </c>
      <c r="AR1356">
        <v>27.761514665029903</v>
      </c>
      <c r="AS1356">
        <v>29.366454833082301</v>
      </c>
      <c r="AT1356">
        <v>30.307978102010054</v>
      </c>
      <c r="AU1356">
        <v>30.708656987688514</v>
      </c>
      <c r="AV1356">
        <v>30.770124566173706</v>
      </c>
      <c r="AW1356">
        <v>31.510876300906503</v>
      </c>
      <c r="AX1356">
        <v>31.813884207592992</v>
      </c>
      <c r="AY1356">
        <v>32.975689254476897</v>
      </c>
      <c r="AZ1356">
        <v>33.399022955387935</v>
      </c>
      <c r="BA1356">
        <v>34.822877888194938</v>
      </c>
      <c r="BB1356">
        <v>36.137580304850935</v>
      </c>
      <c r="BC1356">
        <v>37.949870449083747</v>
      </c>
      <c r="BD1356">
        <v>38.873707317670394</v>
      </c>
      <c r="BE1356">
        <v>39.293586745439256</v>
      </c>
      <c r="BF1356">
        <v>40.220996052723272</v>
      </c>
      <c r="BG1356">
        <v>40.312795405743977</v>
      </c>
      <c r="BH1356">
        <v>39.452228374286342</v>
      </c>
      <c r="BI1356">
        <v>39.37921234945312</v>
      </c>
      <c r="BJ1356">
        <v>40.065368482605571</v>
      </c>
      <c r="BK1356">
        <v>39.701735024515692</v>
      </c>
      <c r="BN1356">
        <f t="shared" si="21"/>
        <v>59</v>
      </c>
    </row>
    <row r="1357" spans="1:66" x14ac:dyDescent="0.3">
      <c r="A1357" t="s">
        <v>3706</v>
      </c>
      <c r="B1357" t="s">
        <v>1048</v>
      </c>
      <c r="C1357" t="s">
        <v>923</v>
      </c>
      <c r="D1357" t="s">
        <v>3913</v>
      </c>
      <c r="O1357">
        <v>44.481236203090511</v>
      </c>
      <c r="P1357">
        <v>44.3</v>
      </c>
      <c r="Q1357">
        <v>44.42508710801394</v>
      </c>
      <c r="R1357">
        <v>47.759000734753862</v>
      </c>
      <c r="S1357">
        <v>51.437699680511187</v>
      </c>
      <c r="T1357">
        <v>48.538367844092569</v>
      </c>
      <c r="U1357">
        <v>50.159744408945684</v>
      </c>
      <c r="V1357">
        <v>52.420537897310517</v>
      </c>
      <c r="W1357">
        <v>51.655913978494624</v>
      </c>
      <c r="X1357">
        <v>52.698650674662673</v>
      </c>
      <c r="Y1357">
        <v>53.236413984077537</v>
      </c>
      <c r="Z1357">
        <v>52.998126171143035</v>
      </c>
      <c r="AA1357">
        <v>44.411527067061677</v>
      </c>
      <c r="AB1357">
        <v>46.07224046476383</v>
      </c>
      <c r="AC1357">
        <v>38.887838093436734</v>
      </c>
      <c r="AD1357">
        <v>38.632388947184332</v>
      </c>
      <c r="AE1357">
        <v>37.712236195988488</v>
      </c>
      <c r="AF1357">
        <v>35.807924980800578</v>
      </c>
      <c r="AG1357">
        <v>35.560167503776199</v>
      </c>
      <c r="AH1357">
        <v>35.871977572713469</v>
      </c>
      <c r="AI1357">
        <v>36.380237394744853</v>
      </c>
      <c r="AJ1357">
        <v>35.285913528591351</v>
      </c>
      <c r="AK1357">
        <v>33.465579169354918</v>
      </c>
      <c r="AL1357">
        <v>33.051897189281746</v>
      </c>
      <c r="AM1357">
        <v>32.764474032856384</v>
      </c>
      <c r="AN1357">
        <v>32.650297538440107</v>
      </c>
      <c r="AO1357">
        <v>31.379882132525537</v>
      </c>
      <c r="AP1357">
        <v>31.327314839185131</v>
      </c>
      <c r="AQ1357">
        <v>30.604052695879297</v>
      </c>
      <c r="AR1357">
        <v>27.334534955706154</v>
      </c>
      <c r="AS1357">
        <v>28.353834303071995</v>
      </c>
      <c r="AT1357">
        <v>27.366531860136611</v>
      </c>
      <c r="AU1357">
        <v>25.872150042498344</v>
      </c>
      <c r="AV1357">
        <v>26.70654022551296</v>
      </c>
      <c r="AW1357">
        <v>27.223439232110902</v>
      </c>
      <c r="AX1357">
        <v>27.670243847623325</v>
      </c>
      <c r="AY1357">
        <v>25.575429300850683</v>
      </c>
      <c r="AZ1357">
        <v>24.103033560654417</v>
      </c>
      <c r="BA1357">
        <v>23.69681190494423</v>
      </c>
      <c r="BB1357">
        <v>20.151509914087658</v>
      </c>
      <c r="BC1357">
        <v>21.853197854087863</v>
      </c>
      <c r="BD1357">
        <v>22.25998838124508</v>
      </c>
      <c r="BE1357">
        <v>22.483984153933221</v>
      </c>
      <c r="BF1357">
        <v>21.43948492202771</v>
      </c>
      <c r="BG1357">
        <v>21.386130127813669</v>
      </c>
      <c r="BH1357">
        <v>20.905654830649055</v>
      </c>
      <c r="BI1357">
        <v>18.840080261666081</v>
      </c>
      <c r="BJ1357">
        <v>18.461091153932969</v>
      </c>
      <c r="BK1357">
        <v>19.718824546368538</v>
      </c>
      <c r="BL1357">
        <v>19.0439143687531</v>
      </c>
      <c r="BN1357">
        <f t="shared" si="21"/>
        <v>50</v>
      </c>
    </row>
    <row r="1358" spans="1:66" x14ac:dyDescent="0.3">
      <c r="A1358" t="s">
        <v>3706</v>
      </c>
      <c r="B1358" t="s">
        <v>1048</v>
      </c>
      <c r="C1358" t="s">
        <v>2153</v>
      </c>
      <c r="D1358" t="s">
        <v>3277</v>
      </c>
      <c r="E1358">
        <v>1.762446894692252</v>
      </c>
      <c r="F1358">
        <v>1.7600040664353882</v>
      </c>
      <c r="G1358">
        <v>1.4894794811361134</v>
      </c>
      <c r="H1358">
        <v>1.3224561766322538</v>
      </c>
      <c r="I1358">
        <v>1.2401324800159375</v>
      </c>
      <c r="J1358">
        <v>1.2176546836061781</v>
      </c>
      <c r="K1358">
        <v>1.0313628053068304</v>
      </c>
      <c r="L1358">
        <v>0.70265024366658202</v>
      </c>
      <c r="M1358">
        <v>0.92762017347628489</v>
      </c>
      <c r="N1358">
        <v>0.84633433070579067</v>
      </c>
      <c r="O1358">
        <v>0.6567898342800258</v>
      </c>
      <c r="P1358">
        <v>1.0290687297279</v>
      </c>
      <c r="Q1358">
        <v>1.2216660768154777</v>
      </c>
      <c r="R1358">
        <v>1.9535971871861901</v>
      </c>
      <c r="S1358">
        <v>3.6766054837567093</v>
      </c>
      <c r="T1358">
        <v>7.1192046703817429</v>
      </c>
      <c r="U1358">
        <v>10.368314375605033</v>
      </c>
      <c r="V1358">
        <v>11.952244127124613</v>
      </c>
      <c r="W1358">
        <v>9.4287572285401033</v>
      </c>
      <c r="X1358">
        <v>11.46947603181669</v>
      </c>
      <c r="Y1358">
        <v>13.541271199626575</v>
      </c>
      <c r="Z1358">
        <v>10.769163256574256</v>
      </c>
      <c r="AA1358">
        <v>5.7454820754013864</v>
      </c>
      <c r="AB1358">
        <v>3.4296214790363035</v>
      </c>
      <c r="AC1358">
        <v>2.9446018855814855</v>
      </c>
      <c r="AD1358">
        <v>1.7326413753632364</v>
      </c>
      <c r="AE1358">
        <v>1.9807190074318617</v>
      </c>
      <c r="AF1358">
        <v>2.3443877250274103</v>
      </c>
      <c r="AG1358">
        <v>2.5436509317418614</v>
      </c>
      <c r="AH1358">
        <v>3.0426586099044659</v>
      </c>
      <c r="AI1358">
        <v>3.8678449713160568</v>
      </c>
      <c r="AJ1358">
        <v>3.171934178517505</v>
      </c>
      <c r="AK1358">
        <v>2.7887218426081417</v>
      </c>
      <c r="AL1358">
        <v>2.4290547263681592</v>
      </c>
      <c r="AM1358">
        <v>2.0360420214633237</v>
      </c>
      <c r="AN1358">
        <v>1.8701853494560903</v>
      </c>
      <c r="AO1358">
        <v>1.9549279448698165</v>
      </c>
      <c r="AP1358">
        <v>2.0134013862044946</v>
      </c>
      <c r="AQ1358">
        <v>1.5322014665081671</v>
      </c>
      <c r="AR1358">
        <v>1.8475412025026707</v>
      </c>
      <c r="AS1358">
        <v>2.4771492025035329</v>
      </c>
      <c r="AT1358">
        <v>2.617512731216689</v>
      </c>
      <c r="AU1358">
        <v>2.2918472068595568</v>
      </c>
      <c r="AV1358">
        <v>2.8869310738445271</v>
      </c>
      <c r="AW1358">
        <v>3.2652297324758925</v>
      </c>
      <c r="AX1358">
        <v>3.6840789845828836</v>
      </c>
      <c r="AY1358">
        <v>4.0423353480616919</v>
      </c>
      <c r="AZ1358">
        <v>4.1952175831148164</v>
      </c>
      <c r="BA1358">
        <v>5.5880451894976435</v>
      </c>
      <c r="BB1358">
        <v>3.6220869684516424</v>
      </c>
      <c r="BC1358">
        <v>3.8752972379732942</v>
      </c>
      <c r="BD1358">
        <v>4.5015760921669425</v>
      </c>
      <c r="BE1358">
        <v>4.9115407297904028</v>
      </c>
      <c r="BF1358">
        <v>4.1994287006528914</v>
      </c>
      <c r="BG1358">
        <v>3.7585219858754173</v>
      </c>
      <c r="BH1358">
        <v>2.0019249343343772</v>
      </c>
      <c r="BI1358">
        <v>1.8607040732146283</v>
      </c>
      <c r="BJ1358">
        <v>2.1589930166434028</v>
      </c>
      <c r="BK1358">
        <v>2.3452509311645358</v>
      </c>
      <c r="BN1358">
        <f t="shared" si="21"/>
        <v>59</v>
      </c>
    </row>
    <row r="1359" spans="1:66" x14ac:dyDescent="0.3">
      <c r="A1359" t="s">
        <v>3706</v>
      </c>
      <c r="B1359" t="s">
        <v>1048</v>
      </c>
      <c r="C1359" t="s">
        <v>2049</v>
      </c>
      <c r="D1359" t="s">
        <v>2787</v>
      </c>
      <c r="AN1359">
        <v>99.91</v>
      </c>
      <c r="AO1359">
        <v>99.91</v>
      </c>
      <c r="AP1359">
        <v>99.91</v>
      </c>
      <c r="AQ1359">
        <v>99.91</v>
      </c>
      <c r="AR1359">
        <v>99.91</v>
      </c>
      <c r="AS1359">
        <v>99.91</v>
      </c>
      <c r="AT1359">
        <v>99.91</v>
      </c>
      <c r="AU1359">
        <v>99.92</v>
      </c>
      <c r="AV1359">
        <v>99.92</v>
      </c>
      <c r="AW1359">
        <v>99.92</v>
      </c>
      <c r="AX1359">
        <v>99.92</v>
      </c>
      <c r="AY1359">
        <v>99.92</v>
      </c>
      <c r="AZ1359">
        <v>99.91</v>
      </c>
      <c r="BA1359">
        <v>99.91</v>
      </c>
      <c r="BB1359">
        <v>99.91</v>
      </c>
      <c r="BC1359">
        <v>99.91</v>
      </c>
      <c r="BD1359">
        <v>99.91</v>
      </c>
      <c r="BE1359">
        <v>99.92</v>
      </c>
      <c r="BF1359">
        <v>99.92</v>
      </c>
      <c r="BG1359">
        <v>99.92</v>
      </c>
      <c r="BH1359">
        <v>99.92</v>
      </c>
      <c r="BI1359">
        <v>99.92</v>
      </c>
      <c r="BJ1359">
        <v>99.92</v>
      </c>
      <c r="BK1359">
        <v>99.92</v>
      </c>
      <c r="BN1359">
        <f t="shared" si="21"/>
        <v>24</v>
      </c>
    </row>
    <row r="1360" spans="1:66" x14ac:dyDescent="0.3">
      <c r="A1360" t="s">
        <v>3706</v>
      </c>
      <c r="B1360" t="s">
        <v>1048</v>
      </c>
      <c r="C1360" t="s">
        <v>4119</v>
      </c>
      <c r="D1360" t="s">
        <v>50</v>
      </c>
      <c r="AN1360">
        <v>100</v>
      </c>
      <c r="AO1360">
        <v>100</v>
      </c>
      <c r="AP1360">
        <v>100</v>
      </c>
      <c r="AQ1360">
        <v>100</v>
      </c>
      <c r="AR1360">
        <v>100</v>
      </c>
      <c r="AS1360">
        <v>100</v>
      </c>
      <c r="AT1360">
        <v>100</v>
      </c>
      <c r="AU1360">
        <v>100</v>
      </c>
      <c r="AV1360">
        <v>100</v>
      </c>
      <c r="AW1360">
        <v>100</v>
      </c>
      <c r="AX1360">
        <v>100</v>
      </c>
      <c r="AY1360">
        <v>100</v>
      </c>
      <c r="AZ1360">
        <v>100</v>
      </c>
      <c r="BA1360">
        <v>100</v>
      </c>
      <c r="BB1360">
        <v>100</v>
      </c>
      <c r="BC1360">
        <v>100</v>
      </c>
      <c r="BD1360">
        <v>100</v>
      </c>
      <c r="BE1360">
        <v>100</v>
      </c>
      <c r="BF1360">
        <v>100</v>
      </c>
      <c r="BG1360">
        <v>100</v>
      </c>
      <c r="BH1360">
        <v>100</v>
      </c>
      <c r="BI1360">
        <v>100</v>
      </c>
      <c r="BJ1360">
        <v>100</v>
      </c>
      <c r="BK1360">
        <v>100</v>
      </c>
      <c r="BN1360">
        <f t="shared" si="21"/>
        <v>24</v>
      </c>
    </row>
    <row r="1361" spans="1:66" x14ac:dyDescent="0.3">
      <c r="A1361" t="s">
        <v>3706</v>
      </c>
      <c r="B1361" t="s">
        <v>1048</v>
      </c>
      <c r="C1361" t="s">
        <v>3163</v>
      </c>
      <c r="D1361" t="s">
        <v>1869</v>
      </c>
      <c r="F1361">
        <v>2.2005708777101334</v>
      </c>
      <c r="G1361">
        <v>2.0764943019451199</v>
      </c>
      <c r="H1361">
        <v>1.9705593629500342</v>
      </c>
      <c r="I1361">
        <v>1.9134371083291655</v>
      </c>
      <c r="J1361">
        <v>1.7676532871645585</v>
      </c>
      <c r="K1361">
        <v>1.6655587044627618</v>
      </c>
      <c r="L1361">
        <v>1.5928204220874935</v>
      </c>
      <c r="M1361">
        <v>1.4957626376172948</v>
      </c>
      <c r="N1361">
        <v>1.4679927260492771</v>
      </c>
      <c r="O1361">
        <v>1.5311516221530037</v>
      </c>
      <c r="P1361">
        <v>1.2792778935089808</v>
      </c>
      <c r="Q1361">
        <v>1.0841062892696236</v>
      </c>
      <c r="R1361">
        <v>0.96805858910553066</v>
      </c>
      <c r="S1361">
        <v>0.92723998230640914</v>
      </c>
      <c r="T1361">
        <v>0.9995645031810626</v>
      </c>
      <c r="U1361">
        <v>0.96379608084252566</v>
      </c>
      <c r="V1361">
        <v>1.0193461526114862</v>
      </c>
      <c r="W1361">
        <v>1.071788951131617</v>
      </c>
      <c r="X1361">
        <v>1.1171475381993965</v>
      </c>
      <c r="Y1361">
        <v>1.0219924781202336</v>
      </c>
      <c r="Z1361">
        <v>1.1873379713326879</v>
      </c>
      <c r="AA1361">
        <v>1.1588177686006214</v>
      </c>
      <c r="AB1361">
        <v>1.1194566270853115</v>
      </c>
      <c r="AC1361">
        <v>1.0677862015261159</v>
      </c>
      <c r="AD1361">
        <v>1.0876907865483727</v>
      </c>
      <c r="AE1361">
        <v>1.125320220770279</v>
      </c>
      <c r="AF1361">
        <v>1.0932442643982849</v>
      </c>
      <c r="AG1361">
        <v>1.1070174737561496</v>
      </c>
      <c r="AH1361">
        <v>1.140364939182744</v>
      </c>
      <c r="AI1361">
        <v>1.410256285419027</v>
      </c>
      <c r="AJ1361">
        <v>1.867384398943116</v>
      </c>
      <c r="AK1361">
        <v>1.9086329965714359</v>
      </c>
      <c r="AL1361">
        <v>1.8311822760499332</v>
      </c>
      <c r="AM1361">
        <v>1.7309822295661026</v>
      </c>
      <c r="AN1361">
        <v>1.6864666633733525</v>
      </c>
      <c r="AO1361">
        <v>1.6527829780073895</v>
      </c>
      <c r="AP1361">
        <v>1.6819752668148304</v>
      </c>
      <c r="AQ1361">
        <v>1.63762765741403</v>
      </c>
      <c r="AR1361">
        <v>1.6129567715567326</v>
      </c>
      <c r="AS1361">
        <v>1.5120113913871336</v>
      </c>
      <c r="AT1361">
        <v>1.2133804217041788</v>
      </c>
      <c r="AU1361">
        <v>1.1484188465831191</v>
      </c>
      <c r="AV1361">
        <v>1.0783603843803637</v>
      </c>
      <c r="AW1361">
        <v>1.1438853008512091</v>
      </c>
      <c r="AX1361">
        <v>1.135884591134559</v>
      </c>
      <c r="AY1361">
        <v>1.1779681596865139</v>
      </c>
      <c r="AZ1361">
        <v>1.1630677610175635</v>
      </c>
      <c r="BA1361">
        <v>1.1561856713353484</v>
      </c>
      <c r="BB1361">
        <v>1.085290294288217</v>
      </c>
      <c r="BC1361">
        <v>1.0335741206336815</v>
      </c>
      <c r="BD1361">
        <v>0.93273635067941518</v>
      </c>
      <c r="BE1361">
        <v>0.94323460038099149</v>
      </c>
      <c r="BF1361">
        <v>0.90842332954771798</v>
      </c>
      <c r="BG1361">
        <v>0.95358701838450743</v>
      </c>
      <c r="BH1361">
        <v>0.96109853876776785</v>
      </c>
      <c r="BI1361">
        <v>0.95026150224432093</v>
      </c>
      <c r="BJ1361">
        <v>0.87014920846489419</v>
      </c>
      <c r="BK1361">
        <v>0.76333937182465561</v>
      </c>
      <c r="BL1361">
        <v>0.72043985339091066</v>
      </c>
      <c r="BN1361">
        <f t="shared" si="21"/>
        <v>59</v>
      </c>
    </row>
    <row r="1362" spans="1:66" x14ac:dyDescent="0.3">
      <c r="A1362" t="s">
        <v>3706</v>
      </c>
      <c r="B1362" t="s">
        <v>1048</v>
      </c>
      <c r="C1362" t="s">
        <v>2954</v>
      </c>
      <c r="D1362" t="s">
        <v>113</v>
      </c>
      <c r="AO1362">
        <v>3140.9245599999999</v>
      </c>
      <c r="AP1362">
        <v>3243.3815800000002</v>
      </c>
      <c r="AQ1362">
        <v>3408.3727600000002</v>
      </c>
      <c r="AR1362">
        <v>3465.7203800000002</v>
      </c>
      <c r="AS1362">
        <v>3496.3679699999998</v>
      </c>
      <c r="AT1362">
        <v>3567.42616</v>
      </c>
      <c r="AU1362">
        <v>3652.1842499999998</v>
      </c>
      <c r="AV1362">
        <v>3894.9012699999998</v>
      </c>
      <c r="AW1362">
        <v>3789.0896200000002</v>
      </c>
      <c r="AX1362">
        <v>3742.5196099999998</v>
      </c>
      <c r="AY1362">
        <v>3806.3303500000002</v>
      </c>
      <c r="AZ1362">
        <v>3781.1747500000001</v>
      </c>
      <c r="BA1362">
        <v>3935.4927499999999</v>
      </c>
      <c r="BB1362">
        <v>4090.2743999999998</v>
      </c>
      <c r="BC1362">
        <v>3885.0822600000001</v>
      </c>
      <c r="BD1362">
        <v>4027.1188900000002</v>
      </c>
      <c r="BE1362">
        <v>3990.6237900000001</v>
      </c>
      <c r="BF1362">
        <v>4090.8843900000002</v>
      </c>
      <c r="BG1362">
        <v>4205.2560199999998</v>
      </c>
      <c r="BH1362">
        <v>4267.8391899999997</v>
      </c>
      <c r="BI1362">
        <v>4247.7483000000002</v>
      </c>
      <c r="BJ1362">
        <v>4412.4354199999998</v>
      </c>
      <c r="BN1362">
        <f t="shared" si="21"/>
        <v>22</v>
      </c>
    </row>
    <row r="1363" spans="1:66" x14ac:dyDescent="0.3">
      <c r="A1363" t="s">
        <v>3706</v>
      </c>
      <c r="B1363" t="s">
        <v>1048</v>
      </c>
      <c r="C1363" t="s">
        <v>3267</v>
      </c>
      <c r="D1363" t="s">
        <v>2389</v>
      </c>
      <c r="E1363">
        <v>10.015067620020799</v>
      </c>
      <c r="F1363">
        <v>10.137550912499499</v>
      </c>
      <c r="G1363">
        <v>10.2600585737503</v>
      </c>
      <c r="H1363">
        <v>10.3872871102818</v>
      </c>
      <c r="I1363">
        <v>10.521802559268799</v>
      </c>
      <c r="J1363">
        <v>10.6635512728409</v>
      </c>
      <c r="K1363">
        <v>10.823437493115801</v>
      </c>
      <c r="L1363">
        <v>10.991080558678</v>
      </c>
      <c r="M1363">
        <v>11.1686001158299</v>
      </c>
      <c r="N1363">
        <v>11.3534471948398</v>
      </c>
      <c r="O1363">
        <v>11.539891044610499</v>
      </c>
      <c r="P1363">
        <v>11.734565901022901</v>
      </c>
      <c r="Q1363">
        <v>11.9255757331757</v>
      </c>
      <c r="R1363">
        <v>12.1252159369671</v>
      </c>
      <c r="S1363">
        <v>12.333870855263999</v>
      </c>
      <c r="T1363">
        <v>12.5424029068155</v>
      </c>
      <c r="U1363">
        <v>12.715874536356401</v>
      </c>
      <c r="V1363">
        <v>12.8860673350943</v>
      </c>
      <c r="W1363">
        <v>13.060942000358301</v>
      </c>
      <c r="X1363">
        <v>13.2423831138853</v>
      </c>
      <c r="Y1363">
        <v>13.427935245082899</v>
      </c>
      <c r="Z1363">
        <v>13.576677210083901</v>
      </c>
      <c r="AA1363">
        <v>13.7145355349805</v>
      </c>
      <c r="AB1363">
        <v>13.852789527953499</v>
      </c>
      <c r="AC1363">
        <v>14.00056815972</v>
      </c>
      <c r="AD1363">
        <v>14.158407583877899</v>
      </c>
      <c r="AE1363">
        <v>14.2752220468044</v>
      </c>
      <c r="AF1363">
        <v>14.3914994692693</v>
      </c>
      <c r="AG1363">
        <v>14.507218457864001</v>
      </c>
      <c r="AH1363">
        <v>14.616875991811</v>
      </c>
      <c r="AI1363">
        <v>14.716030422920699</v>
      </c>
      <c r="AJ1363">
        <v>14.7460170361803</v>
      </c>
      <c r="AK1363">
        <v>14.7574386100966</v>
      </c>
      <c r="AL1363">
        <v>14.754485125480199</v>
      </c>
      <c r="AM1363">
        <v>14.7367762161154</v>
      </c>
      <c r="AN1363">
        <v>14.702607276498499</v>
      </c>
      <c r="AO1363">
        <v>14.620273990516401</v>
      </c>
      <c r="AP1363">
        <v>14.526950760240601</v>
      </c>
      <c r="AQ1363">
        <v>14.4280892303081</v>
      </c>
      <c r="AR1363">
        <v>14.329583556000101</v>
      </c>
      <c r="AS1363">
        <v>14.238962553765401</v>
      </c>
      <c r="AT1363">
        <v>14.1619631472268</v>
      </c>
      <c r="AU1363">
        <v>14.081042154157901</v>
      </c>
      <c r="AV1363">
        <v>14.0114483098032</v>
      </c>
      <c r="AW1363">
        <v>13.9694472553522</v>
      </c>
      <c r="AX1363">
        <v>13.964000825883501</v>
      </c>
      <c r="AY1363">
        <v>13.997640055208601</v>
      </c>
      <c r="AZ1363">
        <v>14.063774309710601</v>
      </c>
      <c r="BA1363">
        <v>14.1711219540691</v>
      </c>
      <c r="BB1363">
        <v>14.328175789288901</v>
      </c>
      <c r="BC1363">
        <v>14.5400605633385</v>
      </c>
      <c r="BD1363">
        <v>14.7926313013218</v>
      </c>
      <c r="BE1363">
        <v>15.0915346277833</v>
      </c>
      <c r="BF1363">
        <v>15.426591801439301</v>
      </c>
      <c r="BG1363">
        <v>15.7850664815396</v>
      </c>
      <c r="BH1363">
        <v>16.161340929565299</v>
      </c>
      <c r="BI1363">
        <v>16.546088388015601</v>
      </c>
      <c r="BJ1363">
        <v>16.928916318705799</v>
      </c>
      <c r="BK1363">
        <v>17.318356023525201</v>
      </c>
      <c r="BL1363">
        <v>17.726165769737101</v>
      </c>
      <c r="BN1363">
        <f t="shared" si="21"/>
        <v>60</v>
      </c>
    </row>
    <row r="1364" spans="1:66" x14ac:dyDescent="0.3">
      <c r="A1364" t="s">
        <v>3706</v>
      </c>
      <c r="B1364" t="s">
        <v>1048</v>
      </c>
      <c r="C1364" t="s">
        <v>1041</v>
      </c>
      <c r="D1364" t="s">
        <v>2976</v>
      </c>
      <c r="E1364">
        <v>6.6839906630377302</v>
      </c>
      <c r="F1364">
        <v>6.49512639745965</v>
      </c>
      <c r="G1364">
        <v>6.3237202815722098</v>
      </c>
      <c r="H1364">
        <v>6.1734002536017396</v>
      </c>
      <c r="I1364">
        <v>6.0463722232525301</v>
      </c>
      <c r="J1364">
        <v>5.9458354168091603</v>
      </c>
      <c r="K1364">
        <v>5.8523792392116203</v>
      </c>
      <c r="L1364">
        <v>5.7935215681266197</v>
      </c>
      <c r="M1364">
        <v>5.7790953270396104</v>
      </c>
      <c r="N1364">
        <v>5.8147304652455301</v>
      </c>
      <c r="O1364">
        <v>5.8996670300991498</v>
      </c>
      <c r="P1364">
        <v>5.9910445976668401</v>
      </c>
      <c r="Q1364">
        <v>6.1215466095082496</v>
      </c>
      <c r="R1364">
        <v>6.2894359992025004</v>
      </c>
      <c r="S1364">
        <v>6.4885950638037304</v>
      </c>
      <c r="T1364">
        <v>6.7165419021599</v>
      </c>
      <c r="U1364">
        <v>6.8539042581244498</v>
      </c>
      <c r="V1364">
        <v>7.0397080686460898</v>
      </c>
      <c r="W1364">
        <v>7.2833524398904199</v>
      </c>
      <c r="X1364">
        <v>7.5562804536282702</v>
      </c>
      <c r="Y1364">
        <v>7.8157142943221398</v>
      </c>
      <c r="Z1364">
        <v>8.0171524349817709</v>
      </c>
      <c r="AA1364">
        <v>8.1795634882562798</v>
      </c>
      <c r="AB1364">
        <v>8.3249410162210609</v>
      </c>
      <c r="AC1364">
        <v>8.4749449927975906</v>
      </c>
      <c r="AD1364">
        <v>8.6316113916243999</v>
      </c>
      <c r="AE1364">
        <v>8.7450531981070494</v>
      </c>
      <c r="AF1364">
        <v>8.8478222801056496</v>
      </c>
      <c r="AG1364">
        <v>8.9381449764466208</v>
      </c>
      <c r="AH1364">
        <v>9.0004760890269893</v>
      </c>
      <c r="AI1364">
        <v>9.0174272300721796</v>
      </c>
      <c r="AJ1364">
        <v>8.9936711471685609</v>
      </c>
      <c r="AK1364">
        <v>8.9481826632100105</v>
      </c>
      <c r="AL1364">
        <v>8.8880095529874108</v>
      </c>
      <c r="AM1364">
        <v>8.8076312413208608</v>
      </c>
      <c r="AN1364">
        <v>8.6907691640365492</v>
      </c>
      <c r="AO1364">
        <v>8.4740476831993092</v>
      </c>
      <c r="AP1364">
        <v>8.23544380329459</v>
      </c>
      <c r="AQ1364">
        <v>7.9944184596780703</v>
      </c>
      <c r="AR1364">
        <v>7.7725073544018901</v>
      </c>
      <c r="AS1364">
        <v>7.5794059087879599</v>
      </c>
      <c r="AT1364">
        <v>7.38529363521008</v>
      </c>
      <c r="AU1364">
        <v>7.2069307816174799</v>
      </c>
      <c r="AV1364">
        <v>7.0496586185380599</v>
      </c>
      <c r="AW1364">
        <v>6.9140361166868596</v>
      </c>
      <c r="AX1364">
        <v>6.79570818825316</v>
      </c>
      <c r="AY1364">
        <v>6.6817726342460402</v>
      </c>
      <c r="AZ1364">
        <v>6.59487772436177</v>
      </c>
      <c r="BA1364">
        <v>6.5393341287028397</v>
      </c>
      <c r="BB1364">
        <v>6.5142363599265298</v>
      </c>
      <c r="BC1364">
        <v>6.5114060325044898</v>
      </c>
      <c r="BD1364">
        <v>6.5267631168852001</v>
      </c>
      <c r="BE1364">
        <v>6.5666572985678604</v>
      </c>
      <c r="BF1364">
        <v>6.62504638094968</v>
      </c>
      <c r="BG1364">
        <v>6.6946588478225904</v>
      </c>
      <c r="BH1364">
        <v>6.7704917131061499</v>
      </c>
      <c r="BI1364">
        <v>6.8459168362132896</v>
      </c>
      <c r="BJ1364">
        <v>6.9206905856054304</v>
      </c>
      <c r="BK1364">
        <v>6.9950275254404604</v>
      </c>
      <c r="BL1364">
        <v>7.0701527153178096</v>
      </c>
      <c r="BN1364">
        <f t="shared" si="21"/>
        <v>60</v>
      </c>
    </row>
    <row r="1365" spans="1:66" x14ac:dyDescent="0.3">
      <c r="A1365" t="s">
        <v>3706</v>
      </c>
      <c r="B1365" t="s">
        <v>1048</v>
      </c>
      <c r="C1365" t="s">
        <v>2438</v>
      </c>
      <c r="D1365" t="s">
        <v>2131</v>
      </c>
      <c r="E1365">
        <v>10.6414268064108</v>
      </c>
      <c r="F1365">
        <v>10.6720172096038</v>
      </c>
      <c r="G1365">
        <v>10.7214932841233</v>
      </c>
      <c r="H1365">
        <v>10.778797339135499</v>
      </c>
      <c r="I1365">
        <v>10.8138145111275</v>
      </c>
      <c r="J1365">
        <v>10.787300478026999</v>
      </c>
      <c r="K1365">
        <v>10.7274752326623</v>
      </c>
      <c r="L1365">
        <v>10.616675472492201</v>
      </c>
      <c r="M1365">
        <v>10.456994164211601</v>
      </c>
      <c r="N1365">
        <v>10.2622201017337</v>
      </c>
      <c r="O1365">
        <v>10.0549715254365</v>
      </c>
      <c r="P1365">
        <v>9.7898242552334303</v>
      </c>
      <c r="Q1365">
        <v>9.4714739578964799</v>
      </c>
      <c r="R1365">
        <v>9.1123577658241999</v>
      </c>
      <c r="S1365">
        <v>8.7447998927328303</v>
      </c>
      <c r="T1365">
        <v>8.4118861996372001</v>
      </c>
      <c r="U1365">
        <v>8.2223097585183798</v>
      </c>
      <c r="V1365">
        <v>8.0728122502903208</v>
      </c>
      <c r="W1365">
        <v>7.9558786437179503</v>
      </c>
      <c r="X1365">
        <v>7.8494694295627996</v>
      </c>
      <c r="Y1365">
        <v>7.7232326448580402</v>
      </c>
      <c r="Z1365">
        <v>7.5964687986475896</v>
      </c>
      <c r="AA1365">
        <v>7.5029433171506996</v>
      </c>
      <c r="AB1365">
        <v>7.4393204806054998</v>
      </c>
      <c r="AC1365">
        <v>7.3963039622983002</v>
      </c>
      <c r="AD1365">
        <v>7.3599626507564002</v>
      </c>
      <c r="AE1365">
        <v>7.3534920316203296</v>
      </c>
      <c r="AF1365">
        <v>7.3638146869001204</v>
      </c>
      <c r="AG1365">
        <v>7.3885041330090004</v>
      </c>
      <c r="AH1365">
        <v>7.4218782654715598</v>
      </c>
      <c r="AI1365">
        <v>7.4560867995804099</v>
      </c>
      <c r="AJ1365">
        <v>7.5282913756437102</v>
      </c>
      <c r="AK1365">
        <v>7.5914523836518901</v>
      </c>
      <c r="AL1365">
        <v>7.6404543383928596</v>
      </c>
      <c r="AM1365">
        <v>7.6707152618621199</v>
      </c>
      <c r="AN1365">
        <v>7.6775636207420197</v>
      </c>
      <c r="AO1365">
        <v>7.7136007860025604</v>
      </c>
      <c r="AP1365">
        <v>7.7410114841519899</v>
      </c>
      <c r="AQ1365">
        <v>7.75257421102223</v>
      </c>
      <c r="AR1365">
        <v>7.7385962692002002</v>
      </c>
      <c r="AS1365">
        <v>7.6905360869753103</v>
      </c>
      <c r="AT1365">
        <v>7.6207290048684904</v>
      </c>
      <c r="AU1365">
        <v>7.49149585976431</v>
      </c>
      <c r="AV1365">
        <v>7.3121222347566999</v>
      </c>
      <c r="AW1365">
        <v>7.1142332374146298</v>
      </c>
      <c r="AX1365">
        <v>6.9413877895388403</v>
      </c>
      <c r="AY1365">
        <v>6.8768588151993804</v>
      </c>
      <c r="AZ1365">
        <v>6.8625123647159398</v>
      </c>
      <c r="BA1365">
        <v>6.8868845818217101</v>
      </c>
      <c r="BB1365">
        <v>6.9199756262082301</v>
      </c>
      <c r="BC1365">
        <v>6.9201363126659796</v>
      </c>
      <c r="BD1365">
        <v>6.8775367794589402</v>
      </c>
      <c r="BE1365">
        <v>6.8463986307862603</v>
      </c>
      <c r="BF1365">
        <v>6.8243111204214904</v>
      </c>
      <c r="BG1365">
        <v>6.8017143165989102</v>
      </c>
      <c r="BH1365">
        <v>6.7647838944827701</v>
      </c>
      <c r="BI1365">
        <v>6.7126024692976802</v>
      </c>
      <c r="BJ1365">
        <v>6.6228802202434203</v>
      </c>
      <c r="BK1365">
        <v>6.5016497692147004</v>
      </c>
      <c r="BL1365">
        <v>6.3694428134118599</v>
      </c>
      <c r="BN1365">
        <f t="shared" si="21"/>
        <v>60</v>
      </c>
    </row>
    <row r="1366" spans="1:66" x14ac:dyDescent="0.3">
      <c r="A1366" t="s">
        <v>3706</v>
      </c>
      <c r="B1366" t="s">
        <v>1048</v>
      </c>
      <c r="C1366" t="s">
        <v>3661</v>
      </c>
      <c r="D1366" t="s">
        <v>2100</v>
      </c>
      <c r="E1366">
        <v>78.3115746</v>
      </c>
      <c r="F1366">
        <v>78.4661878</v>
      </c>
      <c r="G1366">
        <v>78.620801</v>
      </c>
      <c r="H1366">
        <v>78.749579800000006</v>
      </c>
      <c r="I1366">
        <v>78.878358599999999</v>
      </c>
      <c r="J1366">
        <v>79.007137400000005</v>
      </c>
      <c r="K1366">
        <v>79.135916199999997</v>
      </c>
      <c r="L1366">
        <v>79.264695000000003</v>
      </c>
      <c r="M1366">
        <v>79.533015399999996</v>
      </c>
      <c r="N1366">
        <v>79.801335800000004</v>
      </c>
      <c r="O1366">
        <v>80.069656199999997</v>
      </c>
      <c r="P1366">
        <v>80.337976600000005</v>
      </c>
      <c r="Q1366">
        <v>80.606296999999998</v>
      </c>
      <c r="R1366">
        <v>81.044021999999998</v>
      </c>
      <c r="S1366">
        <v>81.481746999999999</v>
      </c>
      <c r="T1366">
        <v>81.919471999999999</v>
      </c>
      <c r="U1366">
        <v>82.357196999999999</v>
      </c>
      <c r="V1366">
        <v>82.794922</v>
      </c>
      <c r="W1366">
        <v>83.037858999999997</v>
      </c>
      <c r="X1366">
        <v>83.280795999999995</v>
      </c>
      <c r="Y1366">
        <v>83.523732999999993</v>
      </c>
      <c r="Z1366">
        <v>83.766670000000005</v>
      </c>
      <c r="AA1366">
        <v>84.009607000000003</v>
      </c>
      <c r="AB1366">
        <v>84.135755599999996</v>
      </c>
      <c r="AC1366">
        <v>84.261904200000004</v>
      </c>
      <c r="AD1366">
        <v>84.388052799999997</v>
      </c>
      <c r="AE1366">
        <v>84.514201400000005</v>
      </c>
      <c r="AF1366">
        <v>84.640349999999998</v>
      </c>
      <c r="AG1366">
        <v>84.797069399999998</v>
      </c>
      <c r="AH1366">
        <v>84.953788799999998</v>
      </c>
      <c r="AI1366">
        <v>85.110508199999998</v>
      </c>
      <c r="AJ1366">
        <v>85.267227599999998</v>
      </c>
      <c r="AK1366">
        <v>85.423946999999998</v>
      </c>
      <c r="AL1366">
        <v>85.572889399999994</v>
      </c>
      <c r="AM1366">
        <v>85.721831800000004</v>
      </c>
      <c r="AN1366">
        <v>85.8707742</v>
      </c>
      <c r="AO1366">
        <v>86.019716599999995</v>
      </c>
      <c r="AP1366">
        <v>86.168659000000005</v>
      </c>
      <c r="AQ1366">
        <v>86.285532200000006</v>
      </c>
      <c r="AR1366">
        <v>86.402405400000006</v>
      </c>
      <c r="AS1366">
        <v>86.519278600000007</v>
      </c>
      <c r="AT1366">
        <v>86.636151799999993</v>
      </c>
      <c r="AU1366">
        <v>86.753024999999994</v>
      </c>
      <c r="AV1366">
        <v>86.914344400000004</v>
      </c>
      <c r="AW1366">
        <v>87.075663800000001</v>
      </c>
      <c r="AX1366">
        <v>87.236983199999997</v>
      </c>
      <c r="AY1366">
        <v>87.398302599999994</v>
      </c>
      <c r="AZ1366">
        <v>87.559622000000005</v>
      </c>
      <c r="BA1366">
        <v>87.6482302</v>
      </c>
      <c r="BB1366">
        <v>87.736838399999996</v>
      </c>
      <c r="BC1366">
        <v>87.825446600000006</v>
      </c>
      <c r="BD1366">
        <v>87.914054800000002</v>
      </c>
      <c r="BE1366">
        <v>88.002662999999998</v>
      </c>
      <c r="BF1366">
        <v>87.896403599999999</v>
      </c>
      <c r="BG1366">
        <v>87.7901442</v>
      </c>
      <c r="BH1366">
        <v>87.683884800000001</v>
      </c>
      <c r="BI1366">
        <v>87.577625400000002</v>
      </c>
      <c r="BJ1366">
        <v>87.471366000000003</v>
      </c>
      <c r="BK1366">
        <v>87.542635799999999</v>
      </c>
      <c r="BN1366">
        <f t="shared" si="21"/>
        <v>59</v>
      </c>
    </row>
    <row r="1367" spans="1:66" x14ac:dyDescent="0.3">
      <c r="A1367" t="s">
        <v>3706</v>
      </c>
      <c r="B1367" t="s">
        <v>1048</v>
      </c>
      <c r="C1367" t="s">
        <v>2575</v>
      </c>
      <c r="D1367" t="s">
        <v>2460</v>
      </c>
      <c r="BH1367">
        <v>1.1000000000000001</v>
      </c>
      <c r="BI1367">
        <v>1</v>
      </c>
      <c r="BJ1367">
        <v>0.9</v>
      </c>
      <c r="BK1367">
        <v>0.8</v>
      </c>
      <c r="BN1367">
        <f t="shared" si="21"/>
        <v>4</v>
      </c>
    </row>
    <row r="1368" spans="1:66" x14ac:dyDescent="0.3">
      <c r="A1368" t="s">
        <v>3706</v>
      </c>
      <c r="B1368" t="s">
        <v>1048</v>
      </c>
      <c r="C1368" t="s">
        <v>4083</v>
      </c>
      <c r="D1368" t="s">
        <v>1110</v>
      </c>
      <c r="AJ1368">
        <v>6.3579998016357404</v>
      </c>
      <c r="AK1368">
        <v>7.0009999275207502</v>
      </c>
      <c r="AL1368">
        <v>6.5700001716613796</v>
      </c>
      <c r="AM1368">
        <v>6.0520000457763699</v>
      </c>
      <c r="AN1368">
        <v>5.6719999313354501</v>
      </c>
      <c r="AO1368">
        <v>5.4699997901916504</v>
      </c>
      <c r="AP1368">
        <v>5.0749998092651403</v>
      </c>
      <c r="AQ1368">
        <v>4.6220002174377397</v>
      </c>
      <c r="AR1368">
        <v>4.3410000801086399</v>
      </c>
      <c r="AS1368">
        <v>4.0999999046325701</v>
      </c>
      <c r="AT1368">
        <v>4.6529998779296902</v>
      </c>
      <c r="AU1368">
        <v>5.6100001335143999</v>
      </c>
      <c r="AV1368">
        <v>5.6609997749328604</v>
      </c>
      <c r="AW1368">
        <v>5.3969998359680202</v>
      </c>
      <c r="AX1368">
        <v>5.0970001220703098</v>
      </c>
      <c r="AY1368">
        <v>4.6269998550415004</v>
      </c>
      <c r="AZ1368">
        <v>4.5009999275207502</v>
      </c>
      <c r="BA1368">
        <v>5.4180002212524396</v>
      </c>
      <c r="BB1368">
        <v>8.0590000152587908</v>
      </c>
      <c r="BC1368">
        <v>8.61200046539307</v>
      </c>
      <c r="BD1368">
        <v>8.4589996337890607</v>
      </c>
      <c r="BE1368">
        <v>7.8899998664856001</v>
      </c>
      <c r="BF1368">
        <v>7.0710000991821298</v>
      </c>
      <c r="BG1368">
        <v>6.05900001525879</v>
      </c>
      <c r="BH1368">
        <v>5.1770000457763699</v>
      </c>
      <c r="BI1368">
        <v>4.7880001068115199</v>
      </c>
      <c r="BJ1368">
        <v>4.3080000877380398</v>
      </c>
      <c r="BK1368">
        <v>3.8369998931884801</v>
      </c>
      <c r="BL1368">
        <v>3.6159999370575</v>
      </c>
      <c r="BM1368">
        <v>3.8359999656677202</v>
      </c>
      <c r="BN1368">
        <f t="shared" si="21"/>
        <v>30</v>
      </c>
    </row>
    <row r="1369" spans="1:66" x14ac:dyDescent="0.3">
      <c r="A1369" t="s">
        <v>3706</v>
      </c>
      <c r="B1369" t="s">
        <v>1048</v>
      </c>
      <c r="C1369" t="s">
        <v>3947</v>
      </c>
      <c r="D1369" t="s">
        <v>3255</v>
      </c>
      <c r="AJ1369">
        <v>14.180000305175801</v>
      </c>
      <c r="AK1369">
        <v>15.229000091552701</v>
      </c>
      <c r="AL1369">
        <v>14.203000068664601</v>
      </c>
      <c r="AM1369">
        <v>13.055000305175801</v>
      </c>
      <c r="AN1369">
        <v>12.4029998779297</v>
      </c>
      <c r="AO1369">
        <v>12.527000427246101</v>
      </c>
      <c r="AP1369">
        <v>11.7349996566772</v>
      </c>
      <c r="AQ1369">
        <v>10.904000282287599</v>
      </c>
      <c r="AR1369">
        <v>10.175000190734901</v>
      </c>
      <c r="AS1369">
        <v>9.5710000991821307</v>
      </c>
      <c r="AT1369">
        <v>11.2799997329712</v>
      </c>
      <c r="AU1369">
        <v>12.703000068664601</v>
      </c>
      <c r="AV1369">
        <v>13.225999832153301</v>
      </c>
      <c r="AW1369">
        <v>12.5170001983643</v>
      </c>
      <c r="AX1369">
        <v>12.204999923706101</v>
      </c>
      <c r="AY1369">
        <v>11.052000045776399</v>
      </c>
      <c r="AZ1369">
        <v>11.3730001449585</v>
      </c>
      <c r="BA1369">
        <v>14.138999938964799</v>
      </c>
      <c r="BB1369">
        <v>19.8880004882813</v>
      </c>
      <c r="BC1369">
        <v>20.624000549316399</v>
      </c>
      <c r="BD1369">
        <v>18.622999191284201</v>
      </c>
      <c r="BE1369">
        <v>17.864000320434599</v>
      </c>
      <c r="BF1369">
        <v>16.899000167846701</v>
      </c>
      <c r="BG1369">
        <v>14.3979997634888</v>
      </c>
      <c r="BH1369">
        <v>12.6280002593994</v>
      </c>
      <c r="BI1369">
        <v>11.3079996109009</v>
      </c>
      <c r="BJ1369">
        <v>10.189999580383301</v>
      </c>
      <c r="BK1369">
        <v>9.3999996185302699</v>
      </c>
      <c r="BL1369">
        <v>9.6929998397827095</v>
      </c>
      <c r="BM1369">
        <v>9.9270000457763707</v>
      </c>
      <c r="BN1369">
        <f t="shared" si="21"/>
        <v>30</v>
      </c>
    </row>
    <row r="1370" spans="1:66" x14ac:dyDescent="0.3">
      <c r="A1370" t="s">
        <v>3706</v>
      </c>
      <c r="B1370" t="s">
        <v>1048</v>
      </c>
      <c r="C1370" t="s">
        <v>586</v>
      </c>
      <c r="D1370" t="s">
        <v>3796</v>
      </c>
      <c r="AI1370">
        <v>74.648689642131842</v>
      </c>
      <c r="AJ1370">
        <v>75.051225849521487</v>
      </c>
      <c r="AK1370">
        <v>75.542739262677955</v>
      </c>
      <c r="AL1370">
        <v>76.02386205172931</v>
      </c>
      <c r="AM1370">
        <v>77.617025671804996</v>
      </c>
      <c r="AN1370">
        <v>77.904351091047261</v>
      </c>
      <c r="AO1370">
        <v>78.286267736566046</v>
      </c>
      <c r="AP1370">
        <v>78.942340174026029</v>
      </c>
      <c r="AQ1370">
        <v>79.101864154964389</v>
      </c>
      <c r="AR1370">
        <v>79.395710603072104</v>
      </c>
      <c r="AS1370">
        <v>79.546344225677217</v>
      </c>
      <c r="AT1370">
        <v>79.827323638611261</v>
      </c>
      <c r="AU1370">
        <v>80.081468646511922</v>
      </c>
      <c r="AV1370">
        <v>80.652372508661614</v>
      </c>
      <c r="AW1370">
        <v>80.516204024788479</v>
      </c>
      <c r="AX1370">
        <v>80.706757215677044</v>
      </c>
      <c r="AY1370">
        <v>80.699743984004044</v>
      </c>
      <c r="AZ1370">
        <v>80.917851281813256</v>
      </c>
      <c r="BA1370">
        <v>81.453616233773403</v>
      </c>
      <c r="BB1370">
        <v>82.1862261289548</v>
      </c>
      <c r="BC1370">
        <v>82.257764189379159</v>
      </c>
      <c r="BD1370">
        <v>82.107309582620431</v>
      </c>
      <c r="BE1370">
        <v>81.629862293843473</v>
      </c>
      <c r="BF1370">
        <v>81.621762482897751</v>
      </c>
      <c r="BG1370">
        <v>81.886781780311708</v>
      </c>
      <c r="BH1370">
        <v>81.614601670185309</v>
      </c>
      <c r="BI1370">
        <v>81.691667066419285</v>
      </c>
      <c r="BJ1370">
        <v>82.242568932643465</v>
      </c>
      <c r="BK1370">
        <v>82.365569216106067</v>
      </c>
      <c r="BL1370">
        <v>82.313087602205442</v>
      </c>
      <c r="BM1370">
        <v>82.253336519128169</v>
      </c>
      <c r="BN1370">
        <f t="shared" si="21"/>
        <v>31</v>
      </c>
    </row>
    <row r="1371" spans="1:66" x14ac:dyDescent="0.3">
      <c r="A1371" t="s">
        <v>3706</v>
      </c>
      <c r="B1371" t="s">
        <v>1048</v>
      </c>
      <c r="C1371" t="s">
        <v>1801</v>
      </c>
      <c r="D1371" t="s">
        <v>4203</v>
      </c>
      <c r="E1371">
        <v>71.699996948242202</v>
      </c>
      <c r="F1371">
        <v>70.800003051757798</v>
      </c>
      <c r="G1371">
        <v>70</v>
      </c>
      <c r="H1371">
        <v>69.099998474121094</v>
      </c>
      <c r="I1371">
        <v>68.800003051757798</v>
      </c>
      <c r="J1371">
        <v>69</v>
      </c>
      <c r="K1371">
        <v>69</v>
      </c>
      <c r="L1371">
        <v>69.300003051757798</v>
      </c>
      <c r="M1371">
        <v>68.300003051757798</v>
      </c>
      <c r="N1371">
        <v>68.800003051757798</v>
      </c>
      <c r="O1371">
        <v>69.400001525878906</v>
      </c>
      <c r="P1371">
        <v>69.599998474121094</v>
      </c>
      <c r="Q1371">
        <v>71.300003051757798</v>
      </c>
      <c r="R1371">
        <v>72.900001525878906</v>
      </c>
      <c r="S1371">
        <v>73.699996948242202</v>
      </c>
      <c r="T1371">
        <v>72.400001525878906</v>
      </c>
      <c r="U1371">
        <v>72.900001525878906</v>
      </c>
      <c r="V1371">
        <v>74.099998474121094</v>
      </c>
      <c r="W1371">
        <v>74.900001525878906</v>
      </c>
      <c r="X1371">
        <v>75</v>
      </c>
      <c r="Y1371">
        <v>74.400001525878906</v>
      </c>
      <c r="Z1371">
        <v>73.699996948242202</v>
      </c>
      <c r="AA1371">
        <v>72.599998474121094</v>
      </c>
      <c r="AB1371">
        <v>72.5</v>
      </c>
      <c r="AC1371">
        <v>72.800003051757798</v>
      </c>
      <c r="AD1371">
        <v>73</v>
      </c>
      <c r="AE1371">
        <v>73</v>
      </c>
      <c r="AF1371">
        <v>72.300003051757798</v>
      </c>
      <c r="AG1371">
        <v>72.400001525878906</v>
      </c>
      <c r="AH1371">
        <v>73</v>
      </c>
      <c r="AI1371">
        <v>71.800003051757798</v>
      </c>
      <c r="AJ1371">
        <v>70.400001525878906</v>
      </c>
      <c r="AK1371">
        <v>70.5</v>
      </c>
      <c r="AL1371">
        <v>70.199996948242202</v>
      </c>
      <c r="AM1371">
        <v>70.350402832031307</v>
      </c>
      <c r="AN1371">
        <v>70.380798339843807</v>
      </c>
      <c r="AO1371">
        <v>68.998100280761705</v>
      </c>
      <c r="AP1371">
        <v>68.445701599121094</v>
      </c>
      <c r="AQ1371">
        <v>68.356399536132798</v>
      </c>
      <c r="AR1371">
        <v>68.027198791503906</v>
      </c>
      <c r="AS1371">
        <v>68.585998535156307</v>
      </c>
      <c r="AT1371">
        <v>67.032897949218807</v>
      </c>
      <c r="AU1371">
        <v>65.488998413085895</v>
      </c>
      <c r="AV1371">
        <v>63.861900329589801</v>
      </c>
      <c r="AW1371">
        <v>63.585498809814503</v>
      </c>
      <c r="AX1371">
        <v>62.946800231933601</v>
      </c>
      <c r="AY1371">
        <v>63.320701599121101</v>
      </c>
      <c r="AZ1371">
        <v>61.534801483154297</v>
      </c>
      <c r="BA1371">
        <v>61.0153999328613</v>
      </c>
      <c r="BB1371">
        <v>58.465499877929702</v>
      </c>
      <c r="BC1371">
        <v>56.751399993896499</v>
      </c>
      <c r="BD1371">
        <v>56.6049995422363</v>
      </c>
      <c r="BE1371">
        <v>57.662799835205099</v>
      </c>
      <c r="BF1371">
        <v>56.5942993164063</v>
      </c>
      <c r="BG1371">
        <v>56.411201477050803</v>
      </c>
      <c r="BH1371">
        <v>56.180801391601598</v>
      </c>
      <c r="BI1371">
        <v>56.520801544189503</v>
      </c>
      <c r="BJ1371">
        <v>56.649101257324197</v>
      </c>
      <c r="BK1371">
        <v>55.900699615478501</v>
      </c>
      <c r="BL1371">
        <v>56.598899841308601</v>
      </c>
      <c r="BN1371">
        <f t="shared" si="21"/>
        <v>60</v>
      </c>
    </row>
    <row r="1372" spans="1:66" x14ac:dyDescent="0.3">
      <c r="A1372" t="s">
        <v>3706</v>
      </c>
      <c r="B1372" t="s">
        <v>1048</v>
      </c>
      <c r="C1372" t="s">
        <v>1154</v>
      </c>
      <c r="D1372" t="s">
        <v>1619</v>
      </c>
      <c r="BN1372">
        <f t="shared" si="21"/>
        <v>0</v>
      </c>
    </row>
    <row r="1373" spans="1:66" x14ac:dyDescent="0.3">
      <c r="A1373" t="s">
        <v>3706</v>
      </c>
      <c r="B1373" t="s">
        <v>1048</v>
      </c>
      <c r="C1373" t="s">
        <v>2391</v>
      </c>
      <c r="D1373" t="s">
        <v>734</v>
      </c>
      <c r="BN1373">
        <f t="shared" si="21"/>
        <v>0</v>
      </c>
    </row>
    <row r="1374" spans="1:66" x14ac:dyDescent="0.3">
      <c r="A1374" t="s">
        <v>3706</v>
      </c>
      <c r="B1374" t="s">
        <v>1048</v>
      </c>
      <c r="C1374" t="s">
        <v>2363</v>
      </c>
      <c r="D1374" t="s">
        <v>2686</v>
      </c>
      <c r="AJ1374">
        <v>4.0649999976158133</v>
      </c>
      <c r="AK1374">
        <v>3.8239999115467018</v>
      </c>
      <c r="AL1374">
        <v>3.8220001161098427</v>
      </c>
      <c r="AM1374">
        <v>4.1500000506639489</v>
      </c>
      <c r="AN1374">
        <v>4.1039999127387956</v>
      </c>
      <c r="AO1374">
        <v>4.0830000787973404</v>
      </c>
      <c r="AP1374">
        <v>4.0420000851154283</v>
      </c>
      <c r="AQ1374">
        <v>3.8479999750852611</v>
      </c>
      <c r="AR1374">
        <v>3.7370000779628727</v>
      </c>
      <c r="AS1374">
        <v>3.8150001168251091</v>
      </c>
      <c r="AT1374">
        <v>3.7969999909400989</v>
      </c>
      <c r="AU1374">
        <v>3.7040000185370467</v>
      </c>
      <c r="AV1374">
        <v>3.7759999632835402</v>
      </c>
      <c r="AW1374">
        <v>3.7639999985694899</v>
      </c>
      <c r="AX1374">
        <v>3.6940000653266898</v>
      </c>
      <c r="AY1374">
        <v>3.7220000103116</v>
      </c>
      <c r="AZ1374">
        <v>3.67600005865097</v>
      </c>
      <c r="BA1374">
        <v>3.518999896943567</v>
      </c>
      <c r="BB1374">
        <v>3.5699999853968638</v>
      </c>
      <c r="BC1374">
        <v>3.5420000553131108</v>
      </c>
      <c r="BD1374">
        <v>3.5050001144409211</v>
      </c>
      <c r="BE1374">
        <v>3.566999927163121</v>
      </c>
      <c r="BF1374">
        <v>3.5660000368952738</v>
      </c>
      <c r="BG1374">
        <v>3.4480000510811775</v>
      </c>
      <c r="BH1374">
        <v>3.4010000377893408</v>
      </c>
      <c r="BI1374">
        <v>3.3489999324083324</v>
      </c>
      <c r="BJ1374">
        <v>3.4290000647306478</v>
      </c>
      <c r="BK1374">
        <v>3.3769999518990477</v>
      </c>
      <c r="BL1374">
        <v>3.3599999397993066</v>
      </c>
      <c r="BM1374">
        <v>3.3330000117421132</v>
      </c>
      <c r="BN1374">
        <f t="shared" si="21"/>
        <v>30</v>
      </c>
    </row>
    <row r="1375" spans="1:66" x14ac:dyDescent="0.3">
      <c r="A1375" t="s">
        <v>3706</v>
      </c>
      <c r="B1375" t="s">
        <v>1048</v>
      </c>
      <c r="C1375" t="s">
        <v>2290</v>
      </c>
      <c r="D1375" t="s">
        <v>3952</v>
      </c>
      <c r="AJ1375">
        <v>57.346000671386697</v>
      </c>
      <c r="AK1375">
        <v>56.5130004882813</v>
      </c>
      <c r="AL1375">
        <v>57.021999359130902</v>
      </c>
      <c r="AM1375">
        <v>58.214000701904297</v>
      </c>
      <c r="AN1375">
        <v>58.764999389648402</v>
      </c>
      <c r="AO1375">
        <v>57.691001892089801</v>
      </c>
      <c r="AP1375">
        <v>57.804000854492202</v>
      </c>
      <c r="AQ1375">
        <v>58.314998626708999</v>
      </c>
      <c r="AR1375">
        <v>58.445999145507798</v>
      </c>
      <c r="AS1375">
        <v>58.917999267578097</v>
      </c>
      <c r="AT1375">
        <v>56.116001129150398</v>
      </c>
      <c r="AU1375">
        <v>53.497001647949197</v>
      </c>
      <c r="AV1375">
        <v>51.594001770019503</v>
      </c>
      <c r="AW1375">
        <v>51.568000793457003</v>
      </c>
      <c r="AX1375">
        <v>51.321998596191399</v>
      </c>
      <c r="AY1375">
        <v>52.575000762939503</v>
      </c>
      <c r="AZ1375">
        <v>50.874000549316399</v>
      </c>
      <c r="BA1375">
        <v>48.742000579833999</v>
      </c>
      <c r="BB1375">
        <v>43.476001739502003</v>
      </c>
      <c r="BC1375">
        <v>41.509998321533203</v>
      </c>
      <c r="BD1375">
        <v>42.303001403808601</v>
      </c>
      <c r="BE1375">
        <v>43.780998229980497</v>
      </c>
      <c r="BF1375">
        <v>43.609001159667997</v>
      </c>
      <c r="BG1375">
        <v>44.847000122070298</v>
      </c>
      <c r="BH1375">
        <v>45.813999176025398</v>
      </c>
      <c r="BI1375">
        <v>46.949001312255902</v>
      </c>
      <c r="BJ1375">
        <v>47.799999237060497</v>
      </c>
      <c r="BK1375">
        <v>47.478000640869098</v>
      </c>
      <c r="BL1375">
        <v>46.951999664306598</v>
      </c>
      <c r="BM1375">
        <v>46.4799995422363</v>
      </c>
      <c r="BN1375">
        <f t="shared" si="21"/>
        <v>30</v>
      </c>
    </row>
    <row r="1376" spans="1:66" x14ac:dyDescent="0.3">
      <c r="A1376" t="s">
        <v>3706</v>
      </c>
      <c r="B1376" t="s">
        <v>1048</v>
      </c>
      <c r="C1376" t="s">
        <v>4133</v>
      </c>
      <c r="D1376" t="s">
        <v>879</v>
      </c>
      <c r="S1376">
        <v>0.9</v>
      </c>
      <c r="X1376">
        <v>0.7</v>
      </c>
      <c r="AE1376">
        <v>0.7</v>
      </c>
      <c r="AJ1376">
        <v>0.7</v>
      </c>
      <c r="AM1376">
        <v>0.8</v>
      </c>
      <c r="AP1376">
        <v>0.8</v>
      </c>
      <c r="AS1376">
        <v>0.8</v>
      </c>
      <c r="AW1376">
        <v>1.1000000000000001</v>
      </c>
      <c r="AZ1376">
        <v>1.1000000000000001</v>
      </c>
      <c r="BC1376">
        <v>1.2</v>
      </c>
      <c r="BF1376">
        <v>1.1000000000000001</v>
      </c>
      <c r="BI1376">
        <v>1.2</v>
      </c>
      <c r="BN1376">
        <f t="shared" si="21"/>
        <v>12</v>
      </c>
    </row>
    <row r="1377" spans="1:66" x14ac:dyDescent="0.3">
      <c r="A1377" t="s">
        <v>3706</v>
      </c>
      <c r="B1377" t="s">
        <v>1048</v>
      </c>
      <c r="C1377" t="s">
        <v>1965</v>
      </c>
      <c r="D1377" t="s">
        <v>1753</v>
      </c>
      <c r="S1377">
        <v>6.2</v>
      </c>
      <c r="X1377">
        <v>6.5</v>
      </c>
      <c r="AE1377">
        <v>5.6</v>
      </c>
      <c r="AJ1377">
        <v>5.6</v>
      </c>
      <c r="AM1377">
        <v>5.4</v>
      </c>
      <c r="AP1377">
        <v>5.4</v>
      </c>
      <c r="AS1377">
        <v>5.5</v>
      </c>
      <c r="AW1377">
        <v>5.3</v>
      </c>
      <c r="AZ1377">
        <v>5.2</v>
      </c>
      <c r="BC1377">
        <v>5.3</v>
      </c>
      <c r="BF1377">
        <v>5.3</v>
      </c>
      <c r="BI1377">
        <v>5.2</v>
      </c>
      <c r="BN1377">
        <f t="shared" si="21"/>
        <v>12</v>
      </c>
    </row>
    <row r="1378" spans="1:66" x14ac:dyDescent="0.3">
      <c r="A1378" t="s">
        <v>3706</v>
      </c>
      <c r="B1378" t="s">
        <v>1048</v>
      </c>
      <c r="C1378" t="s">
        <v>636</v>
      </c>
      <c r="D1378" t="s">
        <v>1318</v>
      </c>
      <c r="AS1378">
        <v>16.158959269523599</v>
      </c>
      <c r="AT1378">
        <v>16.761538386344899</v>
      </c>
      <c r="AU1378">
        <v>17.220726609229999</v>
      </c>
      <c r="AV1378">
        <v>17.5062730908394</v>
      </c>
      <c r="AW1378">
        <v>17.9245412349701</v>
      </c>
      <c r="AX1378">
        <v>17.9353758692741</v>
      </c>
      <c r="AY1378">
        <v>18.5693055391312</v>
      </c>
      <c r="AZ1378">
        <v>18.498697876930201</v>
      </c>
      <c r="BA1378">
        <v>18.208990991115598</v>
      </c>
      <c r="BB1378">
        <v>18.2080447673798</v>
      </c>
      <c r="BC1378">
        <v>18.417437374591799</v>
      </c>
      <c r="BD1378">
        <v>18.872672319412199</v>
      </c>
      <c r="BE1378">
        <v>19.6546539664268</v>
      </c>
      <c r="BF1378">
        <v>20.359832048416099</v>
      </c>
      <c r="BG1378">
        <v>21.477627754211401</v>
      </c>
      <c r="BH1378">
        <v>22.3037272691727</v>
      </c>
      <c r="BI1378">
        <v>22.456382215023002</v>
      </c>
      <c r="BJ1378">
        <v>22.549204528331799</v>
      </c>
      <c r="BN1378">
        <f t="shared" si="21"/>
        <v>18</v>
      </c>
    </row>
    <row r="1379" spans="1:66" x14ac:dyDescent="0.3">
      <c r="A1379" t="s">
        <v>3706</v>
      </c>
      <c r="B1379" t="s">
        <v>1048</v>
      </c>
      <c r="C1379" t="s">
        <v>2893</v>
      </c>
      <c r="D1379" t="s">
        <v>1198</v>
      </c>
      <c r="AN1379">
        <v>2.2858797456137801E-2</v>
      </c>
      <c r="AO1379">
        <v>2.2049921972211499E-2</v>
      </c>
      <c r="AP1379">
        <v>2.70821328740567E-2</v>
      </c>
      <c r="AQ1379">
        <v>2.45185277890414E-2</v>
      </c>
      <c r="AS1379">
        <v>1.31631386466324E-3</v>
      </c>
      <c r="AT1379">
        <v>6.3916086219251199E-4</v>
      </c>
      <c r="AU1379">
        <v>0</v>
      </c>
      <c r="AV1379">
        <v>2.9103830456733699E-9</v>
      </c>
      <c r="AW1379">
        <v>2.84436100628227E-4</v>
      </c>
      <c r="AX1379">
        <v>8.9850800577551105E-4</v>
      </c>
      <c r="AY1379">
        <v>0</v>
      </c>
      <c r="AZ1379">
        <v>7.7128934208303701E-4</v>
      </c>
      <c r="BA1379">
        <v>4.7177163651213099E-4</v>
      </c>
      <c r="BB1379">
        <v>6.6897773649543502E-4</v>
      </c>
      <c r="BC1379">
        <v>1.0002579074352999E-3</v>
      </c>
      <c r="BD1379">
        <v>6.1064783949404998E-4</v>
      </c>
      <c r="BE1379">
        <v>5.3173174092080402E-2</v>
      </c>
      <c r="BF1379">
        <v>0</v>
      </c>
      <c r="BN1379">
        <f t="shared" si="21"/>
        <v>18</v>
      </c>
    </row>
    <row r="1380" spans="1:66" x14ac:dyDescent="0.3">
      <c r="A1380" t="s">
        <v>3706</v>
      </c>
      <c r="B1380" t="s">
        <v>1048</v>
      </c>
      <c r="C1380" t="s">
        <v>3703</v>
      </c>
      <c r="D1380" t="s">
        <v>3467</v>
      </c>
      <c r="BI1380">
        <v>0.2</v>
      </c>
      <c r="BN1380">
        <f t="shared" si="21"/>
        <v>1</v>
      </c>
    </row>
    <row r="1381" spans="1:66" x14ac:dyDescent="0.3">
      <c r="A1381" t="s">
        <v>3706</v>
      </c>
      <c r="B1381" t="s">
        <v>1048</v>
      </c>
      <c r="C1381" t="s">
        <v>3479</v>
      </c>
      <c r="D1381" t="s">
        <v>978</v>
      </c>
      <c r="BN1381">
        <f t="shared" si="21"/>
        <v>0</v>
      </c>
    </row>
    <row r="1382" spans="1:66" x14ac:dyDescent="0.3">
      <c r="A1382" t="s">
        <v>3706</v>
      </c>
      <c r="B1382" t="s">
        <v>1048</v>
      </c>
      <c r="C1382" t="s">
        <v>4176</v>
      </c>
      <c r="D1382" t="s">
        <v>3717</v>
      </c>
      <c r="AS1382">
        <v>7.4964808999999901</v>
      </c>
      <c r="AT1382">
        <v>7.7089558</v>
      </c>
      <c r="AU1382">
        <v>7.8758930999999901</v>
      </c>
      <c r="AV1382">
        <v>8.0019436000000006</v>
      </c>
      <c r="AW1382">
        <v>8.0917729999999892</v>
      </c>
      <c r="AX1382">
        <v>8.1500339999999891</v>
      </c>
      <c r="AY1382">
        <v>8.1813935999999892</v>
      </c>
      <c r="AZ1382">
        <v>8.1905003000000001</v>
      </c>
      <c r="BA1382">
        <v>8.1820191999999903</v>
      </c>
      <c r="BB1382">
        <v>8.1606035000000006</v>
      </c>
      <c r="BC1382">
        <v>8.1309194999999903</v>
      </c>
      <c r="BD1382">
        <v>8.0976161999999903</v>
      </c>
      <c r="BE1382">
        <v>8.0653591000000002</v>
      </c>
      <c r="BF1382">
        <v>8.0388079000000001</v>
      </c>
      <c r="BG1382">
        <v>8.0226144999999907</v>
      </c>
      <c r="BH1382">
        <v>8.0214396000000008</v>
      </c>
      <c r="BN1382">
        <f t="shared" si="21"/>
        <v>16</v>
      </c>
    </row>
    <row r="1383" spans="1:66" x14ac:dyDescent="0.3">
      <c r="A1383" t="s">
        <v>3706</v>
      </c>
      <c r="B1383" t="s">
        <v>1048</v>
      </c>
      <c r="C1383" t="s">
        <v>1189</v>
      </c>
      <c r="D1383" t="s">
        <v>2456</v>
      </c>
      <c r="AS1383">
        <v>31.4</v>
      </c>
      <c r="AX1383">
        <v>27.9</v>
      </c>
      <c r="BC1383">
        <v>24.8</v>
      </c>
      <c r="BD1383">
        <v>24.3</v>
      </c>
      <c r="BE1383">
        <v>23.9</v>
      </c>
      <c r="BF1383">
        <v>23.3</v>
      </c>
      <c r="BG1383">
        <v>22.8</v>
      </c>
      <c r="BH1383">
        <v>22.3</v>
      </c>
      <c r="BI1383">
        <v>21.8</v>
      </c>
      <c r="BN1383">
        <f t="shared" si="21"/>
        <v>9</v>
      </c>
    </row>
    <row r="1384" spans="1:66" x14ac:dyDescent="0.3">
      <c r="A1384" t="s">
        <v>3706</v>
      </c>
      <c r="B1384" t="s">
        <v>1048</v>
      </c>
      <c r="C1384" t="s">
        <v>126</v>
      </c>
      <c r="D1384" t="s">
        <v>1323</v>
      </c>
      <c r="BN1384">
        <f t="shared" si="21"/>
        <v>0</v>
      </c>
    </row>
    <row r="1385" spans="1:66" x14ac:dyDescent="0.3">
      <c r="A1385" t="s">
        <v>3706</v>
      </c>
      <c r="B1385" t="s">
        <v>1048</v>
      </c>
      <c r="C1385" t="s">
        <v>2461</v>
      </c>
      <c r="D1385" t="s">
        <v>535</v>
      </c>
      <c r="AS1385">
        <v>99.771308099542694</v>
      </c>
      <c r="AT1385">
        <v>99.771308099542694</v>
      </c>
      <c r="AU1385">
        <v>99.771308099542694</v>
      </c>
      <c r="AV1385">
        <v>99.771308099542694</v>
      </c>
      <c r="AW1385">
        <v>99.771308099542694</v>
      </c>
      <c r="AX1385">
        <v>99.771308099542694</v>
      </c>
      <c r="AY1385">
        <v>99.771308099542694</v>
      </c>
      <c r="AZ1385">
        <v>99.771308099542694</v>
      </c>
      <c r="BA1385">
        <v>99.771308099542694</v>
      </c>
      <c r="BB1385">
        <v>99.771308099542694</v>
      </c>
      <c r="BC1385">
        <v>99.771308099542694</v>
      </c>
      <c r="BD1385">
        <v>99.771308099542694</v>
      </c>
      <c r="BE1385">
        <v>99.771308099542694</v>
      </c>
      <c r="BF1385">
        <v>99.771308099542694</v>
      </c>
      <c r="BG1385">
        <v>99.771308099542694</v>
      </c>
      <c r="BH1385">
        <v>99.771308099542694</v>
      </c>
      <c r="BI1385">
        <v>99.771308099542694</v>
      </c>
      <c r="BJ1385">
        <v>99.771308099542694</v>
      </c>
      <c r="BN1385">
        <f t="shared" si="21"/>
        <v>18</v>
      </c>
    </row>
    <row r="1386" spans="1:66" x14ac:dyDescent="0.3">
      <c r="A1386" t="s">
        <v>3706</v>
      </c>
      <c r="B1386" t="s">
        <v>1048</v>
      </c>
      <c r="C1386" t="s">
        <v>435</v>
      </c>
      <c r="D1386" t="s">
        <v>2140</v>
      </c>
      <c r="N1386">
        <v>54254</v>
      </c>
      <c r="O1386">
        <v>51823</v>
      </c>
      <c r="P1386">
        <v>49072</v>
      </c>
      <c r="Q1386">
        <v>45802</v>
      </c>
      <c r="R1386">
        <v>42630</v>
      </c>
      <c r="S1386">
        <v>40057</v>
      </c>
      <c r="T1386">
        <v>37922</v>
      </c>
      <c r="U1386">
        <v>35779</v>
      </c>
      <c r="V1386">
        <v>33490</v>
      </c>
      <c r="W1386">
        <v>31415</v>
      </c>
      <c r="X1386">
        <v>29875</v>
      </c>
      <c r="Y1386">
        <v>28826</v>
      </c>
      <c r="Z1386">
        <v>28085</v>
      </c>
      <c r="AA1386">
        <v>27487</v>
      </c>
      <c r="AB1386">
        <v>26974</v>
      </c>
      <c r="AC1386">
        <v>26503</v>
      </c>
      <c r="AD1386">
        <v>26017</v>
      </c>
      <c r="AE1386">
        <v>25489</v>
      </c>
      <c r="AF1386">
        <v>24881</v>
      </c>
      <c r="AG1386">
        <v>24216</v>
      </c>
      <c r="AH1386">
        <v>23502</v>
      </c>
      <c r="AI1386">
        <v>22777</v>
      </c>
      <c r="AJ1386">
        <v>22089</v>
      </c>
      <c r="AK1386">
        <v>21462</v>
      </c>
      <c r="AL1386">
        <v>20880</v>
      </c>
      <c r="AM1386">
        <v>20312</v>
      </c>
      <c r="AN1386">
        <v>19772</v>
      </c>
      <c r="AO1386">
        <v>19305</v>
      </c>
      <c r="AP1386">
        <v>18925</v>
      </c>
      <c r="AQ1386">
        <v>18645</v>
      </c>
      <c r="AR1386">
        <v>18459</v>
      </c>
      <c r="AS1386">
        <v>18384</v>
      </c>
      <c r="AT1386">
        <v>18456</v>
      </c>
      <c r="AU1386">
        <v>18634</v>
      </c>
      <c r="AV1386">
        <v>18778</v>
      </c>
      <c r="AW1386">
        <v>18760</v>
      </c>
      <c r="AX1386">
        <v>18574</v>
      </c>
      <c r="AY1386">
        <v>18277</v>
      </c>
      <c r="AZ1386">
        <v>17920</v>
      </c>
      <c r="BA1386">
        <v>17520</v>
      </c>
      <c r="BB1386">
        <v>17096</v>
      </c>
      <c r="BC1386">
        <v>16696</v>
      </c>
      <c r="BD1386">
        <v>16373</v>
      </c>
      <c r="BE1386">
        <v>16134</v>
      </c>
      <c r="BF1386">
        <v>15892</v>
      </c>
      <c r="BG1386">
        <v>15561</v>
      </c>
      <c r="BH1386">
        <v>15201</v>
      </c>
      <c r="BI1386">
        <v>14929</v>
      </c>
      <c r="BJ1386">
        <v>14781</v>
      </c>
      <c r="BK1386">
        <v>14681</v>
      </c>
      <c r="BL1386">
        <v>14546</v>
      </c>
      <c r="BN1386">
        <f t="shared" si="21"/>
        <v>51</v>
      </c>
    </row>
    <row r="1387" spans="1:66" x14ac:dyDescent="0.3">
      <c r="A1387" t="s">
        <v>3706</v>
      </c>
      <c r="B1387" t="s">
        <v>1048</v>
      </c>
      <c r="C1387" t="s">
        <v>3508</v>
      </c>
      <c r="D1387" t="s">
        <v>366</v>
      </c>
      <c r="BC1387">
        <v>9.3000000000000007</v>
      </c>
      <c r="BI1387">
        <v>9.8000000000000007</v>
      </c>
      <c r="BN1387">
        <f t="shared" si="21"/>
        <v>2</v>
      </c>
    </row>
    <row r="1388" spans="1:66" x14ac:dyDescent="0.3">
      <c r="A1388" t="s">
        <v>3706</v>
      </c>
      <c r="B1388" t="s">
        <v>1048</v>
      </c>
      <c r="C1388" t="s">
        <v>1437</v>
      </c>
      <c r="D1388" t="s">
        <v>1538</v>
      </c>
      <c r="BN1388">
        <f t="shared" si="21"/>
        <v>0</v>
      </c>
    </row>
    <row r="1389" spans="1:66" x14ac:dyDescent="0.3">
      <c r="A1389" t="s">
        <v>3706</v>
      </c>
      <c r="B1389" t="s">
        <v>1048</v>
      </c>
      <c r="C1389" t="s">
        <v>623</v>
      </c>
      <c r="D1389" t="s">
        <v>16</v>
      </c>
      <c r="AI1389">
        <v>45.239810943603501</v>
      </c>
      <c r="AW1389">
        <v>36.126998901367202</v>
      </c>
      <c r="AX1389">
        <v>36.229938507080099</v>
      </c>
      <c r="AY1389">
        <v>37.367851257324197</v>
      </c>
      <c r="BA1389">
        <v>38.2589111328125</v>
      </c>
      <c r="BB1389">
        <v>38.620769500732401</v>
      </c>
      <c r="BC1389">
        <v>39.137420654296903</v>
      </c>
      <c r="BD1389">
        <v>39.944938659667997</v>
      </c>
      <c r="BE1389">
        <v>40.663230895996101</v>
      </c>
      <c r="BF1389">
        <v>41.504669189453097</v>
      </c>
      <c r="BG1389">
        <v>41.889701843261697</v>
      </c>
      <c r="BH1389">
        <v>42.337509155273402</v>
      </c>
      <c r="BI1389">
        <v>43.511878967285199</v>
      </c>
      <c r="BK1389">
        <v>45.167911529541001</v>
      </c>
      <c r="BN1389">
        <f t="shared" si="21"/>
        <v>14</v>
      </c>
    </row>
    <row r="1390" spans="1:66" x14ac:dyDescent="0.3">
      <c r="A1390" t="s">
        <v>3706</v>
      </c>
      <c r="B1390" t="s">
        <v>1048</v>
      </c>
      <c r="C1390" t="s">
        <v>2304</v>
      </c>
      <c r="D1390" t="s">
        <v>2313</v>
      </c>
      <c r="AL1390">
        <v>734456</v>
      </c>
      <c r="AM1390">
        <v>745895</v>
      </c>
      <c r="AN1390">
        <v>761518</v>
      </c>
      <c r="AO1390">
        <v>775294</v>
      </c>
      <c r="AQ1390">
        <v>814138</v>
      </c>
      <c r="BG1390">
        <v>1016414.1875</v>
      </c>
      <c r="BH1390">
        <v>1030211</v>
      </c>
      <c r="BJ1390">
        <v>1061834</v>
      </c>
      <c r="BN1390">
        <f t="shared" si="21"/>
        <v>8</v>
      </c>
    </row>
    <row r="1391" spans="1:66" x14ac:dyDescent="0.3">
      <c r="A1391" t="s">
        <v>3706</v>
      </c>
      <c r="B1391" t="s">
        <v>1048</v>
      </c>
      <c r="C1391" t="s">
        <v>2856</v>
      </c>
      <c r="D1391" t="s">
        <v>1427</v>
      </c>
      <c r="AX1391">
        <v>90.706460000000007</v>
      </c>
      <c r="BC1391">
        <v>89.180239999999998</v>
      </c>
      <c r="BD1391">
        <v>90.479640000000003</v>
      </c>
      <c r="BE1391">
        <v>90.325710000000001</v>
      </c>
      <c r="BF1391">
        <v>90.093429999999998</v>
      </c>
      <c r="BG1391">
        <v>91.085530000000006</v>
      </c>
      <c r="BH1391">
        <v>92.663060000000002</v>
      </c>
      <c r="BI1391">
        <v>92.177229999999994</v>
      </c>
      <c r="BJ1391">
        <v>93.034959999999998</v>
      </c>
      <c r="BN1391">
        <f t="shared" si="21"/>
        <v>9</v>
      </c>
    </row>
    <row r="1392" spans="1:66" x14ac:dyDescent="0.3">
      <c r="A1392" t="s">
        <v>3706</v>
      </c>
      <c r="B1392" t="s">
        <v>1048</v>
      </c>
      <c r="C1392" t="s">
        <v>2734</v>
      </c>
      <c r="D1392" t="s">
        <v>1200</v>
      </c>
      <c r="O1392">
        <v>64.469367980957003</v>
      </c>
      <c r="Y1392">
        <v>77.080299377441406</v>
      </c>
      <c r="AW1392">
        <v>84.848243713378906</v>
      </c>
      <c r="AX1392">
        <v>84.926727294921903</v>
      </c>
      <c r="AY1392">
        <v>85.012680053710895</v>
      </c>
      <c r="BA1392">
        <v>85.953826904296903</v>
      </c>
      <c r="BB1392">
        <v>86.253273010253906</v>
      </c>
      <c r="BC1392">
        <v>86.600090026855497</v>
      </c>
      <c r="BD1392">
        <v>87.102210998535199</v>
      </c>
      <c r="BE1392">
        <v>87.291091918945298</v>
      </c>
      <c r="BF1392">
        <v>87.637092590332003</v>
      </c>
      <c r="BG1392">
        <v>87.724403381347699</v>
      </c>
      <c r="BH1392">
        <v>88.036552429199205</v>
      </c>
      <c r="BI1392">
        <v>88.545829772949205</v>
      </c>
      <c r="BK1392">
        <v>89.424423217773395</v>
      </c>
      <c r="BN1392">
        <f t="shared" si="21"/>
        <v>15</v>
      </c>
    </row>
    <row r="1393" spans="1:66" x14ac:dyDescent="0.3">
      <c r="A1393" t="s">
        <v>3706</v>
      </c>
      <c r="B1393" t="s">
        <v>1048</v>
      </c>
      <c r="C1393" t="s">
        <v>3945</v>
      </c>
      <c r="D1393" t="s">
        <v>4198</v>
      </c>
      <c r="AX1393">
        <v>31482</v>
      </c>
      <c r="BC1393">
        <v>275425</v>
      </c>
      <c r="BD1393">
        <v>368960</v>
      </c>
      <c r="BE1393">
        <v>360231</v>
      </c>
      <c r="BF1393">
        <v>327310</v>
      </c>
      <c r="BH1393">
        <v>231900</v>
      </c>
      <c r="BI1393">
        <v>52078</v>
      </c>
      <c r="BK1393">
        <v>76669</v>
      </c>
      <c r="BN1393">
        <f t="shared" si="21"/>
        <v>8</v>
      </c>
    </row>
    <row r="1394" spans="1:66" x14ac:dyDescent="0.3">
      <c r="A1394" t="s">
        <v>3706</v>
      </c>
      <c r="B1394" t="s">
        <v>1048</v>
      </c>
      <c r="C1394" t="s">
        <v>1234</v>
      </c>
      <c r="D1394" t="s">
        <v>1320</v>
      </c>
      <c r="BJ1394">
        <v>89.745101928710895</v>
      </c>
      <c r="BN1394">
        <f t="shared" si="21"/>
        <v>1</v>
      </c>
    </row>
    <row r="1395" spans="1:66" x14ac:dyDescent="0.3">
      <c r="A1395" t="s">
        <v>3706</v>
      </c>
      <c r="B1395" t="s">
        <v>1048</v>
      </c>
      <c r="C1395" t="s">
        <v>105</v>
      </c>
      <c r="D1395" t="s">
        <v>4004</v>
      </c>
      <c r="Z1395">
        <v>97.597480773925795</v>
      </c>
      <c r="AA1395">
        <v>99.853446960449205</v>
      </c>
      <c r="AB1395">
        <v>99.268386840820298</v>
      </c>
      <c r="AC1395">
        <v>97.471290588378906</v>
      </c>
      <c r="AD1395">
        <v>97.473350524902301</v>
      </c>
      <c r="AE1395">
        <v>99.278953552246094</v>
      </c>
      <c r="AF1395">
        <v>101.390419006348</v>
      </c>
      <c r="AI1395">
        <v>106.32769775390599</v>
      </c>
      <c r="AJ1395">
        <v>106.257202148438</v>
      </c>
      <c r="AL1395">
        <v>104.901733398438</v>
      </c>
      <c r="AM1395">
        <v>103.605949401855</v>
      </c>
      <c r="AN1395">
        <v>104.635932922363</v>
      </c>
      <c r="AO1395">
        <v>104.188110351563</v>
      </c>
      <c r="AQ1395">
        <v>101.297286987305</v>
      </c>
      <c r="AR1395">
        <v>100.578079223633</v>
      </c>
      <c r="AS1395">
        <v>101.49543762207</v>
      </c>
      <c r="AT1395">
        <v>101.408340454102</v>
      </c>
      <c r="AU1395">
        <v>99.433860778808594</v>
      </c>
      <c r="AV1395">
        <v>101.000328063965</v>
      </c>
      <c r="AW1395">
        <v>101.495239257813</v>
      </c>
      <c r="AX1395">
        <v>102.411376953125</v>
      </c>
      <c r="AY1395">
        <v>101.825073242188</v>
      </c>
      <c r="AZ1395">
        <v>103.24469757080099</v>
      </c>
      <c r="BA1395">
        <v>103.15090179443401</v>
      </c>
      <c r="BB1395">
        <v>102.025772094727</v>
      </c>
      <c r="BC1395">
        <v>100.826667785645</v>
      </c>
      <c r="BD1395">
        <v>99.193901062011705</v>
      </c>
      <c r="BE1395">
        <v>99.908378601074205</v>
      </c>
      <c r="BF1395">
        <v>99.859748840332003</v>
      </c>
      <c r="BG1395">
        <v>99.837440490722699</v>
      </c>
      <c r="BH1395">
        <v>100.312042236328</v>
      </c>
      <c r="BI1395">
        <v>101.44577789306599</v>
      </c>
      <c r="BJ1395">
        <v>102.204460144043</v>
      </c>
      <c r="BK1395">
        <v>101.314239501953</v>
      </c>
      <c r="BN1395">
        <f t="shared" si="21"/>
        <v>34</v>
      </c>
    </row>
    <row r="1396" spans="1:66" x14ac:dyDescent="0.3">
      <c r="A1396" t="s">
        <v>3706</v>
      </c>
      <c r="B1396" t="s">
        <v>1048</v>
      </c>
      <c r="C1396" t="s">
        <v>196</v>
      </c>
      <c r="D1396" t="s">
        <v>3326</v>
      </c>
      <c r="BN1396">
        <f t="shared" si="21"/>
        <v>0</v>
      </c>
    </row>
    <row r="1397" spans="1:66" x14ac:dyDescent="0.3">
      <c r="A1397" t="s">
        <v>3706</v>
      </c>
      <c r="B1397" t="s">
        <v>1048</v>
      </c>
      <c r="C1397" t="s">
        <v>2935</v>
      </c>
      <c r="D1397" t="s">
        <v>3977</v>
      </c>
      <c r="BN1397">
        <f t="shared" si="21"/>
        <v>0</v>
      </c>
    </row>
    <row r="1398" spans="1:66" x14ac:dyDescent="0.3">
      <c r="A1398" t="s">
        <v>3706</v>
      </c>
      <c r="B1398" t="s">
        <v>1048</v>
      </c>
      <c r="C1398" t="s">
        <v>199</v>
      </c>
      <c r="D1398" t="s">
        <v>3336</v>
      </c>
      <c r="BN1398">
        <f t="shared" si="21"/>
        <v>0</v>
      </c>
    </row>
    <row r="1399" spans="1:66" x14ac:dyDescent="0.3">
      <c r="A1399" t="s">
        <v>3706</v>
      </c>
      <c r="B1399" t="s">
        <v>1048</v>
      </c>
      <c r="C1399" t="s">
        <v>2692</v>
      </c>
      <c r="D1399" t="s">
        <v>3398</v>
      </c>
      <c r="AI1399">
        <v>1</v>
      </c>
      <c r="AJ1399">
        <v>1</v>
      </c>
      <c r="AK1399">
        <v>1</v>
      </c>
      <c r="AL1399">
        <v>1</v>
      </c>
      <c r="AM1399">
        <v>1</v>
      </c>
      <c r="AN1399">
        <v>1</v>
      </c>
      <c r="AO1399">
        <v>1</v>
      </c>
      <c r="AP1399">
        <v>1</v>
      </c>
      <c r="AQ1399">
        <v>1</v>
      </c>
      <c r="AR1399">
        <v>1</v>
      </c>
      <c r="AS1399">
        <v>1</v>
      </c>
      <c r="AT1399">
        <v>1</v>
      </c>
      <c r="AU1399">
        <v>1</v>
      </c>
      <c r="AV1399">
        <v>1</v>
      </c>
      <c r="AW1399">
        <v>1</v>
      </c>
      <c r="AX1399">
        <v>1</v>
      </c>
      <c r="AY1399">
        <v>1</v>
      </c>
      <c r="AZ1399">
        <v>1</v>
      </c>
      <c r="BA1399">
        <v>1</v>
      </c>
      <c r="BB1399">
        <v>1</v>
      </c>
      <c r="BC1399">
        <v>1</v>
      </c>
      <c r="BD1399">
        <v>1</v>
      </c>
      <c r="BE1399">
        <v>1</v>
      </c>
      <c r="BF1399">
        <v>1</v>
      </c>
      <c r="BG1399">
        <v>1</v>
      </c>
      <c r="BH1399">
        <v>1</v>
      </c>
      <c r="BI1399">
        <v>1</v>
      </c>
      <c r="BJ1399">
        <v>1</v>
      </c>
      <c r="BK1399">
        <v>1</v>
      </c>
      <c r="BL1399">
        <v>1</v>
      </c>
      <c r="BN1399">
        <f t="shared" si="21"/>
        <v>30</v>
      </c>
    </row>
    <row r="1400" spans="1:66" x14ac:dyDescent="0.3">
      <c r="A1400" t="s">
        <v>3706</v>
      </c>
      <c r="B1400" t="s">
        <v>1048</v>
      </c>
      <c r="C1400" t="s">
        <v>2643</v>
      </c>
      <c r="D1400" t="s">
        <v>520</v>
      </c>
      <c r="O1400">
        <v>231399000000</v>
      </c>
      <c r="P1400">
        <v>250189000000</v>
      </c>
      <c r="Q1400">
        <v>282796000000</v>
      </c>
      <c r="R1400">
        <v>339038000000</v>
      </c>
      <c r="S1400">
        <v>350514000000</v>
      </c>
      <c r="T1400">
        <v>352402000000</v>
      </c>
      <c r="U1400">
        <v>402120000000</v>
      </c>
      <c r="V1400">
        <v>462336000000</v>
      </c>
      <c r="W1400">
        <v>550944000000</v>
      </c>
      <c r="X1400">
        <v>617947000000</v>
      </c>
      <c r="Y1400">
        <v>634238000000</v>
      </c>
      <c r="Z1400">
        <v>748994000000</v>
      </c>
      <c r="AA1400">
        <v>728412000000</v>
      </c>
      <c r="AB1400">
        <v>719270000000</v>
      </c>
      <c r="AC1400">
        <v>884494000000</v>
      </c>
      <c r="AD1400">
        <v>883464000000</v>
      </c>
      <c r="AE1400">
        <v>868140000000</v>
      </c>
      <c r="AF1400">
        <v>952441000000</v>
      </c>
      <c r="AG1400">
        <v>1080353000000</v>
      </c>
      <c r="AH1400">
        <v>1114015000000</v>
      </c>
      <c r="AI1400">
        <v>1118450000000</v>
      </c>
      <c r="AJ1400">
        <v>1158345000000</v>
      </c>
      <c r="AK1400">
        <v>1152893050000</v>
      </c>
      <c r="AL1400">
        <v>1168933200000</v>
      </c>
      <c r="AM1400">
        <v>1300919600000</v>
      </c>
      <c r="AN1400">
        <v>1432284700000</v>
      </c>
      <c r="AO1400">
        <v>1585406100000</v>
      </c>
      <c r="AP1400">
        <v>1786888700000</v>
      </c>
      <c r="AQ1400">
        <v>1937420900000</v>
      </c>
      <c r="AR1400">
        <v>2017616000000</v>
      </c>
      <c r="AS1400">
        <v>2136856000000</v>
      </c>
      <c r="AT1400">
        <v>2083730000000</v>
      </c>
      <c r="AU1400">
        <v>2013650000000</v>
      </c>
      <c r="AV1400">
        <v>2004873000000</v>
      </c>
      <c r="AW1400">
        <v>2177006000000</v>
      </c>
      <c r="AX1400">
        <v>2383002000000</v>
      </c>
      <c r="AY1400">
        <v>2670192000000</v>
      </c>
      <c r="AZ1400">
        <v>2548055000000</v>
      </c>
      <c r="BA1400">
        <v>2259684000000</v>
      </c>
      <c r="BB1400">
        <v>2025400000000</v>
      </c>
      <c r="BC1400">
        <v>2331922000000</v>
      </c>
      <c r="BD1400">
        <v>2576133000000</v>
      </c>
      <c r="BE1400">
        <v>3057724000000</v>
      </c>
      <c r="BF1400">
        <v>3241136000000</v>
      </c>
      <c r="BG1400">
        <v>3585340000000</v>
      </c>
      <c r="BH1400">
        <v>3702320000000</v>
      </c>
      <c r="BI1400">
        <v>3514542000000</v>
      </c>
      <c r="BJ1400">
        <v>3651733000000</v>
      </c>
      <c r="BK1400">
        <v>3813434000000</v>
      </c>
      <c r="BN1400">
        <f t="shared" si="21"/>
        <v>49</v>
      </c>
    </row>
    <row r="1401" spans="1:66" x14ac:dyDescent="0.3">
      <c r="A1401" t="s">
        <v>3706</v>
      </c>
      <c r="B1401" t="s">
        <v>1048</v>
      </c>
      <c r="C1401" t="s">
        <v>1433</v>
      </c>
      <c r="D1401" t="s">
        <v>3424</v>
      </c>
      <c r="G1401">
        <v>612178550047.64636</v>
      </c>
      <c r="H1401">
        <v>646233886826.64941</v>
      </c>
      <c r="I1401">
        <v>692328219512.94519</v>
      </c>
      <c r="J1401">
        <v>753294530375.94104</v>
      </c>
      <c r="K1401">
        <v>824183577234.19238</v>
      </c>
      <c r="L1401">
        <v>868295290971.96179</v>
      </c>
      <c r="M1401">
        <v>952033980993.24976</v>
      </c>
      <c r="N1401">
        <v>1027990251284.0321</v>
      </c>
      <c r="O1401">
        <v>1073112978415.9968</v>
      </c>
      <c r="P1401">
        <v>1167841188333.8721</v>
      </c>
      <c r="Q1401">
        <v>1317546931230.6853</v>
      </c>
      <c r="R1401">
        <v>1544667461265.9175</v>
      </c>
      <c r="S1401">
        <v>1707501160076.8154</v>
      </c>
      <c r="T1401">
        <v>1837615622949.7375</v>
      </c>
      <c r="U1401">
        <v>1954015498750.2053</v>
      </c>
      <c r="V1401">
        <v>2112844745071.062</v>
      </c>
      <c r="W1401">
        <v>2395599984743.8428</v>
      </c>
      <c r="X1401">
        <v>2745654305375.564</v>
      </c>
      <c r="Y1401">
        <v>3041382280187.7275</v>
      </c>
      <c r="Z1401">
        <v>3295800708286.1782</v>
      </c>
      <c r="AA1401">
        <v>3293708695185.1729</v>
      </c>
      <c r="AB1401">
        <v>3405705903654.1157</v>
      </c>
      <c r="AC1401">
        <v>3821673278089.1606</v>
      </c>
      <c r="AD1401">
        <v>4154713731149.7212</v>
      </c>
      <c r="AE1401">
        <v>4588118371639.9355</v>
      </c>
      <c r="AF1401">
        <v>5183368830599.6602</v>
      </c>
      <c r="AG1401">
        <v>5744111332179.8828</v>
      </c>
      <c r="AH1401">
        <v>5866294509790.3359</v>
      </c>
      <c r="AI1401">
        <v>6006223905795.0342</v>
      </c>
      <c r="AJ1401">
        <v>6140656037231.1787</v>
      </c>
      <c r="AK1401">
        <v>6587044429603.0869</v>
      </c>
      <c r="AL1401">
        <v>6858473972180.499</v>
      </c>
      <c r="AM1401">
        <v>7276743776092.123</v>
      </c>
      <c r="AN1401">
        <v>7731975033397.1855</v>
      </c>
      <c r="AO1401">
        <v>8154319971289.1289</v>
      </c>
      <c r="AP1401">
        <v>8526998344348.7666</v>
      </c>
      <c r="AQ1401">
        <v>8835770730377.9844</v>
      </c>
      <c r="AR1401">
        <v>9394621244595.7715</v>
      </c>
      <c r="AS1401">
        <v>10147603801972.084</v>
      </c>
      <c r="AT1401">
        <v>10462204209818.188</v>
      </c>
      <c r="AU1401">
        <v>10732675433275.623</v>
      </c>
      <c r="AV1401">
        <v>11536447371063.488</v>
      </c>
      <c r="AW1401">
        <v>12740511355508.547</v>
      </c>
      <c r="AX1401">
        <v>13651359826763.561</v>
      </c>
      <c r="AY1401">
        <v>14285630945718.449</v>
      </c>
      <c r="AZ1401">
        <v>14608317798282.02</v>
      </c>
      <c r="BA1401">
        <v>14894712325833.945</v>
      </c>
      <c r="BB1401">
        <v>14643696781531.105</v>
      </c>
      <c r="BC1401">
        <v>15154198695429.42</v>
      </c>
      <c r="BD1401">
        <v>15756881924473.791</v>
      </c>
      <c r="BE1401">
        <v>16560497008306.334</v>
      </c>
      <c r="BF1401">
        <v>17048936792646.984</v>
      </c>
      <c r="BG1401">
        <v>17776477496735.699</v>
      </c>
      <c r="BH1401">
        <v>18191394559718.254</v>
      </c>
      <c r="BI1401">
        <v>18467338782033.895</v>
      </c>
      <c r="BJ1401">
        <v>19194752830167.121</v>
      </c>
      <c r="BK1401">
        <v>20646614188151.672</v>
      </c>
      <c r="BL1401">
        <v>21584412979679.688</v>
      </c>
      <c r="BN1401">
        <f t="shared" si="21"/>
        <v>58</v>
      </c>
    </row>
    <row r="1402" spans="1:66" x14ac:dyDescent="0.3">
      <c r="A1402" t="s">
        <v>3706</v>
      </c>
      <c r="B1402" t="s">
        <v>1048</v>
      </c>
      <c r="C1402" t="s">
        <v>2378</v>
      </c>
      <c r="D1402" t="s">
        <v>3060</v>
      </c>
      <c r="AI1402">
        <v>5963144000000</v>
      </c>
      <c r="AJ1402">
        <v>6158129000000</v>
      </c>
      <c r="AK1402">
        <v>6520327000000</v>
      </c>
      <c r="AL1402">
        <v>6858559000000</v>
      </c>
      <c r="AM1402">
        <v>7287236000000</v>
      </c>
      <c r="AN1402">
        <v>7639749000000</v>
      </c>
      <c r="AO1402">
        <v>8073122000000</v>
      </c>
      <c r="AP1402">
        <v>8577554463000</v>
      </c>
      <c r="AQ1402">
        <v>9062818211000</v>
      </c>
      <c r="AR1402">
        <v>9630664202000</v>
      </c>
      <c r="AS1402">
        <v>10252345464000</v>
      </c>
      <c r="AT1402">
        <v>10581821399000</v>
      </c>
      <c r="AU1402">
        <v>10936419054000</v>
      </c>
      <c r="AV1402">
        <v>11458243878000</v>
      </c>
      <c r="AW1402">
        <v>12213729147000</v>
      </c>
      <c r="AX1402">
        <v>13036640229000</v>
      </c>
      <c r="AY1402">
        <v>13814611414000</v>
      </c>
      <c r="AZ1402">
        <v>14451858650000</v>
      </c>
      <c r="BA1402">
        <v>14712844084000</v>
      </c>
      <c r="BB1402">
        <v>14448933025000</v>
      </c>
      <c r="BC1402">
        <v>14992052727000</v>
      </c>
      <c r="BD1402">
        <v>15542581104000</v>
      </c>
      <c r="BE1402">
        <v>16197007349000</v>
      </c>
      <c r="BF1402">
        <v>16784849190000</v>
      </c>
      <c r="BG1402">
        <v>17521746534000</v>
      </c>
      <c r="BH1402">
        <v>18219297584000</v>
      </c>
      <c r="BI1402">
        <v>18707188235000</v>
      </c>
      <c r="BJ1402">
        <v>19485393853000.102</v>
      </c>
      <c r="BK1402">
        <v>20529049174601.602</v>
      </c>
      <c r="BL1402">
        <v>21374418877706.602</v>
      </c>
      <c r="BN1402">
        <f t="shared" si="21"/>
        <v>30</v>
      </c>
    </row>
    <row r="1403" spans="1:66" x14ac:dyDescent="0.3">
      <c r="A1403" t="s">
        <v>3706</v>
      </c>
      <c r="B1403" t="s">
        <v>1048</v>
      </c>
      <c r="C1403" t="s">
        <v>3743</v>
      </c>
      <c r="D1403" t="s">
        <v>2178</v>
      </c>
      <c r="E1403">
        <v>15.715083879936273</v>
      </c>
      <c r="F1403">
        <v>15.927261697267165</v>
      </c>
      <c r="G1403">
        <v>16.125497925022664</v>
      </c>
      <c r="H1403">
        <v>16.301005588702104</v>
      </c>
      <c r="I1403">
        <v>16.546162879828497</v>
      </c>
      <c r="J1403">
        <v>16.863820385566498</v>
      </c>
      <c r="K1403">
        <v>17.352665191030837</v>
      </c>
      <c r="L1403">
        <v>17.899496148569526</v>
      </c>
      <c r="M1403">
        <v>18.681200839485193</v>
      </c>
      <c r="N1403">
        <v>19.607506025352993</v>
      </c>
      <c r="O1403">
        <v>20.686735731771179</v>
      </c>
      <c r="P1403">
        <v>21.735378757130235</v>
      </c>
      <c r="Q1403">
        <v>22.674947738421089</v>
      </c>
      <c r="R1403">
        <v>23.917508525980772</v>
      </c>
      <c r="S1403">
        <v>26.069770734915782</v>
      </c>
      <c r="T1403">
        <v>28.484514730972549</v>
      </c>
      <c r="U1403">
        <v>30.05212765971212</v>
      </c>
      <c r="V1403">
        <v>31.919374671536339</v>
      </c>
      <c r="W1403">
        <v>34.164530204310203</v>
      </c>
      <c r="X1403">
        <v>36.999022259969109</v>
      </c>
      <c r="Y1403">
        <v>40.341157952285158</v>
      </c>
      <c r="Z1403">
        <v>44.15831077517521</v>
      </c>
      <c r="AA1403">
        <v>46.886508531751687</v>
      </c>
      <c r="AB1403">
        <v>48.722946790847985</v>
      </c>
      <c r="AC1403">
        <v>50.48073337253922</v>
      </c>
      <c r="AD1403">
        <v>52.077159016929421</v>
      </c>
      <c r="AE1403">
        <v>53.125938750363012</v>
      </c>
      <c r="AF1403">
        <v>54.439473602004483</v>
      </c>
      <c r="AG1403">
        <v>56.359791339950107</v>
      </c>
      <c r="AH1403">
        <v>58.569286776219876</v>
      </c>
      <c r="AI1403">
        <v>60.761731069660641</v>
      </c>
      <c r="AJ1403">
        <v>62.816544357306327</v>
      </c>
      <c r="AK1403">
        <v>64.248075850169784</v>
      </c>
      <c r="AL1403">
        <v>65.770292838029448</v>
      </c>
      <c r="AM1403">
        <v>67.174737688764225</v>
      </c>
      <c r="AN1403">
        <v>68.58327859269329</v>
      </c>
      <c r="AO1403">
        <v>69.839059580479244</v>
      </c>
      <c r="AP1403">
        <v>71.043358085012542</v>
      </c>
      <c r="AQ1403">
        <v>71.842965596124884</v>
      </c>
      <c r="AR1403">
        <v>72.880236789545165</v>
      </c>
      <c r="AS1403">
        <v>74.509455832294933</v>
      </c>
      <c r="AT1403">
        <v>76.143765118790682</v>
      </c>
      <c r="AU1403">
        <v>77.34817902794579</v>
      </c>
      <c r="AV1403">
        <v>78.784608349944875</v>
      </c>
      <c r="AW1403">
        <v>80.90565712813509</v>
      </c>
      <c r="AX1403">
        <v>83.425821699652516</v>
      </c>
      <c r="AY1403">
        <v>85.950457796206948</v>
      </c>
      <c r="AZ1403">
        <v>88.259326775823993</v>
      </c>
      <c r="BA1403">
        <v>89.97608696144799</v>
      </c>
      <c r="BB1403">
        <v>90.66201964878708</v>
      </c>
      <c r="BC1403">
        <v>91.718459327088397</v>
      </c>
      <c r="BD1403">
        <v>93.634369687893951</v>
      </c>
      <c r="BE1403">
        <v>95.430135516903164</v>
      </c>
      <c r="BF1403">
        <v>97.104853993683449</v>
      </c>
      <c r="BG1403">
        <v>98.941972272102618</v>
      </c>
      <c r="BH1403">
        <v>100</v>
      </c>
      <c r="BI1403">
        <v>101.09352542352599</v>
      </c>
      <c r="BJ1403">
        <v>103.0150884470125</v>
      </c>
      <c r="BK1403">
        <v>105.44592718117372</v>
      </c>
      <c r="BL1403">
        <v>107.28453767276925</v>
      </c>
      <c r="BN1403">
        <f t="shared" si="21"/>
        <v>60</v>
      </c>
    </row>
    <row r="1404" spans="1:66" x14ac:dyDescent="0.3">
      <c r="A1404" t="s">
        <v>3706</v>
      </c>
      <c r="B1404" t="s">
        <v>1048</v>
      </c>
      <c r="C1404" t="s">
        <v>2530</v>
      </c>
      <c r="D1404" t="s">
        <v>2888</v>
      </c>
      <c r="O1404">
        <v>94560000027.756195</v>
      </c>
      <c r="P1404">
        <v>101262999953.67</v>
      </c>
      <c r="Q1404">
        <v>121784999945.431</v>
      </c>
      <c r="R1404">
        <v>160352000006.918</v>
      </c>
      <c r="S1404">
        <v>143620000060.034</v>
      </c>
      <c r="T1404">
        <v>113891999990.534</v>
      </c>
      <c r="U1404">
        <v>141894000078.34299</v>
      </c>
      <c r="V1404">
        <v>172504000038.39899</v>
      </c>
      <c r="W1404">
        <v>223748000009.508</v>
      </c>
      <c r="X1404">
        <v>244064999946.927</v>
      </c>
      <c r="Y1404">
        <v>205805999995.55899</v>
      </c>
      <c r="Z1404">
        <v>261762999877.414</v>
      </c>
      <c r="AA1404">
        <v>191449000089.996</v>
      </c>
      <c r="AB1404">
        <v>156646000089.61099</v>
      </c>
      <c r="AC1404">
        <v>286100000185.91998</v>
      </c>
      <c r="AD1404">
        <v>243326999797.952</v>
      </c>
      <c r="AE1404">
        <v>182844999948.81299</v>
      </c>
      <c r="AF1404">
        <v>222056000080.435</v>
      </c>
      <c r="AG1404">
        <v>295856999821.79797</v>
      </c>
      <c r="AH1404">
        <v>275756999989.758</v>
      </c>
      <c r="AI1404">
        <v>229917999718.54501</v>
      </c>
      <c r="AJ1404">
        <v>225951999816.86099</v>
      </c>
      <c r="AK1404">
        <v>192646049764.08801</v>
      </c>
      <c r="AL1404">
        <v>165435200005.146</v>
      </c>
      <c r="AM1404">
        <v>245309600337.659</v>
      </c>
      <c r="AN1404">
        <v>309903699666.95898</v>
      </c>
      <c r="AO1404">
        <v>410100100349.07898</v>
      </c>
      <c r="AP1404">
        <v>547563344127.95801</v>
      </c>
      <c r="AQ1404">
        <v>627683725175.86694</v>
      </c>
      <c r="AR1404">
        <v>618579825303.35803</v>
      </c>
      <c r="AS1404">
        <v>623493226535.05896</v>
      </c>
      <c r="AT1404">
        <v>485462090418.474</v>
      </c>
      <c r="AU1404">
        <v>354115840399.25201</v>
      </c>
      <c r="AV1404">
        <v>281519318069.74902</v>
      </c>
      <c r="AW1404">
        <v>351198127482.34198</v>
      </c>
      <c r="AX1404">
        <v>403965512436.94098</v>
      </c>
      <c r="AY1404">
        <v>544006628435.71301</v>
      </c>
      <c r="AZ1404">
        <v>294494210954.45001</v>
      </c>
      <c r="BA1404">
        <v>-105276853722.179</v>
      </c>
      <c r="BB1404">
        <v>-349486168607.47101</v>
      </c>
      <c r="BC1404">
        <v>-64430116322.466301</v>
      </c>
      <c r="BD1404">
        <v>97830142102.281296</v>
      </c>
      <c r="BE1404">
        <v>474963944985.802</v>
      </c>
      <c r="BF1404">
        <v>551820288836.42505</v>
      </c>
      <c r="BG1404">
        <v>761169188559.53894</v>
      </c>
      <c r="BH1404">
        <v>775357336314.08704</v>
      </c>
      <c r="BI1404">
        <v>510916093742.64398</v>
      </c>
      <c r="BJ1404">
        <v>529678922389.10797</v>
      </c>
      <c r="BK1404">
        <v>533819358397.48499</v>
      </c>
      <c r="BN1404">
        <f t="shared" si="21"/>
        <v>49</v>
      </c>
    </row>
    <row r="1405" spans="1:66" x14ac:dyDescent="0.3">
      <c r="A1405" t="s">
        <v>3706</v>
      </c>
      <c r="B1405" t="s">
        <v>1048</v>
      </c>
      <c r="C1405" t="s">
        <v>4101</v>
      </c>
      <c r="D1405" t="s">
        <v>952</v>
      </c>
      <c r="O1405">
        <v>80090497144.800995</v>
      </c>
      <c r="P1405">
        <v>81404820000</v>
      </c>
      <c r="Q1405">
        <v>88354983000</v>
      </c>
      <c r="R1405">
        <v>97365664000</v>
      </c>
      <c r="S1405">
        <v>102517800000</v>
      </c>
      <c r="T1405">
        <v>117918780000</v>
      </c>
      <c r="U1405">
        <v>130872210000</v>
      </c>
      <c r="V1405">
        <v>139538890000</v>
      </c>
      <c r="W1405">
        <v>155090496000</v>
      </c>
      <c r="X1405">
        <v>164694726000</v>
      </c>
      <c r="Y1405">
        <v>179364465000</v>
      </c>
      <c r="Z1405">
        <v>204920704000</v>
      </c>
      <c r="AA1405">
        <v>209029776000</v>
      </c>
      <c r="AB1405">
        <v>227692584000</v>
      </c>
      <c r="AC1405">
        <v>254034396000</v>
      </c>
      <c r="AD1405">
        <v>262914514000</v>
      </c>
      <c r="AE1405">
        <v>189694470000</v>
      </c>
      <c r="AF1405">
        <v>309048192000</v>
      </c>
      <c r="AG1405">
        <v>226011999000</v>
      </c>
      <c r="AH1405">
        <v>240730383000</v>
      </c>
      <c r="AI1405">
        <v>259700760000</v>
      </c>
      <c r="AJ1405">
        <v>274353750000</v>
      </c>
      <c r="AK1405">
        <v>349323660611.65503</v>
      </c>
      <c r="AL1405">
        <v>343422168000</v>
      </c>
      <c r="AM1405">
        <v>384029458468.46899</v>
      </c>
      <c r="AN1405">
        <v>362776478839.45801</v>
      </c>
      <c r="AO1405">
        <v>385344538876.86603</v>
      </c>
      <c r="AP1405">
        <v>411367856569.784</v>
      </c>
      <c r="AQ1405">
        <v>390127573388.87</v>
      </c>
      <c r="AR1405">
        <v>414762366922.883</v>
      </c>
      <c r="AS1405">
        <v>468702296296.23401</v>
      </c>
      <c r="AT1405">
        <v>509995037044.70099</v>
      </c>
      <c r="AU1405">
        <v>526495178810.17102</v>
      </c>
      <c r="AV1405">
        <v>567691040454.13696</v>
      </c>
      <c r="AW1405">
        <v>576479504894.93896</v>
      </c>
      <c r="AX1405">
        <v>585700946782.25598</v>
      </c>
      <c r="AY1405">
        <v>659798734987.65503</v>
      </c>
      <c r="AZ1405">
        <v>670087277087.45105</v>
      </c>
      <c r="BA1405">
        <v>692273838721.61206</v>
      </c>
      <c r="BB1405">
        <v>678489273747.797</v>
      </c>
      <c r="BC1405">
        <v>732280189425.32898</v>
      </c>
      <c r="BD1405">
        <v>799526453500</v>
      </c>
      <c r="BE1405">
        <v>750512986311.01099</v>
      </c>
      <c r="BF1405">
        <v>756484531352.28699</v>
      </c>
      <c r="BG1405">
        <v>793646466802.62195</v>
      </c>
      <c r="BH1405">
        <v>822075267552.771</v>
      </c>
      <c r="BI1405">
        <v>837055867417.474</v>
      </c>
      <c r="BJ1405">
        <v>871562445740.22998</v>
      </c>
      <c r="BK1405">
        <v>915824277898.78198</v>
      </c>
      <c r="BN1405">
        <f t="shared" si="21"/>
        <v>49</v>
      </c>
    </row>
    <row r="1406" spans="1:66" x14ac:dyDescent="0.3">
      <c r="A1406" t="s">
        <v>3706</v>
      </c>
      <c r="B1406" t="s">
        <v>1048</v>
      </c>
      <c r="C1406" t="s">
        <v>3109</v>
      </c>
      <c r="D1406" t="s">
        <v>741</v>
      </c>
      <c r="AQ1406">
        <v>3.7387522464488399</v>
      </c>
      <c r="AR1406">
        <v>5.6014951297572964</v>
      </c>
      <c r="AS1406">
        <v>5.0453660889443483</v>
      </c>
      <c r="AT1406">
        <v>-3.4975371421309518</v>
      </c>
      <c r="AU1406">
        <v>6.8851165387968649E-2</v>
      </c>
      <c r="AV1406">
        <v>2.9009501743122428</v>
      </c>
      <c r="AW1406">
        <v>5.5560219606611128</v>
      </c>
      <c r="AX1406">
        <v>1.5672897385783529</v>
      </c>
      <c r="AY1406">
        <v>4.1957451588272363</v>
      </c>
      <c r="AZ1406">
        <v>1.9376691609746217</v>
      </c>
      <c r="BA1406">
        <v>-3.5770648723770648</v>
      </c>
      <c r="BB1406">
        <v>-7.5626072422457611</v>
      </c>
      <c r="BC1406">
        <v>2.0728774235923169</v>
      </c>
      <c r="BD1406">
        <v>0.43506494508520177</v>
      </c>
      <c r="BE1406">
        <v>1.563765053789254</v>
      </c>
      <c r="BF1406">
        <v>2.5175839930426491</v>
      </c>
      <c r="BG1406">
        <v>1.6534630213010502</v>
      </c>
      <c r="BH1406">
        <v>1.9710329777361295</v>
      </c>
      <c r="BI1406">
        <v>0.14952563372689553</v>
      </c>
      <c r="BJ1406">
        <v>1.759405340826234</v>
      </c>
      <c r="BN1406">
        <f t="shared" si="21"/>
        <v>20</v>
      </c>
    </row>
    <row r="1407" spans="1:66" x14ac:dyDescent="0.3">
      <c r="A1407" t="s">
        <v>3706</v>
      </c>
      <c r="B1407" t="s">
        <v>1048</v>
      </c>
      <c r="C1407" t="s">
        <v>3212</v>
      </c>
      <c r="D1407" t="s">
        <v>545</v>
      </c>
      <c r="AP1407">
        <v>116655081078.48975</v>
      </c>
      <c r="AQ1407">
        <v>119754905554.14799</v>
      </c>
      <c r="AR1407">
        <v>134523242447.84166</v>
      </c>
      <c r="AS1407">
        <v>153096307834.18726</v>
      </c>
      <c r="AT1407">
        <v>147314102473.35898</v>
      </c>
      <c r="AU1407">
        <v>138023977232.70334</v>
      </c>
      <c r="AV1407">
        <v>151391601746.47125</v>
      </c>
      <c r="AW1407">
        <v>157953697480.01483</v>
      </c>
      <c r="AX1407">
        <v>177157932237.74371</v>
      </c>
      <c r="AY1407">
        <v>167760262887.30386</v>
      </c>
      <c r="AZ1407">
        <v>143581646784.65762</v>
      </c>
      <c r="BA1407">
        <v>143334236776.11975</v>
      </c>
      <c r="BB1407">
        <v>160576640995.26236</v>
      </c>
      <c r="BC1407">
        <v>156289352000</v>
      </c>
      <c r="BD1407">
        <v>146114209959.65146</v>
      </c>
      <c r="BE1407">
        <v>140581606901.85175</v>
      </c>
      <c r="BF1407">
        <v>163326038306.87418</v>
      </c>
      <c r="BG1407">
        <v>165221429180.97964</v>
      </c>
      <c r="BH1407">
        <v>177790268424.22043</v>
      </c>
      <c r="BI1407">
        <v>188608402520.15591</v>
      </c>
      <c r="BJ1407">
        <v>178321358082.58524</v>
      </c>
      <c r="BN1407">
        <f t="shared" si="21"/>
        <v>21</v>
      </c>
    </row>
    <row r="1408" spans="1:66" x14ac:dyDescent="0.3">
      <c r="A1408" t="s">
        <v>3706</v>
      </c>
      <c r="B1408" t="s">
        <v>1048</v>
      </c>
      <c r="C1408" t="s">
        <v>1141</v>
      </c>
      <c r="D1408" t="s">
        <v>3050</v>
      </c>
      <c r="O1408">
        <v>851855315600</v>
      </c>
      <c r="P1408">
        <v>898281165500</v>
      </c>
      <c r="Q1408">
        <v>968499861100</v>
      </c>
      <c r="R1408">
        <v>1055543008200</v>
      </c>
      <c r="S1408">
        <v>1004574359100</v>
      </c>
      <c r="T1408">
        <v>879839996800</v>
      </c>
      <c r="U1408">
        <v>1011567673900</v>
      </c>
      <c r="V1408">
        <v>1123050561300</v>
      </c>
      <c r="W1408">
        <v>1242996034500</v>
      </c>
      <c r="X1408">
        <v>1290890117100</v>
      </c>
      <c r="Y1408">
        <v>1191438638600</v>
      </c>
      <c r="Z1408">
        <v>1272111483300</v>
      </c>
      <c r="AA1408">
        <v>1142660916700</v>
      </c>
      <c r="AB1408">
        <v>1241734434300</v>
      </c>
      <c r="AC1408">
        <v>1536553273900</v>
      </c>
      <c r="AD1408">
        <v>1573476107200</v>
      </c>
      <c r="AE1408">
        <v>1601975812000</v>
      </c>
      <c r="AF1408">
        <v>1658035511200</v>
      </c>
      <c r="AG1408">
        <v>1686037844400</v>
      </c>
      <c r="AH1408">
        <v>1747116947300</v>
      </c>
      <c r="AI1408">
        <v>1729173150200</v>
      </c>
      <c r="AJ1408">
        <v>1638325473800</v>
      </c>
      <c r="AK1408">
        <v>1728524178900</v>
      </c>
      <c r="AL1408">
        <v>1821508788100</v>
      </c>
      <c r="AM1408">
        <v>1986079605200</v>
      </c>
      <c r="AN1408">
        <v>2042972064400</v>
      </c>
      <c r="AO1408">
        <v>2198068938800</v>
      </c>
      <c r="AP1408">
        <v>2406485295900</v>
      </c>
      <c r="AQ1408">
        <v>2614896461300</v>
      </c>
      <c r="AR1408">
        <v>2822814408500</v>
      </c>
      <c r="AS1408">
        <v>2994948596800</v>
      </c>
      <c r="AT1408">
        <v>2875376931100</v>
      </c>
      <c r="AU1408">
        <v>2888961717700</v>
      </c>
      <c r="AV1408">
        <v>3008321559200</v>
      </c>
      <c r="AW1408">
        <v>3243718509200</v>
      </c>
      <c r="AX1408">
        <v>3425659951900</v>
      </c>
      <c r="AY1408">
        <v>3530389384300</v>
      </c>
      <c r="AZ1408">
        <v>3473221761200</v>
      </c>
      <c r="BA1408">
        <v>3257402977800</v>
      </c>
      <c r="BB1408">
        <v>2716807800600</v>
      </c>
      <c r="BC1408">
        <v>3000919132900</v>
      </c>
      <c r="BD1408">
        <v>3127499688800</v>
      </c>
      <c r="BE1408">
        <v>3367159082300</v>
      </c>
      <c r="BF1408">
        <v>3524262056800</v>
      </c>
      <c r="BG1408">
        <v>3679149183600</v>
      </c>
      <c r="BH1408">
        <v>3844099000000</v>
      </c>
      <c r="BI1408">
        <v>3813741679700</v>
      </c>
      <c r="BJ1408">
        <v>3961229495300</v>
      </c>
      <c r="BK1408">
        <v>4141359010200</v>
      </c>
      <c r="BN1408">
        <f t="shared" si="21"/>
        <v>49</v>
      </c>
    </row>
    <row r="1409" spans="1:66" x14ac:dyDescent="0.3">
      <c r="A1409" t="s">
        <v>3706</v>
      </c>
      <c r="B1409" t="s">
        <v>1048</v>
      </c>
      <c r="C1409" t="s">
        <v>3901</v>
      </c>
      <c r="D1409" t="s">
        <v>401</v>
      </c>
      <c r="O1409">
        <v>5.5631075288152552</v>
      </c>
      <c r="P1409">
        <v>5.4052453105550065</v>
      </c>
      <c r="Q1409">
        <v>5.538460335702168</v>
      </c>
      <c r="R1409">
        <v>6.6838504366567131</v>
      </c>
      <c r="S1409">
        <v>8.1961219044512745</v>
      </c>
      <c r="T1409">
        <v>8.2322791090768366</v>
      </c>
      <c r="U1409">
        <v>7.9808926173206967</v>
      </c>
      <c r="V1409">
        <v>7.6542900319238978</v>
      </c>
      <c r="W1409">
        <v>7.9470607021009956</v>
      </c>
      <c r="X1409">
        <v>8.7590690791501959</v>
      </c>
      <c r="Y1409">
        <v>9.8264554701332418</v>
      </c>
      <c r="Z1409">
        <v>9.5177736992530804</v>
      </c>
      <c r="AA1409">
        <v>8.4697329885348633</v>
      </c>
      <c r="AB1409">
        <v>7.6222648194652898</v>
      </c>
      <c r="AC1409">
        <v>7.4891030913562044</v>
      </c>
      <c r="AD1409">
        <v>6.9880725396458478</v>
      </c>
      <c r="AE1409">
        <v>7.009254675758811</v>
      </c>
      <c r="AF1409">
        <v>7.4959193362188898</v>
      </c>
      <c r="AG1409">
        <v>8.4905235199958451</v>
      </c>
      <c r="AH1409">
        <v>8.9387901970724499</v>
      </c>
      <c r="AI1409">
        <v>9.2547320675133786</v>
      </c>
      <c r="AJ1409">
        <v>9.6609051223188089</v>
      </c>
      <c r="AK1409">
        <v>9.7089149056481379</v>
      </c>
      <c r="AL1409">
        <v>9.5471803916828595</v>
      </c>
      <c r="AM1409">
        <v>9.8931474155633214</v>
      </c>
      <c r="AN1409">
        <v>10.639223880260989</v>
      </c>
      <c r="AO1409">
        <v>10.746635564283558</v>
      </c>
      <c r="AP1409">
        <v>11.119754518776992</v>
      </c>
      <c r="AQ1409">
        <v>10.515261123116442</v>
      </c>
      <c r="AR1409">
        <v>10.308510183480697</v>
      </c>
      <c r="AS1409">
        <v>10.692723961062185</v>
      </c>
      <c r="AT1409">
        <v>9.6829833103857705</v>
      </c>
      <c r="AU1409">
        <v>9.1322488199161498</v>
      </c>
      <c r="AV1409">
        <v>9.0430698720724152</v>
      </c>
      <c r="AW1409">
        <v>9.6418627417266407</v>
      </c>
      <c r="AX1409">
        <v>10.011973768337395</v>
      </c>
      <c r="AY1409">
        <v>10.659822096100545</v>
      </c>
      <c r="AZ1409">
        <v>11.492314173720485</v>
      </c>
      <c r="BA1409">
        <v>12.48606312628413</v>
      </c>
      <c r="BB1409">
        <v>10.948877659428421</v>
      </c>
      <c r="BC1409">
        <v>12.315058075235651</v>
      </c>
      <c r="BD1409">
        <v>13.530539013618389</v>
      </c>
      <c r="BE1409">
        <v>13.528918971165924</v>
      </c>
      <c r="BF1409">
        <v>13.544524435491814</v>
      </c>
      <c r="BG1409">
        <v>13.535773933253953</v>
      </c>
      <c r="BH1409">
        <v>12.441752979492911</v>
      </c>
      <c r="BI1409">
        <v>11.870351503949571</v>
      </c>
      <c r="BJ1409">
        <v>12.094833790784039</v>
      </c>
      <c r="BK1409">
        <v>12.2277947636546</v>
      </c>
      <c r="BL1409">
        <v>11.716309174664637</v>
      </c>
      <c r="BN1409">
        <f t="shared" si="21"/>
        <v>50</v>
      </c>
    </row>
    <row r="1410" spans="1:66" x14ac:dyDescent="0.3">
      <c r="A1410" t="s">
        <v>3706</v>
      </c>
      <c r="B1410" t="s">
        <v>1048</v>
      </c>
      <c r="C1410" t="s">
        <v>1246</v>
      </c>
      <c r="D1410" t="s">
        <v>3863</v>
      </c>
      <c r="O1410">
        <v>839510000000</v>
      </c>
      <c r="P1410">
        <v>908897000000</v>
      </c>
      <c r="Q1410">
        <v>993651000000</v>
      </c>
      <c r="R1410">
        <v>1088700000000</v>
      </c>
      <c r="S1410">
        <v>1195366000000</v>
      </c>
      <c r="T1410">
        <v>1327272000000</v>
      </c>
      <c r="U1410">
        <v>1462173000000</v>
      </c>
      <c r="V1410">
        <v>1615144000000</v>
      </c>
      <c r="W1410">
        <v>1793022000000</v>
      </c>
      <c r="X1410">
        <v>1990125000000</v>
      </c>
      <c r="Y1410">
        <v>2204317000000</v>
      </c>
      <c r="Z1410">
        <v>2440992000000</v>
      </c>
      <c r="AA1410">
        <v>2625786000000</v>
      </c>
      <c r="AB1410">
        <v>2876998000000</v>
      </c>
      <c r="AC1410">
        <v>3127068000000</v>
      </c>
      <c r="AD1410">
        <v>3403470000000</v>
      </c>
      <c r="AE1410">
        <v>3624267000000</v>
      </c>
      <c r="AF1410">
        <v>3853172000000</v>
      </c>
      <c r="AG1410">
        <v>4150467000000</v>
      </c>
      <c r="AH1410">
        <v>4458186000000</v>
      </c>
      <c r="AI1410">
        <v>4757180000000</v>
      </c>
      <c r="AJ1410">
        <v>4948306000000</v>
      </c>
      <c r="AK1410">
        <v>5245942000000</v>
      </c>
      <c r="AL1410">
        <v>5525024000000</v>
      </c>
      <c r="AM1410">
        <v>5829066000000</v>
      </c>
      <c r="AN1410">
        <v>6104333000000</v>
      </c>
      <c r="AO1410">
        <v>6417484000000</v>
      </c>
      <c r="AP1410">
        <v>6757318000000</v>
      </c>
      <c r="AQ1410">
        <v>7144856000000</v>
      </c>
      <c r="AR1410">
        <v>7630960000000</v>
      </c>
      <c r="AS1410">
        <v>8200138000000</v>
      </c>
      <c r="AT1410">
        <v>8603027000000</v>
      </c>
      <c r="AU1410">
        <v>8987727000000</v>
      </c>
      <c r="AV1410">
        <v>9470095000000</v>
      </c>
      <c r="AW1410">
        <v>10065348000000</v>
      </c>
      <c r="AX1410">
        <v>10709823000000</v>
      </c>
      <c r="AY1410">
        <v>11333686000000</v>
      </c>
      <c r="AZ1410">
        <v>11905251000000</v>
      </c>
      <c r="BA1410">
        <v>12328725000000</v>
      </c>
      <c r="BB1410">
        <v>12272811000000</v>
      </c>
      <c r="BC1410">
        <v>12695979000000</v>
      </c>
      <c r="BD1410">
        <v>13152863000000</v>
      </c>
      <c r="BE1410">
        <v>13522794000000</v>
      </c>
      <c r="BF1410">
        <v>13849216000000</v>
      </c>
      <c r="BG1410">
        <v>14388171000000</v>
      </c>
      <c r="BH1410">
        <v>14900526000000</v>
      </c>
      <c r="BI1410">
        <v>15419906000000</v>
      </c>
      <c r="BJ1410">
        <v>16069274000000</v>
      </c>
      <c r="BK1410">
        <v>16902980000000</v>
      </c>
      <c r="BN1410">
        <f t="shared" si="21"/>
        <v>49</v>
      </c>
    </row>
    <row r="1411" spans="1:66" x14ac:dyDescent="0.3">
      <c r="A1411" t="s">
        <v>3706</v>
      </c>
      <c r="B1411" t="s">
        <v>1048</v>
      </c>
      <c r="C1411" t="s">
        <v>3397</v>
      </c>
      <c r="D1411" t="s">
        <v>994</v>
      </c>
      <c r="O1411">
        <v>1255688862125.7002</v>
      </c>
      <c r="P1411">
        <v>1256753871463.4045</v>
      </c>
      <c r="Q1411">
        <v>1261308526236.4312</v>
      </c>
      <c r="R1411">
        <v>1250505880454.7285</v>
      </c>
      <c r="S1411">
        <v>1277516308628.2231</v>
      </c>
      <c r="T1411">
        <v>1308694288848.2566</v>
      </c>
      <c r="U1411">
        <v>1308711450993.7808</v>
      </c>
      <c r="V1411">
        <v>1331956685178.5688</v>
      </c>
      <c r="W1411">
        <v>1355650996731.4341</v>
      </c>
      <c r="X1411">
        <v>1366025541100.7002</v>
      </c>
      <c r="Y1411">
        <v>1386490500349.4043</v>
      </c>
      <c r="Z1411">
        <v>1408701235768.2986</v>
      </c>
      <c r="AA1411">
        <v>1441525832913.7363</v>
      </c>
      <c r="AB1411">
        <v>1485128285893.3625</v>
      </c>
      <c r="AC1411">
        <v>1507392414744.7664</v>
      </c>
      <c r="AD1411">
        <v>1579878835070.4941</v>
      </c>
      <c r="AE1411">
        <v>1652371929609.365</v>
      </c>
      <c r="AF1411">
        <v>1684717892312.8835</v>
      </c>
      <c r="AG1411">
        <v>1718161281649.218</v>
      </c>
      <c r="AH1411">
        <v>1770999853770.2246</v>
      </c>
      <c r="AI1411">
        <v>1819589830152.5205</v>
      </c>
      <c r="AJ1411">
        <v>1851334162628.9094</v>
      </c>
      <c r="AK1411">
        <v>1863371532662.0144</v>
      </c>
      <c r="AL1411">
        <v>1862339894299.1472</v>
      </c>
      <c r="AM1411">
        <v>1871960255763.9888</v>
      </c>
      <c r="AN1411">
        <v>1877037403886.1531</v>
      </c>
      <c r="AO1411">
        <v>1885481201840.1863</v>
      </c>
      <c r="AP1411">
        <v>1920131665350.0181</v>
      </c>
      <c r="AQ1411">
        <v>1956088362278.1326</v>
      </c>
      <c r="AR1411">
        <v>2009631537681.1711</v>
      </c>
      <c r="AS1411">
        <v>2040499644965.8936</v>
      </c>
      <c r="AT1411">
        <v>2112038330933.074</v>
      </c>
      <c r="AU1411">
        <v>2193187843930.6833</v>
      </c>
      <c r="AV1411">
        <v>2233518992603.9883</v>
      </c>
      <c r="AW1411">
        <v>2267998787702.1538</v>
      </c>
      <c r="AX1411">
        <v>2287022122819.0469</v>
      </c>
      <c r="AY1411">
        <v>2314957402399.5112</v>
      </c>
      <c r="AZ1411">
        <v>2351986736285.5635</v>
      </c>
      <c r="BA1411">
        <v>2407771484446.2354</v>
      </c>
      <c r="BB1411">
        <v>2507390375232.6997</v>
      </c>
      <c r="BC1411">
        <v>2510143000000</v>
      </c>
      <c r="BD1411">
        <v>2434377647747.7178</v>
      </c>
      <c r="BE1411">
        <v>2398872888499.8286</v>
      </c>
      <c r="BF1411">
        <v>2353380687609.1611</v>
      </c>
      <c r="BG1411">
        <v>2335082931639.0625</v>
      </c>
      <c r="BH1411">
        <v>2377606073538.4868</v>
      </c>
      <c r="BI1411">
        <v>2420408577710.5332</v>
      </c>
      <c r="BJ1411">
        <v>2434452017226.7466</v>
      </c>
      <c r="BK1411">
        <v>2474705936017.9961</v>
      </c>
      <c r="BN1411">
        <f t="shared" si="21"/>
        <v>49</v>
      </c>
    </row>
    <row r="1412" spans="1:66" x14ac:dyDescent="0.3">
      <c r="A1412" t="s">
        <v>3706</v>
      </c>
      <c r="B1412" t="s">
        <v>1048</v>
      </c>
      <c r="C1412" t="s">
        <v>664</v>
      </c>
      <c r="D1412" t="s">
        <v>2306</v>
      </c>
      <c r="AZ1412">
        <v>3.6</v>
      </c>
      <c r="BC1412">
        <v>2.82</v>
      </c>
      <c r="BE1412">
        <v>2</v>
      </c>
      <c r="BG1412">
        <v>2</v>
      </c>
      <c r="BI1412">
        <v>3</v>
      </c>
      <c r="BK1412">
        <v>2</v>
      </c>
      <c r="BN1412">
        <f t="shared" si="21"/>
        <v>6</v>
      </c>
    </row>
    <row r="1413" spans="1:66" x14ac:dyDescent="0.3">
      <c r="A1413" t="s">
        <v>3706</v>
      </c>
      <c r="B1413" t="s">
        <v>1048</v>
      </c>
      <c r="C1413" t="s">
        <v>4025</v>
      </c>
      <c r="D1413" t="s">
        <v>158</v>
      </c>
      <c r="O1413">
        <v>5151.2001953125</v>
      </c>
      <c r="P1413">
        <v>5540.7998046875</v>
      </c>
      <c r="Q1413">
        <v>6283</v>
      </c>
      <c r="R1413">
        <v>7060.1000976563</v>
      </c>
      <c r="S1413">
        <v>7255.3999023438</v>
      </c>
      <c r="T1413">
        <v>6999.6000976563</v>
      </c>
      <c r="U1413">
        <v>7438.2001953125</v>
      </c>
      <c r="V1413">
        <v>7920.6000976563</v>
      </c>
      <c r="W1413">
        <v>8406.7998046875</v>
      </c>
      <c r="X1413">
        <v>8658.099609375</v>
      </c>
      <c r="Y1413">
        <v>8615.400390625</v>
      </c>
      <c r="Z1413">
        <v>8606.900390625</v>
      </c>
      <c r="AA1413">
        <v>8295.7998046875</v>
      </c>
      <c r="AB1413">
        <v>9284.5</v>
      </c>
      <c r="AC1413">
        <v>10293.099609375</v>
      </c>
      <c r="AD1413">
        <v>9672.2001953125</v>
      </c>
      <c r="AE1413">
        <v>10619</v>
      </c>
      <c r="AF1413">
        <v>12023.2001953125</v>
      </c>
      <c r="AG1413">
        <v>13875.599609375</v>
      </c>
      <c r="AH1413">
        <v>14651</v>
      </c>
      <c r="AI1413">
        <v>14791.400390625</v>
      </c>
      <c r="AJ1413">
        <v>14486.2001953125</v>
      </c>
      <c r="AK1413">
        <v>15617.599609375</v>
      </c>
      <c r="AL1413">
        <v>16343</v>
      </c>
      <c r="AM1413">
        <v>19083.80078125</v>
      </c>
      <c r="AN1413">
        <v>19622.900390625</v>
      </c>
      <c r="AO1413">
        <v>21676.400390625</v>
      </c>
      <c r="AP1413">
        <v>25478.80078125</v>
      </c>
      <c r="AQ1413">
        <v>25757.900390625</v>
      </c>
      <c r="AR1413">
        <v>27292.19921875</v>
      </c>
      <c r="AS1413">
        <v>30171.974999999999</v>
      </c>
      <c r="AT1413">
        <v>27924.567999999999</v>
      </c>
      <c r="AU1413">
        <v>29554.684000000001</v>
      </c>
      <c r="AV1413">
        <v>34205.553999999996</v>
      </c>
      <c r="AW1413">
        <v>37450.120999999999</v>
      </c>
      <c r="AX1413">
        <v>37357.644</v>
      </c>
      <c r="AY1413">
        <v>39881.894999999997</v>
      </c>
      <c r="AZ1413">
        <v>40617.739000000001</v>
      </c>
      <c r="BA1413">
        <v>39313.595999999998</v>
      </c>
      <c r="BB1413">
        <v>35097.670654396003</v>
      </c>
      <c r="BC1413">
        <v>39353.256099999999</v>
      </c>
      <c r="BD1413">
        <v>39621.913535045402</v>
      </c>
      <c r="BE1413">
        <v>39111.340377690904</v>
      </c>
      <c r="BF1413">
        <v>37113.558921601398</v>
      </c>
      <c r="BG1413">
        <v>38225.196088944504</v>
      </c>
      <c r="BH1413">
        <v>37866.224512000001</v>
      </c>
      <c r="BI1413">
        <v>38657.919041000001</v>
      </c>
      <c r="BJ1413">
        <v>41591.551766999997</v>
      </c>
      <c r="BK1413">
        <v>42985.295215999999</v>
      </c>
      <c r="BN1413">
        <f t="shared" si="21"/>
        <v>49</v>
      </c>
    </row>
    <row r="1414" spans="1:66" x14ac:dyDescent="0.3">
      <c r="A1414" t="s">
        <v>3706</v>
      </c>
      <c r="B1414" t="s">
        <v>1048</v>
      </c>
      <c r="C1414" t="s">
        <v>2866</v>
      </c>
      <c r="D1414" t="s">
        <v>3847</v>
      </c>
      <c r="BN1414">
        <f t="shared" ref="BN1414:BN1444" si="22">COUNT(E1414:BM1414)</f>
        <v>0</v>
      </c>
    </row>
    <row r="1415" spans="1:66" x14ac:dyDescent="0.3">
      <c r="A1415" t="s">
        <v>3706</v>
      </c>
      <c r="B1415" t="s">
        <v>1048</v>
      </c>
      <c r="C1415" t="s">
        <v>3313</v>
      </c>
      <c r="D1415" t="s">
        <v>2597</v>
      </c>
      <c r="Y1415">
        <v>5537</v>
      </c>
      <c r="Z1415">
        <v>6098</v>
      </c>
      <c r="AA1415">
        <v>6184</v>
      </c>
      <c r="AB1415">
        <v>7202</v>
      </c>
      <c r="AC1415">
        <v>8547</v>
      </c>
      <c r="AD1415">
        <v>11523</v>
      </c>
      <c r="AE1415">
        <v>12574</v>
      </c>
      <c r="AF1415">
        <v>12998</v>
      </c>
      <c r="AG1415">
        <v>14557</v>
      </c>
      <c r="AH1415">
        <v>17007</v>
      </c>
      <c r="AI1415">
        <v>20653</v>
      </c>
      <c r="AJ1415">
        <v>18268</v>
      </c>
      <c r="AK1415">
        <v>17766</v>
      </c>
      <c r="AL1415">
        <v>18622</v>
      </c>
      <c r="AM1415">
        <v>21342</v>
      </c>
      <c r="AN1415">
        <v>25063</v>
      </c>
      <c r="AO1415">
        <v>28585</v>
      </c>
      <c r="AP1415">
        <v>35657</v>
      </c>
      <c r="AQ1415">
        <v>39182</v>
      </c>
      <c r="AR1415">
        <v>31040</v>
      </c>
      <c r="AS1415">
        <v>41244</v>
      </c>
      <c r="AT1415">
        <v>34598</v>
      </c>
      <c r="AU1415">
        <v>30945</v>
      </c>
      <c r="AV1415">
        <v>29834</v>
      </c>
      <c r="AW1415">
        <v>36847</v>
      </c>
      <c r="AX1415">
        <v>39377</v>
      </c>
      <c r="AY1415">
        <v>42753</v>
      </c>
      <c r="AZ1415">
        <v>47030</v>
      </c>
      <c r="BA1415">
        <v>46463</v>
      </c>
      <c r="BB1415">
        <v>40898</v>
      </c>
      <c r="BC1415">
        <v>44598</v>
      </c>
      <c r="BD1415">
        <v>48368</v>
      </c>
      <c r="BE1415">
        <v>51366</v>
      </c>
      <c r="BF1415">
        <v>53115</v>
      </c>
      <c r="BG1415">
        <v>59286</v>
      </c>
      <c r="BH1415">
        <v>71743</v>
      </c>
      <c r="BI1415">
        <v>92691</v>
      </c>
      <c r="BJ1415">
        <v>117713</v>
      </c>
      <c r="BK1415">
        <v>122636</v>
      </c>
      <c r="BN1415">
        <f t="shared" si="22"/>
        <v>39</v>
      </c>
    </row>
    <row r="1416" spans="1:66" x14ac:dyDescent="0.3">
      <c r="A1416" t="s">
        <v>3706</v>
      </c>
      <c r="B1416" t="s">
        <v>1048</v>
      </c>
      <c r="C1416" t="s">
        <v>3848</v>
      </c>
      <c r="D1416" t="s">
        <v>1228</v>
      </c>
      <c r="BF1416">
        <v>80.599999999999994</v>
      </c>
      <c r="BG1416">
        <v>80.599999999999994</v>
      </c>
      <c r="BH1416">
        <v>80.599999999999994</v>
      </c>
      <c r="BI1416">
        <v>80.599999999999994</v>
      </c>
      <c r="BJ1416">
        <v>80.599999999999994</v>
      </c>
      <c r="BK1416">
        <v>80.599999999999994</v>
      </c>
      <c r="BL1416">
        <v>80.599999999999994</v>
      </c>
      <c r="BN1416">
        <f t="shared" si="22"/>
        <v>7</v>
      </c>
    </row>
    <row r="1417" spans="1:66" x14ac:dyDescent="0.3">
      <c r="A1417" t="s">
        <v>3706</v>
      </c>
      <c r="B1417" t="s">
        <v>1048</v>
      </c>
      <c r="C1417" t="s">
        <v>1890</v>
      </c>
      <c r="D1417" t="s">
        <v>373</v>
      </c>
      <c r="BF1417">
        <v>1.2</v>
      </c>
      <c r="BG1417">
        <v>1.2</v>
      </c>
      <c r="BH1417">
        <v>1.1000000000000001</v>
      </c>
      <c r="BI1417">
        <v>1.1000000000000001</v>
      </c>
      <c r="BJ1417">
        <v>1.1000000000000001</v>
      </c>
      <c r="BK1417">
        <v>1</v>
      </c>
      <c r="BL1417">
        <v>1</v>
      </c>
      <c r="BN1417">
        <f t="shared" si="22"/>
        <v>7</v>
      </c>
    </row>
    <row r="1418" spans="1:66" x14ac:dyDescent="0.3">
      <c r="A1418" t="s">
        <v>3706</v>
      </c>
      <c r="B1418" t="s">
        <v>1048</v>
      </c>
      <c r="C1418" t="s">
        <v>3550</v>
      </c>
      <c r="D1418" t="s">
        <v>2502</v>
      </c>
      <c r="BN1418">
        <f t="shared" si="22"/>
        <v>0</v>
      </c>
    </row>
    <row r="1419" spans="1:66" x14ac:dyDescent="0.3">
      <c r="A1419" t="s">
        <v>3706</v>
      </c>
      <c r="B1419" t="s">
        <v>1048</v>
      </c>
      <c r="C1419" t="s">
        <v>2384</v>
      </c>
      <c r="D1419" t="s">
        <v>3712</v>
      </c>
      <c r="BF1419">
        <v>89.6</v>
      </c>
      <c r="BG1419">
        <v>89.6</v>
      </c>
      <c r="BH1419">
        <v>89.6</v>
      </c>
      <c r="BI1419">
        <v>89.6</v>
      </c>
      <c r="BJ1419">
        <v>89.6</v>
      </c>
      <c r="BK1419">
        <v>89.6</v>
      </c>
      <c r="BL1419">
        <v>89.6</v>
      </c>
      <c r="BN1419">
        <f t="shared" si="22"/>
        <v>7</v>
      </c>
    </row>
    <row r="1420" spans="1:66" x14ac:dyDescent="0.3">
      <c r="A1420" t="s">
        <v>3706</v>
      </c>
      <c r="B1420" t="s">
        <v>1048</v>
      </c>
      <c r="C1420" t="s">
        <v>546</v>
      </c>
      <c r="D1420" t="s">
        <v>3971</v>
      </c>
      <c r="BC1420">
        <v>0.67887550592422496</v>
      </c>
      <c r="BJ1420">
        <v>0.72599999999999998</v>
      </c>
      <c r="BK1420">
        <v>0.69744658470153797</v>
      </c>
      <c r="BM1420">
        <v>0.68428659439086903</v>
      </c>
      <c r="BN1420">
        <f t="shared" si="22"/>
        <v>4</v>
      </c>
    </row>
    <row r="1421" spans="1:66" x14ac:dyDescent="0.3">
      <c r="A1421" t="s">
        <v>3706</v>
      </c>
      <c r="B1421" t="s">
        <v>1048</v>
      </c>
      <c r="C1421" t="s">
        <v>839</v>
      </c>
      <c r="D1421" t="s">
        <v>1352</v>
      </c>
      <c r="Q1421">
        <v>23.021171923043134</v>
      </c>
      <c r="R1421">
        <v>21.580618605198165</v>
      </c>
      <c r="S1421">
        <v>20.084681359244382</v>
      </c>
      <c r="T1421">
        <v>19.520819362311773</v>
      </c>
      <c r="U1421">
        <v>16.65269023723862</v>
      </c>
      <c r="V1421">
        <v>17.405047782406271</v>
      </c>
      <c r="W1421">
        <v>17.891530097173732</v>
      </c>
      <c r="X1421">
        <v>17.563163823624077</v>
      </c>
      <c r="Y1421">
        <v>18.389805965826817</v>
      </c>
      <c r="Z1421">
        <v>18.667517776821104</v>
      </c>
      <c r="AA1421">
        <v>19.158057301097028</v>
      </c>
      <c r="AB1421">
        <v>20.288176091521251</v>
      </c>
      <c r="AC1421">
        <v>20.538938042888947</v>
      </c>
      <c r="AD1421">
        <v>20.646254261245531</v>
      </c>
      <c r="AE1421">
        <v>20.984598459845984</v>
      </c>
      <c r="AF1421">
        <v>20.558505256463377</v>
      </c>
      <c r="AG1421">
        <v>20.347971377719663</v>
      </c>
      <c r="AH1421">
        <v>20.151910349104934</v>
      </c>
      <c r="AI1421">
        <v>17.845502843052607</v>
      </c>
      <c r="AJ1421">
        <v>17.694518360830227</v>
      </c>
      <c r="AK1421">
        <v>17.32776617954071</v>
      </c>
      <c r="AL1421">
        <v>15.868012771200807</v>
      </c>
      <c r="AM1421">
        <v>15.195101770643721</v>
      </c>
      <c r="AN1421">
        <v>13.979995792614124</v>
      </c>
      <c r="AO1421">
        <v>13.082486099587632</v>
      </c>
      <c r="AP1421">
        <v>13.116597320762885</v>
      </c>
      <c r="AQ1421">
        <v>12.83978121979395</v>
      </c>
      <c r="AR1421">
        <v>12.781088164618303</v>
      </c>
      <c r="AS1421">
        <v>12.803922422237218</v>
      </c>
      <c r="AT1421">
        <v>7.3214210745263744</v>
      </c>
      <c r="AU1421">
        <v>8.1440256234811361</v>
      </c>
      <c r="AV1421">
        <v>9.0280865432175528</v>
      </c>
      <c r="AW1421">
        <v>9.696275844084095</v>
      </c>
      <c r="AX1421">
        <v>9.5945978313437212</v>
      </c>
      <c r="AY1421">
        <v>9.6910551415562693</v>
      </c>
      <c r="AZ1421">
        <v>9.371125598351302</v>
      </c>
      <c r="BA1421">
        <v>9.7928388803020692</v>
      </c>
      <c r="BB1421">
        <v>9.5104285645052578</v>
      </c>
      <c r="BC1421">
        <v>9.7905790334250202</v>
      </c>
      <c r="BD1421">
        <v>9.4233232701617418</v>
      </c>
      <c r="BE1421">
        <v>9.2082948613583717</v>
      </c>
      <c r="BF1421">
        <v>8.2941970635868163</v>
      </c>
      <c r="BG1421">
        <v>7.7573516060327776</v>
      </c>
      <c r="BH1421">
        <v>7.4566142713044323</v>
      </c>
      <c r="BI1421">
        <v>7.2977234294692952</v>
      </c>
      <c r="BJ1421">
        <v>7.3481212131690077</v>
      </c>
      <c r="BK1421">
        <v>7.7376700612175124</v>
      </c>
      <c r="BL1421">
        <v>7.9208642203235202</v>
      </c>
      <c r="BN1421">
        <f t="shared" si="22"/>
        <v>48</v>
      </c>
    </row>
    <row r="1422" spans="1:66" x14ac:dyDescent="0.3">
      <c r="A1422" t="s">
        <v>3706</v>
      </c>
      <c r="B1422" t="s">
        <v>1048</v>
      </c>
      <c r="C1422" t="s">
        <v>893</v>
      </c>
      <c r="D1422" t="s">
        <v>1005</v>
      </c>
      <c r="Q1422">
        <v>7.1438589929402969</v>
      </c>
      <c r="R1422">
        <v>6.5794867590391073</v>
      </c>
      <c r="S1422">
        <v>5.99020243498307</v>
      </c>
      <c r="T1422">
        <v>5.6269931077049691</v>
      </c>
      <c r="U1422">
        <v>5.4105317302128206</v>
      </c>
      <c r="V1422">
        <v>4.6780318332390731</v>
      </c>
      <c r="W1422">
        <v>4.3570108265117504</v>
      </c>
      <c r="X1422">
        <v>3.7943596250665137</v>
      </c>
      <c r="Y1422">
        <v>4.411225910456511</v>
      </c>
      <c r="Z1422">
        <v>6.3583363291079884</v>
      </c>
      <c r="AA1422">
        <v>5.4789951638089178</v>
      </c>
      <c r="AB1422">
        <v>5.384803771505541</v>
      </c>
      <c r="AC1422">
        <v>5.157868359505513</v>
      </c>
      <c r="AD1422">
        <v>4.5069176827342217</v>
      </c>
      <c r="AE1422">
        <v>3.9474163801377768</v>
      </c>
      <c r="AF1422">
        <v>3.5182783407707015</v>
      </c>
      <c r="AG1422">
        <v>3.6381769637532853</v>
      </c>
      <c r="AH1422">
        <v>3.2086379054990206</v>
      </c>
      <c r="AI1422">
        <v>3.2128514056224895</v>
      </c>
      <c r="AJ1422">
        <v>3.6095541950504439</v>
      </c>
      <c r="AK1422">
        <v>3.8982728185247999</v>
      </c>
      <c r="AL1422">
        <v>3.840156417900801</v>
      </c>
      <c r="AM1422">
        <v>4.1061295050546809</v>
      </c>
      <c r="AN1422">
        <v>3.9671587281673846</v>
      </c>
      <c r="AO1422">
        <v>3.4933955543355357</v>
      </c>
      <c r="AP1422">
        <v>3.3661380681033499</v>
      </c>
      <c r="AQ1422">
        <v>3.1401638249565953</v>
      </c>
      <c r="AR1422">
        <v>3.6173730481564101</v>
      </c>
      <c r="AS1422">
        <v>3.1826327716829597</v>
      </c>
      <c r="AT1422">
        <v>3.1297214122301931</v>
      </c>
      <c r="AU1422">
        <v>3.517330501491208</v>
      </c>
      <c r="AV1422">
        <v>3.5739262607549636</v>
      </c>
      <c r="AW1422">
        <v>3.4963127708372821</v>
      </c>
      <c r="AX1422">
        <v>3.1672099171666801</v>
      </c>
      <c r="AY1422">
        <v>2.8177417314856466</v>
      </c>
      <c r="AZ1422">
        <v>2.4364685102134662</v>
      </c>
      <c r="BA1422">
        <v>2.4729009102919957</v>
      </c>
      <c r="BB1422">
        <v>3.0088882220375361</v>
      </c>
      <c r="BC1422">
        <v>2.7599122212470197</v>
      </c>
      <c r="BD1422">
        <v>2.9560380830101507</v>
      </c>
      <c r="BE1422">
        <v>2.9916696418120741</v>
      </c>
      <c r="BF1422">
        <v>2.8407507320086824</v>
      </c>
      <c r="BG1422">
        <v>2.9786676961544214</v>
      </c>
      <c r="BH1422">
        <v>2.9406382568811327</v>
      </c>
      <c r="BI1422">
        <v>2.8326082187695665</v>
      </c>
      <c r="BJ1422">
        <v>2.3663555897966448</v>
      </c>
      <c r="BK1422">
        <v>3.0448427908160944</v>
      </c>
      <c r="BL1422">
        <v>2.497714297689726</v>
      </c>
      <c r="BN1422">
        <f t="shared" si="22"/>
        <v>48</v>
      </c>
    </row>
    <row r="1423" spans="1:66" x14ac:dyDescent="0.3">
      <c r="A1423" t="s">
        <v>3706</v>
      </c>
      <c r="B1423" t="s">
        <v>1048</v>
      </c>
      <c r="C1423" t="s">
        <v>1235</v>
      </c>
      <c r="D1423" t="s">
        <v>2014</v>
      </c>
      <c r="AH1423">
        <v>39.128400199943982</v>
      </c>
      <c r="AI1423">
        <v>40.933943570707001</v>
      </c>
      <c r="AJ1423">
        <v>44.061597280602598</v>
      </c>
      <c r="AK1423">
        <v>46.050144417603597</v>
      </c>
      <c r="AL1423">
        <v>48.246140333559865</v>
      </c>
      <c r="AM1423">
        <v>47.353482170743476</v>
      </c>
      <c r="AN1423">
        <v>47.20953528708862</v>
      </c>
      <c r="AO1423">
        <v>46.741768550010768</v>
      </c>
      <c r="AP1423">
        <v>44.117469802418199</v>
      </c>
      <c r="AQ1423">
        <v>41.129148938194454</v>
      </c>
      <c r="AR1423">
        <v>37.729277272957084</v>
      </c>
      <c r="AS1423">
        <v>33.263120248676003</v>
      </c>
      <c r="AT1423">
        <v>15.165848481922579</v>
      </c>
      <c r="AU1423">
        <v>53.831020656132957</v>
      </c>
      <c r="AV1423">
        <v>56.241646351873889</v>
      </c>
      <c r="AW1423">
        <v>56.67838967675447</v>
      </c>
      <c r="AX1423">
        <v>56.549961266864692</v>
      </c>
      <c r="AY1423">
        <v>55.471136830052572</v>
      </c>
      <c r="AZ1423">
        <v>55.74597147059697</v>
      </c>
      <c r="BA1423">
        <v>64.0622298869459</v>
      </c>
      <c r="BB1423">
        <v>76.177936328969864</v>
      </c>
      <c r="BC1423">
        <v>85.464273861074716</v>
      </c>
      <c r="BD1423">
        <v>90.054785021503335</v>
      </c>
      <c r="BE1423">
        <v>94.163413471202958</v>
      </c>
      <c r="BF1423">
        <v>96.075602571440186</v>
      </c>
      <c r="BG1423">
        <v>96.372270693640189</v>
      </c>
      <c r="BH1423">
        <v>96.847921379228524</v>
      </c>
      <c r="BI1423">
        <v>99.017114530039365</v>
      </c>
      <c r="BN1423">
        <f t="shared" si="22"/>
        <v>28</v>
      </c>
    </row>
    <row r="1424" spans="1:66" x14ac:dyDescent="0.3">
      <c r="A1424" t="s">
        <v>3706</v>
      </c>
      <c r="B1424" t="s">
        <v>1048</v>
      </c>
      <c r="C1424" t="s">
        <v>1418</v>
      </c>
      <c r="D1424" t="s">
        <v>2417</v>
      </c>
      <c r="AT1424">
        <v>179.59255510080547</v>
      </c>
      <c r="AU1424">
        <v>171.29432244652173</v>
      </c>
      <c r="AV1424">
        <v>186.85458839251808</v>
      </c>
      <c r="AW1424">
        <v>194.44717640806465</v>
      </c>
      <c r="AX1424">
        <v>198.46802838776338</v>
      </c>
      <c r="AY1424">
        <v>208.39084903312215</v>
      </c>
      <c r="AZ1424">
        <v>217.45644690132087</v>
      </c>
      <c r="BA1424">
        <v>196.75073338095191</v>
      </c>
      <c r="BB1424">
        <v>200.29741071491262</v>
      </c>
      <c r="BC1424">
        <v>194.69854725913677</v>
      </c>
      <c r="BD1424">
        <v>187.19696390197652</v>
      </c>
      <c r="BE1424">
        <v>188.19319417292252</v>
      </c>
      <c r="BF1424">
        <v>196.11069885331091</v>
      </c>
      <c r="BG1424">
        <v>196.43561295372803</v>
      </c>
      <c r="BH1424">
        <v>191.09770472265041</v>
      </c>
      <c r="BI1424">
        <v>193.80111743970539</v>
      </c>
      <c r="BJ1424">
        <v>201.99240110205844</v>
      </c>
      <c r="BK1424">
        <v>189.91723068588257</v>
      </c>
      <c r="BL1424">
        <v>202.4878744046573</v>
      </c>
      <c r="BN1424">
        <f t="shared" si="22"/>
        <v>19</v>
      </c>
    </row>
    <row r="1425" spans="1:66" x14ac:dyDescent="0.3">
      <c r="A1425" t="s">
        <v>3706</v>
      </c>
      <c r="B1425" t="s">
        <v>1048</v>
      </c>
      <c r="C1425" t="s">
        <v>1138</v>
      </c>
      <c r="D1425" t="s">
        <v>1813</v>
      </c>
      <c r="E1425">
        <v>17254799998.445202</v>
      </c>
      <c r="F1425">
        <v>16139899998.310101</v>
      </c>
      <c r="G1425">
        <v>14111399998.9356</v>
      </c>
      <c r="H1425">
        <v>12817999998.965</v>
      </c>
      <c r="I1425">
        <v>11075399999.2306</v>
      </c>
      <c r="J1425">
        <v>8839999999.3959999</v>
      </c>
      <c r="K1425">
        <v>4691699999.6743002</v>
      </c>
      <c r="L1425">
        <v>4690199999.5797997</v>
      </c>
      <c r="M1425">
        <v>4887899998.7101002</v>
      </c>
      <c r="N1425">
        <v>-2914400002.3235998</v>
      </c>
      <c r="O1425">
        <v>7108889997.2141104</v>
      </c>
      <c r="P1425">
        <v>16068552780.3158</v>
      </c>
      <c r="Q1425">
        <v>14849305864.568899</v>
      </c>
      <c r="R1425">
        <v>14568966865.246901</v>
      </c>
      <c r="S1425">
        <v>15458847988.547701</v>
      </c>
      <c r="T1425">
        <v>29490901969.116001</v>
      </c>
      <c r="U1425">
        <v>45961992749.822197</v>
      </c>
      <c r="V1425">
        <v>45944482117.300003</v>
      </c>
      <c r="W1425">
        <v>47910293384.200203</v>
      </c>
      <c r="X1425">
        <v>36864019266.981003</v>
      </c>
      <c r="Y1425">
        <v>85242956074.817505</v>
      </c>
      <c r="Z1425">
        <v>152854552003.73901</v>
      </c>
      <c r="AA1425">
        <v>152956383815.38</v>
      </c>
      <c r="AB1425">
        <v>154606686142.89499</v>
      </c>
      <c r="AC1425">
        <v>154057787422.79999</v>
      </c>
      <c r="AD1425">
        <v>130312452381.884</v>
      </c>
      <c r="AE1425">
        <v>121468374460.3</v>
      </c>
      <c r="AF1425">
        <v>101493280957.39999</v>
      </c>
      <c r="AG1425">
        <v>112769713390</v>
      </c>
      <c r="AH1425">
        <v>114803574571.2</v>
      </c>
      <c r="AI1425">
        <v>72728253546.399994</v>
      </c>
      <c r="AJ1425">
        <v>78065459959.100006</v>
      </c>
      <c r="AK1425">
        <v>37338618750</v>
      </c>
      <c r="AL1425">
        <v>-12774980021.4</v>
      </c>
      <c r="AM1425">
        <v>-99927124772.785507</v>
      </c>
      <c r="AN1425">
        <v>-94038214636.530396</v>
      </c>
      <c r="AO1425">
        <v>-54006950947.082497</v>
      </c>
      <c r="AP1425">
        <v>-56259076746.332298</v>
      </c>
      <c r="AQ1425">
        <v>13074001897.071699</v>
      </c>
      <c r="AR1425">
        <v>91585433629.203598</v>
      </c>
      <c r="AS1425">
        <v>188609151899.40302</v>
      </c>
      <c r="AT1425">
        <v>96171370402.077606</v>
      </c>
      <c r="AU1425">
        <v>47720688557.259399</v>
      </c>
      <c r="AV1425">
        <v>-17064189999.3125</v>
      </c>
      <c r="AW1425">
        <v>-86650132171.693405</v>
      </c>
      <c r="AX1425">
        <v>-56571280091.6399</v>
      </c>
      <c r="AY1425">
        <v>-104280528275.668</v>
      </c>
      <c r="AZ1425">
        <v>179460838691.005</v>
      </c>
      <c r="BA1425">
        <v>267023809529.49799</v>
      </c>
      <c r="BB1425">
        <v>225458263048.90601</v>
      </c>
      <c r="BC1425">
        <v>298211038745.81403</v>
      </c>
      <c r="BD1425">
        <v>-3193866441.6103501</v>
      </c>
      <c r="BE1425">
        <v>84626450258.7202</v>
      </c>
      <c r="BF1425">
        <v>-259776419980.15302</v>
      </c>
      <c r="BG1425">
        <v>-382553121111.91101</v>
      </c>
      <c r="BH1425">
        <v>-447733192676.37097</v>
      </c>
      <c r="BI1425">
        <v>-415057562296.70898</v>
      </c>
      <c r="BJ1425">
        <v>-233114700357.98401</v>
      </c>
      <c r="BK1425">
        <v>-98537356544.148407</v>
      </c>
      <c r="BL1425">
        <v>234172937339.87799</v>
      </c>
      <c r="BN1425">
        <f t="shared" si="22"/>
        <v>60</v>
      </c>
    </row>
    <row r="1426" spans="1:66" x14ac:dyDescent="0.3">
      <c r="A1426" t="s">
        <v>3706</v>
      </c>
      <c r="B1426" t="s">
        <v>1048</v>
      </c>
      <c r="C1426" t="s">
        <v>822</v>
      </c>
      <c r="D1426" t="s">
        <v>1092</v>
      </c>
      <c r="BI1426">
        <v>26.326199718432001</v>
      </c>
      <c r="BJ1426">
        <v>26.328083601168998</v>
      </c>
      <c r="BK1426">
        <v>26.328083601168998</v>
      </c>
      <c r="BN1426">
        <f t="shared" si="22"/>
        <v>3</v>
      </c>
    </row>
    <row r="1427" spans="1:66" x14ac:dyDescent="0.3">
      <c r="A1427" t="s">
        <v>3706</v>
      </c>
      <c r="B1427" t="s">
        <v>1048</v>
      </c>
      <c r="C1427" t="s">
        <v>554</v>
      </c>
      <c r="D1427" t="s">
        <v>1268</v>
      </c>
      <c r="AK1427">
        <v>0.28000000000000003</v>
      </c>
      <c r="AN1427">
        <v>0.33</v>
      </c>
      <c r="AQ1427">
        <v>0.27</v>
      </c>
      <c r="AS1427">
        <v>0.48</v>
      </c>
      <c r="AU1427">
        <v>0.39</v>
      </c>
      <c r="AW1427">
        <v>0.56999999999999995</v>
      </c>
      <c r="AY1427">
        <v>0.69</v>
      </c>
      <c r="BA1427">
        <v>0.78</v>
      </c>
      <c r="BC1427">
        <v>0.84</v>
      </c>
      <c r="BE1427">
        <v>1.05</v>
      </c>
      <c r="BG1427">
        <v>0.97</v>
      </c>
      <c r="BI1427">
        <v>0.65</v>
      </c>
      <c r="BN1427">
        <f t="shared" si="22"/>
        <v>12</v>
      </c>
    </row>
    <row r="1428" spans="1:66" x14ac:dyDescent="0.3">
      <c r="A1428" t="s">
        <v>3706</v>
      </c>
      <c r="B1428" t="s">
        <v>1048</v>
      </c>
      <c r="C1428" t="s">
        <v>1714</v>
      </c>
      <c r="D1428" t="s">
        <v>3436</v>
      </c>
      <c r="E1428">
        <v>27.635213195172671</v>
      </c>
      <c r="F1428">
        <v>28.017192665216289</v>
      </c>
      <c r="G1428">
        <v>28.325452912366334</v>
      </c>
      <c r="H1428">
        <v>29.127991985709151</v>
      </c>
      <c r="I1428">
        <v>29.138552633226091</v>
      </c>
      <c r="J1428">
        <v>30.136186712489092</v>
      </c>
      <c r="K1428">
        <v>30.743309928658036</v>
      </c>
      <c r="L1428">
        <v>29.022433113273109</v>
      </c>
      <c r="M1428">
        <v>30.026736046965123</v>
      </c>
      <c r="N1428">
        <v>31.365905009598116</v>
      </c>
      <c r="O1428">
        <v>32.486652186347058</v>
      </c>
      <c r="P1428">
        <v>33.000006996121812</v>
      </c>
      <c r="Q1428">
        <v>34.306459700595759</v>
      </c>
      <c r="R1428">
        <v>35.551646570932085</v>
      </c>
      <c r="S1428">
        <v>36.053835765225308</v>
      </c>
      <c r="T1428">
        <v>36.282454299340756</v>
      </c>
      <c r="U1428">
        <v>36.589439841935587</v>
      </c>
      <c r="V1428">
        <v>37.607908514915273</v>
      </c>
      <c r="W1428">
        <v>37.18583273062692</v>
      </c>
      <c r="X1428">
        <v>37.491952035171423</v>
      </c>
      <c r="Y1428">
        <v>39.08198819133262</v>
      </c>
      <c r="Z1428">
        <v>39.781518648345177</v>
      </c>
      <c r="AA1428">
        <v>40.130543468197402</v>
      </c>
      <c r="AB1428">
        <v>41.186388968459688</v>
      </c>
      <c r="AC1428">
        <v>40.899685611719327</v>
      </c>
      <c r="AD1428">
        <v>41.534013492406373</v>
      </c>
      <c r="AE1428">
        <v>41.558215315482322</v>
      </c>
      <c r="AF1428">
        <v>42.042501014601626</v>
      </c>
      <c r="AG1428">
        <v>41.970491579793148</v>
      </c>
      <c r="AH1428">
        <v>43.390397340864837</v>
      </c>
      <c r="AI1428">
        <v>44.970587929077873</v>
      </c>
      <c r="AJ1428">
        <v>45.744415181054116</v>
      </c>
      <c r="AK1428">
        <v>47.069938599574122</v>
      </c>
      <c r="AL1428">
        <v>47.159066814483644</v>
      </c>
      <c r="AM1428">
        <v>46.990297446759378</v>
      </c>
      <c r="AN1428">
        <v>47.765701197276663</v>
      </c>
      <c r="AO1428">
        <v>47.876392505994517</v>
      </c>
      <c r="AP1428">
        <v>48.933020046177745</v>
      </c>
      <c r="AQ1428">
        <v>49.311908815914386</v>
      </c>
      <c r="AR1428">
        <v>48.629733963915598</v>
      </c>
      <c r="AS1428">
        <v>48.110990600144611</v>
      </c>
      <c r="AT1428">
        <v>48.460520165419595</v>
      </c>
      <c r="AU1428">
        <v>48.242817272866851</v>
      </c>
      <c r="AV1428">
        <v>48.255680248157098</v>
      </c>
      <c r="AW1428">
        <v>48.201765181616793</v>
      </c>
      <c r="AX1428">
        <v>48.942087975490466</v>
      </c>
      <c r="AY1428">
        <v>48.605413395314955</v>
      </c>
      <c r="AZ1428">
        <v>49.054848343082668</v>
      </c>
      <c r="BA1428">
        <v>49.336311284159656</v>
      </c>
      <c r="BB1428">
        <v>48.610023301372884</v>
      </c>
      <c r="BC1428">
        <v>48.797187234082344</v>
      </c>
      <c r="BD1428">
        <v>48.227430782102751</v>
      </c>
      <c r="BE1428">
        <v>46.952347826086957</v>
      </c>
      <c r="BF1428">
        <v>46.6308196669913</v>
      </c>
      <c r="BG1428">
        <v>45.990406107943834</v>
      </c>
      <c r="BN1428">
        <f t="shared" si="22"/>
        <v>55</v>
      </c>
    </row>
    <row r="1429" spans="1:66" x14ac:dyDescent="0.3">
      <c r="A1429" t="s">
        <v>3706</v>
      </c>
      <c r="B1429" t="s">
        <v>1048</v>
      </c>
      <c r="C1429" t="s">
        <v>1080</v>
      </c>
      <c r="D1429" t="s">
        <v>2433</v>
      </c>
      <c r="N1429">
        <v>0</v>
      </c>
      <c r="O1429">
        <v>35959.744188000004</v>
      </c>
      <c r="P1429">
        <v>38204.322871999997</v>
      </c>
      <c r="Q1429">
        <v>42505.271924000001</v>
      </c>
      <c r="R1429">
        <v>45957.257858999998</v>
      </c>
      <c r="S1429">
        <v>46982.976341999994</v>
      </c>
      <c r="T1429">
        <v>49004.767325999994</v>
      </c>
      <c r="U1429">
        <v>53812.814780999994</v>
      </c>
      <c r="V1429">
        <v>57913.198513999996</v>
      </c>
      <c r="W1429">
        <v>61622.511884</v>
      </c>
      <c r="X1429">
        <v>62694.440981999993</v>
      </c>
      <c r="Y1429">
        <v>61170.970719999998</v>
      </c>
      <c r="Z1429">
        <v>61025.028269000002</v>
      </c>
      <c r="AA1429">
        <v>60367.249902000003</v>
      </c>
      <c r="AB1429">
        <v>60637.605676000014</v>
      </c>
      <c r="AC1429">
        <v>62036.875801999988</v>
      </c>
      <c r="AD1429">
        <v>62578.234568000007</v>
      </c>
      <c r="AE1429">
        <v>63753.153446999997</v>
      </c>
      <c r="AF1429">
        <v>63379.304979</v>
      </c>
      <c r="AG1429">
        <v>68239.182356999998</v>
      </c>
      <c r="AH1429">
        <v>68875.282610000024</v>
      </c>
      <c r="AI1429">
        <v>68665.326740000004</v>
      </c>
      <c r="AJ1429">
        <v>69182.211439999999</v>
      </c>
      <c r="AK1429">
        <v>72253.51195</v>
      </c>
      <c r="AL1429">
        <v>72940.309479000003</v>
      </c>
      <c r="AM1429">
        <v>75355.83313699998</v>
      </c>
      <c r="AN1429">
        <v>77170.786510000005</v>
      </c>
      <c r="AO1429">
        <v>78670.221511000011</v>
      </c>
      <c r="AP1429">
        <v>78982.754707</v>
      </c>
      <c r="AQ1429">
        <v>79905.644887999995</v>
      </c>
      <c r="AR1429">
        <v>80621.546612000006</v>
      </c>
      <c r="AS1429">
        <v>82671.322876999999</v>
      </c>
      <c r="AT1429">
        <v>80091.594543999992</v>
      </c>
      <c r="AU1429">
        <v>77982.663737999988</v>
      </c>
      <c r="AV1429">
        <v>75497.917111000002</v>
      </c>
      <c r="AW1429">
        <v>75106.504849000004</v>
      </c>
      <c r="AX1429">
        <v>73042.323101000016</v>
      </c>
      <c r="AY1429">
        <v>72703.858435999995</v>
      </c>
      <c r="AZ1429">
        <v>71106.688867000004</v>
      </c>
      <c r="BA1429">
        <v>65719.100751999998</v>
      </c>
      <c r="BN1429">
        <f t="shared" si="22"/>
        <v>40</v>
      </c>
    </row>
    <row r="1430" spans="1:66" x14ac:dyDescent="0.3">
      <c r="A1430" t="s">
        <v>3706</v>
      </c>
      <c r="B1430" t="s">
        <v>1048</v>
      </c>
      <c r="C1430" t="s">
        <v>178</v>
      </c>
      <c r="D1430" t="s">
        <v>1429</v>
      </c>
      <c r="AI1430">
        <v>0.47709796184836717</v>
      </c>
      <c r="AJ1430">
        <v>0.4773619376079517</v>
      </c>
      <c r="AK1430">
        <v>0.46960222634803445</v>
      </c>
      <c r="AL1430">
        <v>0.4681117874474226</v>
      </c>
      <c r="AM1430">
        <v>0.4558599432147068</v>
      </c>
      <c r="AN1430">
        <v>0.44730401999243913</v>
      </c>
      <c r="AO1430">
        <v>0.44105222107811937</v>
      </c>
      <c r="AP1430">
        <v>0.43164780426212929</v>
      </c>
      <c r="AQ1430">
        <v>0.41561879059652301</v>
      </c>
      <c r="AR1430">
        <v>0.40437466149272216</v>
      </c>
      <c r="AS1430">
        <v>0.40168049944367645</v>
      </c>
      <c r="AT1430">
        <v>0.39087223729971859</v>
      </c>
      <c r="AU1430">
        <v>0.38730580832393552</v>
      </c>
      <c r="AV1430">
        <v>0.37882798886583913</v>
      </c>
      <c r="AW1430">
        <v>0.37013165287559768</v>
      </c>
      <c r="AX1430">
        <v>0.35965995088579483</v>
      </c>
      <c r="AY1430">
        <v>0.34409367836178006</v>
      </c>
      <c r="AZ1430">
        <v>0.34319575526454316</v>
      </c>
      <c r="BA1430">
        <v>0.33328105248732798</v>
      </c>
      <c r="BB1430">
        <v>0.32060024452458408</v>
      </c>
      <c r="BC1430">
        <v>0.3204269919954969</v>
      </c>
      <c r="BD1430">
        <v>0.30819517086423215</v>
      </c>
      <c r="BE1430">
        <v>0.29065953785206883</v>
      </c>
      <c r="BF1430">
        <v>0.29036444662019517</v>
      </c>
      <c r="BG1430">
        <v>0.28643291515139296</v>
      </c>
      <c r="BH1430">
        <v>0.27316402942653989</v>
      </c>
      <c r="BI1430">
        <v>0.26262195929009485</v>
      </c>
      <c r="BN1430">
        <f t="shared" si="22"/>
        <v>27</v>
      </c>
    </row>
    <row r="1431" spans="1:66" x14ac:dyDescent="0.3">
      <c r="A1431" t="s">
        <v>3706</v>
      </c>
      <c r="B1431" t="s">
        <v>1048</v>
      </c>
      <c r="C1431" t="s">
        <v>2183</v>
      </c>
      <c r="D1431" t="s">
        <v>945</v>
      </c>
      <c r="E1431">
        <v>5.3408161874834654</v>
      </c>
      <c r="F1431">
        <v>5.578857967971742</v>
      </c>
      <c r="G1431">
        <v>5.8259528305925752</v>
      </c>
      <c r="H1431">
        <v>6.2388760797291063</v>
      </c>
      <c r="I1431">
        <v>6.5036408374399013</v>
      </c>
      <c r="J1431">
        <v>7.2205762141031169</v>
      </c>
      <c r="K1431">
        <v>7.157922478640864</v>
      </c>
      <c r="L1431">
        <v>4.2527986738518839</v>
      </c>
      <c r="M1431">
        <v>5.5440506390218394</v>
      </c>
      <c r="N1431">
        <v>7.7093384261001807</v>
      </c>
      <c r="O1431">
        <v>6.5216099328030284</v>
      </c>
      <c r="P1431">
        <v>9.5153745189833359</v>
      </c>
      <c r="Q1431">
        <v>12.131812562424539</v>
      </c>
      <c r="R1431">
        <v>15.82180043404437</v>
      </c>
      <c r="S1431">
        <v>15.551174466460257</v>
      </c>
      <c r="T1431">
        <v>14.871245806015315</v>
      </c>
      <c r="U1431">
        <v>19.694418966795954</v>
      </c>
      <c r="V1431">
        <v>20.808509530374703</v>
      </c>
      <c r="W1431">
        <v>21.923561632030907</v>
      </c>
      <c r="X1431">
        <v>18.574108962875741</v>
      </c>
      <c r="Y1431">
        <v>13.931369608503369</v>
      </c>
      <c r="Z1431">
        <v>11.801346091941992</v>
      </c>
      <c r="AA1431">
        <v>9.0486557098649456</v>
      </c>
      <c r="AB1431">
        <v>12.770581008697112</v>
      </c>
      <c r="AC1431">
        <v>9.5135388013199353</v>
      </c>
      <c r="AD1431">
        <v>11.537193753526077</v>
      </c>
      <c r="AE1431">
        <v>12.04864653218851</v>
      </c>
      <c r="AF1431">
        <v>13.854979134533494</v>
      </c>
      <c r="AG1431">
        <v>15.668952653383997</v>
      </c>
      <c r="AH1431">
        <v>16.9955043022868</v>
      </c>
      <c r="AI1431">
        <v>13.709630913392351</v>
      </c>
      <c r="AJ1431">
        <v>14.942707646395437</v>
      </c>
      <c r="AK1431">
        <v>16.338529620164202</v>
      </c>
      <c r="AL1431">
        <v>20.287092675433975</v>
      </c>
      <c r="AM1431">
        <v>18.796003762122641</v>
      </c>
      <c r="AN1431">
        <v>19.740846424213579</v>
      </c>
      <c r="AO1431">
        <v>20.583534817836295</v>
      </c>
      <c r="AP1431">
        <v>21.50982494949271</v>
      </c>
      <c r="AQ1431">
        <v>21.56989414947736</v>
      </c>
      <c r="AR1431">
        <v>24.457411175976887</v>
      </c>
      <c r="AS1431">
        <v>26.659419586712296</v>
      </c>
      <c r="AT1431">
        <v>24.300537166690532</v>
      </c>
      <c r="AU1431">
        <v>26.604128551130042</v>
      </c>
      <c r="AV1431">
        <v>27.72618061766504</v>
      </c>
      <c r="AW1431">
        <v>28.695570693338627</v>
      </c>
      <c r="AX1431">
        <v>29.659179283594433</v>
      </c>
      <c r="AY1431">
        <v>27.972123426391683</v>
      </c>
      <c r="AZ1431">
        <v>28.585606884949023</v>
      </c>
      <c r="BA1431">
        <v>25.264071370046832</v>
      </c>
      <c r="BB1431">
        <v>22.124983702631209</v>
      </c>
      <c r="BC1431">
        <v>22.209200898212714</v>
      </c>
      <c r="BD1431">
        <v>18.554976759716006</v>
      </c>
      <c r="BE1431">
        <v>15.69172908920509</v>
      </c>
      <c r="BF1431">
        <v>13.943431510190651</v>
      </c>
      <c r="BG1431">
        <v>9.2144655010721443</v>
      </c>
      <c r="BH1431">
        <v>7.3087434548227694</v>
      </c>
      <c r="BN1431">
        <f t="shared" si="22"/>
        <v>56</v>
      </c>
    </row>
    <row r="1432" spans="1:66" x14ac:dyDescent="0.3">
      <c r="A1432" t="s">
        <v>3706</v>
      </c>
      <c r="B1432" t="s">
        <v>1048</v>
      </c>
      <c r="C1432" t="s">
        <v>4117</v>
      </c>
      <c r="D1432" t="s">
        <v>633</v>
      </c>
      <c r="AI1432">
        <v>100</v>
      </c>
      <c r="AJ1432">
        <v>100</v>
      </c>
      <c r="AK1432">
        <v>100</v>
      </c>
      <c r="AL1432">
        <v>100</v>
      </c>
      <c r="AM1432">
        <v>100</v>
      </c>
      <c r="AN1432">
        <v>100</v>
      </c>
      <c r="AO1432">
        <v>100</v>
      </c>
      <c r="AP1432">
        <v>100</v>
      </c>
      <c r="AQ1432">
        <v>100</v>
      </c>
      <c r="AR1432">
        <v>100</v>
      </c>
      <c r="AS1432">
        <v>100</v>
      </c>
      <c r="AT1432">
        <v>100</v>
      </c>
      <c r="AU1432">
        <v>100</v>
      </c>
      <c r="AV1432">
        <v>100</v>
      </c>
      <c r="AW1432">
        <v>100</v>
      </c>
      <c r="AX1432">
        <v>100</v>
      </c>
      <c r="AY1432">
        <v>100</v>
      </c>
      <c r="AZ1432">
        <v>100</v>
      </c>
      <c r="BA1432">
        <v>100</v>
      </c>
      <c r="BB1432">
        <v>100</v>
      </c>
      <c r="BC1432">
        <v>100</v>
      </c>
      <c r="BD1432">
        <v>100</v>
      </c>
      <c r="BE1432">
        <v>100</v>
      </c>
      <c r="BF1432">
        <v>100</v>
      </c>
      <c r="BG1432">
        <v>100</v>
      </c>
      <c r="BH1432">
        <v>100</v>
      </c>
      <c r="BI1432">
        <v>100</v>
      </c>
      <c r="BJ1432">
        <v>100</v>
      </c>
      <c r="BK1432">
        <v>100</v>
      </c>
      <c r="BN1432">
        <f t="shared" si="22"/>
        <v>29</v>
      </c>
    </row>
    <row r="1433" spans="1:66" x14ac:dyDescent="0.3">
      <c r="A1433" t="s">
        <v>3706</v>
      </c>
      <c r="B1433" t="s">
        <v>1048</v>
      </c>
      <c r="C1433" t="s">
        <v>137</v>
      </c>
      <c r="D1433" t="s">
        <v>3937</v>
      </c>
      <c r="BN1433">
        <f t="shared" si="22"/>
        <v>0</v>
      </c>
    </row>
    <row r="1434" spans="1:66" x14ac:dyDescent="0.3">
      <c r="A1434" t="s">
        <v>3706</v>
      </c>
      <c r="B1434" t="s">
        <v>1048</v>
      </c>
      <c r="C1434" t="s">
        <v>65</v>
      </c>
      <c r="D1434" t="s">
        <v>3990</v>
      </c>
      <c r="BN1434">
        <f t="shared" si="22"/>
        <v>0</v>
      </c>
    </row>
    <row r="1435" spans="1:66" x14ac:dyDescent="0.3">
      <c r="A1435" t="s">
        <v>3706</v>
      </c>
      <c r="B1435" t="s">
        <v>1048</v>
      </c>
      <c r="C1435" t="s">
        <v>3527</v>
      </c>
      <c r="D1435" t="s">
        <v>3328</v>
      </c>
      <c r="BN1435">
        <f t="shared" si="22"/>
        <v>0</v>
      </c>
    </row>
    <row r="1436" spans="1:66" x14ac:dyDescent="0.3">
      <c r="A1436" t="s">
        <v>3706</v>
      </c>
      <c r="B1436" t="s">
        <v>1048</v>
      </c>
      <c r="C1436" t="s">
        <v>3497</v>
      </c>
      <c r="D1436" t="s">
        <v>3465</v>
      </c>
      <c r="BN1436">
        <f t="shared" si="22"/>
        <v>0</v>
      </c>
    </row>
    <row r="1437" spans="1:66" x14ac:dyDescent="0.3">
      <c r="A1437" t="s">
        <v>3706</v>
      </c>
      <c r="B1437" t="s">
        <v>1048</v>
      </c>
      <c r="C1437" t="s">
        <v>2045</v>
      </c>
      <c r="D1437" t="s">
        <v>39</v>
      </c>
      <c r="E1437">
        <v>2.8260231916932301E-2</v>
      </c>
      <c r="F1437">
        <v>3.8970866439651898E-2</v>
      </c>
      <c r="G1437">
        <v>4.6211695248805203E-2</v>
      </c>
      <c r="H1437">
        <v>3.9186259796564898E-2</v>
      </c>
      <c r="I1437">
        <v>3.5312052765851497E-2</v>
      </c>
      <c r="J1437">
        <v>4.0891921005386002E-2</v>
      </c>
      <c r="K1437">
        <v>3.1699706314243799E-2</v>
      </c>
      <c r="L1437">
        <v>2.8383160916695498E-2</v>
      </c>
      <c r="M1437">
        <v>1.9886525145254599E-2</v>
      </c>
      <c r="N1437">
        <v>1.84819457792516E-2</v>
      </c>
      <c r="O1437">
        <v>1.67532418024482E-2</v>
      </c>
      <c r="P1437">
        <v>2.0491860023980998E-2</v>
      </c>
      <c r="Q1437">
        <v>2.45771348764642E-2</v>
      </c>
      <c r="R1437">
        <v>3.4055397780548197E-2</v>
      </c>
      <c r="S1437">
        <v>4.1436760781699597E-2</v>
      </c>
      <c r="T1437">
        <v>4.2321582468092103E-2</v>
      </c>
      <c r="U1437">
        <v>1.8146303124169299E-2</v>
      </c>
      <c r="V1437">
        <v>1.7400346764053401E-2</v>
      </c>
      <c r="W1437">
        <v>2.11924791982715E-2</v>
      </c>
      <c r="X1437">
        <v>2.18842324105482E-2</v>
      </c>
      <c r="Y1437">
        <v>2.60564455765319E-2</v>
      </c>
      <c r="Z1437">
        <v>2.3449242941191599E-2</v>
      </c>
      <c r="AA1437">
        <v>2.5280976065510701E-2</v>
      </c>
      <c r="AB1437">
        <v>2.6052752310828001E-2</v>
      </c>
      <c r="AC1437">
        <v>2.6862425231103899E-2</v>
      </c>
      <c r="AD1437">
        <v>3.5606820461384199E-2</v>
      </c>
      <c r="AE1437">
        <v>2.5029627873903799E-2</v>
      </c>
      <c r="AF1437">
        <v>2.16995380241649E-2</v>
      </c>
      <c r="AG1437">
        <v>1.8346354435076598E-2</v>
      </c>
      <c r="AH1437">
        <v>1.68745128604832E-2</v>
      </c>
      <c r="AI1437">
        <v>2.0070208972780199E-2</v>
      </c>
      <c r="AJ1437">
        <v>1.79334811529933E-2</v>
      </c>
      <c r="AK1437">
        <v>1.9344141488577701E-2</v>
      </c>
      <c r="AL1437">
        <v>2.1692073170731699E-2</v>
      </c>
      <c r="AM1437">
        <v>2.8357217150121301E-2</v>
      </c>
      <c r="AN1437">
        <v>1.7423143350604499E-2</v>
      </c>
      <c r="AO1437">
        <v>7.8426751508962108E-3</v>
      </c>
      <c r="AP1437">
        <v>9.0321460031513295E-3</v>
      </c>
      <c r="AQ1437">
        <v>7.1992000000000002E-3</v>
      </c>
      <c r="AR1437">
        <v>1.11280540261528E-2</v>
      </c>
      <c r="AS1437">
        <v>1.0504607946819801E-2</v>
      </c>
      <c r="AT1437">
        <v>9.7159141245607306E-3</v>
      </c>
      <c r="AU1437">
        <v>1.98271720272254E-2</v>
      </c>
      <c r="AV1437">
        <v>3.85378740827221E-2</v>
      </c>
      <c r="AW1437">
        <v>2.9389135826618E-2</v>
      </c>
      <c r="AX1437">
        <v>3.7601123095471201E-2</v>
      </c>
      <c r="AY1437">
        <v>4.0023378758512501E-2</v>
      </c>
      <c r="AZ1437">
        <v>3.4467703134537397E-2</v>
      </c>
      <c r="BA1437">
        <v>4.8760053572791701E-2</v>
      </c>
      <c r="BB1437">
        <v>5.7326029548212101E-2</v>
      </c>
      <c r="BC1437">
        <v>6.1057694935636397E-2</v>
      </c>
      <c r="BD1437">
        <v>6.6175014627283701E-2</v>
      </c>
      <c r="BE1437">
        <v>5.5257258772593798E-2</v>
      </c>
      <c r="BF1437">
        <v>5.1389536336846002E-2</v>
      </c>
      <c r="BG1437">
        <v>4.8455496207190599E-2</v>
      </c>
      <c r="BH1437">
        <v>4.93181228373702E-2</v>
      </c>
      <c r="BI1437">
        <v>5.0528222318339103E-2</v>
      </c>
      <c r="BN1437">
        <f t="shared" si="22"/>
        <v>57</v>
      </c>
    </row>
    <row r="1438" spans="1:66" x14ac:dyDescent="0.3">
      <c r="A1438" t="s">
        <v>3706</v>
      </c>
      <c r="B1438" t="s">
        <v>1048</v>
      </c>
      <c r="C1438" t="s">
        <v>2356</v>
      </c>
      <c r="D1438" t="s">
        <v>3692</v>
      </c>
      <c r="BN1438">
        <f t="shared" si="22"/>
        <v>0</v>
      </c>
    </row>
    <row r="1439" spans="1:66" x14ac:dyDescent="0.3">
      <c r="A1439" t="s">
        <v>3706</v>
      </c>
      <c r="B1439" t="s">
        <v>1048</v>
      </c>
      <c r="C1439" t="s">
        <v>1583</v>
      </c>
      <c r="D1439" t="s">
        <v>862</v>
      </c>
      <c r="BN1439">
        <f t="shared" si="22"/>
        <v>0</v>
      </c>
    </row>
    <row r="1440" spans="1:66" x14ac:dyDescent="0.3">
      <c r="A1440" t="s">
        <v>3706</v>
      </c>
      <c r="B1440" t="s">
        <v>1048</v>
      </c>
      <c r="C1440" t="s">
        <v>301</v>
      </c>
      <c r="D1440" t="s">
        <v>2497</v>
      </c>
      <c r="O1440">
        <v>32.05240174672489</v>
      </c>
      <c r="P1440">
        <v>30.390625</v>
      </c>
      <c r="Q1440">
        <v>31.985018726591761</v>
      </c>
      <c r="R1440">
        <v>31.983568075117368</v>
      </c>
      <c r="S1440">
        <v>32.59508907077516</v>
      </c>
      <c r="T1440">
        <v>29.532790398628379</v>
      </c>
      <c r="U1440">
        <v>28.825235678027557</v>
      </c>
      <c r="V1440">
        <v>27.211321968478607</v>
      </c>
      <c r="W1440">
        <v>27.447108603667136</v>
      </c>
      <c r="X1440">
        <v>31.21193470216037</v>
      </c>
      <c r="Y1440">
        <v>29.947423764458463</v>
      </c>
      <c r="Z1440">
        <v>27.353711790393014</v>
      </c>
      <c r="AA1440">
        <v>24.175652445694638</v>
      </c>
      <c r="AB1440">
        <v>25.241357832450952</v>
      </c>
      <c r="AC1440">
        <v>25.142728576651574</v>
      </c>
      <c r="AD1440">
        <v>26.117412064082746</v>
      </c>
      <c r="AE1440">
        <v>24.386671126541252</v>
      </c>
      <c r="AF1440">
        <v>24.519065090916463</v>
      </c>
      <c r="AG1440">
        <v>25.688139566334577</v>
      </c>
      <c r="AH1440">
        <v>24.681453515809341</v>
      </c>
      <c r="AI1440">
        <v>25.388881374272959</v>
      </c>
      <c r="AJ1440">
        <v>23.548033605259956</v>
      </c>
      <c r="AK1440">
        <v>21.620734149205127</v>
      </c>
      <c r="AL1440">
        <v>20.780911296265415</v>
      </c>
      <c r="AM1440">
        <v>20.443124828463784</v>
      </c>
      <c r="AN1440">
        <v>20.670824342018221</v>
      </c>
      <c r="AO1440">
        <v>19.524455670834811</v>
      </c>
      <c r="AP1440">
        <v>18.786925062379684</v>
      </c>
      <c r="AQ1440">
        <v>17.488497414058841</v>
      </c>
      <c r="AR1440">
        <v>16.655215703766586</v>
      </c>
      <c r="AS1440">
        <v>16.596370078819419</v>
      </c>
      <c r="AT1440">
        <v>16.182978738386034</v>
      </c>
      <c r="AU1440">
        <v>15.951940401098385</v>
      </c>
      <c r="AV1440">
        <v>15.684753220145431</v>
      </c>
      <c r="AW1440">
        <v>15.79482029506265</v>
      </c>
      <c r="AX1440">
        <v>15.423657163993765</v>
      </c>
      <c r="AY1440">
        <v>15.132857149610246</v>
      </c>
      <c r="AZ1440">
        <v>14.291103946672907</v>
      </c>
      <c r="BA1440">
        <v>14.467353316444461</v>
      </c>
      <c r="BB1440">
        <v>12.595270816027318</v>
      </c>
      <c r="BC1440">
        <v>13.118916922231099</v>
      </c>
      <c r="BD1440">
        <v>12.864586322593455</v>
      </c>
      <c r="BE1440">
        <v>12.88510006979916</v>
      </c>
      <c r="BF1440">
        <v>12.508147668411784</v>
      </c>
      <c r="BG1440">
        <v>11.984638602778901</v>
      </c>
      <c r="BH1440">
        <v>10.989048173719523</v>
      </c>
      <c r="BI1440">
        <v>10.477266670766456</v>
      </c>
      <c r="BJ1440">
        <v>10.398030800059731</v>
      </c>
      <c r="BK1440">
        <v>10.812330711290862</v>
      </c>
      <c r="BL1440">
        <v>10.400534350273455</v>
      </c>
      <c r="BN1440">
        <f t="shared" si="22"/>
        <v>50</v>
      </c>
    </row>
    <row r="1441" spans="1:66" x14ac:dyDescent="0.3">
      <c r="A1441" t="s">
        <v>3706</v>
      </c>
      <c r="B1441" t="s">
        <v>1048</v>
      </c>
      <c r="C1441" t="s">
        <v>2226</v>
      </c>
      <c r="D1441" t="s">
        <v>589</v>
      </c>
      <c r="O1441">
        <v>-1170000000</v>
      </c>
      <c r="P1441">
        <v>-8830000000</v>
      </c>
      <c r="Q1441">
        <v>-13450000000</v>
      </c>
      <c r="R1441">
        <v>-4150000000</v>
      </c>
      <c r="S1441">
        <v>110000000</v>
      </c>
      <c r="T1441">
        <v>-4900000000</v>
      </c>
      <c r="U1441">
        <v>-3970000000</v>
      </c>
      <c r="V1441">
        <v>-24040000000</v>
      </c>
      <c r="W1441">
        <v>-7100000000</v>
      </c>
      <c r="X1441">
        <v>-670000000</v>
      </c>
      <c r="Y1441">
        <v>-10580000000</v>
      </c>
      <c r="Z1441">
        <v>-15450000000</v>
      </c>
      <c r="AA1441">
        <v>-9510000000</v>
      </c>
      <c r="AB1441">
        <v>-1745000000</v>
      </c>
      <c r="AC1441">
        <v>-24960000000</v>
      </c>
      <c r="AD1441">
        <v>-68540000000</v>
      </c>
      <c r="AE1441">
        <v>-81506000000</v>
      </c>
      <c r="AF1441">
        <v>-61675000000</v>
      </c>
      <c r="AG1441">
        <v>-65873000000</v>
      </c>
      <c r="AH1441">
        <v>-73643000000</v>
      </c>
      <c r="AI1441">
        <v>6761000000</v>
      </c>
      <c r="AJ1441">
        <v>-11863000000</v>
      </c>
      <c r="AK1441">
        <v>-22810000000</v>
      </c>
      <c r="AL1441">
        <v>35247000000</v>
      </c>
      <c r="AM1441">
        <v>-76220000000</v>
      </c>
      <c r="AN1441">
        <v>-87957800000</v>
      </c>
      <c r="AO1441">
        <v>-183464600000</v>
      </c>
      <c r="AP1441">
        <v>-216257900000</v>
      </c>
      <c r="AQ1441">
        <v>-57361000000</v>
      </c>
      <c r="AR1441">
        <v>-137690000000</v>
      </c>
      <c r="AS1441">
        <v>-282253000000</v>
      </c>
      <c r="AT1441">
        <v>-324573000000</v>
      </c>
      <c r="AU1441">
        <v>-424623000000</v>
      </c>
      <c r="AV1441">
        <v>-417105000000</v>
      </c>
      <c r="AW1441">
        <v>-675384000000</v>
      </c>
      <c r="AX1441">
        <v>-564748000000</v>
      </c>
      <c r="AY1441">
        <v>-633367000000</v>
      </c>
      <c r="AZ1441">
        <v>-775806000000</v>
      </c>
      <c r="BA1441">
        <v>-807954000000</v>
      </c>
      <c r="BB1441">
        <v>18530000000</v>
      </c>
      <c r="BC1441">
        <v>-620815000000</v>
      </c>
      <c r="BD1441">
        <v>-226262000000</v>
      </c>
      <c r="BE1441">
        <v>-498258000000</v>
      </c>
      <c r="BF1441">
        <v>-30689000000</v>
      </c>
      <c r="BG1441">
        <v>-114932000000</v>
      </c>
      <c r="BH1441">
        <v>-53499000000</v>
      </c>
      <c r="BI1441">
        <v>-194982000000</v>
      </c>
      <c r="BJ1441">
        <v>-221421000000</v>
      </c>
      <c r="BK1441">
        <v>32186000000</v>
      </c>
      <c r="BL1441">
        <v>-133405000000</v>
      </c>
      <c r="BN1441">
        <f t="shared" si="22"/>
        <v>50</v>
      </c>
    </row>
    <row r="1442" spans="1:66" x14ac:dyDescent="0.3">
      <c r="A1442" t="s">
        <v>3706</v>
      </c>
      <c r="B1442" t="s">
        <v>1048</v>
      </c>
      <c r="C1442" t="s">
        <v>3916</v>
      </c>
      <c r="D1442" t="s">
        <v>1348</v>
      </c>
      <c r="O1442">
        <v>220000000</v>
      </c>
      <c r="P1442">
        <v>240000000</v>
      </c>
      <c r="Q1442">
        <v>300000000</v>
      </c>
      <c r="R1442">
        <v>400000000</v>
      </c>
      <c r="S1442">
        <v>360000000</v>
      </c>
      <c r="T1442">
        <v>480000000</v>
      </c>
      <c r="U1442">
        <v>500000000</v>
      </c>
      <c r="V1442">
        <v>510000000</v>
      </c>
      <c r="W1442">
        <v>670000000</v>
      </c>
      <c r="X1442">
        <v>850000000</v>
      </c>
      <c r="Y1442">
        <v>730000000</v>
      </c>
      <c r="Z1442">
        <v>650000000</v>
      </c>
      <c r="AA1442">
        <v>800000000</v>
      </c>
      <c r="AB1442">
        <v>940000000</v>
      </c>
      <c r="AC1442">
        <v>1170000000</v>
      </c>
      <c r="AD1442">
        <v>1170000000</v>
      </c>
      <c r="AE1442">
        <v>1401000000</v>
      </c>
      <c r="AF1442">
        <v>1857000000</v>
      </c>
      <c r="AG1442">
        <v>2601000000</v>
      </c>
      <c r="AH1442">
        <v>2530000000</v>
      </c>
      <c r="AI1442">
        <v>3140000000</v>
      </c>
      <c r="AJ1442">
        <v>4040000000</v>
      </c>
      <c r="AK1442">
        <v>5162000000</v>
      </c>
      <c r="AL1442">
        <v>5032000000</v>
      </c>
      <c r="AM1442">
        <v>5852000000</v>
      </c>
      <c r="AN1442">
        <v>6919000000</v>
      </c>
      <c r="AO1442">
        <v>7837000000</v>
      </c>
      <c r="AP1442">
        <v>9161000000</v>
      </c>
      <c r="AQ1442">
        <v>11235000000</v>
      </c>
      <c r="AR1442">
        <v>12845000000</v>
      </c>
      <c r="AS1442">
        <v>16139000000</v>
      </c>
      <c r="AT1442">
        <v>16207000000</v>
      </c>
      <c r="AU1442">
        <v>18981000000</v>
      </c>
      <c r="AV1442">
        <v>18652000000</v>
      </c>
      <c r="AW1442">
        <v>22818000000</v>
      </c>
      <c r="AX1442">
        <v>24126000000</v>
      </c>
      <c r="AY1442">
        <v>23075000000</v>
      </c>
      <c r="AZ1442">
        <v>24615000000</v>
      </c>
      <c r="BA1442">
        <v>27764000000</v>
      </c>
      <c r="BB1442">
        <v>29421000000</v>
      </c>
      <c r="BC1442">
        <v>31115000000</v>
      </c>
      <c r="BD1442">
        <v>32912000000</v>
      </c>
      <c r="BE1442">
        <v>35061000000</v>
      </c>
      <c r="BF1442">
        <v>35294000000</v>
      </c>
      <c r="BG1442">
        <v>37562000000</v>
      </c>
      <c r="BH1442">
        <v>35178000000</v>
      </c>
      <c r="BI1442">
        <v>41974000000</v>
      </c>
      <c r="BJ1442">
        <v>44406000000</v>
      </c>
      <c r="BK1442">
        <v>43932000000</v>
      </c>
      <c r="BL1442">
        <v>42732000000</v>
      </c>
      <c r="BN1442">
        <f t="shared" si="22"/>
        <v>50</v>
      </c>
    </row>
    <row r="1443" spans="1:66" x14ac:dyDescent="0.3">
      <c r="A1443" t="s">
        <v>3706</v>
      </c>
      <c r="B1443" t="s">
        <v>1048</v>
      </c>
      <c r="C1443" t="s">
        <v>2973</v>
      </c>
      <c r="D1443" t="s">
        <v>1172</v>
      </c>
      <c r="AI1443">
        <v>8549545.5099999998</v>
      </c>
      <c r="AS1443">
        <v>8549545.5099999998</v>
      </c>
      <c r="BC1443">
        <v>8549545.5099999998</v>
      </c>
      <c r="BN1443">
        <f t="shared" si="22"/>
        <v>3</v>
      </c>
    </row>
    <row r="1444" spans="1:66" x14ac:dyDescent="0.3">
      <c r="A1444" t="s">
        <v>3706</v>
      </c>
      <c r="B1444" t="s">
        <v>1048</v>
      </c>
      <c r="C1444" t="s">
        <v>1441</v>
      </c>
      <c r="D1444" t="s">
        <v>949</v>
      </c>
      <c r="F1444">
        <v>48.860241774175236</v>
      </c>
      <c r="G1444">
        <v>48.476137028658279</v>
      </c>
      <c r="H1444">
        <v>48.197939504048492</v>
      </c>
      <c r="I1444">
        <v>47.932516355568758</v>
      </c>
      <c r="J1444">
        <v>47.589791854096973</v>
      </c>
      <c r="K1444">
        <v>47.554525841361901</v>
      </c>
      <c r="L1444">
        <v>47.52799444478412</v>
      </c>
      <c r="M1444">
        <v>47.581275603343606</v>
      </c>
      <c r="N1444">
        <v>47.543280023059388</v>
      </c>
      <c r="O1444">
        <v>47.428965734100814</v>
      </c>
      <c r="P1444">
        <v>47.308864761938032</v>
      </c>
      <c r="Q1444">
        <v>47.199682059971877</v>
      </c>
      <c r="R1444">
        <v>47.079581087809096</v>
      </c>
      <c r="S1444">
        <v>46.965812712360353</v>
      </c>
      <c r="T1444">
        <v>46.965812712360353</v>
      </c>
      <c r="U1444">
        <v>46.965812712360353</v>
      </c>
      <c r="V1444">
        <v>46.984701319800507</v>
      </c>
      <c r="W1444">
        <v>46.747993221937861</v>
      </c>
      <c r="X1444">
        <v>46.747993221937861</v>
      </c>
      <c r="Y1444">
        <v>46.747993221937861</v>
      </c>
      <c r="Z1444">
        <v>46.747993221937861</v>
      </c>
      <c r="AA1444">
        <v>47.101308445500365</v>
      </c>
      <c r="AB1444">
        <v>47.101308445500365</v>
      </c>
      <c r="AC1444">
        <v>47.101308445500365</v>
      </c>
      <c r="AD1444">
        <v>47.101308445500365</v>
      </c>
      <c r="AE1444">
        <v>47.101308445500365</v>
      </c>
      <c r="AF1444">
        <v>46.615336239048979</v>
      </c>
      <c r="AG1444">
        <v>46.615336239048979</v>
      </c>
      <c r="AH1444">
        <v>46.615336239048979</v>
      </c>
      <c r="AI1444">
        <v>46.615336239048979</v>
      </c>
      <c r="AJ1444">
        <v>46.615336239048979</v>
      </c>
      <c r="AK1444">
        <v>46.449487714762377</v>
      </c>
      <c r="AL1444">
        <v>46.17860543118433</v>
      </c>
      <c r="AM1444">
        <v>45.981093923327535</v>
      </c>
      <c r="AN1444">
        <v>45.87191122136138</v>
      </c>
      <c r="AO1444">
        <v>45.453413924725076</v>
      </c>
      <c r="AP1444">
        <v>45.298265305231162</v>
      </c>
      <c r="AQ1444">
        <v>45.265838042747212</v>
      </c>
      <c r="AR1444">
        <v>45.189300968668931</v>
      </c>
      <c r="AS1444">
        <v>45.230584855576126</v>
      </c>
      <c r="AT1444">
        <v>45.29007020362544</v>
      </c>
      <c r="AU1444">
        <v>45.0848730397122</v>
      </c>
      <c r="AV1444">
        <v>45.178848974887359</v>
      </c>
      <c r="AW1444">
        <v>44.916458558904679</v>
      </c>
      <c r="AX1444">
        <v>44.945164332367014</v>
      </c>
      <c r="AY1444">
        <v>44.664744125685445</v>
      </c>
      <c r="AZ1444">
        <v>45.062344328481366</v>
      </c>
      <c r="BA1444">
        <v>45.183515543180484</v>
      </c>
      <c r="BB1444">
        <v>44.817083669493698</v>
      </c>
      <c r="BC1444">
        <v>44.649331450835319</v>
      </c>
      <c r="BD1444">
        <v>44.238628214294302</v>
      </c>
      <c r="BE1444">
        <v>44.679975337308228</v>
      </c>
      <c r="BF1444">
        <v>44.366792767796817</v>
      </c>
      <c r="BG1444">
        <v>44.588036845361863</v>
      </c>
      <c r="BH1444">
        <v>44.369067999501496</v>
      </c>
      <c r="BI1444">
        <v>44.369067999501496</v>
      </c>
      <c r="BN1444">
        <f t="shared" si="22"/>
        <v>56</v>
      </c>
    </row>
  </sheetData>
  <pageMargins left="0.7" right="0.7" top="0.75" bottom="0.75" header="0.3" footer="0.3"/>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499984740745262"/>
  </sheetPr>
  <dimension ref="A1:E2"/>
  <sheetViews>
    <sheetView zoomScale="55" zoomScaleNormal="55" workbookViewId="0"/>
  </sheetViews>
  <sheetFormatPr defaultRowHeight="14.4" x14ac:dyDescent="0.3"/>
  <cols>
    <col min="1" max="5" width="17.5546875" customWidth="1"/>
  </cols>
  <sheetData>
    <row r="1" spans="1:5" x14ac:dyDescent="0.3">
      <c r="A1" s="2" t="s">
        <v>2344</v>
      </c>
      <c r="B1" s="3" t="s">
        <v>3858</v>
      </c>
      <c r="C1" s="3" t="s">
        <v>3684</v>
      </c>
      <c r="D1" s="3" t="s">
        <v>2590</v>
      </c>
      <c r="E1" s="4" t="s">
        <v>1570</v>
      </c>
    </row>
    <row r="2" spans="1:5" ht="15" thickBot="1" x14ac:dyDescent="0.35">
      <c r="A2" s="5" t="s">
        <v>1048</v>
      </c>
      <c r="B2" s="6" t="s">
        <v>1897</v>
      </c>
      <c r="C2" s="6" t="s">
        <v>2485</v>
      </c>
      <c r="D2" s="6" t="s">
        <v>3706</v>
      </c>
      <c r="E2" s="7"/>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theme="4" tint="-0.499984740745262"/>
  </sheetPr>
  <dimension ref="A1:H1444"/>
  <sheetViews>
    <sheetView showGridLines="0" topLeftCell="A4" zoomScale="40" zoomScaleNormal="40" workbookViewId="0">
      <pane xSplit="1" topLeftCell="B1" activePane="topRight" state="frozen"/>
      <selection activeCell="A853" sqref="A853"/>
      <selection pane="topRight" activeCell="C1462" sqref="C1462"/>
    </sheetView>
  </sheetViews>
  <sheetFormatPr defaultRowHeight="14.4" x14ac:dyDescent="0.3"/>
  <cols>
    <col min="1" max="1" width="23" bestFit="1" customWidth="1"/>
    <col min="2" max="2" width="118" bestFit="1" customWidth="1"/>
    <col min="3" max="3" width="255" bestFit="1" customWidth="1"/>
    <col min="4" max="4" width="255" customWidth="1"/>
    <col min="5" max="5" width="31" customWidth="1"/>
    <col min="6" max="6" width="33.33203125" customWidth="1"/>
    <col min="7" max="7" width="30.6640625" customWidth="1"/>
  </cols>
  <sheetData>
    <row r="1" spans="1:7" x14ac:dyDescent="0.3">
      <c r="B1" s="113" t="s">
        <v>4344</v>
      </c>
      <c r="C1" s="114"/>
    </row>
    <row r="2" spans="1:7" ht="15" thickBot="1" x14ac:dyDescent="0.35">
      <c r="B2" s="115"/>
      <c r="C2" s="116"/>
    </row>
    <row r="3" spans="1:7" ht="15" thickBot="1" x14ac:dyDescent="0.35"/>
    <row r="4" spans="1:7" x14ac:dyDescent="0.3">
      <c r="A4" s="8" t="s">
        <v>1592</v>
      </c>
      <c r="B4" s="8" t="s">
        <v>1618</v>
      </c>
      <c r="C4" s="4" t="s">
        <v>3010</v>
      </c>
      <c r="D4" s="8" t="s">
        <v>3780</v>
      </c>
      <c r="E4" s="27" t="s">
        <v>4234</v>
      </c>
      <c r="F4" s="27" t="s">
        <v>4308</v>
      </c>
      <c r="G4" s="31" t="s">
        <v>4310</v>
      </c>
    </row>
    <row r="5" spans="1:7" hidden="1" x14ac:dyDescent="0.3">
      <c r="A5" s="9" t="s">
        <v>1348</v>
      </c>
      <c r="B5" s="9" t="s">
        <v>3916</v>
      </c>
      <c r="C5" s="9" t="s">
        <v>2644</v>
      </c>
      <c r="D5" s="9" t="s">
        <v>956</v>
      </c>
      <c r="E5" s="46" t="str">
        <f>VLOOKUP(B5,Matching_Area!$A$2:$B$1441,2, 0)</f>
        <v>Economic Policy &amp; Debt</v>
      </c>
      <c r="F5" s="46" t="str">
        <f>VLOOKUP(B5,Matching_Area!$A$2:$C$1441,3, 0)</f>
        <v>Balance of payments</v>
      </c>
      <c r="G5" s="46">
        <f>VLOOKUP(A5,Row_Data!$D$4:$BN$1444, 63,0)</f>
        <v>50</v>
      </c>
    </row>
    <row r="6" spans="1:7" hidden="1" x14ac:dyDescent="0.3">
      <c r="A6" s="10" t="s">
        <v>2684</v>
      </c>
      <c r="B6" s="10" t="s">
        <v>2225</v>
      </c>
      <c r="C6" s="10" t="s">
        <v>2644</v>
      </c>
      <c r="D6" s="10" t="s">
        <v>956</v>
      </c>
      <c r="E6" s="47" t="str">
        <f>VLOOKUP(B6,Matching_Area!$A$2:$B$1441,2, 0)</f>
        <v>Economic Policy &amp; Debt</v>
      </c>
      <c r="F6" s="47" t="str">
        <f>VLOOKUP(B6,Matching_Area!$A$2:$C$1441,3, 0)</f>
        <v>Balance of payments</v>
      </c>
      <c r="G6" s="47">
        <f>VLOOKUP(A6,Row_Data!$D$4:$BN$1444, 63,0)</f>
        <v>50</v>
      </c>
    </row>
    <row r="7" spans="1:7" hidden="1" x14ac:dyDescent="0.3">
      <c r="A7" s="10" t="s">
        <v>635</v>
      </c>
      <c r="B7" s="10" t="s">
        <v>1296</v>
      </c>
      <c r="C7" s="10" t="s">
        <v>1604</v>
      </c>
      <c r="D7" s="10" t="s">
        <v>956</v>
      </c>
      <c r="E7" s="47" t="str">
        <f>VLOOKUP(B7,Matching_Area!$A$2:$B$1441,2, 0)</f>
        <v>Economic Policy &amp; Debt</v>
      </c>
      <c r="F7" s="47" t="str">
        <f>VLOOKUP(B7,Matching_Area!$A$2:$C$1441,3, 0)</f>
        <v>Balance of payments</v>
      </c>
      <c r="G7" s="47">
        <f>VLOOKUP(A7,Row_Data!$D$4:$BN$1444, 63,0)</f>
        <v>50</v>
      </c>
    </row>
    <row r="8" spans="1:7" hidden="1" x14ac:dyDescent="0.3">
      <c r="A8" s="10" t="s">
        <v>3584</v>
      </c>
      <c r="B8" s="10" t="s">
        <v>2319</v>
      </c>
      <c r="C8" s="10" t="s">
        <v>1604</v>
      </c>
      <c r="D8" s="10" t="s">
        <v>956</v>
      </c>
      <c r="E8" s="47" t="str">
        <f>VLOOKUP(B8,Matching_Area!$A$2:$B$1441,2, 0)</f>
        <v>Economic Policy &amp; Debt</v>
      </c>
      <c r="F8" s="47" t="str">
        <f>VLOOKUP(B8,Matching_Area!$A$2:$C$1441,3, 0)</f>
        <v>Balance of payments</v>
      </c>
      <c r="G8" s="47">
        <f>VLOOKUP(A8,Row_Data!$D$4:$BN$1444, 63,0)</f>
        <v>50</v>
      </c>
    </row>
    <row r="9" spans="1:7" hidden="1" x14ac:dyDescent="0.3">
      <c r="A9" s="10" t="s">
        <v>559</v>
      </c>
      <c r="B9" s="10" t="s">
        <v>984</v>
      </c>
      <c r="C9" s="10" t="s">
        <v>1250</v>
      </c>
      <c r="D9" s="10" t="s">
        <v>3121</v>
      </c>
      <c r="E9" s="47" t="str">
        <f>VLOOKUP(B9,Matching_Area!$A$2:$B$1441,2, 0)</f>
        <v>Economic Policy &amp; Debt</v>
      </c>
      <c r="F9" s="47" t="str">
        <f>VLOOKUP(B9,Matching_Area!$A$2:$C$1441,3, 0)</f>
        <v>Balance of payments</v>
      </c>
      <c r="G9" s="47">
        <f>VLOOKUP(A9,Row_Data!$D$4:$BN$1444, 63,0)</f>
        <v>50</v>
      </c>
    </row>
    <row r="10" spans="1:7" x14ac:dyDescent="0.3">
      <c r="A10" s="29" t="s">
        <v>2687</v>
      </c>
      <c r="B10" s="10" t="s">
        <v>1519</v>
      </c>
      <c r="C10" s="10" t="s">
        <v>1534</v>
      </c>
      <c r="D10" s="10" t="s">
        <v>956</v>
      </c>
      <c r="E10" s="47" t="str">
        <f>VLOOKUP(B10,Matching_Area!$A$2:$B$1441,2, 0)</f>
        <v>Economic Policy &amp; Debt</v>
      </c>
      <c r="F10" s="47" t="str">
        <f>VLOOKUP(B10,Matching_Area!$A$2:$C$1441,3, 0)</f>
        <v>Balance of payments</v>
      </c>
      <c r="G10" s="47">
        <f>VLOOKUP(A10,Row_Data!$D$4:$BN$1444, 63,0)</f>
        <v>50</v>
      </c>
    </row>
    <row r="11" spans="1:7" hidden="1" x14ac:dyDescent="0.3">
      <c r="A11" s="10" t="s">
        <v>4081</v>
      </c>
      <c r="B11" s="10" t="s">
        <v>431</v>
      </c>
      <c r="C11" s="10" t="s">
        <v>4077</v>
      </c>
      <c r="D11" s="10" t="s">
        <v>956</v>
      </c>
      <c r="E11" s="47" t="str">
        <f>VLOOKUP(B11,Matching_Area!$A$2:$B$1441,2, 0)</f>
        <v>Economic Policy &amp; Debt</v>
      </c>
      <c r="F11" s="47" t="str">
        <f>VLOOKUP(B11,Matching_Area!$A$2:$C$1441,3, 0)</f>
        <v>Balance of payments</v>
      </c>
      <c r="G11" s="47">
        <f>VLOOKUP(A11,Row_Data!$D$4:$BN$1444, 63,0)</f>
        <v>50</v>
      </c>
    </row>
    <row r="12" spans="1:7" hidden="1" x14ac:dyDescent="0.3">
      <c r="A12" s="10" t="s">
        <v>3516</v>
      </c>
      <c r="B12" s="10" t="s">
        <v>3188</v>
      </c>
      <c r="C12" s="10" t="s">
        <v>2578</v>
      </c>
      <c r="D12" s="10" t="s">
        <v>956</v>
      </c>
      <c r="E12" s="47" t="str">
        <f>VLOOKUP(B12,Matching_Area!$A$2:$B$1441,2, 0)</f>
        <v>Economic Policy &amp; Debt</v>
      </c>
      <c r="F12" s="47" t="str">
        <f>VLOOKUP(B12,Matching_Area!$A$2:$C$1441,3, 0)</f>
        <v>Balance of payments</v>
      </c>
      <c r="G12" s="47">
        <f>VLOOKUP(A12,Row_Data!$D$4:$BN$1444, 63,0)</f>
        <v>50</v>
      </c>
    </row>
    <row r="13" spans="1:7" hidden="1" x14ac:dyDescent="0.3">
      <c r="A13" s="10" t="s">
        <v>2369</v>
      </c>
      <c r="B13" s="10" t="s">
        <v>1343</v>
      </c>
      <c r="C13" s="10" t="s">
        <v>1688</v>
      </c>
      <c r="D13" s="10" t="s">
        <v>956</v>
      </c>
      <c r="E13" s="47" t="str">
        <f>VLOOKUP(B13,Matching_Area!$A$2:$B$1441,2, 0)</f>
        <v>Economic Policy &amp; Debt</v>
      </c>
      <c r="F13" s="47" t="str">
        <f>VLOOKUP(B13,Matching_Area!$A$2:$C$1441,3, 0)</f>
        <v>Balance of payments</v>
      </c>
      <c r="G13" s="47">
        <f>VLOOKUP(A13,Row_Data!$D$4:$BN$1444, 63,0)</f>
        <v>50</v>
      </c>
    </row>
    <row r="14" spans="1:7" hidden="1" x14ac:dyDescent="0.3">
      <c r="A14" s="10" t="s">
        <v>1111</v>
      </c>
      <c r="B14" s="10" t="s">
        <v>198</v>
      </c>
      <c r="C14" s="10" t="s">
        <v>4097</v>
      </c>
      <c r="D14" s="10" t="s">
        <v>3844</v>
      </c>
      <c r="E14" s="47" t="str">
        <f>VLOOKUP(B14,Matching_Area!$A$2:$B$1441,2, 0)</f>
        <v>Economic Policy &amp; Debt</v>
      </c>
      <c r="F14" s="47" t="str">
        <f>VLOOKUP(B14,Matching_Area!$A$2:$C$1441,3, 0)</f>
        <v>Balance of payments</v>
      </c>
      <c r="G14" s="47">
        <f>VLOOKUP(A14,Row_Data!$D$4:$BN$1444, 63,0)</f>
        <v>50</v>
      </c>
    </row>
    <row r="15" spans="1:7" hidden="1" x14ac:dyDescent="0.3">
      <c r="A15" s="10" t="s">
        <v>2744</v>
      </c>
      <c r="B15" s="10" t="s">
        <v>3115</v>
      </c>
      <c r="C15" s="10" t="s">
        <v>1287</v>
      </c>
      <c r="D15" s="10" t="s">
        <v>2754</v>
      </c>
      <c r="E15" s="47" t="str">
        <f>VLOOKUP(B15,Matching_Area!$A$2:$B$1441,2, 0)</f>
        <v>Economic Policy &amp; Debt</v>
      </c>
      <c r="F15" s="47" t="str">
        <f>VLOOKUP(B15,Matching_Area!$A$2:$C$1441,3, 0)</f>
        <v>Balance of payments</v>
      </c>
      <c r="G15" s="47">
        <f>VLOOKUP(A15,Row_Data!$D$4:$BN$1444, 63,0)</f>
        <v>50</v>
      </c>
    </row>
    <row r="16" spans="1:7" hidden="1" x14ac:dyDescent="0.3">
      <c r="A16" s="10" t="s">
        <v>832</v>
      </c>
      <c r="B16" s="10" t="s">
        <v>2423</v>
      </c>
      <c r="C16" s="10" t="s">
        <v>1099</v>
      </c>
      <c r="D16" s="10" t="s">
        <v>2754</v>
      </c>
      <c r="E16" s="47" t="str">
        <f>VLOOKUP(B16,Matching_Area!$A$2:$B$1441,2, 0)</f>
        <v>Economic Policy &amp; Debt</v>
      </c>
      <c r="F16" s="47" t="str">
        <f>VLOOKUP(B16,Matching_Area!$A$2:$C$1441,3, 0)</f>
        <v>Balance of payments</v>
      </c>
      <c r="G16" s="47">
        <f>VLOOKUP(A16,Row_Data!$D$4:$BN$1444, 63,0)</f>
        <v>50</v>
      </c>
    </row>
    <row r="17" spans="1:7" hidden="1" x14ac:dyDescent="0.3">
      <c r="A17" s="10" t="s">
        <v>2727</v>
      </c>
      <c r="B17" s="10" t="s">
        <v>3053</v>
      </c>
      <c r="C17" s="10" t="s">
        <v>2478</v>
      </c>
      <c r="D17" s="10" t="s">
        <v>2754</v>
      </c>
      <c r="E17" s="47" t="str">
        <f>VLOOKUP(B17,Matching_Area!$A$2:$B$1441,2, 0)</f>
        <v>Economic Policy &amp; Debt</v>
      </c>
      <c r="F17" s="47" t="str">
        <f>VLOOKUP(B17,Matching_Area!$A$2:$C$1441,3, 0)</f>
        <v>Balance of payments</v>
      </c>
      <c r="G17" s="47">
        <f>VLOOKUP(A17,Row_Data!$D$4:$BN$1444, 63,0)</f>
        <v>50</v>
      </c>
    </row>
    <row r="18" spans="1:7" hidden="1" x14ac:dyDescent="0.3">
      <c r="A18" s="10" t="s">
        <v>4221</v>
      </c>
      <c r="B18" s="10" t="s">
        <v>3948</v>
      </c>
      <c r="C18" s="10" t="s">
        <v>1431</v>
      </c>
      <c r="D18" s="10" t="s">
        <v>956</v>
      </c>
      <c r="E18" s="47" t="str">
        <f>VLOOKUP(B18,Matching_Area!$A$2:$B$1441,2, 0)</f>
        <v>Economic Policy &amp; Debt</v>
      </c>
      <c r="F18" s="47" t="str">
        <f>VLOOKUP(B18,Matching_Area!$A$2:$C$1441,3, 0)</f>
        <v>Balance of payments</v>
      </c>
      <c r="G18" s="47">
        <f>VLOOKUP(A18,Row_Data!$D$4:$BN$1444, 63,0)</f>
        <v>50</v>
      </c>
    </row>
    <row r="19" spans="1:7" hidden="1" x14ac:dyDescent="0.3">
      <c r="A19" s="10" t="s">
        <v>561</v>
      </c>
      <c r="B19" s="10" t="s">
        <v>1693</v>
      </c>
      <c r="C19" s="10" t="s">
        <v>2202</v>
      </c>
      <c r="D19" s="10" t="s">
        <v>956</v>
      </c>
      <c r="E19" s="47" t="str">
        <f>VLOOKUP(B19,Matching_Area!$A$2:$B$1441,2, 0)</f>
        <v>Economic Policy &amp; Debt</v>
      </c>
      <c r="F19" s="47" t="str">
        <f>VLOOKUP(B19,Matching_Area!$A$2:$C$1441,3, 0)</f>
        <v>Balance of payments</v>
      </c>
      <c r="G19" s="47">
        <f>VLOOKUP(A19,Row_Data!$D$4:$BN$1444, 63,0)</f>
        <v>50</v>
      </c>
    </row>
    <row r="20" spans="1:7" hidden="1" x14ac:dyDescent="0.3">
      <c r="A20" s="10" t="s">
        <v>3887</v>
      </c>
      <c r="B20" s="10" t="s">
        <v>4112</v>
      </c>
      <c r="C20" s="10" t="s">
        <v>3035</v>
      </c>
      <c r="D20" s="10" t="s">
        <v>1844</v>
      </c>
      <c r="E20" s="47" t="str">
        <f>VLOOKUP(B20,Matching_Area!$A$2:$B$1441,2, 0)</f>
        <v>Economic Policy &amp; Debt</v>
      </c>
      <c r="F20" s="47" t="str">
        <f>VLOOKUP(B20,Matching_Area!$A$2:$C$1441,3, 0)</f>
        <v>Balance of payments</v>
      </c>
      <c r="G20" s="47">
        <f>VLOOKUP(A20,Row_Data!$D$4:$BN$1444, 63,0)</f>
        <v>0</v>
      </c>
    </row>
    <row r="21" spans="1:7" hidden="1" x14ac:dyDescent="0.3">
      <c r="A21" s="10" t="s">
        <v>2752</v>
      </c>
      <c r="B21" s="10" t="s">
        <v>2409</v>
      </c>
      <c r="C21" s="10" t="s">
        <v>1259</v>
      </c>
      <c r="D21" s="10" t="s">
        <v>956</v>
      </c>
      <c r="E21" s="47" t="str">
        <f>VLOOKUP(B21,Matching_Area!$A$2:$B$1441,2, 0)</f>
        <v>Economic Policy &amp; Debt</v>
      </c>
      <c r="F21" s="47" t="str">
        <f>VLOOKUP(B21,Matching_Area!$A$2:$C$1441,3, 0)</f>
        <v>Balance of payments</v>
      </c>
      <c r="G21" s="47">
        <f>VLOOKUP(A21,Row_Data!$D$4:$BN$1444, 63,0)</f>
        <v>50</v>
      </c>
    </row>
    <row r="22" spans="1:7" hidden="1" x14ac:dyDescent="0.3">
      <c r="A22" s="10" t="s">
        <v>2185</v>
      </c>
      <c r="B22" s="10" t="s">
        <v>1367</v>
      </c>
      <c r="C22" s="10" t="s">
        <v>642</v>
      </c>
      <c r="D22" s="10" t="s">
        <v>956</v>
      </c>
      <c r="E22" s="47" t="str">
        <f>VLOOKUP(B22,Matching_Area!$A$2:$B$1441,2, 0)</f>
        <v>Economic Policy &amp; Debt</v>
      </c>
      <c r="F22" s="47" t="str">
        <f>VLOOKUP(B22,Matching_Area!$A$2:$C$1441,3, 0)</f>
        <v>Balance of payments</v>
      </c>
      <c r="G22" s="47">
        <f>VLOOKUP(A22,Row_Data!$D$4:$BN$1444, 63,0)</f>
        <v>50</v>
      </c>
    </row>
    <row r="23" spans="1:7" hidden="1" x14ac:dyDescent="0.3">
      <c r="A23" s="10" t="s">
        <v>560</v>
      </c>
      <c r="B23" s="10" t="s">
        <v>2931</v>
      </c>
      <c r="C23" s="10" t="s">
        <v>3086</v>
      </c>
      <c r="D23" s="10" t="s">
        <v>956</v>
      </c>
      <c r="E23" s="47" t="str">
        <f>VLOOKUP(B23,Matching_Area!$A$2:$B$1441,2, 0)</f>
        <v>Economic Policy &amp; Debt</v>
      </c>
      <c r="F23" s="47" t="str">
        <f>VLOOKUP(B23,Matching_Area!$A$2:$C$1441,3, 0)</f>
        <v>Balance of payments</v>
      </c>
      <c r="G23" s="47">
        <f>VLOOKUP(A23,Row_Data!$D$4:$BN$1444, 63,0)</f>
        <v>50</v>
      </c>
    </row>
    <row r="24" spans="1:7" hidden="1" x14ac:dyDescent="0.3">
      <c r="A24" s="10" t="s">
        <v>3509</v>
      </c>
      <c r="B24" s="10" t="s">
        <v>3955</v>
      </c>
      <c r="C24" s="10" t="s">
        <v>3086</v>
      </c>
      <c r="D24" s="10" t="s">
        <v>956</v>
      </c>
      <c r="E24" s="47" t="str">
        <f>VLOOKUP(B24,Matching_Area!$A$2:$B$1441,2, 0)</f>
        <v>Economic Policy &amp; Debt</v>
      </c>
      <c r="F24" s="47" t="str">
        <f>VLOOKUP(B24,Matching_Area!$A$2:$C$1441,3, 0)</f>
        <v>Balance of payments</v>
      </c>
      <c r="G24" s="47">
        <f>VLOOKUP(A24,Row_Data!$D$4:$BN$1444, 63,0)</f>
        <v>50</v>
      </c>
    </row>
    <row r="25" spans="1:7" hidden="1" x14ac:dyDescent="0.3">
      <c r="A25" s="10" t="s">
        <v>3024</v>
      </c>
      <c r="B25" s="10" t="s">
        <v>1124</v>
      </c>
      <c r="C25" s="10" t="s">
        <v>2709</v>
      </c>
      <c r="D25" s="10" t="s">
        <v>956</v>
      </c>
      <c r="E25" s="47" t="str">
        <f>VLOOKUP(B25,Matching_Area!$A$2:$B$1441,2, 0)</f>
        <v>Economic Policy &amp; Debt</v>
      </c>
      <c r="F25" s="47" t="str">
        <f>VLOOKUP(B25,Matching_Area!$A$2:$C$1441,3, 0)</f>
        <v>Balance of payments</v>
      </c>
      <c r="G25" s="47">
        <f>VLOOKUP(A25,Row_Data!$D$4:$BN$1444, 63,0)</f>
        <v>50</v>
      </c>
    </row>
    <row r="26" spans="1:7" hidden="1" x14ac:dyDescent="0.3">
      <c r="A26" s="10" t="s">
        <v>3524</v>
      </c>
      <c r="B26" s="10" t="s">
        <v>1555</v>
      </c>
      <c r="C26" s="10" t="s">
        <v>1981</v>
      </c>
      <c r="D26" s="10" t="s">
        <v>956</v>
      </c>
      <c r="E26" s="47" t="str">
        <f>VLOOKUP(B26,Matching_Area!$A$2:$B$1441,2, 0)</f>
        <v>Economic Policy &amp; Debt</v>
      </c>
      <c r="F26" s="47" t="str">
        <f>VLOOKUP(B26,Matching_Area!$A$2:$C$1441,3, 0)</f>
        <v>Balance of payments</v>
      </c>
      <c r="G26" s="47">
        <f>VLOOKUP(A26,Row_Data!$D$4:$BN$1444, 63,0)</f>
        <v>50</v>
      </c>
    </row>
    <row r="27" spans="1:7" hidden="1" x14ac:dyDescent="0.3">
      <c r="A27" s="10" t="s">
        <v>2997</v>
      </c>
      <c r="B27" s="10" t="s">
        <v>1783</v>
      </c>
      <c r="C27" s="10" t="s">
        <v>160</v>
      </c>
      <c r="D27" s="10" t="s">
        <v>956</v>
      </c>
      <c r="E27" s="47" t="str">
        <f>VLOOKUP(B27,Matching_Area!$A$2:$B$1441,2, 0)</f>
        <v>Economic Policy &amp; Debt</v>
      </c>
      <c r="F27" s="47" t="str">
        <f>VLOOKUP(B27,Matching_Area!$A$2:$C$1441,3, 0)</f>
        <v>Balance of payments</v>
      </c>
      <c r="G27" s="47">
        <f>VLOOKUP(A27,Row_Data!$D$4:$BN$1444, 63,0)</f>
        <v>50</v>
      </c>
    </row>
    <row r="28" spans="1:7" hidden="1" x14ac:dyDescent="0.3">
      <c r="A28" s="10" t="s">
        <v>3790</v>
      </c>
      <c r="B28" s="10" t="s">
        <v>2429</v>
      </c>
      <c r="C28" s="10" t="s">
        <v>1699</v>
      </c>
      <c r="D28" s="10" t="s">
        <v>956</v>
      </c>
      <c r="E28" s="47" t="str">
        <f>VLOOKUP(B28,Matching_Area!$A$2:$B$1441,2, 0)</f>
        <v>Economic Policy &amp; Debt</v>
      </c>
      <c r="F28" s="47" t="str">
        <f>VLOOKUP(B28,Matching_Area!$A$2:$C$1441,3, 0)</f>
        <v>Balance of payments</v>
      </c>
      <c r="G28" s="47">
        <f>VLOOKUP(A28,Row_Data!$D$4:$BN$1444, 63,0)</f>
        <v>50</v>
      </c>
    </row>
    <row r="29" spans="1:7" hidden="1" x14ac:dyDescent="0.3">
      <c r="A29" s="10" t="s">
        <v>440</v>
      </c>
      <c r="B29" s="10" t="s">
        <v>2799</v>
      </c>
      <c r="C29" s="10" t="s">
        <v>3634</v>
      </c>
      <c r="D29" s="10" t="s">
        <v>956</v>
      </c>
      <c r="E29" s="47" t="str">
        <f>VLOOKUP(B29,Matching_Area!$A$2:$B$1441,2, 0)</f>
        <v>Economic Policy &amp; Debt</v>
      </c>
      <c r="F29" s="47" t="str">
        <f>VLOOKUP(B29,Matching_Area!$A$2:$C$1441,3, 0)</f>
        <v>Balance of payments</v>
      </c>
      <c r="G29" s="47">
        <f>VLOOKUP(A29,Row_Data!$D$4:$BN$1444, 63,0)</f>
        <v>50</v>
      </c>
    </row>
    <row r="30" spans="1:7" hidden="1" x14ac:dyDescent="0.3">
      <c r="A30" s="10" t="s">
        <v>2901</v>
      </c>
      <c r="B30" s="10" t="s">
        <v>1716</v>
      </c>
      <c r="C30" s="10" t="s">
        <v>905</v>
      </c>
      <c r="D30" s="10" t="s">
        <v>956</v>
      </c>
      <c r="E30" s="47" t="str">
        <f>VLOOKUP(B30,Matching_Area!$A$2:$B$1441,2, 0)</f>
        <v>Economic Policy &amp; Debt</v>
      </c>
      <c r="F30" s="47" t="str">
        <f>VLOOKUP(B30,Matching_Area!$A$2:$C$1441,3, 0)</f>
        <v>Balance of payments</v>
      </c>
      <c r="G30" s="47">
        <f>VLOOKUP(A30,Row_Data!$D$4:$BN$1444, 63,0)</f>
        <v>50</v>
      </c>
    </row>
    <row r="31" spans="1:7" hidden="1" x14ac:dyDescent="0.3">
      <c r="A31" s="10" t="s">
        <v>2784</v>
      </c>
      <c r="B31" s="10" t="s">
        <v>1274</v>
      </c>
      <c r="C31" s="10" t="s">
        <v>2795</v>
      </c>
      <c r="D31" s="10" t="s">
        <v>956</v>
      </c>
      <c r="E31" s="47" t="str">
        <f>VLOOKUP(B31,Matching_Area!$A$2:$B$1441,2, 0)</f>
        <v>Economic Policy &amp; Debt</v>
      </c>
      <c r="F31" s="47" t="str">
        <f>VLOOKUP(B31,Matching_Area!$A$2:$C$1441,3, 0)</f>
        <v>Balance of payments</v>
      </c>
      <c r="G31" s="47">
        <f>VLOOKUP(A31,Row_Data!$D$4:$BN$1444, 63,0)</f>
        <v>50</v>
      </c>
    </row>
    <row r="32" spans="1:7" hidden="1" x14ac:dyDescent="0.3">
      <c r="A32" s="10" t="s">
        <v>174</v>
      </c>
      <c r="B32" s="10" t="s">
        <v>2439</v>
      </c>
      <c r="C32" s="10" t="s">
        <v>2411</v>
      </c>
      <c r="D32" s="10" t="s">
        <v>1079</v>
      </c>
      <c r="E32" s="47" t="str">
        <f>VLOOKUP(B32,Matching_Area!$A$2:$B$1441,2, 0)</f>
        <v>Economic Policy &amp; Debt</v>
      </c>
      <c r="F32" s="47" t="str">
        <f>VLOOKUP(B32,Matching_Area!$A$2:$C$1441,3, 0)</f>
        <v>Balance of payments</v>
      </c>
      <c r="G32" s="47">
        <f>VLOOKUP(A32,Row_Data!$D$4:$BN$1444, 63,0)</f>
        <v>50</v>
      </c>
    </row>
    <row r="33" spans="1:7" hidden="1" x14ac:dyDescent="0.3">
      <c r="A33" s="10" t="s">
        <v>2151</v>
      </c>
      <c r="B33" s="10" t="s">
        <v>234</v>
      </c>
      <c r="C33" s="10" t="s">
        <v>1689</v>
      </c>
      <c r="D33" s="10" t="s">
        <v>3495</v>
      </c>
      <c r="E33" s="47" t="str">
        <f>VLOOKUP(B33,Matching_Area!$A$2:$B$1441,2, 0)</f>
        <v>Economic Policy &amp; Debt</v>
      </c>
      <c r="F33" s="47" t="str">
        <f>VLOOKUP(B33,Matching_Area!$A$2:$C$1441,3, 0)</f>
        <v>Balance of payments</v>
      </c>
      <c r="G33" s="47">
        <f>VLOOKUP(A33,Row_Data!$D$4:$BN$1444, 63,0)</f>
        <v>43</v>
      </c>
    </row>
    <row r="34" spans="1:7" hidden="1" x14ac:dyDescent="0.3">
      <c r="A34" s="10" t="s">
        <v>187</v>
      </c>
      <c r="B34" s="10" t="s">
        <v>422</v>
      </c>
      <c r="C34" s="10" t="s">
        <v>2411</v>
      </c>
      <c r="D34" s="10" t="s">
        <v>1079</v>
      </c>
      <c r="E34" s="47" t="str">
        <f>VLOOKUP(B34,Matching_Area!$A$2:$B$1441,2, 0)</f>
        <v>Economic Policy &amp; Debt</v>
      </c>
      <c r="F34" s="47" t="str">
        <f>VLOOKUP(B34,Matching_Area!$A$2:$C$1441,3, 0)</f>
        <v>Balance of payments</v>
      </c>
      <c r="G34" s="47">
        <f>VLOOKUP(A34,Row_Data!$D$4:$BN$1444, 63,0)</f>
        <v>43</v>
      </c>
    </row>
    <row r="35" spans="1:7" hidden="1" x14ac:dyDescent="0.3">
      <c r="A35" s="10" t="s">
        <v>723</v>
      </c>
      <c r="B35" s="10" t="s">
        <v>564</v>
      </c>
      <c r="C35" s="10" t="s">
        <v>3835</v>
      </c>
      <c r="D35" s="10" t="s">
        <v>956</v>
      </c>
      <c r="E35" s="47" t="str">
        <f>VLOOKUP(B35,Matching_Area!$A$2:$B$1441,2, 0)</f>
        <v>Economic Policy &amp; Debt</v>
      </c>
      <c r="F35" s="47" t="str">
        <f>VLOOKUP(B35,Matching_Area!$A$2:$C$1441,3, 0)</f>
        <v>Balance of payments</v>
      </c>
      <c r="G35" s="47">
        <f>VLOOKUP(A35,Row_Data!$D$4:$BN$1444, 63,0)</f>
        <v>16</v>
      </c>
    </row>
    <row r="36" spans="1:7" hidden="1" x14ac:dyDescent="0.3">
      <c r="A36" s="10" t="s">
        <v>2641</v>
      </c>
      <c r="B36" s="10" t="s">
        <v>1230</v>
      </c>
      <c r="C36" s="10" t="s">
        <v>638</v>
      </c>
      <c r="D36" s="10" t="s">
        <v>1049</v>
      </c>
      <c r="E36" s="47" t="str">
        <f>VLOOKUP(B36,Matching_Area!$A$2:$B$1441,2, 0)</f>
        <v>Economic Policy &amp; Debt</v>
      </c>
      <c r="F36" s="47" t="str">
        <f>VLOOKUP(B36,Matching_Area!$A$2:$C$1441,3, 0)</f>
        <v>Balance of payments</v>
      </c>
      <c r="G36" s="47">
        <f>VLOOKUP(A36,Row_Data!$D$4:$BN$1444, 63,0)</f>
        <v>50</v>
      </c>
    </row>
    <row r="37" spans="1:7" hidden="1" x14ac:dyDescent="0.3">
      <c r="A37" s="10" t="s">
        <v>589</v>
      </c>
      <c r="B37" s="10" t="s">
        <v>2027</v>
      </c>
      <c r="C37" s="10" t="s">
        <v>1244</v>
      </c>
      <c r="D37" s="10" t="s">
        <v>956</v>
      </c>
      <c r="E37" s="47" t="str">
        <f>VLOOKUP(B37,Matching_Area!$A$2:$B$1441,2, 0)</f>
        <v>Economic Policy &amp; Debt</v>
      </c>
      <c r="F37" s="47" t="str">
        <f>VLOOKUP(B37,Matching_Area!$A$2:$C$1441,3, 0)</f>
        <v>Balance of payments</v>
      </c>
      <c r="G37" s="47">
        <f>VLOOKUP(A37,Row_Data!$D$4:$BN$1444, 63,0)</f>
        <v>50</v>
      </c>
    </row>
    <row r="38" spans="1:7" hidden="1" x14ac:dyDescent="0.3">
      <c r="A38" s="10" t="s">
        <v>1448</v>
      </c>
      <c r="B38" s="10" t="s">
        <v>3669</v>
      </c>
      <c r="C38" s="10" t="s">
        <v>1591</v>
      </c>
      <c r="D38" s="10" t="s">
        <v>956</v>
      </c>
      <c r="E38" s="47" t="str">
        <f>VLOOKUP(B38,Matching_Area!$A$2:$B$1441,2, 0)</f>
        <v>Economic Policy &amp; Debt</v>
      </c>
      <c r="F38" s="47" t="str">
        <f>VLOOKUP(B38,Matching_Area!$A$2:$C$1441,3, 0)</f>
        <v>Balance of payments</v>
      </c>
      <c r="G38" s="47">
        <f>VLOOKUP(A38,Row_Data!$D$4:$BN$1444, 63,0)</f>
        <v>50</v>
      </c>
    </row>
    <row r="39" spans="1:7" hidden="1" x14ac:dyDescent="0.3">
      <c r="A39" s="10" t="s">
        <v>2809</v>
      </c>
      <c r="B39" s="10" t="s">
        <v>1956</v>
      </c>
      <c r="C39" s="10" t="s">
        <v>1262</v>
      </c>
      <c r="D39" s="10" t="s">
        <v>956</v>
      </c>
      <c r="E39" s="47" t="str">
        <f>VLOOKUP(B39,Matching_Area!$A$2:$B$1441,2, 0)</f>
        <v>Economic Policy &amp; Debt</v>
      </c>
      <c r="F39" s="47" t="str">
        <f>VLOOKUP(B39,Matching_Area!$A$2:$C$1441,3, 0)</f>
        <v>Balance of payments</v>
      </c>
      <c r="G39" s="47">
        <f>VLOOKUP(A39,Row_Data!$D$4:$BN$1444, 63,0)</f>
        <v>50</v>
      </c>
    </row>
    <row r="40" spans="1:7" hidden="1" x14ac:dyDescent="0.3">
      <c r="A40" s="10" t="s">
        <v>2067</v>
      </c>
      <c r="B40" s="10" t="s">
        <v>1004</v>
      </c>
      <c r="C40" s="10" t="s">
        <v>2962</v>
      </c>
      <c r="D40" s="10" t="s">
        <v>956</v>
      </c>
      <c r="E40" s="47" t="str">
        <f>VLOOKUP(B40,Matching_Area!$A$2:$B$1441,2, 0)</f>
        <v>Economic Policy &amp; Debt</v>
      </c>
      <c r="F40" s="47" t="str">
        <f>VLOOKUP(B40,Matching_Area!$A$2:$C$1441,3, 0)</f>
        <v>Balance of payments</v>
      </c>
      <c r="G40" s="47">
        <f>VLOOKUP(A40,Row_Data!$D$4:$BN$1444, 63,0)</f>
        <v>50</v>
      </c>
    </row>
    <row r="41" spans="1:7" hidden="1" x14ac:dyDescent="0.3">
      <c r="A41" s="10" t="s">
        <v>1726</v>
      </c>
      <c r="B41" s="10" t="s">
        <v>164</v>
      </c>
      <c r="C41" s="10" t="s">
        <v>3634</v>
      </c>
      <c r="D41" s="10" t="s">
        <v>956</v>
      </c>
      <c r="E41" s="47" t="str">
        <f>VLOOKUP(B41,Matching_Area!$A$2:$B$1441,2, 0)</f>
        <v>Economic Policy &amp; Debt</v>
      </c>
      <c r="F41" s="47" t="str">
        <f>VLOOKUP(B41,Matching_Area!$A$2:$C$1441,3, 0)</f>
        <v>Balance of payments</v>
      </c>
      <c r="G41" s="47">
        <f>VLOOKUP(A41,Row_Data!$D$4:$BN$1444, 63,0)</f>
        <v>50</v>
      </c>
    </row>
    <row r="42" spans="1:7" hidden="1" x14ac:dyDescent="0.3">
      <c r="A42" s="10" t="s">
        <v>3586</v>
      </c>
      <c r="B42" s="10" t="s">
        <v>3257</v>
      </c>
      <c r="C42" s="10" t="s">
        <v>3634</v>
      </c>
      <c r="D42" s="10" t="s">
        <v>956</v>
      </c>
      <c r="E42" s="47" t="str">
        <f>VLOOKUP(B42,Matching_Area!$A$2:$B$1441,2, 0)</f>
        <v>Economic Policy &amp; Debt</v>
      </c>
      <c r="F42" s="47" t="str">
        <f>VLOOKUP(B42,Matching_Area!$A$2:$C$1441,3, 0)</f>
        <v>Balance of payments</v>
      </c>
      <c r="G42" s="47">
        <f>VLOOKUP(A42,Row_Data!$D$4:$BN$1444, 63,0)</f>
        <v>50</v>
      </c>
    </row>
    <row r="43" spans="1:7" hidden="1" x14ac:dyDescent="0.3">
      <c r="A43" s="10" t="s">
        <v>1984</v>
      </c>
      <c r="B43" s="10" t="s">
        <v>1397</v>
      </c>
      <c r="C43" s="10" t="s">
        <v>3346</v>
      </c>
      <c r="D43" s="10" t="s">
        <v>956</v>
      </c>
      <c r="E43" s="47" t="str">
        <f>VLOOKUP(B43,Matching_Area!$A$2:$B$1441,2, 0)</f>
        <v>Economic Policy &amp; Debt</v>
      </c>
      <c r="F43" s="47" t="str">
        <f>VLOOKUP(B43,Matching_Area!$A$2:$C$1441,3, 0)</f>
        <v>Balance of payments</v>
      </c>
      <c r="G43" s="47">
        <f>VLOOKUP(A43,Row_Data!$D$4:$BN$1444, 63,0)</f>
        <v>50</v>
      </c>
    </row>
    <row r="44" spans="1:7" hidden="1" x14ac:dyDescent="0.3">
      <c r="A44" s="10" t="s">
        <v>644</v>
      </c>
      <c r="B44" s="10" t="s">
        <v>1463</v>
      </c>
      <c r="C44" s="10" t="s">
        <v>3346</v>
      </c>
      <c r="D44" s="10" t="s">
        <v>956</v>
      </c>
      <c r="E44" s="47" t="str">
        <f>VLOOKUP(B44,Matching_Area!$A$2:$B$1441,2, 0)</f>
        <v>Economic Policy &amp; Debt</v>
      </c>
      <c r="F44" s="47" t="str">
        <f>VLOOKUP(B44,Matching_Area!$A$2:$C$1441,3, 0)</f>
        <v>Balance of payments</v>
      </c>
      <c r="G44" s="47">
        <f>VLOOKUP(A44,Row_Data!$D$4:$BN$1444, 63,0)</f>
        <v>50</v>
      </c>
    </row>
    <row r="45" spans="1:7" hidden="1" x14ac:dyDescent="0.3">
      <c r="A45" s="10" t="s">
        <v>3347</v>
      </c>
      <c r="B45" s="10" t="s">
        <v>2107</v>
      </c>
      <c r="C45" s="10" t="s">
        <v>1791</v>
      </c>
      <c r="D45" s="10" t="s">
        <v>1844</v>
      </c>
      <c r="E45" s="47" t="str">
        <f>VLOOKUP(B45,Matching_Area!$A$2:$B$1441,2, 0)</f>
        <v>Economic Policy &amp; Debt</v>
      </c>
      <c r="F45" s="47" t="str">
        <f>VLOOKUP(B45,Matching_Area!$A$2:$C$1441,3, 0)</f>
        <v>Balance of payments</v>
      </c>
      <c r="G45" s="47">
        <f>VLOOKUP(A45,Row_Data!$D$4:$BN$1444, 63,0)</f>
        <v>0</v>
      </c>
    </row>
    <row r="46" spans="1:7" hidden="1" x14ac:dyDescent="0.3">
      <c r="A46" s="10" t="s">
        <v>548</v>
      </c>
      <c r="B46" s="10" t="s">
        <v>1628</v>
      </c>
      <c r="C46" s="10" t="s">
        <v>489</v>
      </c>
      <c r="D46" s="10" t="s">
        <v>2663</v>
      </c>
      <c r="E46" s="47" t="str">
        <f>VLOOKUP(B46,Matching_Area!$A$2:$B$1441,2, 0)</f>
        <v>Economic Policy &amp; Debt</v>
      </c>
      <c r="F46" s="47" t="str">
        <f>VLOOKUP(B46,Matching_Area!$A$2:$C$1441,3, 0)</f>
        <v>Balance of payments</v>
      </c>
      <c r="G46" s="47">
        <f>VLOOKUP(A46,Row_Data!$D$4:$BN$1444, 63,0)</f>
        <v>0</v>
      </c>
    </row>
    <row r="47" spans="1:7" hidden="1" x14ac:dyDescent="0.3">
      <c r="A47" s="10" t="s">
        <v>2704</v>
      </c>
      <c r="B47" s="10" t="s">
        <v>1116</v>
      </c>
      <c r="C47" s="10" t="s">
        <v>565</v>
      </c>
      <c r="D47" s="10" t="s">
        <v>747</v>
      </c>
      <c r="E47" s="47" t="str">
        <f>VLOOKUP(B47,Matching_Area!$A$2:$B$1441,2, 0)</f>
        <v>Economic Policy &amp; Debt</v>
      </c>
      <c r="F47" s="47" t="str">
        <f>VLOOKUP(B47,Matching_Area!$A$2:$C$1441,3, 0)</f>
        <v>Balance of payments</v>
      </c>
      <c r="G47" s="47">
        <f>VLOOKUP(A47,Row_Data!$D$4:$BN$1444, 63,0)</f>
        <v>60</v>
      </c>
    </row>
    <row r="48" spans="1:7" hidden="1" x14ac:dyDescent="0.3">
      <c r="A48" s="10" t="s">
        <v>2629</v>
      </c>
      <c r="B48" s="10" t="s">
        <v>1439</v>
      </c>
      <c r="C48" s="10" t="s">
        <v>3359</v>
      </c>
      <c r="D48" s="10" t="s">
        <v>747</v>
      </c>
      <c r="E48" s="47" t="str">
        <f>VLOOKUP(B48,Matching_Area!$A$2:$B$1441,2, 0)</f>
        <v>Economic Policy &amp; Debt</v>
      </c>
      <c r="F48" s="47" t="str">
        <f>VLOOKUP(B48,Matching_Area!$A$2:$C$1441,3, 0)</f>
        <v>Balance of payments</v>
      </c>
      <c r="G48" s="47">
        <f>VLOOKUP(A48,Row_Data!$D$4:$BN$1444, 63,0)</f>
        <v>50</v>
      </c>
    </row>
    <row r="49" spans="1:7" hidden="1" x14ac:dyDescent="0.3">
      <c r="A49" s="10" t="s">
        <v>2768</v>
      </c>
      <c r="B49" s="10" t="s">
        <v>58</v>
      </c>
      <c r="C49" s="10" t="s">
        <v>2022</v>
      </c>
      <c r="D49" s="10" t="s">
        <v>747</v>
      </c>
      <c r="E49" s="47" t="str">
        <f>VLOOKUP(B49,Matching_Area!$A$2:$B$1441,2, 0)</f>
        <v>Economic Policy &amp; Debt</v>
      </c>
      <c r="F49" s="47" t="str">
        <f>VLOOKUP(B49,Matching_Area!$A$2:$C$1441,3, 0)</f>
        <v>Balance of payments</v>
      </c>
      <c r="G49" s="47">
        <f>VLOOKUP(A49,Row_Data!$D$4:$BN$1444, 63,0)</f>
        <v>60</v>
      </c>
    </row>
    <row r="50" spans="1:7" hidden="1" x14ac:dyDescent="0.3">
      <c r="A50" s="10" t="s">
        <v>319</v>
      </c>
      <c r="B50" s="10" t="s">
        <v>2916</v>
      </c>
      <c r="C50" s="10" t="s">
        <v>4080</v>
      </c>
      <c r="D50" s="10" t="s">
        <v>3121</v>
      </c>
      <c r="E50" s="47" t="str">
        <f>VLOOKUP(B50,Matching_Area!$A$2:$B$1441,2, 0)</f>
        <v>Economic Policy &amp; Debt</v>
      </c>
      <c r="F50" s="47" t="str">
        <f>VLOOKUP(B50,Matching_Area!$A$2:$C$1441,3, 0)</f>
        <v>Balance of payments</v>
      </c>
      <c r="G50" s="47">
        <f>VLOOKUP(A50,Row_Data!$D$4:$BN$1444, 63,0)</f>
        <v>50</v>
      </c>
    </row>
    <row r="51" spans="1:7" hidden="1" x14ac:dyDescent="0.3">
      <c r="A51" s="10" t="s">
        <v>2497</v>
      </c>
      <c r="B51" s="10" t="s">
        <v>301</v>
      </c>
      <c r="C51" s="10" t="s">
        <v>4021</v>
      </c>
      <c r="D51" s="10" t="s">
        <v>956</v>
      </c>
      <c r="E51" s="47" t="str">
        <f>VLOOKUP(B51,Matching_Area!$A$2:$B$1441,2, 0)</f>
        <v>Economic Policy &amp; Debt</v>
      </c>
      <c r="F51" s="47" t="str">
        <f>VLOOKUP(B51,Matching_Area!$A$2:$C$1441,3, 0)</f>
        <v>Balance of payments</v>
      </c>
      <c r="G51" s="47">
        <f>VLOOKUP(A51,Row_Data!$D$4:$BN$1444, 63,0)</f>
        <v>50</v>
      </c>
    </row>
    <row r="52" spans="1:7" hidden="1" x14ac:dyDescent="0.3">
      <c r="A52" s="10" t="s">
        <v>1156</v>
      </c>
      <c r="B52" s="10" t="s">
        <v>3232</v>
      </c>
      <c r="C52" s="10" t="s">
        <v>4021</v>
      </c>
      <c r="D52" s="10" t="s">
        <v>956</v>
      </c>
      <c r="E52" s="47" t="str">
        <f>VLOOKUP(B52,Matching_Area!$A$2:$B$1441,2, 0)</f>
        <v>Economic Policy &amp; Debt</v>
      </c>
      <c r="F52" s="47" t="str">
        <f>VLOOKUP(B52,Matching_Area!$A$2:$C$1441,3, 0)</f>
        <v>Balance of payments</v>
      </c>
      <c r="G52" s="47">
        <f>VLOOKUP(A52,Row_Data!$D$4:$BN$1444, 63,0)</f>
        <v>50</v>
      </c>
    </row>
    <row r="53" spans="1:7" hidden="1" x14ac:dyDescent="0.3">
      <c r="A53" s="10" t="s">
        <v>1949</v>
      </c>
      <c r="B53" s="10" t="s">
        <v>3919</v>
      </c>
      <c r="C53" s="10" t="s">
        <v>1551</v>
      </c>
      <c r="D53" s="10" t="s">
        <v>956</v>
      </c>
      <c r="E53" s="47" t="str">
        <f>VLOOKUP(B53,Matching_Area!$A$2:$B$1441,2, 0)</f>
        <v>Economic Policy &amp; Debt</v>
      </c>
      <c r="F53" s="47" t="str">
        <f>VLOOKUP(B53,Matching_Area!$A$2:$C$1441,3, 0)</f>
        <v>Balance of payments</v>
      </c>
      <c r="G53" s="47">
        <f>VLOOKUP(A53,Row_Data!$D$4:$BN$1444, 63,0)</f>
        <v>50</v>
      </c>
    </row>
    <row r="54" spans="1:7" hidden="1" x14ac:dyDescent="0.3">
      <c r="A54" s="10" t="s">
        <v>613</v>
      </c>
      <c r="B54" s="10" t="s">
        <v>649</v>
      </c>
      <c r="C54" s="10" t="s">
        <v>1551</v>
      </c>
      <c r="D54" s="10" t="s">
        <v>956</v>
      </c>
      <c r="E54" s="47" t="str">
        <f>VLOOKUP(B54,Matching_Area!$A$2:$B$1441,2, 0)</f>
        <v>Economic Policy &amp; Debt</v>
      </c>
      <c r="F54" s="47" t="str">
        <f>VLOOKUP(B54,Matching_Area!$A$2:$C$1441,3, 0)</f>
        <v>Balance of payments</v>
      </c>
      <c r="G54" s="47">
        <f>VLOOKUP(A54,Row_Data!$D$4:$BN$1444, 63,0)</f>
        <v>50</v>
      </c>
    </row>
    <row r="55" spans="1:7" hidden="1" x14ac:dyDescent="0.3">
      <c r="A55" s="10" t="s">
        <v>1195</v>
      </c>
      <c r="B55" s="10" t="s">
        <v>4202</v>
      </c>
      <c r="C55" s="10" t="s">
        <v>523</v>
      </c>
      <c r="D55" s="10" t="s">
        <v>2663</v>
      </c>
      <c r="E55" s="47" t="str">
        <f>VLOOKUP(B55,Matching_Area!$A$2:$B$1441,2, 0)</f>
        <v>Economic Policy &amp; Debt</v>
      </c>
      <c r="F55" s="47" t="str">
        <f>VLOOKUP(B55,Matching_Area!$A$2:$C$1441,3, 0)</f>
        <v>External debt</v>
      </c>
      <c r="G55" s="47">
        <f>VLOOKUP(A55,Row_Data!$D$4:$BN$1444, 63,0)</f>
        <v>0</v>
      </c>
    </row>
    <row r="56" spans="1:7" hidden="1" x14ac:dyDescent="0.3">
      <c r="A56" s="10" t="s">
        <v>2010</v>
      </c>
      <c r="B56" s="10" t="s">
        <v>4029</v>
      </c>
      <c r="C56" s="10" t="s">
        <v>4029</v>
      </c>
      <c r="D56" s="10" t="s">
        <v>3838</v>
      </c>
      <c r="E56" s="47" t="str">
        <f>VLOOKUP(B56,Matching_Area!$A$2:$B$1441,2, 0)</f>
        <v>Economic Policy &amp; Debt</v>
      </c>
      <c r="F56" s="47" t="str">
        <f>VLOOKUP(B56,Matching_Area!$A$2:$C$1441,3, 0)</f>
        <v>External debt</v>
      </c>
      <c r="G56" s="47">
        <f>VLOOKUP(A56,Row_Data!$D$4:$BN$1444, 63,0)</f>
        <v>0</v>
      </c>
    </row>
    <row r="57" spans="1:7" hidden="1" x14ac:dyDescent="0.3">
      <c r="A57" s="10" t="s">
        <v>1207</v>
      </c>
      <c r="B57" s="10" t="s">
        <v>1599</v>
      </c>
      <c r="C57" s="10" t="s">
        <v>2904</v>
      </c>
      <c r="D57" s="10" t="s">
        <v>2663</v>
      </c>
      <c r="E57" s="47" t="str">
        <f>VLOOKUP(B57,Matching_Area!$A$2:$B$1441,2, 0)</f>
        <v>Economic Policy &amp; Debt</v>
      </c>
      <c r="F57" s="47" t="str">
        <f>VLOOKUP(B57,Matching_Area!$A$2:$C$1441,3, 0)</f>
        <v>External debt</v>
      </c>
      <c r="G57" s="47">
        <f>VLOOKUP(A57,Row_Data!$D$4:$BN$1444, 63,0)</f>
        <v>0</v>
      </c>
    </row>
    <row r="58" spans="1:7" hidden="1" x14ac:dyDescent="0.3">
      <c r="A58" s="10" t="s">
        <v>4163</v>
      </c>
      <c r="B58" s="10" t="s">
        <v>23</v>
      </c>
      <c r="C58" s="10" t="s">
        <v>1107</v>
      </c>
      <c r="D58" s="10" t="s">
        <v>2663</v>
      </c>
      <c r="E58" s="47" t="str">
        <f>VLOOKUP(B58,Matching_Area!$A$2:$B$1441,2, 0)</f>
        <v>Economic Policy &amp; Debt</v>
      </c>
      <c r="F58" s="47" t="str">
        <f>VLOOKUP(B58,Matching_Area!$A$2:$C$1441,3, 0)</f>
        <v>External debt</v>
      </c>
      <c r="G58" s="47">
        <f>VLOOKUP(A58,Row_Data!$D$4:$BN$1444, 63,0)</f>
        <v>0</v>
      </c>
    </row>
    <row r="59" spans="1:7" hidden="1" x14ac:dyDescent="0.3">
      <c r="A59" s="10" t="s">
        <v>4204</v>
      </c>
      <c r="B59" s="10" t="s">
        <v>1670</v>
      </c>
      <c r="C59" s="10" t="s">
        <v>3707</v>
      </c>
      <c r="D59" s="10" t="s">
        <v>2663</v>
      </c>
      <c r="E59" s="47" t="str">
        <f>VLOOKUP(B59,Matching_Area!$A$2:$B$1441,2, 0)</f>
        <v>Economic Policy &amp; Debt</v>
      </c>
      <c r="F59" s="47" t="str">
        <f>VLOOKUP(B59,Matching_Area!$A$2:$C$1441,3, 0)</f>
        <v>External debt</v>
      </c>
      <c r="G59" s="47">
        <f>VLOOKUP(A59,Row_Data!$D$4:$BN$1444, 63,0)</f>
        <v>0</v>
      </c>
    </row>
    <row r="60" spans="1:7" hidden="1" x14ac:dyDescent="0.3">
      <c r="A60" s="10" t="s">
        <v>3525</v>
      </c>
      <c r="B60" s="10" t="s">
        <v>2817</v>
      </c>
      <c r="C60" s="10" t="s">
        <v>3343</v>
      </c>
      <c r="D60" s="10" t="s">
        <v>2663</v>
      </c>
      <c r="E60" s="47" t="str">
        <f>VLOOKUP(B60,Matching_Area!$A$2:$B$1441,2, 0)</f>
        <v>Economic Policy &amp; Debt</v>
      </c>
      <c r="F60" s="47" t="str">
        <f>VLOOKUP(B60,Matching_Area!$A$2:$C$1441,3, 0)</f>
        <v>External debt</v>
      </c>
      <c r="G60" s="47">
        <f>VLOOKUP(A60,Row_Data!$D$4:$BN$1444, 63,0)</f>
        <v>0</v>
      </c>
    </row>
    <row r="61" spans="1:7" hidden="1" x14ac:dyDescent="0.3">
      <c r="A61" s="10" t="s">
        <v>2786</v>
      </c>
      <c r="B61" s="10" t="s">
        <v>1765</v>
      </c>
      <c r="C61" s="10" t="s">
        <v>1821</v>
      </c>
      <c r="D61" s="10" t="s">
        <v>2663</v>
      </c>
      <c r="E61" s="47" t="str">
        <f>VLOOKUP(B61,Matching_Area!$A$2:$B$1441,2, 0)</f>
        <v>Economic Policy &amp; Debt</v>
      </c>
      <c r="F61" s="47" t="str">
        <f>VLOOKUP(B61,Matching_Area!$A$2:$C$1441,3, 0)</f>
        <v>External debt</v>
      </c>
      <c r="G61" s="47">
        <f>VLOOKUP(A61,Row_Data!$D$4:$BN$1444, 63,0)</f>
        <v>0</v>
      </c>
    </row>
    <row r="62" spans="1:7" hidden="1" x14ac:dyDescent="0.3">
      <c r="A62" s="10" t="s">
        <v>2380</v>
      </c>
      <c r="B62" s="10" t="s">
        <v>3567</v>
      </c>
      <c r="C62" s="10" t="s">
        <v>1978</v>
      </c>
      <c r="D62" s="10" t="s">
        <v>2663</v>
      </c>
      <c r="E62" s="47" t="str">
        <f>VLOOKUP(B62,Matching_Area!$A$2:$B$1441,2, 0)</f>
        <v>Economic Policy &amp; Debt</v>
      </c>
      <c r="F62" s="47" t="str">
        <f>VLOOKUP(B62,Matching_Area!$A$2:$C$1441,3, 0)</f>
        <v>External debt</v>
      </c>
      <c r="G62" s="47">
        <f>VLOOKUP(A62,Row_Data!$D$4:$BN$1444, 63,0)</f>
        <v>0</v>
      </c>
    </row>
    <row r="63" spans="1:7" hidden="1" x14ac:dyDescent="0.3">
      <c r="A63" s="10" t="s">
        <v>3681</v>
      </c>
      <c r="B63" s="10" t="s">
        <v>598</v>
      </c>
      <c r="C63" s="10" t="s">
        <v>3538</v>
      </c>
      <c r="D63" s="10" t="s">
        <v>2663</v>
      </c>
      <c r="E63" s="47" t="str">
        <f>VLOOKUP(B63,Matching_Area!$A$2:$B$1441,2, 0)</f>
        <v>Economic Policy &amp; Debt</v>
      </c>
      <c r="F63" s="47" t="str">
        <f>VLOOKUP(B63,Matching_Area!$A$2:$C$1441,3, 0)</f>
        <v>External debt</v>
      </c>
      <c r="G63" s="47">
        <f>VLOOKUP(A63,Row_Data!$D$4:$BN$1444, 63,0)</f>
        <v>0</v>
      </c>
    </row>
    <row r="64" spans="1:7" hidden="1" x14ac:dyDescent="0.3">
      <c r="A64" s="10" t="s">
        <v>1060</v>
      </c>
      <c r="B64" s="10" t="s">
        <v>3885</v>
      </c>
      <c r="C64" s="10" t="s">
        <v>2247</v>
      </c>
      <c r="D64" s="10" t="s">
        <v>2663</v>
      </c>
      <c r="E64" s="47" t="str">
        <f>VLOOKUP(B64,Matching_Area!$A$2:$B$1441,2, 0)</f>
        <v>Economic Policy &amp; Debt</v>
      </c>
      <c r="F64" s="47" t="str">
        <f>VLOOKUP(B64,Matching_Area!$A$2:$C$1441,3, 0)</f>
        <v>External debt</v>
      </c>
      <c r="G64" s="47">
        <f>VLOOKUP(A64,Row_Data!$D$4:$BN$1444, 63,0)</f>
        <v>0</v>
      </c>
    </row>
    <row r="65" spans="1:7" hidden="1" x14ac:dyDescent="0.3">
      <c r="A65" s="10" t="s">
        <v>3465</v>
      </c>
      <c r="B65" s="10" t="s">
        <v>3497</v>
      </c>
      <c r="C65" s="10" t="s">
        <v>222</v>
      </c>
      <c r="D65" s="10" t="s">
        <v>2663</v>
      </c>
      <c r="E65" s="47" t="str">
        <f>VLOOKUP(B65,Matching_Area!$A$2:$B$1441,2, 0)</f>
        <v>Economic Policy &amp; Debt</v>
      </c>
      <c r="F65" s="47" t="str">
        <f>VLOOKUP(B65,Matching_Area!$A$2:$C$1441,3, 0)</f>
        <v>External debt</v>
      </c>
      <c r="G65" s="47">
        <f>VLOOKUP(A65,Row_Data!$D$4:$BN$1444, 63,0)</f>
        <v>0</v>
      </c>
    </row>
    <row r="66" spans="1:7" hidden="1" x14ac:dyDescent="0.3">
      <c r="A66" s="10" t="s">
        <v>2846</v>
      </c>
      <c r="B66" s="10" t="s">
        <v>3647</v>
      </c>
      <c r="C66" s="10" t="s">
        <v>3902</v>
      </c>
      <c r="D66" s="10" t="s">
        <v>2663</v>
      </c>
      <c r="E66" s="47" t="str">
        <f>VLOOKUP(B66,Matching_Area!$A$2:$B$1441,2, 0)</f>
        <v>Economic Policy &amp; Debt</v>
      </c>
      <c r="F66" s="47" t="str">
        <f>VLOOKUP(B66,Matching_Area!$A$2:$C$1441,3, 0)</f>
        <v>External debt</v>
      </c>
      <c r="G66" s="47">
        <f>VLOOKUP(A66,Row_Data!$D$4:$BN$1444, 63,0)</f>
        <v>0</v>
      </c>
    </row>
    <row r="67" spans="1:7" hidden="1" x14ac:dyDescent="0.3">
      <c r="A67" s="10" t="s">
        <v>166</v>
      </c>
      <c r="B67" s="10" t="s">
        <v>2443</v>
      </c>
      <c r="C67" s="10" t="s">
        <v>1862</v>
      </c>
      <c r="D67" s="10" t="s">
        <v>2663</v>
      </c>
      <c r="E67" s="47" t="str">
        <f>VLOOKUP(B67,Matching_Area!$A$2:$B$1441,2, 0)</f>
        <v>Economic Policy &amp; Debt</v>
      </c>
      <c r="F67" s="47" t="str">
        <f>VLOOKUP(B67,Matching_Area!$A$2:$C$1441,3, 0)</f>
        <v>External debt</v>
      </c>
      <c r="G67" s="47">
        <f>VLOOKUP(A67,Row_Data!$D$4:$BN$1444, 63,0)</f>
        <v>0</v>
      </c>
    </row>
    <row r="68" spans="1:7" hidden="1" x14ac:dyDescent="0.3">
      <c r="A68" s="10" t="s">
        <v>4063</v>
      </c>
      <c r="B68" s="10" t="s">
        <v>2849</v>
      </c>
      <c r="C68" s="10" t="s">
        <v>3962</v>
      </c>
      <c r="D68" s="10" t="s">
        <v>2663</v>
      </c>
      <c r="E68" s="47" t="str">
        <f>VLOOKUP(B68,Matching_Area!$A$2:$B$1441,2, 0)</f>
        <v>Economic Policy &amp; Debt</v>
      </c>
      <c r="F68" s="47" t="str">
        <f>VLOOKUP(B68,Matching_Area!$A$2:$C$1441,3, 0)</f>
        <v>External debt</v>
      </c>
      <c r="G68" s="47">
        <f>VLOOKUP(A68,Row_Data!$D$4:$BN$1444, 63,0)</f>
        <v>0</v>
      </c>
    </row>
    <row r="69" spans="1:7" hidden="1" x14ac:dyDescent="0.3">
      <c r="A69" s="10" t="s">
        <v>498</v>
      </c>
      <c r="B69" s="10" t="s">
        <v>1556</v>
      </c>
      <c r="C69" s="10" t="s">
        <v>2875</v>
      </c>
      <c r="D69" s="10" t="s">
        <v>2663</v>
      </c>
      <c r="E69" s="47" t="str">
        <f>VLOOKUP(B69,Matching_Area!$A$2:$B$1441,2, 0)</f>
        <v>Economic Policy &amp; Debt</v>
      </c>
      <c r="F69" s="47" t="str">
        <f>VLOOKUP(B69,Matching_Area!$A$2:$C$1441,3, 0)</f>
        <v>External debt</v>
      </c>
      <c r="G69" s="47">
        <f>VLOOKUP(A69,Row_Data!$D$4:$BN$1444, 63,0)</f>
        <v>0</v>
      </c>
    </row>
    <row r="70" spans="1:7" hidden="1" x14ac:dyDescent="0.3">
      <c r="A70" s="10" t="s">
        <v>3222</v>
      </c>
      <c r="B70" s="10" t="s">
        <v>4069</v>
      </c>
      <c r="C70" s="10" t="s">
        <v>3205</v>
      </c>
      <c r="D70" s="10" t="s">
        <v>2663</v>
      </c>
      <c r="E70" s="47" t="str">
        <f>VLOOKUP(B70,Matching_Area!$A$2:$B$1441,2, 0)</f>
        <v>Economic Policy &amp; Debt</v>
      </c>
      <c r="F70" s="47" t="str">
        <f>VLOOKUP(B70,Matching_Area!$A$2:$C$1441,3, 0)</f>
        <v>External debt</v>
      </c>
      <c r="G70" s="47">
        <f>VLOOKUP(A70,Row_Data!$D$4:$BN$1444, 63,0)</f>
        <v>0</v>
      </c>
    </row>
    <row r="71" spans="1:7" hidden="1" x14ac:dyDescent="0.3">
      <c r="A71" s="10" t="s">
        <v>622</v>
      </c>
      <c r="B71" s="10" t="s">
        <v>992</v>
      </c>
      <c r="C71" s="10" t="s">
        <v>2943</v>
      </c>
      <c r="D71" s="10" t="s">
        <v>2663</v>
      </c>
      <c r="E71" s="47" t="str">
        <f>VLOOKUP(B71,Matching_Area!$A$2:$B$1441,2, 0)</f>
        <v>Economic Policy &amp; Debt</v>
      </c>
      <c r="F71" s="47" t="str">
        <f>VLOOKUP(B71,Matching_Area!$A$2:$C$1441,3, 0)</f>
        <v>External debt</v>
      </c>
      <c r="G71" s="47">
        <f>VLOOKUP(A71,Row_Data!$D$4:$BN$1444, 63,0)</f>
        <v>0</v>
      </c>
    </row>
    <row r="72" spans="1:7" hidden="1" x14ac:dyDescent="0.3">
      <c r="A72" s="10" t="s">
        <v>3153</v>
      </c>
      <c r="B72" s="10" t="s">
        <v>1587</v>
      </c>
      <c r="C72" s="10" t="s">
        <v>1411</v>
      </c>
      <c r="D72" s="10" t="s">
        <v>2663</v>
      </c>
      <c r="E72" s="47" t="str">
        <f>VLOOKUP(B72,Matching_Area!$A$2:$B$1441,2, 0)</f>
        <v>Economic Policy &amp; Debt</v>
      </c>
      <c r="F72" s="47" t="str">
        <f>VLOOKUP(B72,Matching_Area!$A$2:$C$1441,3, 0)</f>
        <v>External debt</v>
      </c>
      <c r="G72" s="47">
        <f>VLOOKUP(A72,Row_Data!$D$4:$BN$1444, 63,0)</f>
        <v>0</v>
      </c>
    </row>
    <row r="73" spans="1:7" hidden="1" x14ac:dyDescent="0.3">
      <c r="A73" s="10" t="s">
        <v>612</v>
      </c>
      <c r="B73" s="10" t="s">
        <v>2929</v>
      </c>
      <c r="C73" s="10" t="s">
        <v>1971</v>
      </c>
      <c r="D73" s="10" t="s">
        <v>2663</v>
      </c>
      <c r="E73" s="47" t="str">
        <f>VLOOKUP(B73,Matching_Area!$A$2:$B$1441,2, 0)</f>
        <v>Economic Policy &amp; Debt</v>
      </c>
      <c r="F73" s="47" t="str">
        <f>VLOOKUP(B73,Matching_Area!$A$2:$C$1441,3, 0)</f>
        <v>External debt</v>
      </c>
      <c r="G73" s="47">
        <f>VLOOKUP(A73,Row_Data!$D$4:$BN$1444, 63,0)</f>
        <v>0</v>
      </c>
    </row>
    <row r="74" spans="1:7" hidden="1" x14ac:dyDescent="0.3">
      <c r="A74" s="10" t="s">
        <v>1406</v>
      </c>
      <c r="B74" s="10" t="s">
        <v>387</v>
      </c>
      <c r="C74" s="10" t="s">
        <v>2467</v>
      </c>
      <c r="D74" s="10" t="s">
        <v>2663</v>
      </c>
      <c r="E74" s="47" t="str">
        <f>VLOOKUP(B74,Matching_Area!$A$2:$B$1441,2, 0)</f>
        <v>Economic Policy &amp; Debt</v>
      </c>
      <c r="F74" s="47" t="str">
        <f>VLOOKUP(B74,Matching_Area!$A$2:$C$1441,3, 0)</f>
        <v>External debt</v>
      </c>
      <c r="G74" s="47">
        <f>VLOOKUP(A74,Row_Data!$D$4:$BN$1444, 63,0)</f>
        <v>0</v>
      </c>
    </row>
    <row r="75" spans="1:7" hidden="1" x14ac:dyDescent="0.3">
      <c r="A75" s="10" t="s">
        <v>1499</v>
      </c>
      <c r="B75" s="10" t="s">
        <v>2672</v>
      </c>
      <c r="C75" s="10" t="s">
        <v>786</v>
      </c>
      <c r="D75" s="10" t="s">
        <v>2663</v>
      </c>
      <c r="E75" s="47" t="str">
        <f>VLOOKUP(B75,Matching_Area!$A$2:$B$1441,2, 0)</f>
        <v>Economic Policy &amp; Debt</v>
      </c>
      <c r="F75" s="47" t="str">
        <f>VLOOKUP(B75,Matching_Area!$A$2:$C$1441,3, 0)</f>
        <v>External debt</v>
      </c>
      <c r="G75" s="47">
        <f>VLOOKUP(A75,Row_Data!$D$4:$BN$1444, 63,0)</f>
        <v>0</v>
      </c>
    </row>
    <row r="76" spans="1:7" hidden="1" x14ac:dyDescent="0.3">
      <c r="A76" s="10" t="s">
        <v>3328</v>
      </c>
      <c r="B76" s="10" t="s">
        <v>3527</v>
      </c>
      <c r="C76" s="10" t="s">
        <v>2337</v>
      </c>
      <c r="D76" s="10" t="s">
        <v>2663</v>
      </c>
      <c r="E76" s="47" t="str">
        <f>VLOOKUP(B76,Matching_Area!$A$2:$B$1441,2, 0)</f>
        <v>Economic Policy &amp; Debt</v>
      </c>
      <c r="F76" s="47" t="str">
        <f>VLOOKUP(B76,Matching_Area!$A$2:$C$1441,3, 0)</f>
        <v>External debt</v>
      </c>
      <c r="G76" s="47">
        <f>VLOOKUP(A76,Row_Data!$D$4:$BN$1444, 63,0)</f>
        <v>0</v>
      </c>
    </row>
    <row r="77" spans="1:7" hidden="1" x14ac:dyDescent="0.3">
      <c r="A77" s="10" t="s">
        <v>2955</v>
      </c>
      <c r="B77" s="10" t="s">
        <v>2244</v>
      </c>
      <c r="C77" s="10" t="s">
        <v>3309</v>
      </c>
      <c r="D77" s="10" t="s">
        <v>2663</v>
      </c>
      <c r="E77" s="47" t="str">
        <f>VLOOKUP(B77,Matching_Area!$A$2:$B$1441,2, 0)</f>
        <v>Economic Policy &amp; Debt</v>
      </c>
      <c r="F77" s="47" t="str">
        <f>VLOOKUP(B77,Matching_Area!$A$2:$C$1441,3, 0)</f>
        <v>External debt</v>
      </c>
      <c r="G77" s="47">
        <f>VLOOKUP(A77,Row_Data!$D$4:$BN$1444, 63,0)</f>
        <v>0</v>
      </c>
    </row>
    <row r="78" spans="1:7" hidden="1" x14ac:dyDescent="0.3">
      <c r="A78" s="10" t="s">
        <v>3760</v>
      </c>
      <c r="B78" s="10" t="s">
        <v>2934</v>
      </c>
      <c r="C78" s="10" t="s">
        <v>1850</v>
      </c>
      <c r="D78" s="10" t="s">
        <v>2663</v>
      </c>
      <c r="E78" s="47" t="str">
        <f>VLOOKUP(B78,Matching_Area!$A$2:$B$1441,2, 0)</f>
        <v>Economic Policy &amp; Debt</v>
      </c>
      <c r="F78" s="47" t="str">
        <f>VLOOKUP(B78,Matching_Area!$A$2:$C$1441,3, 0)</f>
        <v>External debt</v>
      </c>
      <c r="G78" s="47">
        <f>VLOOKUP(A78,Row_Data!$D$4:$BN$1444, 63,0)</f>
        <v>0</v>
      </c>
    </row>
    <row r="79" spans="1:7" hidden="1" x14ac:dyDescent="0.3">
      <c r="A79" s="10" t="s">
        <v>337</v>
      </c>
      <c r="B79" s="10" t="s">
        <v>2271</v>
      </c>
      <c r="C79" s="10" t="s">
        <v>2318</v>
      </c>
      <c r="D79" s="10" t="s">
        <v>2663</v>
      </c>
      <c r="E79" s="47" t="str">
        <f>VLOOKUP(B79,Matching_Area!$A$2:$B$1441,2, 0)</f>
        <v>Economic Policy &amp; Debt</v>
      </c>
      <c r="F79" s="47" t="str">
        <f>VLOOKUP(B79,Matching_Area!$A$2:$C$1441,3, 0)</f>
        <v>External debt</v>
      </c>
      <c r="G79" s="47">
        <f>VLOOKUP(A79,Row_Data!$D$4:$BN$1444, 63,0)</f>
        <v>0</v>
      </c>
    </row>
    <row r="80" spans="1:7" hidden="1" x14ac:dyDescent="0.3">
      <c r="A80" s="10" t="s">
        <v>2181</v>
      </c>
      <c r="B80" s="10" t="s">
        <v>1728</v>
      </c>
      <c r="C80" s="10" t="s">
        <v>2648</v>
      </c>
      <c r="D80" s="10" t="s">
        <v>2663</v>
      </c>
      <c r="E80" s="47" t="str">
        <f>VLOOKUP(B80,Matching_Area!$A$2:$B$1441,2, 0)</f>
        <v>Economic Policy &amp; Debt</v>
      </c>
      <c r="F80" s="47" t="str">
        <f>VLOOKUP(B80,Matching_Area!$A$2:$C$1441,3, 0)</f>
        <v>External debt</v>
      </c>
      <c r="G80" s="47">
        <f>VLOOKUP(A80,Row_Data!$D$4:$BN$1444, 63,0)</f>
        <v>0</v>
      </c>
    </row>
    <row r="81" spans="1:7" hidden="1" x14ac:dyDescent="0.3">
      <c r="A81" s="10" t="s">
        <v>146</v>
      </c>
      <c r="B81" s="10" t="s">
        <v>370</v>
      </c>
      <c r="C81" s="10" t="s">
        <v>3643</v>
      </c>
      <c r="D81" s="10" t="s">
        <v>2663</v>
      </c>
      <c r="E81" s="47" t="str">
        <f>VLOOKUP(B81,Matching_Area!$A$2:$B$1441,2, 0)</f>
        <v>Economic Policy &amp; Debt</v>
      </c>
      <c r="F81" s="47" t="str">
        <f>VLOOKUP(B81,Matching_Area!$A$2:$C$1441,3, 0)</f>
        <v>External debt</v>
      </c>
      <c r="G81" s="47">
        <f>VLOOKUP(A81,Row_Data!$D$4:$BN$1444, 63,0)</f>
        <v>0</v>
      </c>
    </row>
    <row r="82" spans="1:7" hidden="1" x14ac:dyDescent="0.3">
      <c r="A82" s="10" t="s">
        <v>3985</v>
      </c>
      <c r="B82" s="10" t="s">
        <v>3504</v>
      </c>
      <c r="C82" s="10" t="s">
        <v>4013</v>
      </c>
      <c r="D82" s="10" t="s">
        <v>2663</v>
      </c>
      <c r="E82" s="47" t="str">
        <f>VLOOKUP(B82,Matching_Area!$A$2:$B$1441,2, 0)</f>
        <v>Economic Policy &amp; Debt</v>
      </c>
      <c r="F82" s="47" t="str">
        <f>VLOOKUP(B82,Matching_Area!$A$2:$C$1441,3, 0)</f>
        <v>External debt</v>
      </c>
      <c r="G82" s="47">
        <f>VLOOKUP(A82,Row_Data!$D$4:$BN$1444, 63,0)</f>
        <v>0</v>
      </c>
    </row>
    <row r="83" spans="1:7" hidden="1" x14ac:dyDescent="0.3">
      <c r="A83" s="10" t="s">
        <v>1171</v>
      </c>
      <c r="B83" s="10" t="s">
        <v>2801</v>
      </c>
      <c r="C83" s="10" t="s">
        <v>330</v>
      </c>
      <c r="D83" s="10" t="s">
        <v>2663</v>
      </c>
      <c r="E83" s="47" t="str">
        <f>VLOOKUP(B83,Matching_Area!$A$2:$B$1441,2, 0)</f>
        <v>Economic Policy &amp; Debt</v>
      </c>
      <c r="F83" s="47" t="str">
        <f>VLOOKUP(B83,Matching_Area!$A$2:$C$1441,3, 0)</f>
        <v>External debt</v>
      </c>
      <c r="G83" s="47">
        <f>VLOOKUP(A83,Row_Data!$D$4:$BN$1444, 63,0)</f>
        <v>0</v>
      </c>
    </row>
    <row r="84" spans="1:7" hidden="1" x14ac:dyDescent="0.3">
      <c r="A84" s="10" t="s">
        <v>3129</v>
      </c>
      <c r="B84" s="10" t="s">
        <v>2263</v>
      </c>
      <c r="C84" s="10" t="s">
        <v>1966</v>
      </c>
      <c r="D84" s="10" t="s">
        <v>2663</v>
      </c>
      <c r="E84" s="47" t="str">
        <f>VLOOKUP(B84,Matching_Area!$A$2:$B$1441,2, 0)</f>
        <v>Economic Policy &amp; Debt</v>
      </c>
      <c r="F84" s="47" t="str">
        <f>VLOOKUP(B84,Matching_Area!$A$2:$C$1441,3, 0)</f>
        <v>External debt</v>
      </c>
      <c r="G84" s="47">
        <f>VLOOKUP(A84,Row_Data!$D$4:$BN$1444, 63,0)</f>
        <v>0</v>
      </c>
    </row>
    <row r="85" spans="1:7" hidden="1" x14ac:dyDescent="0.3">
      <c r="A85" s="10" t="s">
        <v>3069</v>
      </c>
      <c r="B85" s="10" t="s">
        <v>2560</v>
      </c>
      <c r="C85" s="10" t="s">
        <v>3871</v>
      </c>
      <c r="D85" s="10" t="s">
        <v>2663</v>
      </c>
      <c r="E85" s="47" t="str">
        <f>VLOOKUP(B85,Matching_Area!$A$2:$B$1441,2, 0)</f>
        <v>Economic Policy &amp; Debt</v>
      </c>
      <c r="F85" s="47" t="str">
        <f>VLOOKUP(B85,Matching_Area!$A$2:$C$1441,3, 0)</f>
        <v>External debt</v>
      </c>
      <c r="G85" s="47">
        <f>VLOOKUP(A85,Row_Data!$D$4:$BN$1444, 63,0)</f>
        <v>0</v>
      </c>
    </row>
    <row r="86" spans="1:7" hidden="1" x14ac:dyDescent="0.3">
      <c r="A86" s="10" t="s">
        <v>1356</v>
      </c>
      <c r="B86" s="10" t="s">
        <v>3046</v>
      </c>
      <c r="C86" s="10" t="s">
        <v>1175</v>
      </c>
      <c r="D86" s="10" t="s">
        <v>2663</v>
      </c>
      <c r="E86" s="47" t="str">
        <f>VLOOKUP(B86,Matching_Area!$A$2:$B$1441,2, 0)</f>
        <v>Economic Policy &amp; Debt</v>
      </c>
      <c r="F86" s="47" t="str">
        <f>VLOOKUP(B86,Matching_Area!$A$2:$C$1441,3, 0)</f>
        <v>External debt</v>
      </c>
      <c r="G86" s="47">
        <f>VLOOKUP(A86,Row_Data!$D$4:$BN$1444, 63,0)</f>
        <v>0</v>
      </c>
    </row>
    <row r="87" spans="1:7" hidden="1" x14ac:dyDescent="0.3">
      <c r="A87" s="10" t="s">
        <v>3574</v>
      </c>
      <c r="B87" s="10" t="s">
        <v>1368</v>
      </c>
      <c r="C87" s="10" t="s">
        <v>1503</v>
      </c>
      <c r="D87" s="10" t="s">
        <v>2663</v>
      </c>
      <c r="E87" s="47" t="str">
        <f>VLOOKUP(B87,Matching_Area!$A$2:$B$1441,2, 0)</f>
        <v>Economic Policy &amp; Debt</v>
      </c>
      <c r="F87" s="47" t="str">
        <f>VLOOKUP(B87,Matching_Area!$A$2:$C$1441,3, 0)</f>
        <v>External debt</v>
      </c>
      <c r="G87" s="47">
        <f>VLOOKUP(A87,Row_Data!$D$4:$BN$1444, 63,0)</f>
        <v>0</v>
      </c>
    </row>
    <row r="88" spans="1:7" hidden="1" x14ac:dyDescent="0.3">
      <c r="A88" s="10" t="s">
        <v>694</v>
      </c>
      <c r="B88" s="10" t="s">
        <v>1711</v>
      </c>
      <c r="C88" s="10" t="s">
        <v>766</v>
      </c>
      <c r="D88" s="10" t="s">
        <v>2663</v>
      </c>
      <c r="E88" s="47" t="str">
        <f>VLOOKUP(B88,Matching_Area!$A$2:$B$1441,2, 0)</f>
        <v>Economic Policy &amp; Debt</v>
      </c>
      <c r="F88" s="47" t="str">
        <f>VLOOKUP(B88,Matching_Area!$A$2:$C$1441,3, 0)</f>
        <v>External debt</v>
      </c>
      <c r="G88" s="47">
        <f>VLOOKUP(A88,Row_Data!$D$4:$BN$1444, 63,0)</f>
        <v>0</v>
      </c>
    </row>
    <row r="89" spans="1:7" hidden="1" x14ac:dyDescent="0.3">
      <c r="A89" s="10" t="s">
        <v>1564</v>
      </c>
      <c r="B89" s="10" t="s">
        <v>711</v>
      </c>
      <c r="C89" s="10" t="s">
        <v>1687</v>
      </c>
      <c r="D89" s="10" t="s">
        <v>2663</v>
      </c>
      <c r="E89" s="47" t="str">
        <f>VLOOKUP(B89,Matching_Area!$A$2:$B$1441,2, 0)</f>
        <v>Economic Policy &amp; Debt</v>
      </c>
      <c r="F89" s="47" t="str">
        <f>VLOOKUP(B89,Matching_Area!$A$2:$C$1441,3, 0)</f>
        <v>External debt</v>
      </c>
      <c r="G89" s="47">
        <f>VLOOKUP(A89,Row_Data!$D$4:$BN$1444, 63,0)</f>
        <v>0</v>
      </c>
    </row>
    <row r="90" spans="1:7" hidden="1" x14ac:dyDescent="0.3">
      <c r="A90" s="10" t="s">
        <v>2257</v>
      </c>
      <c r="B90" s="10" t="s">
        <v>29</v>
      </c>
      <c r="C90" s="10" t="s">
        <v>3720</v>
      </c>
      <c r="D90" s="10" t="s">
        <v>2663</v>
      </c>
      <c r="E90" s="47" t="str">
        <f>VLOOKUP(B90,Matching_Area!$A$2:$B$1441,2, 0)</f>
        <v>Economic Policy &amp; Debt</v>
      </c>
      <c r="F90" s="47" t="str">
        <f>VLOOKUP(B90,Matching_Area!$A$2:$C$1441,3, 0)</f>
        <v>External debt</v>
      </c>
      <c r="G90" s="47">
        <f>VLOOKUP(A90,Row_Data!$D$4:$BN$1444, 63,0)</f>
        <v>0</v>
      </c>
    </row>
    <row r="91" spans="1:7" hidden="1" x14ac:dyDescent="0.3">
      <c r="A91" s="10" t="s">
        <v>3241</v>
      </c>
      <c r="B91" s="10" t="s">
        <v>1837</v>
      </c>
      <c r="C91" s="10" t="s">
        <v>2211</v>
      </c>
      <c r="D91" s="10" t="s">
        <v>2663</v>
      </c>
      <c r="E91" s="47" t="str">
        <f>VLOOKUP(B91,Matching_Area!$A$2:$B$1441,2, 0)</f>
        <v>Economic Policy &amp; Debt</v>
      </c>
      <c r="F91" s="47" t="str">
        <f>VLOOKUP(B91,Matching_Area!$A$2:$C$1441,3, 0)</f>
        <v>External debt</v>
      </c>
      <c r="G91" s="47">
        <f>VLOOKUP(A91,Row_Data!$D$4:$BN$1444, 63,0)</f>
        <v>0</v>
      </c>
    </row>
    <row r="92" spans="1:7" hidden="1" x14ac:dyDescent="0.3">
      <c r="A92" s="10" t="s">
        <v>3357</v>
      </c>
      <c r="B92" s="10" t="s">
        <v>2991</v>
      </c>
      <c r="C92" s="10" t="s">
        <v>3882</v>
      </c>
      <c r="D92" s="10" t="s">
        <v>2663</v>
      </c>
      <c r="E92" s="47" t="str">
        <f>VLOOKUP(B92,Matching_Area!$A$2:$B$1441,2, 0)</f>
        <v>Economic Policy &amp; Debt</v>
      </c>
      <c r="F92" s="47" t="str">
        <f>VLOOKUP(B92,Matching_Area!$A$2:$C$1441,3, 0)</f>
        <v>External debt</v>
      </c>
      <c r="G92" s="47">
        <f>VLOOKUP(A92,Row_Data!$D$4:$BN$1444, 63,0)</f>
        <v>0</v>
      </c>
    </row>
    <row r="93" spans="1:7" hidden="1" x14ac:dyDescent="0.3">
      <c r="A93" s="10" t="s">
        <v>1899</v>
      </c>
      <c r="B93" s="10" t="s">
        <v>1098</v>
      </c>
      <c r="C93" s="10" t="s">
        <v>469</v>
      </c>
      <c r="D93" s="10" t="s">
        <v>1210</v>
      </c>
      <c r="E93" s="47" t="str">
        <f>VLOOKUP(B93,Matching_Area!$A$2:$B$1441,2, 0)</f>
        <v>Economic Policy &amp; Debt</v>
      </c>
      <c r="F93" s="47" t="str">
        <f>VLOOKUP(B93,Matching_Area!$A$2:$C$1441,3, 0)</f>
        <v>External debt</v>
      </c>
      <c r="G93" s="47">
        <f>VLOOKUP(A93,Row_Data!$D$4:$BN$1444, 63,0)</f>
        <v>0</v>
      </c>
    </row>
    <row r="94" spans="1:7" hidden="1" x14ac:dyDescent="0.3">
      <c r="A94" s="10" t="s">
        <v>3223</v>
      </c>
      <c r="B94" s="10" t="s">
        <v>3915</v>
      </c>
      <c r="C94" s="10" t="s">
        <v>354</v>
      </c>
      <c r="D94" s="10" t="s">
        <v>2663</v>
      </c>
      <c r="E94" s="47" t="str">
        <f>VLOOKUP(B94,Matching_Area!$A$2:$B$1441,2, 0)</f>
        <v>Economic Policy &amp; Debt</v>
      </c>
      <c r="F94" s="47" t="str">
        <f>VLOOKUP(B94,Matching_Area!$A$2:$C$1441,3, 0)</f>
        <v>External debt</v>
      </c>
      <c r="G94" s="47">
        <f>VLOOKUP(A94,Row_Data!$D$4:$BN$1444, 63,0)</f>
        <v>0</v>
      </c>
    </row>
    <row r="95" spans="1:7" hidden="1" x14ac:dyDescent="0.3">
      <c r="A95" s="10" t="s">
        <v>3099</v>
      </c>
      <c r="B95" s="10" t="s">
        <v>2198</v>
      </c>
      <c r="C95" s="10" t="s">
        <v>3944</v>
      </c>
      <c r="D95" s="10" t="s">
        <v>2663</v>
      </c>
      <c r="E95" s="47" t="str">
        <f>VLOOKUP(B95,Matching_Area!$A$2:$B$1441,2, 0)</f>
        <v>Economic Policy &amp; Debt</v>
      </c>
      <c r="F95" s="47" t="str">
        <f>VLOOKUP(B95,Matching_Area!$A$2:$C$1441,3, 0)</f>
        <v>External debt</v>
      </c>
      <c r="G95" s="47">
        <f>VLOOKUP(A95,Row_Data!$D$4:$BN$1444, 63,0)</f>
        <v>0</v>
      </c>
    </row>
    <row r="96" spans="1:7" hidden="1" x14ac:dyDescent="0.3">
      <c r="A96" s="10" t="s">
        <v>79</v>
      </c>
      <c r="B96" s="10" t="s">
        <v>3021</v>
      </c>
      <c r="C96" s="10" t="s">
        <v>980</v>
      </c>
      <c r="D96" s="10" t="s">
        <v>2663</v>
      </c>
      <c r="E96" s="47" t="str">
        <f>VLOOKUP(B96,Matching_Area!$A$2:$B$1441,2, 0)</f>
        <v>Economic Policy &amp; Debt</v>
      </c>
      <c r="F96" s="47" t="str">
        <f>VLOOKUP(B96,Matching_Area!$A$2:$C$1441,3, 0)</f>
        <v>External debt</v>
      </c>
      <c r="G96" s="47">
        <f>VLOOKUP(A96,Row_Data!$D$4:$BN$1444, 63,0)</f>
        <v>0</v>
      </c>
    </row>
    <row r="97" spans="1:7" hidden="1" x14ac:dyDescent="0.3">
      <c r="A97" s="10" t="s">
        <v>129</v>
      </c>
      <c r="B97" s="10" t="s">
        <v>4050</v>
      </c>
      <c r="C97" s="10" t="s">
        <v>2612</v>
      </c>
      <c r="D97" s="10" t="s">
        <v>2663</v>
      </c>
      <c r="E97" s="47" t="str">
        <f>VLOOKUP(B97,Matching_Area!$A$2:$B$1441,2, 0)</f>
        <v>Economic Policy &amp; Debt</v>
      </c>
      <c r="F97" s="47" t="str">
        <f>VLOOKUP(B97,Matching_Area!$A$2:$C$1441,3, 0)</f>
        <v>External debt</v>
      </c>
      <c r="G97" s="47">
        <f>VLOOKUP(A97,Row_Data!$D$4:$BN$1444, 63,0)</f>
        <v>0</v>
      </c>
    </row>
    <row r="98" spans="1:7" hidden="1" x14ac:dyDescent="0.3">
      <c r="A98" s="10" t="s">
        <v>1668</v>
      </c>
      <c r="B98" s="10" t="s">
        <v>964</v>
      </c>
      <c r="C98" s="10" t="s">
        <v>2349</v>
      </c>
      <c r="D98" s="10" t="s">
        <v>2663</v>
      </c>
      <c r="E98" s="47" t="str">
        <f>VLOOKUP(B98,Matching_Area!$A$2:$B$1441,2, 0)</f>
        <v>Economic Policy &amp; Debt</v>
      </c>
      <c r="F98" s="47" t="str">
        <f>VLOOKUP(B98,Matching_Area!$A$2:$C$1441,3, 0)</f>
        <v>External debt</v>
      </c>
      <c r="G98" s="47">
        <f>VLOOKUP(A98,Row_Data!$D$4:$BN$1444, 63,0)</f>
        <v>0</v>
      </c>
    </row>
    <row r="99" spans="1:7" hidden="1" x14ac:dyDescent="0.3">
      <c r="A99" s="10" t="s">
        <v>2716</v>
      </c>
      <c r="B99" s="10" t="s">
        <v>2965</v>
      </c>
      <c r="C99" s="10" t="s">
        <v>3932</v>
      </c>
      <c r="D99" s="10" t="s">
        <v>2663</v>
      </c>
      <c r="E99" s="47" t="str">
        <f>VLOOKUP(B99,Matching_Area!$A$2:$B$1441,2, 0)</f>
        <v>Economic Policy &amp; Debt</v>
      </c>
      <c r="F99" s="47" t="str">
        <f>VLOOKUP(B99,Matching_Area!$A$2:$C$1441,3, 0)</f>
        <v>External debt</v>
      </c>
      <c r="G99" s="47">
        <f>VLOOKUP(A99,Row_Data!$D$4:$BN$1444, 63,0)</f>
        <v>0</v>
      </c>
    </row>
    <row r="100" spans="1:7" hidden="1" x14ac:dyDescent="0.3">
      <c r="A100" s="10" t="s">
        <v>3259</v>
      </c>
      <c r="B100" s="10" t="s">
        <v>3178</v>
      </c>
      <c r="C100" s="10" t="s">
        <v>760</v>
      </c>
      <c r="D100" s="10" t="s">
        <v>2663</v>
      </c>
      <c r="E100" s="47" t="str">
        <f>VLOOKUP(B100,Matching_Area!$A$2:$B$1441,2, 0)</f>
        <v>Economic Policy &amp; Debt</v>
      </c>
      <c r="F100" s="47" t="str">
        <f>VLOOKUP(B100,Matching_Area!$A$2:$C$1441,3, 0)</f>
        <v>External debt</v>
      </c>
      <c r="G100" s="47">
        <f>VLOOKUP(A100,Row_Data!$D$4:$BN$1444, 63,0)</f>
        <v>0</v>
      </c>
    </row>
    <row r="101" spans="1:7" hidden="1" x14ac:dyDescent="0.3">
      <c r="A101" s="10" t="s">
        <v>1128</v>
      </c>
      <c r="B101" s="10" t="s">
        <v>1907</v>
      </c>
      <c r="C101" s="10" t="s">
        <v>3469</v>
      </c>
      <c r="D101" s="10" t="s">
        <v>3612</v>
      </c>
      <c r="E101" s="47" t="str">
        <f>VLOOKUP(B101,Matching_Area!$A$2:$B$1441,2, 0)</f>
        <v>Economic Policy &amp; Debt</v>
      </c>
      <c r="F101" s="47" t="str">
        <f>VLOOKUP(B101,Matching_Area!$A$2:$C$1441,3, 0)</f>
        <v>National accounts</v>
      </c>
      <c r="G101" s="47">
        <f>VLOOKUP(A101,Row_Data!$D$4:$BN$1444, 63,0)</f>
        <v>48</v>
      </c>
    </row>
    <row r="102" spans="1:7" hidden="1" x14ac:dyDescent="0.3">
      <c r="A102" s="10" t="s">
        <v>3268</v>
      </c>
      <c r="B102" s="10" t="s">
        <v>2523</v>
      </c>
      <c r="C102" s="10" t="s">
        <v>3469</v>
      </c>
      <c r="D102" s="10" t="s">
        <v>3612</v>
      </c>
      <c r="E102" s="47" t="str">
        <f>VLOOKUP(B102,Matching_Area!$A$2:$B$1441,2, 0)</f>
        <v>Economic Policy &amp; Debt</v>
      </c>
      <c r="F102" s="47" t="str">
        <f>VLOOKUP(B102,Matching_Area!$A$2:$C$1441,3, 0)</f>
        <v>National accounts</v>
      </c>
      <c r="G102" s="47">
        <f>VLOOKUP(A102,Row_Data!$D$4:$BN$1444, 63,0)</f>
        <v>49</v>
      </c>
    </row>
    <row r="103" spans="1:7" hidden="1" x14ac:dyDescent="0.3">
      <c r="A103" s="10" t="s">
        <v>1257</v>
      </c>
      <c r="B103" s="10" t="s">
        <v>499</v>
      </c>
      <c r="C103" s="10" t="s">
        <v>3469</v>
      </c>
      <c r="D103" s="10" t="s">
        <v>3612</v>
      </c>
      <c r="E103" s="47" t="str">
        <f>VLOOKUP(B103,Matching_Area!$A$2:$B$1441,2, 0)</f>
        <v>Economic Policy &amp; Debt</v>
      </c>
      <c r="F103" s="47" t="str">
        <f>VLOOKUP(B103,Matching_Area!$A$2:$C$1441,3, 0)</f>
        <v>National accounts</v>
      </c>
      <c r="G103" s="47">
        <f>VLOOKUP(A103,Row_Data!$D$4:$BN$1444, 63,0)</f>
        <v>49</v>
      </c>
    </row>
    <row r="104" spans="1:7" hidden="1" x14ac:dyDescent="0.3">
      <c r="A104" s="10" t="s">
        <v>3602</v>
      </c>
      <c r="B104" s="10" t="s">
        <v>1609</v>
      </c>
      <c r="C104" s="10" t="s">
        <v>3469</v>
      </c>
      <c r="D104" s="10" t="s">
        <v>652</v>
      </c>
      <c r="E104" s="47" t="str">
        <f>VLOOKUP(B104,Matching_Area!$A$2:$B$1441,2, 0)</f>
        <v>Economic Policy &amp; Debt</v>
      </c>
      <c r="F104" s="47" t="str">
        <f>VLOOKUP(B104,Matching_Area!$A$2:$C$1441,3, 0)</f>
        <v>National accounts</v>
      </c>
      <c r="G104" s="47">
        <f>VLOOKUP(A104,Row_Data!$D$4:$BN$1444, 63,0)</f>
        <v>48</v>
      </c>
    </row>
    <row r="105" spans="1:7" hidden="1" x14ac:dyDescent="0.3">
      <c r="A105" s="10" t="s">
        <v>1490</v>
      </c>
      <c r="B105" s="10" t="s">
        <v>2667</v>
      </c>
      <c r="C105" s="10" t="s">
        <v>3469</v>
      </c>
      <c r="D105" s="10" t="s">
        <v>652</v>
      </c>
      <c r="E105" s="47" t="str">
        <f>VLOOKUP(B105,Matching_Area!$A$2:$B$1441,2, 0)</f>
        <v>Economic Policy &amp; Debt</v>
      </c>
      <c r="F105" s="47" t="str">
        <f>VLOOKUP(B105,Matching_Area!$A$2:$C$1441,3, 0)</f>
        <v>National accounts</v>
      </c>
      <c r="G105" s="47">
        <f>VLOOKUP(A105,Row_Data!$D$4:$BN$1444, 63,0)</f>
        <v>49</v>
      </c>
    </row>
    <row r="106" spans="1:7" hidden="1" x14ac:dyDescent="0.3">
      <c r="A106" s="10" t="s">
        <v>3751</v>
      </c>
      <c r="B106" s="10" t="s">
        <v>219</v>
      </c>
      <c r="C106" s="10" t="s">
        <v>3469</v>
      </c>
      <c r="D106" s="10" t="s">
        <v>652</v>
      </c>
      <c r="E106" s="47" t="str">
        <f>VLOOKUP(B106,Matching_Area!$A$2:$B$1441,2, 0)</f>
        <v>Economic Policy &amp; Debt</v>
      </c>
      <c r="F106" s="47" t="str">
        <f>VLOOKUP(B106,Matching_Area!$A$2:$C$1441,3, 0)</f>
        <v>National accounts</v>
      </c>
      <c r="G106" s="47">
        <f>VLOOKUP(A106,Row_Data!$D$4:$BN$1444, 63,0)</f>
        <v>49</v>
      </c>
    </row>
    <row r="107" spans="1:7" hidden="1" x14ac:dyDescent="0.3">
      <c r="A107" s="10" t="s">
        <v>1506</v>
      </c>
      <c r="B107" s="10" t="s">
        <v>3189</v>
      </c>
      <c r="C107" s="10" t="s">
        <v>1277</v>
      </c>
      <c r="D107" s="10" t="s">
        <v>3612</v>
      </c>
      <c r="E107" s="47" t="str">
        <f>VLOOKUP(B107,Matching_Area!$A$2:$B$1441,2, 0)</f>
        <v>Economic Policy &amp; Debt</v>
      </c>
      <c r="F107" s="47" t="str">
        <f>VLOOKUP(B107,Matching_Area!$A$2:$C$1441,3, 0)</f>
        <v>National accounts</v>
      </c>
      <c r="G107" s="47">
        <f>VLOOKUP(A107,Row_Data!$D$4:$BN$1444, 63,0)</f>
        <v>49</v>
      </c>
    </row>
    <row r="108" spans="1:7" hidden="1" x14ac:dyDescent="0.3">
      <c r="A108" s="10" t="s">
        <v>4206</v>
      </c>
      <c r="B108" s="10" t="s">
        <v>2924</v>
      </c>
      <c r="C108" s="10" t="s">
        <v>1277</v>
      </c>
      <c r="D108" s="10" t="s">
        <v>3612</v>
      </c>
      <c r="E108" s="47" t="str">
        <f>VLOOKUP(B108,Matching_Area!$A$2:$B$1441,2, 0)</f>
        <v>Economic Policy &amp; Debt</v>
      </c>
      <c r="F108" s="47" t="str">
        <f>VLOOKUP(B108,Matching_Area!$A$2:$C$1441,3, 0)</f>
        <v>National accounts</v>
      </c>
      <c r="G108" s="47">
        <f>VLOOKUP(A108,Row_Data!$D$4:$BN$1444, 63,0)</f>
        <v>49</v>
      </c>
    </row>
    <row r="109" spans="1:7" hidden="1" x14ac:dyDescent="0.3">
      <c r="A109" s="10" t="s">
        <v>4170</v>
      </c>
      <c r="B109" s="10" t="s">
        <v>1265</v>
      </c>
      <c r="C109" s="10" t="s">
        <v>973</v>
      </c>
      <c r="D109" s="10" t="s">
        <v>3612</v>
      </c>
      <c r="E109" s="47" t="str">
        <f>VLOOKUP(B109,Matching_Area!$A$2:$B$1441,2, 0)</f>
        <v>Economic Policy &amp; Debt</v>
      </c>
      <c r="F109" s="47" t="str">
        <f>VLOOKUP(B109,Matching_Area!$A$2:$C$1441,3, 0)</f>
        <v>National accounts</v>
      </c>
      <c r="G109" s="47">
        <f>VLOOKUP(A109,Row_Data!$D$4:$BN$1444, 63,0)</f>
        <v>29</v>
      </c>
    </row>
    <row r="110" spans="1:7" hidden="1" x14ac:dyDescent="0.3">
      <c r="A110" s="10" t="s">
        <v>2876</v>
      </c>
      <c r="B110" s="10" t="s">
        <v>993</v>
      </c>
      <c r="C110" s="10" t="s">
        <v>973</v>
      </c>
      <c r="D110" s="10" t="s">
        <v>3612</v>
      </c>
      <c r="E110" s="47" t="str">
        <f>VLOOKUP(B110,Matching_Area!$A$2:$B$1441,2, 0)</f>
        <v>Economic Policy &amp; Debt</v>
      </c>
      <c r="F110" s="47" t="str">
        <f>VLOOKUP(B110,Matching_Area!$A$2:$C$1441,3, 0)</f>
        <v>National accounts</v>
      </c>
      <c r="G110" s="47">
        <f>VLOOKUP(A110,Row_Data!$D$4:$BN$1444, 63,0)</f>
        <v>29</v>
      </c>
    </row>
    <row r="111" spans="1:7" hidden="1" x14ac:dyDescent="0.3">
      <c r="A111" s="10" t="s">
        <v>869</v>
      </c>
      <c r="B111" s="10" t="s">
        <v>1143</v>
      </c>
      <c r="C111" s="10" t="s">
        <v>629</v>
      </c>
      <c r="D111" s="10" t="s">
        <v>3612</v>
      </c>
      <c r="E111" s="47" t="str">
        <f>VLOOKUP(B111,Matching_Area!$A$2:$B$1441,2, 0)</f>
        <v>Economic Policy &amp; Debt</v>
      </c>
      <c r="F111" s="47" t="str">
        <f>VLOOKUP(B111,Matching_Area!$A$2:$C$1441,3, 0)</f>
        <v>National accounts</v>
      </c>
      <c r="G111" s="47">
        <f>VLOOKUP(A111,Row_Data!$D$4:$BN$1444, 63,0)</f>
        <v>49</v>
      </c>
    </row>
    <row r="112" spans="1:7" hidden="1" x14ac:dyDescent="0.3">
      <c r="A112" s="10" t="s">
        <v>2309</v>
      </c>
      <c r="B112" s="10" t="s">
        <v>122</v>
      </c>
      <c r="C112" s="10" t="s">
        <v>629</v>
      </c>
      <c r="D112" s="10" t="s">
        <v>3612</v>
      </c>
      <c r="E112" s="47" t="str">
        <f>VLOOKUP(B112,Matching_Area!$A$2:$B$1441,2, 0)</f>
        <v>Economic Policy &amp; Debt</v>
      </c>
      <c r="F112" s="47" t="str">
        <f>VLOOKUP(B112,Matching_Area!$A$2:$C$1441,3, 0)</f>
        <v>National accounts</v>
      </c>
      <c r="G112" s="47">
        <f>VLOOKUP(A112,Row_Data!$D$4:$BN$1444, 63,0)</f>
        <v>49</v>
      </c>
    </row>
    <row r="113" spans="1:7" hidden="1" x14ac:dyDescent="0.3">
      <c r="A113" s="10" t="s">
        <v>32</v>
      </c>
      <c r="B113" s="10" t="s">
        <v>2402</v>
      </c>
      <c r="C113" s="10" t="s">
        <v>3445</v>
      </c>
      <c r="D113" s="10" t="s">
        <v>3612</v>
      </c>
      <c r="E113" s="47" t="str">
        <f>VLOOKUP(B113,Matching_Area!$A$2:$B$1441,2, 0)</f>
        <v>Economic Policy &amp; Debt</v>
      </c>
      <c r="F113" s="47" t="str">
        <f>VLOOKUP(B113,Matching_Area!$A$2:$C$1441,3, 0)</f>
        <v>National accounts</v>
      </c>
      <c r="G113" s="47">
        <f>VLOOKUP(A113,Row_Data!$D$4:$BN$1444, 63,0)</f>
        <v>49</v>
      </c>
    </row>
    <row r="114" spans="1:7" hidden="1" x14ac:dyDescent="0.3">
      <c r="A114" s="10" t="s">
        <v>3657</v>
      </c>
      <c r="B114" s="10" t="s">
        <v>2492</v>
      </c>
      <c r="C114" s="10" t="s">
        <v>3445</v>
      </c>
      <c r="D114" s="10" t="s">
        <v>3612</v>
      </c>
      <c r="E114" s="47" t="str">
        <f>VLOOKUP(B114,Matching_Area!$A$2:$B$1441,2, 0)</f>
        <v>Economic Policy &amp; Debt</v>
      </c>
      <c r="F114" s="47" t="str">
        <f>VLOOKUP(B114,Matching_Area!$A$2:$C$1441,3, 0)</f>
        <v>National accounts</v>
      </c>
      <c r="G114" s="47">
        <f>VLOOKUP(A114,Row_Data!$D$4:$BN$1444, 63,0)</f>
        <v>49</v>
      </c>
    </row>
    <row r="115" spans="1:7" hidden="1" x14ac:dyDescent="0.3">
      <c r="A115" s="10" t="s">
        <v>900</v>
      </c>
      <c r="B115" s="10" t="s">
        <v>522</v>
      </c>
      <c r="C115" s="10" t="s">
        <v>142</v>
      </c>
      <c r="D115" s="10" t="s">
        <v>1374</v>
      </c>
      <c r="E115" s="47" t="str">
        <f>VLOOKUP(B115,Matching_Area!$A$2:$B$1441,2, 0)</f>
        <v>Economic Policy &amp; Debt</v>
      </c>
      <c r="F115" s="47" t="str">
        <f>VLOOKUP(B115,Matching_Area!$A$2:$C$1441,3, 0)</f>
        <v>National accounts</v>
      </c>
      <c r="G115" s="47">
        <f>VLOOKUP(A115,Row_Data!$D$4:$BN$1444, 63,0)</f>
        <v>49</v>
      </c>
    </row>
    <row r="116" spans="1:7" hidden="1" x14ac:dyDescent="0.3">
      <c r="A116" s="10" t="s">
        <v>952</v>
      </c>
      <c r="B116" s="10" t="s">
        <v>4101</v>
      </c>
      <c r="C116" s="10" t="s">
        <v>142</v>
      </c>
      <c r="D116" s="10" t="s">
        <v>1374</v>
      </c>
      <c r="E116" s="47" t="str">
        <f>VLOOKUP(B116,Matching_Area!$A$2:$B$1441,2, 0)</f>
        <v>Economic Policy &amp; Debt</v>
      </c>
      <c r="F116" s="47" t="str">
        <f>VLOOKUP(B116,Matching_Area!$A$2:$C$1441,3, 0)</f>
        <v>National accounts</v>
      </c>
      <c r="G116" s="47">
        <f>VLOOKUP(A116,Row_Data!$D$4:$BN$1444, 63,0)</f>
        <v>49</v>
      </c>
    </row>
    <row r="117" spans="1:7" hidden="1" x14ac:dyDescent="0.3">
      <c r="A117" s="10" t="s">
        <v>1624</v>
      </c>
      <c r="B117" s="10" t="s">
        <v>3453</v>
      </c>
      <c r="C117" s="10" t="s">
        <v>2703</v>
      </c>
      <c r="D117" s="10" t="s">
        <v>3612</v>
      </c>
      <c r="E117" s="47" t="str">
        <f>VLOOKUP(B117,Matching_Area!$A$2:$B$1441,2, 0)</f>
        <v>Economic Policy &amp; Debt</v>
      </c>
      <c r="F117" s="47" t="str">
        <f>VLOOKUP(B117,Matching_Area!$A$2:$C$1441,3, 0)</f>
        <v>National accounts</v>
      </c>
      <c r="G117" s="47">
        <f>VLOOKUP(A117,Row_Data!$D$4:$BN$1444, 63,0)</f>
        <v>49</v>
      </c>
    </row>
    <row r="118" spans="1:7" hidden="1" x14ac:dyDescent="0.3">
      <c r="A118" s="10" t="s">
        <v>3582</v>
      </c>
      <c r="B118" s="10" t="s">
        <v>2111</v>
      </c>
      <c r="C118" s="10" t="s">
        <v>2703</v>
      </c>
      <c r="D118" s="10" t="s">
        <v>3612</v>
      </c>
      <c r="E118" s="47" t="str">
        <f>VLOOKUP(B118,Matching_Area!$A$2:$B$1441,2, 0)</f>
        <v>Economic Policy &amp; Debt</v>
      </c>
      <c r="F118" s="47" t="str">
        <f>VLOOKUP(B118,Matching_Area!$A$2:$C$1441,3, 0)</f>
        <v>National accounts</v>
      </c>
      <c r="G118" s="47">
        <f>VLOOKUP(A118,Row_Data!$D$4:$BN$1444, 63,0)</f>
        <v>49</v>
      </c>
    </row>
    <row r="119" spans="1:7" hidden="1" x14ac:dyDescent="0.3">
      <c r="A119" s="10" t="s">
        <v>280</v>
      </c>
      <c r="B119" s="10" t="s">
        <v>1851</v>
      </c>
      <c r="C119" s="10" t="s">
        <v>55</v>
      </c>
      <c r="D119" s="10" t="s">
        <v>3693</v>
      </c>
      <c r="E119" s="47" t="str">
        <f>VLOOKUP(B119,Matching_Area!$A$2:$B$1441,2, 0)</f>
        <v>Economic Policy &amp; Debt</v>
      </c>
      <c r="F119" s="47" t="str">
        <f>VLOOKUP(B119,Matching_Area!$A$2:$C$1441,3, 0)</f>
        <v>National accounts</v>
      </c>
      <c r="G119" s="47">
        <f>VLOOKUP(A119,Row_Data!$D$4:$BN$1444, 63,0)</f>
        <v>49</v>
      </c>
    </row>
    <row r="120" spans="1:7" hidden="1" x14ac:dyDescent="0.3">
      <c r="A120" s="10" t="s">
        <v>1055</v>
      </c>
      <c r="B120" s="10" t="s">
        <v>274</v>
      </c>
      <c r="C120" s="10" t="s">
        <v>462</v>
      </c>
      <c r="D120" s="10" t="s">
        <v>3612</v>
      </c>
      <c r="E120" s="47" t="str">
        <f>VLOOKUP(B120,Matching_Area!$A$2:$B$1441,2, 0)</f>
        <v>Economic Policy &amp; Debt</v>
      </c>
      <c r="F120" s="47" t="str">
        <f>VLOOKUP(B120,Matching_Area!$A$2:$C$1441,3, 0)</f>
        <v>National accounts</v>
      </c>
      <c r="G120" s="47">
        <f>VLOOKUP(A120,Row_Data!$D$4:$BN$1444, 63,0)</f>
        <v>49</v>
      </c>
    </row>
    <row r="121" spans="1:7" hidden="1" x14ac:dyDescent="0.3">
      <c r="A121" s="10" t="s">
        <v>1308</v>
      </c>
      <c r="B121" s="10" t="s">
        <v>364</v>
      </c>
      <c r="C121" s="10" t="s">
        <v>462</v>
      </c>
      <c r="D121" s="10" t="s">
        <v>3612</v>
      </c>
      <c r="E121" s="47" t="str">
        <f>VLOOKUP(B121,Matching_Area!$A$2:$B$1441,2, 0)</f>
        <v>Economic Policy &amp; Debt</v>
      </c>
      <c r="F121" s="47" t="str">
        <f>VLOOKUP(B121,Matching_Area!$A$2:$C$1441,3, 0)</f>
        <v>National accounts</v>
      </c>
      <c r="G121" s="47">
        <f>VLOOKUP(A121,Row_Data!$D$4:$BN$1444, 63,0)</f>
        <v>49</v>
      </c>
    </row>
    <row r="122" spans="1:7" hidden="1" x14ac:dyDescent="0.3">
      <c r="A122" s="10" t="s">
        <v>2713</v>
      </c>
      <c r="B122" s="10" t="s">
        <v>3875</v>
      </c>
      <c r="C122" s="10" t="s">
        <v>3859</v>
      </c>
      <c r="D122" s="10" t="s">
        <v>3612</v>
      </c>
      <c r="E122" s="47" t="str">
        <f>VLOOKUP(B122,Matching_Area!$A$2:$B$1441,2, 0)</f>
        <v>Economic Policy &amp; Debt</v>
      </c>
      <c r="F122" s="47" t="str">
        <f>VLOOKUP(B122,Matching_Area!$A$2:$C$1441,3, 0)</f>
        <v>National accounts</v>
      </c>
      <c r="G122" s="47">
        <f>VLOOKUP(A122,Row_Data!$D$4:$BN$1444, 63,0)</f>
        <v>49</v>
      </c>
    </row>
    <row r="123" spans="1:7" hidden="1" x14ac:dyDescent="0.3">
      <c r="A123" s="10" t="s">
        <v>4145</v>
      </c>
      <c r="B123" s="10" t="s">
        <v>2475</v>
      </c>
      <c r="C123" s="10" t="s">
        <v>1410</v>
      </c>
      <c r="D123" s="10" t="s">
        <v>3612</v>
      </c>
      <c r="E123" s="47" t="str">
        <f>VLOOKUP(B123,Matching_Area!$A$2:$B$1441,2, 0)</f>
        <v>Economic Policy &amp; Debt</v>
      </c>
      <c r="F123" s="47" t="str">
        <f>VLOOKUP(B123,Matching_Area!$A$2:$C$1441,3, 0)</f>
        <v>National accounts</v>
      </c>
      <c r="G123" s="47">
        <f>VLOOKUP(A123,Row_Data!$D$4:$BN$1444, 63,0)</f>
        <v>49</v>
      </c>
    </row>
    <row r="124" spans="1:7" hidden="1" x14ac:dyDescent="0.3">
      <c r="A124" s="10" t="s">
        <v>2957</v>
      </c>
      <c r="B124" s="10" t="s">
        <v>3807</v>
      </c>
      <c r="C124" s="10" t="s">
        <v>2949</v>
      </c>
      <c r="D124" s="10" t="s">
        <v>3612</v>
      </c>
      <c r="E124" s="47" t="str">
        <f>VLOOKUP(B124,Matching_Area!$A$2:$B$1441,2, 0)</f>
        <v>Economic Policy &amp; Debt</v>
      </c>
      <c r="F124" s="47" t="str">
        <f>VLOOKUP(B124,Matching_Area!$A$2:$C$1441,3, 0)</f>
        <v>National accounts</v>
      </c>
      <c r="G124" s="47">
        <f>VLOOKUP(A124,Row_Data!$D$4:$BN$1444, 63,0)</f>
        <v>49</v>
      </c>
    </row>
    <row r="125" spans="1:7" hidden="1" x14ac:dyDescent="0.3">
      <c r="A125" s="10" t="s">
        <v>3532</v>
      </c>
      <c r="B125" s="10" t="s">
        <v>3055</v>
      </c>
      <c r="C125" s="10" t="s">
        <v>2798</v>
      </c>
      <c r="D125" s="10" t="s">
        <v>3612</v>
      </c>
      <c r="E125" s="47" t="str">
        <f>VLOOKUP(B125,Matching_Area!$A$2:$B$1441,2, 0)</f>
        <v>Economic Policy &amp; Debt</v>
      </c>
      <c r="F125" s="47" t="str">
        <f>VLOOKUP(B125,Matching_Area!$A$2:$C$1441,3, 0)</f>
        <v>National accounts</v>
      </c>
      <c r="G125" s="47">
        <f>VLOOKUP(A125,Row_Data!$D$4:$BN$1444, 63,0)</f>
        <v>49</v>
      </c>
    </row>
    <row r="126" spans="1:7" hidden="1" x14ac:dyDescent="0.3">
      <c r="A126" s="10" t="s">
        <v>2888</v>
      </c>
      <c r="B126" s="10" t="s">
        <v>2530</v>
      </c>
      <c r="C126" s="10" t="s">
        <v>2798</v>
      </c>
      <c r="D126" s="10" t="s">
        <v>3612</v>
      </c>
      <c r="E126" s="47" t="str">
        <f>VLOOKUP(B126,Matching_Area!$A$2:$B$1441,2, 0)</f>
        <v>Economic Policy &amp; Debt</v>
      </c>
      <c r="F126" s="47" t="str">
        <f>VLOOKUP(B126,Matching_Area!$A$2:$C$1441,3, 0)</f>
        <v>National accounts</v>
      </c>
      <c r="G126" s="47">
        <f>VLOOKUP(A126,Row_Data!$D$4:$BN$1444, 63,0)</f>
        <v>49</v>
      </c>
    </row>
    <row r="127" spans="1:7" hidden="1" x14ac:dyDescent="0.3">
      <c r="A127" s="10" t="s">
        <v>3745</v>
      </c>
      <c r="B127" s="10" t="s">
        <v>3800</v>
      </c>
      <c r="C127" s="10" t="s">
        <v>3555</v>
      </c>
      <c r="D127" s="10" t="s">
        <v>3612</v>
      </c>
      <c r="E127" s="47" t="str">
        <f>VLOOKUP(B127,Matching_Area!$A$2:$B$1441,2, 0)</f>
        <v>Economic Policy &amp; Debt</v>
      </c>
      <c r="F127" s="47" t="str">
        <f>VLOOKUP(B127,Matching_Area!$A$2:$C$1441,3, 0)</f>
        <v>National accounts</v>
      </c>
      <c r="G127" s="47">
        <f>VLOOKUP(A127,Row_Data!$D$4:$BN$1444, 63,0)</f>
        <v>29</v>
      </c>
    </row>
    <row r="128" spans="1:7" hidden="1" x14ac:dyDescent="0.3">
      <c r="A128" s="10" t="s">
        <v>430</v>
      </c>
      <c r="B128" s="10" t="s">
        <v>172</v>
      </c>
      <c r="C128" s="10" t="s">
        <v>3555</v>
      </c>
      <c r="D128" s="10" t="s">
        <v>3612</v>
      </c>
      <c r="E128" s="47" t="str">
        <f>VLOOKUP(B128,Matching_Area!$A$2:$B$1441,2, 0)</f>
        <v>Economic Policy &amp; Debt</v>
      </c>
      <c r="F128" s="47" t="str">
        <f>VLOOKUP(B128,Matching_Area!$A$2:$C$1441,3, 0)</f>
        <v>National accounts</v>
      </c>
      <c r="G128" s="47">
        <f>VLOOKUP(A128,Row_Data!$D$4:$BN$1444, 63,0)</f>
        <v>29</v>
      </c>
    </row>
    <row r="129" spans="1:7" hidden="1" x14ac:dyDescent="0.3">
      <c r="A129" s="10" t="s">
        <v>3426</v>
      </c>
      <c r="B129" s="10" t="s">
        <v>2564</v>
      </c>
      <c r="C129" s="10" t="s">
        <v>2155</v>
      </c>
      <c r="D129" s="10" t="s">
        <v>3076</v>
      </c>
      <c r="E129" s="47" t="str">
        <f>VLOOKUP(B129,Matching_Area!$A$2:$B$1441,2, 0)</f>
        <v>Economic Policy &amp; Debt</v>
      </c>
      <c r="F129" s="47" t="str">
        <f>VLOOKUP(B129,Matching_Area!$A$2:$C$1441,3, 0)</f>
        <v>National accounts</v>
      </c>
      <c r="G129" s="47">
        <f>VLOOKUP(A129,Row_Data!$D$4:$BN$1444, 63,0)</f>
        <v>21</v>
      </c>
    </row>
    <row r="130" spans="1:7" hidden="1" x14ac:dyDescent="0.3">
      <c r="A130" s="10" t="s">
        <v>1985</v>
      </c>
      <c r="B130" s="10" t="s">
        <v>2666</v>
      </c>
      <c r="C130" s="10" t="s">
        <v>1108</v>
      </c>
      <c r="D130" s="10" t="s">
        <v>3076</v>
      </c>
      <c r="E130" s="47" t="str">
        <f>VLOOKUP(B130,Matching_Area!$A$2:$B$1441,2, 0)</f>
        <v>Economic Policy &amp; Debt</v>
      </c>
      <c r="F130" s="47" t="str">
        <f>VLOOKUP(B130,Matching_Area!$A$2:$C$1441,3, 0)</f>
        <v>National accounts</v>
      </c>
      <c r="G130" s="47">
        <f>VLOOKUP(A130,Row_Data!$D$4:$BN$1444, 63,0)</f>
        <v>20</v>
      </c>
    </row>
    <row r="131" spans="1:7" hidden="1" x14ac:dyDescent="0.3">
      <c r="A131" s="10" t="s">
        <v>545</v>
      </c>
      <c r="B131" s="10" t="s">
        <v>3212</v>
      </c>
      <c r="C131" s="10" t="s">
        <v>2182</v>
      </c>
      <c r="D131" s="10" t="s">
        <v>3076</v>
      </c>
      <c r="E131" s="47" t="str">
        <f>VLOOKUP(B131,Matching_Area!$A$2:$B$1441,2, 0)</f>
        <v>Economic Policy &amp; Debt</v>
      </c>
      <c r="F131" s="47" t="str">
        <f>VLOOKUP(B131,Matching_Area!$A$2:$C$1441,3, 0)</f>
        <v>National accounts</v>
      </c>
      <c r="G131" s="47">
        <f>VLOOKUP(A131,Row_Data!$D$4:$BN$1444, 63,0)</f>
        <v>21</v>
      </c>
    </row>
    <row r="132" spans="1:7" hidden="1" x14ac:dyDescent="0.3">
      <c r="A132" s="34" t="s">
        <v>3391</v>
      </c>
      <c r="B132" s="10" t="s">
        <v>1045</v>
      </c>
      <c r="C132" s="10" t="s">
        <v>1254</v>
      </c>
      <c r="D132" s="10" t="s">
        <v>3076</v>
      </c>
      <c r="E132" s="47" t="str">
        <f>VLOOKUP(B132,Matching_Area!$A$2:$B$1441,2, 0)</f>
        <v>Economic Policy &amp; Debt</v>
      </c>
      <c r="F132" s="47" t="str">
        <f>VLOOKUP(B132,Matching_Area!$A$2:$C$1441,3, 0)</f>
        <v>National accounts</v>
      </c>
      <c r="G132" s="47">
        <f>VLOOKUP(A132,Row_Data!$D$4:$BN$1444, 63,0)</f>
        <v>21</v>
      </c>
    </row>
    <row r="133" spans="1:7" hidden="1" x14ac:dyDescent="0.3">
      <c r="A133" s="34" t="s">
        <v>1369</v>
      </c>
      <c r="B133" s="10" t="s">
        <v>240</v>
      </c>
      <c r="C133" s="10" t="s">
        <v>30</v>
      </c>
      <c r="D133" s="10" t="s">
        <v>3076</v>
      </c>
      <c r="E133" s="47" t="str">
        <f>VLOOKUP(B133,Matching_Area!$A$2:$B$1441,2, 0)</f>
        <v>Economic Policy &amp; Debt</v>
      </c>
      <c r="F133" s="47" t="str">
        <f>VLOOKUP(B133,Matching_Area!$A$2:$C$1441,3, 0)</f>
        <v>National accounts</v>
      </c>
      <c r="G133" s="47">
        <f>VLOOKUP(A133,Row_Data!$D$4:$BN$1444, 63,0)</f>
        <v>21</v>
      </c>
    </row>
    <row r="134" spans="1:7" hidden="1" x14ac:dyDescent="0.3">
      <c r="A134" s="34" t="s">
        <v>2802</v>
      </c>
      <c r="B134" s="10" t="s">
        <v>3819</v>
      </c>
      <c r="C134" s="10" t="s">
        <v>2541</v>
      </c>
      <c r="D134" s="10" t="s">
        <v>3076</v>
      </c>
      <c r="E134" s="47" t="str">
        <f>VLOOKUP(B134,Matching_Area!$A$2:$B$1441,2, 0)</f>
        <v>Economic Policy &amp; Debt</v>
      </c>
      <c r="F134" s="47" t="str">
        <f>VLOOKUP(B134,Matching_Area!$A$2:$C$1441,3, 0)</f>
        <v>National accounts</v>
      </c>
      <c r="G134" s="47">
        <f>VLOOKUP(A134,Row_Data!$D$4:$BN$1444, 63,0)</f>
        <v>21</v>
      </c>
    </row>
    <row r="135" spans="1:7" hidden="1" x14ac:dyDescent="0.3">
      <c r="A135" s="10" t="s">
        <v>2043</v>
      </c>
      <c r="B135" s="10" t="s">
        <v>467</v>
      </c>
      <c r="C135" s="10" t="s">
        <v>376</v>
      </c>
      <c r="D135" s="10" t="s">
        <v>3176</v>
      </c>
      <c r="E135" s="47" t="str">
        <f>VLOOKUP(B135,Matching_Area!$A$2:$B$1441,2, 0)</f>
        <v>Economic Policy &amp; Debt</v>
      </c>
      <c r="F135" s="47" t="str">
        <f>VLOOKUP(B135,Matching_Area!$A$2:$C$1441,3, 0)</f>
        <v>National accounts</v>
      </c>
      <c r="G135" s="47">
        <f>VLOOKUP(A135,Row_Data!$D$4:$BN$1444, 63,0)</f>
        <v>21</v>
      </c>
    </row>
    <row r="136" spans="1:7" x14ac:dyDescent="0.3">
      <c r="A136" s="29" t="s">
        <v>185</v>
      </c>
      <c r="B136" s="10" t="s">
        <v>2766</v>
      </c>
      <c r="C136" s="10" t="s">
        <v>2884</v>
      </c>
      <c r="D136" s="10" t="s">
        <v>3076</v>
      </c>
      <c r="E136" s="47" t="str">
        <f>VLOOKUP(B136,Matching_Area!$A$2:$B$1441,2, 0)</f>
        <v>Economic Policy &amp; Debt</v>
      </c>
      <c r="F136" s="47" t="str">
        <f>VLOOKUP(B136,Matching_Area!$A$2:$C$1441,3, 0)</f>
        <v>National accounts</v>
      </c>
      <c r="G136" s="47">
        <f>VLOOKUP(A136,Row_Data!$D$4:$BN$1444, 63,0)</f>
        <v>49</v>
      </c>
    </row>
    <row r="137" spans="1:7" hidden="1" x14ac:dyDescent="0.3">
      <c r="A137" s="34" t="s">
        <v>2406</v>
      </c>
      <c r="B137" s="10" t="s">
        <v>4168</v>
      </c>
      <c r="C137" s="10" t="s">
        <v>3464</v>
      </c>
      <c r="D137" s="10" t="s">
        <v>3076</v>
      </c>
      <c r="E137" s="47" t="str">
        <f>VLOOKUP(B137,Matching_Area!$A$2:$B$1441,2, 0)</f>
        <v>Economic Policy &amp; Debt</v>
      </c>
      <c r="F137" s="47" t="str">
        <f>VLOOKUP(B137,Matching_Area!$A$2:$C$1441,3, 0)</f>
        <v>National accounts</v>
      </c>
      <c r="G137" s="47">
        <f>VLOOKUP(A137,Row_Data!$D$4:$BN$1444, 63,0)</f>
        <v>49</v>
      </c>
    </row>
    <row r="138" spans="1:7" hidden="1" x14ac:dyDescent="0.3">
      <c r="A138" s="34" t="s">
        <v>1497</v>
      </c>
      <c r="B138" s="10" t="s">
        <v>1493</v>
      </c>
      <c r="C138" s="10" t="s">
        <v>3895</v>
      </c>
      <c r="D138" s="10" t="s">
        <v>3076</v>
      </c>
      <c r="E138" s="47" t="str">
        <f>VLOOKUP(B138,Matching_Area!$A$2:$B$1441,2, 0)</f>
        <v>Economic Policy &amp; Debt</v>
      </c>
      <c r="F138" s="47" t="str">
        <f>VLOOKUP(B138,Matching_Area!$A$2:$C$1441,3, 0)</f>
        <v>National accounts</v>
      </c>
      <c r="G138" s="47">
        <f>VLOOKUP(A138,Row_Data!$D$4:$BN$1444, 63,0)</f>
        <v>49</v>
      </c>
    </row>
    <row r="139" spans="1:7" hidden="1" x14ac:dyDescent="0.3">
      <c r="A139" s="10" t="s">
        <v>2518</v>
      </c>
      <c r="B139" s="10" t="s">
        <v>145</v>
      </c>
      <c r="C139" s="10" t="s">
        <v>3180</v>
      </c>
      <c r="D139" s="10" t="s">
        <v>792</v>
      </c>
      <c r="E139" s="47" t="str">
        <f>VLOOKUP(B139,Matching_Area!$A$2:$B$1441,2, 0)</f>
        <v>Economic Policy &amp; Debt</v>
      </c>
      <c r="F139" s="47" t="str">
        <f>VLOOKUP(B139,Matching_Area!$A$2:$C$1441,3, 0)</f>
        <v>National accounts</v>
      </c>
      <c r="G139" s="47">
        <f>VLOOKUP(A139,Row_Data!$D$4:$BN$1444, 63,0)</f>
        <v>56</v>
      </c>
    </row>
    <row r="140" spans="1:7" hidden="1" x14ac:dyDescent="0.3">
      <c r="A140" s="57" t="s">
        <v>2056</v>
      </c>
      <c r="B140" s="10" t="s">
        <v>1756</v>
      </c>
      <c r="C140" s="10" t="s">
        <v>256</v>
      </c>
      <c r="D140" s="10" t="s">
        <v>3076</v>
      </c>
      <c r="E140" s="47" t="str">
        <f>VLOOKUP(B140,Matching_Area!$A$2:$B$1441,2, 0)</f>
        <v>Economic Policy &amp; Debt</v>
      </c>
      <c r="F140" s="47" t="str">
        <f>VLOOKUP(B140,Matching_Area!$A$2:$C$1441,3, 0)</f>
        <v>National accounts</v>
      </c>
      <c r="G140" s="47">
        <f>VLOOKUP(A140,Row_Data!$D$4:$BN$1444, 63,0)</f>
        <v>50</v>
      </c>
    </row>
    <row r="141" spans="1:7" hidden="1" x14ac:dyDescent="0.3">
      <c r="A141" s="34" t="s">
        <v>56</v>
      </c>
      <c r="B141" s="10" t="s">
        <v>3878</v>
      </c>
      <c r="C141" s="10" t="s">
        <v>1976</v>
      </c>
      <c r="D141" s="10" t="s">
        <v>3076</v>
      </c>
      <c r="E141" s="47" t="str">
        <f>VLOOKUP(B141,Matching_Area!$A$2:$B$1441,2, 0)</f>
        <v>Economic Policy &amp; Debt</v>
      </c>
      <c r="F141" s="47" t="str">
        <f>VLOOKUP(B141,Matching_Area!$A$2:$C$1441,3, 0)</f>
        <v>National accounts</v>
      </c>
      <c r="G141" s="47">
        <f>VLOOKUP(A141,Row_Data!$D$4:$BN$1444, 63,0)</f>
        <v>50</v>
      </c>
    </row>
    <row r="142" spans="1:7" hidden="1" x14ac:dyDescent="0.3">
      <c r="A142" s="34" t="s">
        <v>2628</v>
      </c>
      <c r="B142" s="10" t="s">
        <v>3534</v>
      </c>
      <c r="C142" s="10" t="s">
        <v>1777</v>
      </c>
      <c r="D142" s="10" t="s">
        <v>3076</v>
      </c>
      <c r="E142" s="47" t="str">
        <f>VLOOKUP(B142,Matching_Area!$A$2:$B$1441,2, 0)</f>
        <v>Economic Policy &amp; Debt</v>
      </c>
      <c r="F142" s="47" t="str">
        <f>VLOOKUP(B142,Matching_Area!$A$2:$C$1441,3, 0)</f>
        <v>National accounts</v>
      </c>
      <c r="G142" s="47">
        <f>VLOOKUP(A142,Row_Data!$D$4:$BN$1444, 63,0)</f>
        <v>49</v>
      </c>
    </row>
    <row r="143" spans="1:7" hidden="1" x14ac:dyDescent="0.3">
      <c r="A143" s="34" t="s">
        <v>401</v>
      </c>
      <c r="B143" s="10" t="s">
        <v>3901</v>
      </c>
      <c r="C143" s="10" t="s">
        <v>3964</v>
      </c>
      <c r="D143" s="10" t="s">
        <v>3076</v>
      </c>
      <c r="E143" s="47" t="str">
        <f>VLOOKUP(B143,Matching_Area!$A$2:$B$1441,2, 0)</f>
        <v>Economic Policy &amp; Debt</v>
      </c>
      <c r="F143" s="47" t="str">
        <f>VLOOKUP(B143,Matching_Area!$A$2:$C$1441,3, 0)</f>
        <v>National accounts</v>
      </c>
      <c r="G143" s="47">
        <f>VLOOKUP(A143,Row_Data!$D$4:$BN$1444, 63,0)</f>
        <v>50</v>
      </c>
    </row>
    <row r="144" spans="1:7" hidden="1" x14ac:dyDescent="0.3">
      <c r="A144" s="34" t="s">
        <v>2166</v>
      </c>
      <c r="B144" s="10" t="s">
        <v>1177</v>
      </c>
      <c r="C144" s="10" t="s">
        <v>2517</v>
      </c>
      <c r="D144" s="10" t="s">
        <v>3076</v>
      </c>
      <c r="E144" s="47" t="str">
        <f>VLOOKUP(B144,Matching_Area!$A$2:$B$1441,2, 0)</f>
        <v>Economic Policy &amp; Debt</v>
      </c>
      <c r="F144" s="47" t="str">
        <f>VLOOKUP(B144,Matching_Area!$A$2:$C$1441,3, 0)</f>
        <v>National accounts</v>
      </c>
      <c r="G144" s="47">
        <f>VLOOKUP(A144,Row_Data!$D$4:$BN$1444, 63,0)</f>
        <v>48</v>
      </c>
    </row>
    <row r="145" spans="1:7" hidden="1" x14ac:dyDescent="0.3">
      <c r="A145" s="34" t="s">
        <v>3739</v>
      </c>
      <c r="B145" s="10" t="s">
        <v>733</v>
      </c>
      <c r="C145" s="10" t="s">
        <v>768</v>
      </c>
      <c r="D145" s="10" t="s">
        <v>3076</v>
      </c>
      <c r="E145" s="47" t="str">
        <f>VLOOKUP(B145,Matching_Area!$A$2:$B$1441,2, 0)</f>
        <v>Economic Policy &amp; Debt</v>
      </c>
      <c r="F145" s="47" t="str">
        <f>VLOOKUP(B145,Matching_Area!$A$2:$C$1441,3, 0)</f>
        <v>National accounts</v>
      </c>
      <c r="G145" s="47">
        <f>VLOOKUP(A145,Row_Data!$D$4:$BN$1444, 63,0)</f>
        <v>49</v>
      </c>
    </row>
    <row r="146" spans="1:7" hidden="1" x14ac:dyDescent="0.3">
      <c r="A146" s="34" t="s">
        <v>368</v>
      </c>
      <c r="B146" s="16" t="s">
        <v>3674</v>
      </c>
      <c r="C146" s="10" t="s">
        <v>253</v>
      </c>
      <c r="D146" s="10" t="s">
        <v>3076</v>
      </c>
      <c r="E146" s="47" t="str">
        <f>VLOOKUP(B146,Matching_Area!$A$2:$B$1441,2, 0)</f>
        <v>Economic Policy &amp; Debt</v>
      </c>
      <c r="F146" s="47" t="str">
        <f>VLOOKUP(B146,Matching_Area!$A$2:$C$1441,3, 0)</f>
        <v>National accounts</v>
      </c>
      <c r="G146" s="47">
        <f>VLOOKUP(A146,Row_Data!$D$4:$BN$1444, 63,0)</f>
        <v>49</v>
      </c>
    </row>
    <row r="147" spans="1:7" hidden="1" x14ac:dyDescent="0.3">
      <c r="A147" s="34" t="s">
        <v>2596</v>
      </c>
      <c r="B147" s="10" t="s">
        <v>323</v>
      </c>
      <c r="C147" s="10" t="s">
        <v>3466</v>
      </c>
      <c r="D147" s="10" t="s">
        <v>3076</v>
      </c>
      <c r="E147" s="47" t="str">
        <f>VLOOKUP(B147,Matching_Area!$A$2:$B$1441,2, 0)</f>
        <v>Economic Policy &amp; Debt</v>
      </c>
      <c r="F147" s="47" t="str">
        <f>VLOOKUP(B147,Matching_Area!$A$2:$C$1441,3, 0)</f>
        <v>National accounts</v>
      </c>
      <c r="G147" s="47">
        <f>VLOOKUP(A147,Row_Data!$D$4:$BN$1444, 63,0)</f>
        <v>50</v>
      </c>
    </row>
    <row r="148" spans="1:7" hidden="1" x14ac:dyDescent="0.3">
      <c r="A148" s="34" t="s">
        <v>1679</v>
      </c>
      <c r="B148" s="10" t="s">
        <v>1925</v>
      </c>
      <c r="C148" s="10" t="s">
        <v>1136</v>
      </c>
      <c r="D148" s="10" t="s">
        <v>3076</v>
      </c>
      <c r="E148" s="47" t="str">
        <f>VLOOKUP(B148,Matching_Area!$A$2:$B$1441,2, 0)</f>
        <v>Economic Policy &amp; Debt</v>
      </c>
      <c r="F148" s="47" t="str">
        <f>VLOOKUP(B148,Matching_Area!$A$2:$C$1441,3, 0)</f>
        <v>National accounts</v>
      </c>
      <c r="G148" s="47">
        <f>VLOOKUP(A148,Row_Data!$D$4:$BN$1444, 63,0)</f>
        <v>50</v>
      </c>
    </row>
    <row r="149" spans="1:7" hidden="1" x14ac:dyDescent="0.3">
      <c r="A149" s="34" t="s">
        <v>3192</v>
      </c>
      <c r="B149" s="10" t="s">
        <v>4068</v>
      </c>
      <c r="C149" s="10" t="s">
        <v>1472</v>
      </c>
      <c r="D149" s="10" t="s">
        <v>3076</v>
      </c>
      <c r="E149" s="47" t="str">
        <f>VLOOKUP(B149,Matching_Area!$A$2:$B$1441,2, 0)</f>
        <v>Economic Policy &amp; Debt</v>
      </c>
      <c r="F149" s="47" t="str">
        <f>VLOOKUP(B149,Matching_Area!$A$2:$C$1441,3, 0)</f>
        <v>National accounts</v>
      </c>
      <c r="G149" s="47">
        <f>VLOOKUP(A149,Row_Data!$D$4:$BN$1444, 63,0)</f>
        <v>50</v>
      </c>
    </row>
    <row r="150" spans="1:7" x14ac:dyDescent="0.3">
      <c r="A150" s="29" t="s">
        <v>3171</v>
      </c>
      <c r="B150" s="10" t="s">
        <v>2324</v>
      </c>
      <c r="C150" s="10" t="s">
        <v>2147</v>
      </c>
      <c r="D150" s="10" t="s">
        <v>3076</v>
      </c>
      <c r="E150" s="47" t="str">
        <f>VLOOKUP(B150,Matching_Area!$A$2:$B$1441,2, 0)</f>
        <v>Economic Policy &amp; Debt</v>
      </c>
      <c r="F150" s="47" t="str">
        <f>VLOOKUP(B150,Matching_Area!$A$2:$C$1441,3, 0)</f>
        <v>National accounts</v>
      </c>
      <c r="G150" s="47">
        <f>VLOOKUP(A150,Row_Data!$D$4:$BN$1444, 63,0)</f>
        <v>49</v>
      </c>
    </row>
    <row r="151" spans="1:7" hidden="1" x14ac:dyDescent="0.3">
      <c r="A151" s="34" t="s">
        <v>1158</v>
      </c>
      <c r="B151" s="10" t="s">
        <v>1944</v>
      </c>
      <c r="C151" s="10" t="s">
        <v>4012</v>
      </c>
      <c r="D151" s="10" t="s">
        <v>3076</v>
      </c>
      <c r="E151" s="47" t="str">
        <f>VLOOKUP(B151,Matching_Area!$A$2:$B$1441,2, 0)</f>
        <v>Economic Policy &amp; Debt</v>
      </c>
      <c r="F151" s="47" t="str">
        <f>VLOOKUP(B151,Matching_Area!$A$2:$C$1441,3, 0)</f>
        <v>National accounts</v>
      </c>
      <c r="G151" s="47">
        <f>VLOOKUP(A151,Row_Data!$D$4:$BN$1444, 63,0)</f>
        <v>50</v>
      </c>
    </row>
    <row r="152" spans="1:7" hidden="1" x14ac:dyDescent="0.3">
      <c r="A152" s="34" t="s">
        <v>286</v>
      </c>
      <c r="B152" s="10" t="s">
        <v>1272</v>
      </c>
      <c r="C152" s="10" t="s">
        <v>1654</v>
      </c>
      <c r="D152" s="10" t="s">
        <v>3076</v>
      </c>
      <c r="E152" s="47" t="str">
        <f>VLOOKUP(B152,Matching_Area!$A$2:$B$1441,2, 0)</f>
        <v>Economic Policy &amp; Debt</v>
      </c>
      <c r="F152" s="47" t="str">
        <f>VLOOKUP(B152,Matching_Area!$A$2:$C$1441,3, 0)</f>
        <v>National accounts</v>
      </c>
      <c r="G152" s="47">
        <f>VLOOKUP(A152,Row_Data!$D$4:$BN$1444, 63,0)</f>
        <v>50</v>
      </c>
    </row>
    <row r="153" spans="1:7" hidden="1" x14ac:dyDescent="0.3">
      <c r="A153" s="34" t="s">
        <v>1632</v>
      </c>
      <c r="B153" s="16" t="s">
        <v>3596</v>
      </c>
      <c r="C153" s="10" t="s">
        <v>4105</v>
      </c>
      <c r="D153" s="10" t="s">
        <v>3076</v>
      </c>
      <c r="E153" s="47" t="str">
        <f>VLOOKUP(B153,Matching_Area!$A$2:$B$1441,2, 0)</f>
        <v>Economic Policy &amp; Debt</v>
      </c>
      <c r="F153" s="47" t="str">
        <f>VLOOKUP(B153,Matching_Area!$A$2:$C$1441,3, 0)</f>
        <v>National accounts</v>
      </c>
      <c r="G153" s="47">
        <f>VLOOKUP(A153,Row_Data!$D$4:$BN$1444, 63,0)</f>
        <v>49</v>
      </c>
    </row>
    <row r="154" spans="1:7" hidden="1" x14ac:dyDescent="0.3">
      <c r="A154" s="34" t="s">
        <v>3735</v>
      </c>
      <c r="B154" s="10" t="s">
        <v>2069</v>
      </c>
      <c r="C154" s="10" t="s">
        <v>3206</v>
      </c>
      <c r="D154" s="10" t="s">
        <v>3076</v>
      </c>
      <c r="E154" s="47" t="str">
        <f>VLOOKUP(B154,Matching_Area!$A$2:$B$1441,2, 0)</f>
        <v>Economic Policy &amp; Debt</v>
      </c>
      <c r="F154" s="47" t="str">
        <f>VLOOKUP(B154,Matching_Area!$A$2:$C$1441,3, 0)</f>
        <v>National accounts</v>
      </c>
      <c r="G154" s="47">
        <f>VLOOKUP(A154,Row_Data!$D$4:$BN$1444, 63,0)</f>
        <v>48</v>
      </c>
    </row>
    <row r="155" spans="1:7" hidden="1" x14ac:dyDescent="0.3">
      <c r="A155" s="57" t="s">
        <v>740</v>
      </c>
      <c r="B155" s="10" t="s">
        <v>104</v>
      </c>
      <c r="C155" s="10" t="s">
        <v>3997</v>
      </c>
      <c r="D155" s="10" t="s">
        <v>3076</v>
      </c>
      <c r="E155" s="47" t="str">
        <f>VLOOKUP(B155,Matching_Area!$A$2:$B$1441,2, 0)</f>
        <v>Economic Policy &amp; Debt</v>
      </c>
      <c r="F155" s="47" t="str">
        <f>VLOOKUP(B155,Matching_Area!$A$2:$C$1441,3, 0)</f>
        <v>National accounts</v>
      </c>
      <c r="G155" s="47">
        <f>VLOOKUP(A155,Row_Data!$D$4:$BN$1444, 63,0)</f>
        <v>49</v>
      </c>
    </row>
    <row r="156" spans="1:7" hidden="1" x14ac:dyDescent="0.3">
      <c r="A156" s="34" t="s">
        <v>1603</v>
      </c>
      <c r="B156" s="10" t="s">
        <v>2218</v>
      </c>
      <c r="C156" s="10" t="s">
        <v>1810</v>
      </c>
      <c r="D156" s="10" t="s">
        <v>3076</v>
      </c>
      <c r="E156" s="47" t="str">
        <f>VLOOKUP(B156,Matching_Area!$A$2:$B$1441,2, 0)</f>
        <v>Economic Policy &amp; Debt</v>
      </c>
      <c r="F156" s="47" t="str">
        <f>VLOOKUP(B156,Matching_Area!$A$2:$C$1441,3, 0)</f>
        <v>National accounts</v>
      </c>
      <c r="G156" s="47">
        <f>VLOOKUP(A156,Row_Data!$D$4:$BN$1444, 63,0)</f>
        <v>49</v>
      </c>
    </row>
    <row r="157" spans="1:7" hidden="1" x14ac:dyDescent="0.3">
      <c r="A157" s="10" t="s">
        <v>3863</v>
      </c>
      <c r="B157" s="10" t="s">
        <v>1246</v>
      </c>
      <c r="C157" s="10" t="s">
        <v>1580</v>
      </c>
      <c r="D157" s="10" t="s">
        <v>3076</v>
      </c>
      <c r="E157" s="47" t="str">
        <f>VLOOKUP(B157,Matching_Area!$A$2:$B$1441,2, 0)</f>
        <v>Economic Policy &amp; Debt</v>
      </c>
      <c r="F157" s="47" t="str">
        <f>VLOOKUP(B157,Matching_Area!$A$2:$C$1441,3, 0)</f>
        <v>National accounts</v>
      </c>
      <c r="G157" s="47">
        <f>VLOOKUP(A157,Row_Data!$D$4:$BN$1444, 63,0)</f>
        <v>49</v>
      </c>
    </row>
    <row r="158" spans="1:7" hidden="1" x14ac:dyDescent="0.3">
      <c r="A158" s="10" t="s">
        <v>2964</v>
      </c>
      <c r="B158" s="10" t="s">
        <v>2862</v>
      </c>
      <c r="C158" s="10" t="s">
        <v>1509</v>
      </c>
      <c r="D158" s="10" t="s">
        <v>3076</v>
      </c>
      <c r="E158" s="47" t="str">
        <f>VLOOKUP(B158,Matching_Area!$A$2:$B$1441,2, 0)</f>
        <v>Economic Policy &amp; Debt</v>
      </c>
      <c r="F158" s="47" t="str">
        <f>VLOOKUP(B158,Matching_Area!$A$2:$C$1441,3, 0)</f>
        <v>National accounts</v>
      </c>
      <c r="G158" s="47">
        <f>VLOOKUP(A158,Row_Data!$D$4:$BN$1444, 63,0)</f>
        <v>49</v>
      </c>
    </row>
    <row r="159" spans="1:7" hidden="1" x14ac:dyDescent="0.3">
      <c r="A159" s="34" t="s">
        <v>3500</v>
      </c>
      <c r="B159" s="10" t="s">
        <v>1151</v>
      </c>
      <c r="C159" s="10" t="s">
        <v>3788</v>
      </c>
      <c r="D159" s="10" t="s">
        <v>3076</v>
      </c>
      <c r="E159" s="47" t="str">
        <f>VLOOKUP(B159,Matching_Area!$A$2:$B$1441,2, 0)</f>
        <v>Economic Policy &amp; Debt</v>
      </c>
      <c r="F159" s="47" t="str">
        <f>VLOOKUP(B159,Matching_Area!$A$2:$C$1441,3, 0)</f>
        <v>National accounts</v>
      </c>
      <c r="G159" s="47">
        <f>VLOOKUP(A159,Row_Data!$D$4:$BN$1444, 63,0)</f>
        <v>0</v>
      </c>
    </row>
    <row r="160" spans="1:7" hidden="1" x14ac:dyDescent="0.3">
      <c r="A160" s="10" t="s">
        <v>1450</v>
      </c>
      <c r="B160" s="10" t="s">
        <v>3710</v>
      </c>
      <c r="C160" s="10" t="s">
        <v>3788</v>
      </c>
      <c r="D160" s="10" t="s">
        <v>3076</v>
      </c>
      <c r="E160" s="47" t="str">
        <f>VLOOKUP(B160,Matching_Area!$A$2:$B$1441,2, 0)</f>
        <v>Economic Policy &amp; Debt</v>
      </c>
      <c r="F160" s="47" t="str">
        <f>VLOOKUP(B160,Matching_Area!$A$2:$C$1441,3, 0)</f>
        <v>National accounts</v>
      </c>
      <c r="G160" s="47">
        <f>VLOOKUP(A160,Row_Data!$D$4:$BN$1444, 63,0)</f>
        <v>0</v>
      </c>
    </row>
    <row r="161" spans="1:7" hidden="1" x14ac:dyDescent="0.3">
      <c r="A161" s="10" t="s">
        <v>2601</v>
      </c>
      <c r="B161" s="10" t="s">
        <v>821</v>
      </c>
      <c r="C161" s="10" t="s">
        <v>859</v>
      </c>
      <c r="D161" s="10" t="s">
        <v>792</v>
      </c>
      <c r="E161" s="47" t="str">
        <f>VLOOKUP(B161,Matching_Area!$A$2:$B$1441,2, 0)</f>
        <v>Economic Policy &amp; Debt</v>
      </c>
      <c r="F161" s="47" t="str">
        <f>VLOOKUP(B161,Matching_Area!$A$2:$C$1441,3, 0)</f>
        <v>National accounts</v>
      </c>
      <c r="G161" s="47">
        <f>VLOOKUP(A161,Row_Data!$D$4:$BN$1444, 63,0)</f>
        <v>56</v>
      </c>
    </row>
    <row r="162" spans="1:7" hidden="1" x14ac:dyDescent="0.3">
      <c r="A162" s="10" t="s">
        <v>226</v>
      </c>
      <c r="B162" s="16" t="s">
        <v>306</v>
      </c>
      <c r="C162" s="10" t="s">
        <v>382</v>
      </c>
      <c r="D162" s="10" t="s">
        <v>3076</v>
      </c>
      <c r="E162" s="47" t="str">
        <f>VLOOKUP(B162,Matching_Area!$A$2:$B$1441,2, 0)</f>
        <v>Economic Policy &amp; Debt</v>
      </c>
      <c r="F162" s="47" t="str">
        <f>VLOOKUP(B162,Matching_Area!$A$2:$C$1441,3, 0)</f>
        <v>National accounts</v>
      </c>
      <c r="G162" s="47">
        <f>VLOOKUP(A162,Row_Data!$D$4:$BN$1444, 63,0)</f>
        <v>60</v>
      </c>
    </row>
    <row r="163" spans="1:7" x14ac:dyDescent="0.3">
      <c r="A163" s="29" t="s">
        <v>3044</v>
      </c>
      <c r="B163" s="16" t="s">
        <v>3970</v>
      </c>
      <c r="C163" s="16" t="s">
        <v>4137</v>
      </c>
      <c r="D163" s="10" t="s">
        <v>3076</v>
      </c>
      <c r="E163" s="47" t="str">
        <f>VLOOKUP(B163,Matching_Area!$A$2:$B$1441,2, 0)</f>
        <v>Economic Policy &amp; Debt</v>
      </c>
      <c r="F163" s="47" t="str">
        <f>VLOOKUP(B163,Matching_Area!$A$2:$C$1441,3, 0)</f>
        <v>National accounts</v>
      </c>
      <c r="G163" s="47">
        <f>VLOOKUP(A163,Row_Data!$D$4:$BN$1444, 63,0)</f>
        <v>60</v>
      </c>
    </row>
    <row r="164" spans="1:7" hidden="1" x14ac:dyDescent="0.3">
      <c r="A164" s="10" t="s">
        <v>1039</v>
      </c>
      <c r="B164" s="10" t="s">
        <v>4226</v>
      </c>
      <c r="C164" s="10" t="s">
        <v>3803</v>
      </c>
      <c r="D164" s="10" t="s">
        <v>3076</v>
      </c>
      <c r="E164" s="47" t="str">
        <f>VLOOKUP(B164,Matching_Area!$A$2:$B$1441,2, 0)</f>
        <v>Economic Policy &amp; Debt</v>
      </c>
      <c r="F164" s="47" t="str">
        <f>VLOOKUP(B164,Matching_Area!$A$2:$C$1441,3, 0)</f>
        <v>National accounts</v>
      </c>
      <c r="G164" s="47">
        <f>VLOOKUP(A164,Row_Data!$D$4:$BN$1444, 63,0)</f>
        <v>60</v>
      </c>
    </row>
    <row r="165" spans="1:7" hidden="1" x14ac:dyDescent="0.3">
      <c r="A165" s="34" t="s">
        <v>2453</v>
      </c>
      <c r="B165" s="10" t="s">
        <v>1572</v>
      </c>
      <c r="C165" s="16" t="s">
        <v>4121</v>
      </c>
      <c r="D165" s="10" t="s">
        <v>3076</v>
      </c>
      <c r="E165" s="47" t="str">
        <f>VLOOKUP(B165,Matching_Area!$A$2:$B$1441,2, 0)</f>
        <v>Economic Policy &amp; Debt</v>
      </c>
      <c r="F165" s="47" t="str">
        <f>VLOOKUP(B165,Matching_Area!$A$2:$C$1441,3, 0)</f>
        <v>National accounts</v>
      </c>
      <c r="G165" s="47">
        <f>VLOOKUP(A165,Row_Data!$D$4:$BN$1444, 63,0)</f>
        <v>60</v>
      </c>
    </row>
    <row r="166" spans="1:7" hidden="1" x14ac:dyDescent="0.3">
      <c r="A166" s="35" t="s">
        <v>1776</v>
      </c>
      <c r="B166" s="10" t="s">
        <v>4131</v>
      </c>
      <c r="C166" s="10" t="s">
        <v>2551</v>
      </c>
      <c r="D166" s="10" t="s">
        <v>3076</v>
      </c>
      <c r="E166" s="47" t="str">
        <f>VLOOKUP(B166,Matching_Area!$A$2:$B$1441,2, 0)</f>
        <v>Economic Policy &amp; Debt</v>
      </c>
      <c r="F166" s="47" t="str">
        <f>VLOOKUP(B166,Matching_Area!$A$2:$C$1441,3, 0)</f>
        <v>National accounts</v>
      </c>
      <c r="G166" s="47">
        <f>VLOOKUP(A166,Row_Data!$D$4:$BN$1444, 63,0)</f>
        <v>59</v>
      </c>
    </row>
    <row r="167" spans="1:7" hidden="1" x14ac:dyDescent="0.3">
      <c r="A167" s="10" t="s">
        <v>3285</v>
      </c>
      <c r="B167" s="10" t="s">
        <v>1702</v>
      </c>
      <c r="C167" s="10" t="s">
        <v>3015</v>
      </c>
      <c r="D167" s="10" t="s">
        <v>3076</v>
      </c>
      <c r="E167" s="47" t="str">
        <f>VLOOKUP(B167,Matching_Area!$A$2:$B$1441,2, 0)</f>
        <v>Economic Policy &amp; Debt</v>
      </c>
      <c r="F167" s="47" t="str">
        <f>VLOOKUP(B167,Matching_Area!$A$2:$C$1441,3, 0)</f>
        <v>National accounts</v>
      </c>
      <c r="G167" s="47">
        <f>VLOOKUP(A167,Row_Data!$D$4:$BN$1444, 63,0)</f>
        <v>60</v>
      </c>
    </row>
    <row r="168" spans="1:7" hidden="1" x14ac:dyDescent="0.3">
      <c r="A168" s="34" t="s">
        <v>4200</v>
      </c>
      <c r="B168" s="10" t="s">
        <v>3931</v>
      </c>
      <c r="C168" s="10" t="s">
        <v>3995</v>
      </c>
      <c r="D168" s="10" t="s">
        <v>3076</v>
      </c>
      <c r="E168" s="47" t="str">
        <f>VLOOKUP(B168,Matching_Area!$A$2:$B$1441,2, 0)</f>
        <v>Economic Policy &amp; Debt</v>
      </c>
      <c r="F168" s="47" t="str">
        <f>VLOOKUP(B168,Matching_Area!$A$2:$C$1441,3, 0)</f>
        <v>National accounts</v>
      </c>
      <c r="G168" s="47">
        <f>VLOOKUP(A168,Row_Data!$D$4:$BN$1444, 63,0)</f>
        <v>60</v>
      </c>
    </row>
    <row r="169" spans="1:7" hidden="1" x14ac:dyDescent="0.3">
      <c r="A169" s="10" t="s">
        <v>2165</v>
      </c>
      <c r="B169" s="10" t="s">
        <v>1285</v>
      </c>
      <c r="C169" s="10" t="s">
        <v>2745</v>
      </c>
      <c r="D169" s="10" t="s">
        <v>3076</v>
      </c>
      <c r="E169" s="47" t="str">
        <f>VLOOKUP(B169,Matching_Area!$A$2:$B$1441,2, 0)</f>
        <v>Economic Policy &amp; Debt</v>
      </c>
      <c r="F169" s="47" t="str">
        <f>VLOOKUP(B169,Matching_Area!$A$2:$C$1441,3, 0)</f>
        <v>National accounts</v>
      </c>
      <c r="G169" s="47">
        <f>VLOOKUP(A169,Row_Data!$D$4:$BN$1444, 63,0)</f>
        <v>60</v>
      </c>
    </row>
    <row r="170" spans="1:7" hidden="1" x14ac:dyDescent="0.3">
      <c r="A170" s="10" t="s">
        <v>1279</v>
      </c>
      <c r="B170" s="10" t="s">
        <v>596</v>
      </c>
      <c r="C170" s="10" t="s">
        <v>2138</v>
      </c>
      <c r="D170" s="10" t="s">
        <v>3076</v>
      </c>
      <c r="E170" s="47" t="str">
        <f>VLOOKUP(B170,Matching_Area!$A$2:$B$1441,2, 0)</f>
        <v>Economic Policy &amp; Debt</v>
      </c>
      <c r="F170" s="47" t="str">
        <f>VLOOKUP(B170,Matching_Area!$A$2:$C$1441,3, 0)</f>
        <v>National accounts</v>
      </c>
      <c r="G170" s="47">
        <f>VLOOKUP(A170,Row_Data!$D$4:$BN$1444, 63,0)</f>
        <v>60</v>
      </c>
    </row>
    <row r="171" spans="1:7" hidden="1" x14ac:dyDescent="0.3">
      <c r="A171" s="10" t="s">
        <v>3220</v>
      </c>
      <c r="B171" s="10" t="s">
        <v>2670</v>
      </c>
      <c r="C171" s="10" t="s">
        <v>1229</v>
      </c>
      <c r="D171" s="10" t="s">
        <v>3076</v>
      </c>
      <c r="E171" s="47" t="str">
        <f>VLOOKUP(B171,Matching_Area!$A$2:$B$1441,2, 0)</f>
        <v>Economic Policy &amp; Debt</v>
      </c>
      <c r="F171" s="47" t="str">
        <f>VLOOKUP(B171,Matching_Area!$A$2:$C$1441,3, 0)</f>
        <v>National accounts</v>
      </c>
      <c r="G171" s="47">
        <f>VLOOKUP(A171,Row_Data!$D$4:$BN$1444, 63,0)</f>
        <v>59</v>
      </c>
    </row>
    <row r="172" spans="1:7" hidden="1" x14ac:dyDescent="0.3">
      <c r="A172" s="10" t="s">
        <v>3144</v>
      </c>
      <c r="B172" s="10" t="s">
        <v>278</v>
      </c>
      <c r="C172" s="10" t="s">
        <v>3295</v>
      </c>
      <c r="D172" s="10" t="s">
        <v>2776</v>
      </c>
      <c r="E172" s="47" t="str">
        <f>VLOOKUP(B172,Matching_Area!$A$2:$B$1441,2, 0)</f>
        <v>Economic Policy &amp; Debt</v>
      </c>
      <c r="F172" s="47" t="str">
        <f>VLOOKUP(B172,Matching_Area!$A$2:$C$1441,3, 0)</f>
        <v>National accounts</v>
      </c>
      <c r="G172" s="47">
        <f>VLOOKUP(A172,Row_Data!$D$4:$BN$1444, 63,0)</f>
        <v>31</v>
      </c>
    </row>
    <row r="173" spans="1:7" hidden="1" x14ac:dyDescent="0.3">
      <c r="A173" s="10" t="s">
        <v>3861</v>
      </c>
      <c r="B173" s="10" t="s">
        <v>1588</v>
      </c>
      <c r="C173" s="10" t="s">
        <v>2635</v>
      </c>
      <c r="D173" s="10" t="s">
        <v>3076</v>
      </c>
      <c r="E173" s="47" t="str">
        <f>VLOOKUP(B173,Matching_Area!$A$2:$B$1441,2, 0)</f>
        <v>Economic Policy &amp; Debt</v>
      </c>
      <c r="F173" s="47" t="str">
        <f>VLOOKUP(B173,Matching_Area!$A$2:$C$1441,3, 0)</f>
        <v>National accounts</v>
      </c>
      <c r="G173" s="47">
        <f>VLOOKUP(A173,Row_Data!$D$4:$BN$1444, 63,0)</f>
        <v>49</v>
      </c>
    </row>
    <row r="174" spans="1:7" hidden="1" x14ac:dyDescent="0.3">
      <c r="A174" s="10" t="s">
        <v>722</v>
      </c>
      <c r="B174" s="10" t="s">
        <v>24</v>
      </c>
      <c r="C174" s="10" t="s">
        <v>482</v>
      </c>
      <c r="D174" s="10" t="s">
        <v>3076</v>
      </c>
      <c r="E174" s="47" t="str">
        <f>VLOOKUP(B174,Matching_Area!$A$2:$B$1441,2, 0)</f>
        <v>Economic Policy &amp; Debt</v>
      </c>
      <c r="F174" s="47" t="str">
        <f>VLOOKUP(B174,Matching_Area!$A$2:$C$1441,3, 0)</f>
        <v>National accounts</v>
      </c>
      <c r="G174" s="47">
        <f>VLOOKUP(A174,Row_Data!$D$4:$BN$1444, 63,0)</f>
        <v>48</v>
      </c>
    </row>
    <row r="175" spans="1:7" hidden="1" x14ac:dyDescent="0.3">
      <c r="A175" s="10" t="s">
        <v>994</v>
      </c>
      <c r="B175" s="10" t="s">
        <v>3397</v>
      </c>
      <c r="C175" s="10" t="s">
        <v>495</v>
      </c>
      <c r="D175" s="10" t="s">
        <v>3076</v>
      </c>
      <c r="E175" s="47" t="str">
        <f>VLOOKUP(B175,Matching_Area!$A$2:$B$1441,2, 0)</f>
        <v>Economic Policy &amp; Debt</v>
      </c>
      <c r="F175" s="47" t="str">
        <f>VLOOKUP(B175,Matching_Area!$A$2:$C$1441,3, 0)</f>
        <v>National accounts</v>
      </c>
      <c r="G175" s="47">
        <f>VLOOKUP(A175,Row_Data!$D$4:$BN$1444, 63,0)</f>
        <v>49</v>
      </c>
    </row>
    <row r="176" spans="1:7" x14ac:dyDescent="0.3">
      <c r="A176" s="29" t="s">
        <v>3830</v>
      </c>
      <c r="B176" s="10" t="s">
        <v>2001</v>
      </c>
      <c r="C176" s="10" t="s">
        <v>1540</v>
      </c>
      <c r="D176" s="10" t="s">
        <v>3076</v>
      </c>
      <c r="E176" s="47" t="str">
        <f>VLOOKUP(B176,Matching_Area!$A$2:$B$1441,2, 0)</f>
        <v>Economic Policy &amp; Debt</v>
      </c>
      <c r="F176" s="47" t="str">
        <f>VLOOKUP(B176,Matching_Area!$A$2:$C$1441,3, 0)</f>
        <v>National accounts</v>
      </c>
      <c r="G176" s="47">
        <f>VLOOKUP(A176,Row_Data!$D$4:$BN$1444, 63,0)</f>
        <v>49</v>
      </c>
    </row>
    <row r="177" spans="1:7" hidden="1" x14ac:dyDescent="0.3">
      <c r="A177" s="10" t="s">
        <v>1780</v>
      </c>
      <c r="B177" s="10" t="s">
        <v>80</v>
      </c>
      <c r="C177" s="10" t="s">
        <v>2028</v>
      </c>
      <c r="D177" s="10" t="s">
        <v>3076</v>
      </c>
      <c r="E177" s="47" t="str">
        <f>VLOOKUP(B177,Matching_Area!$A$2:$B$1441,2, 0)</f>
        <v>Economic Policy &amp; Debt</v>
      </c>
      <c r="F177" s="47" t="str">
        <f>VLOOKUP(B177,Matching_Area!$A$2:$C$1441,3, 0)</f>
        <v>National accounts</v>
      </c>
      <c r="G177" s="47">
        <f>VLOOKUP(A177,Row_Data!$D$4:$BN$1444, 63,0)</f>
        <v>49</v>
      </c>
    </row>
    <row r="178" spans="1:7" hidden="1" x14ac:dyDescent="0.3">
      <c r="A178" s="10" t="s">
        <v>3191</v>
      </c>
      <c r="B178" s="10" t="s">
        <v>3650</v>
      </c>
      <c r="C178" s="10" t="s">
        <v>4219</v>
      </c>
      <c r="D178" s="10" t="s">
        <v>3076</v>
      </c>
      <c r="E178" s="47" t="str">
        <f>VLOOKUP(B178,Matching_Area!$A$2:$B$1441,2, 0)</f>
        <v>Economic Policy &amp; Debt</v>
      </c>
      <c r="F178" s="47" t="str">
        <f>VLOOKUP(B178,Matching_Area!$A$2:$C$1441,3, 0)</f>
        <v>National accounts</v>
      </c>
      <c r="G178" s="47">
        <f>VLOOKUP(A178,Row_Data!$D$4:$BN$1444, 63,0)</f>
        <v>49</v>
      </c>
    </row>
    <row r="179" spans="1:7" hidden="1" x14ac:dyDescent="0.3">
      <c r="A179" s="10" t="s">
        <v>2364</v>
      </c>
      <c r="B179" s="10" t="s">
        <v>3026</v>
      </c>
      <c r="C179" s="10" t="s">
        <v>2930</v>
      </c>
      <c r="D179" s="10" t="s">
        <v>3076</v>
      </c>
      <c r="E179" s="47" t="str">
        <f>VLOOKUP(B179,Matching_Area!$A$2:$B$1441,2, 0)</f>
        <v>Economic Policy &amp; Debt</v>
      </c>
      <c r="F179" s="47" t="str">
        <f>VLOOKUP(B179,Matching_Area!$A$2:$C$1441,3, 0)</f>
        <v>National accounts</v>
      </c>
      <c r="G179" s="47">
        <f>VLOOKUP(A179,Row_Data!$D$4:$BN$1444, 63,0)</f>
        <v>49</v>
      </c>
    </row>
    <row r="180" spans="1:7" hidden="1" x14ac:dyDescent="0.3">
      <c r="A180" s="34" t="s">
        <v>3211</v>
      </c>
      <c r="B180" s="10" t="s">
        <v>3753</v>
      </c>
      <c r="C180" s="10" t="s">
        <v>1488</v>
      </c>
      <c r="D180" s="10" t="s">
        <v>3076</v>
      </c>
      <c r="E180" s="47" t="str">
        <f>VLOOKUP(B180,Matching_Area!$A$2:$B$1441,2, 0)</f>
        <v>Economic Policy &amp; Debt</v>
      </c>
      <c r="F180" s="47" t="str">
        <f>VLOOKUP(B180,Matching_Area!$A$2:$C$1441,3, 0)</f>
        <v>National accounts</v>
      </c>
      <c r="G180" s="47">
        <f>VLOOKUP(A180,Row_Data!$D$4:$BN$1444, 63,0)</f>
        <v>49</v>
      </c>
    </row>
    <row r="181" spans="1:7" hidden="1" x14ac:dyDescent="0.3">
      <c r="A181" s="10" t="s">
        <v>1205</v>
      </c>
      <c r="B181" s="10" t="s">
        <v>3225</v>
      </c>
      <c r="C181" s="10" t="s">
        <v>611</v>
      </c>
      <c r="D181" s="10" t="s">
        <v>3076</v>
      </c>
      <c r="E181" s="47" t="str">
        <f>VLOOKUP(B181,Matching_Area!$A$2:$B$1441,2, 0)</f>
        <v>Economic Policy &amp; Debt</v>
      </c>
      <c r="F181" s="47" t="str">
        <f>VLOOKUP(B181,Matching_Area!$A$2:$C$1441,3, 0)</f>
        <v>National accounts</v>
      </c>
      <c r="G181" s="47">
        <f>VLOOKUP(A181,Row_Data!$D$4:$BN$1444, 63,0)</f>
        <v>60</v>
      </c>
    </row>
    <row r="182" spans="1:7" hidden="1" x14ac:dyDescent="0.3">
      <c r="A182" s="10" t="s">
        <v>326</v>
      </c>
      <c r="B182" s="10" t="s">
        <v>2572</v>
      </c>
      <c r="C182" s="10" t="s">
        <v>2907</v>
      </c>
      <c r="D182" s="10" t="s">
        <v>3076</v>
      </c>
      <c r="E182" s="47" t="str">
        <f>VLOOKUP(B182,Matching_Area!$A$2:$B$1441,2, 0)</f>
        <v>Economic Policy &amp; Debt</v>
      </c>
      <c r="F182" s="47" t="str">
        <f>VLOOKUP(B182,Matching_Area!$A$2:$C$1441,3, 0)</f>
        <v>National accounts</v>
      </c>
      <c r="G182" s="47">
        <f>VLOOKUP(A182,Row_Data!$D$4:$BN$1444, 63,0)</f>
        <v>60</v>
      </c>
    </row>
    <row r="183" spans="1:7" hidden="1" x14ac:dyDescent="0.3">
      <c r="A183" s="10" t="s">
        <v>789</v>
      </c>
      <c r="B183" s="10" t="s">
        <v>3792</v>
      </c>
      <c r="C183" s="10" t="s">
        <v>2261</v>
      </c>
      <c r="D183" s="10" t="s">
        <v>3076</v>
      </c>
      <c r="E183" s="47" t="str">
        <f>VLOOKUP(B183,Matching_Area!$A$2:$B$1441,2, 0)</f>
        <v>Economic Policy &amp; Debt</v>
      </c>
      <c r="F183" s="47" t="str">
        <f>VLOOKUP(B183,Matching_Area!$A$2:$C$1441,3, 0)</f>
        <v>National accounts</v>
      </c>
      <c r="G183" s="47">
        <f>VLOOKUP(A183,Row_Data!$D$4:$BN$1444, 63,0)</f>
        <v>48</v>
      </c>
    </row>
    <row r="184" spans="1:7" hidden="1" x14ac:dyDescent="0.3">
      <c r="A184" s="10" t="s">
        <v>3482</v>
      </c>
      <c r="B184" s="10" t="s">
        <v>4157</v>
      </c>
      <c r="C184" s="10" t="s">
        <v>3649</v>
      </c>
      <c r="D184" s="10" t="s">
        <v>3076</v>
      </c>
      <c r="E184" s="47" t="str">
        <f>VLOOKUP(B184,Matching_Area!$A$2:$B$1441,2, 0)</f>
        <v>Economic Policy &amp; Debt</v>
      </c>
      <c r="F184" s="47" t="str">
        <f>VLOOKUP(B184,Matching_Area!$A$2:$C$1441,3, 0)</f>
        <v>National accounts</v>
      </c>
      <c r="G184" s="47">
        <f>VLOOKUP(A184,Row_Data!$D$4:$BN$1444, 63,0)</f>
        <v>49</v>
      </c>
    </row>
    <row r="185" spans="1:7" hidden="1" x14ac:dyDescent="0.3">
      <c r="A185" s="10" t="s">
        <v>2053</v>
      </c>
      <c r="B185" s="10" t="s">
        <v>659</v>
      </c>
      <c r="C185" s="10" t="s">
        <v>1043</v>
      </c>
      <c r="D185" s="10" t="s">
        <v>3076</v>
      </c>
      <c r="E185" s="47" t="str">
        <f>VLOOKUP(B185,Matching_Area!$A$2:$B$1441,2, 0)</f>
        <v>Economic Policy &amp; Debt</v>
      </c>
      <c r="F185" s="47" t="str">
        <f>VLOOKUP(B185,Matching_Area!$A$2:$C$1441,3, 0)</f>
        <v>National accounts</v>
      </c>
      <c r="G185" s="47">
        <f>VLOOKUP(A185,Row_Data!$D$4:$BN$1444, 63,0)</f>
        <v>49</v>
      </c>
    </row>
    <row r="186" spans="1:7" hidden="1" x14ac:dyDescent="0.3">
      <c r="A186" s="10" t="s">
        <v>52</v>
      </c>
      <c r="B186" s="10" t="s">
        <v>2059</v>
      </c>
      <c r="C186" s="10" t="s">
        <v>769</v>
      </c>
      <c r="D186" s="10" t="s">
        <v>3076</v>
      </c>
      <c r="E186" s="47" t="str">
        <f>VLOOKUP(B186,Matching_Area!$A$2:$B$1441,2, 0)</f>
        <v>Economic Policy &amp; Debt</v>
      </c>
      <c r="F186" s="47" t="str">
        <f>VLOOKUP(B186,Matching_Area!$A$2:$C$1441,3, 0)</f>
        <v>National accounts</v>
      </c>
      <c r="G186" s="47">
        <f>VLOOKUP(A186,Row_Data!$D$4:$BN$1444, 63,0)</f>
        <v>60</v>
      </c>
    </row>
    <row r="187" spans="1:7" hidden="1" x14ac:dyDescent="0.3">
      <c r="A187" s="10" t="s">
        <v>2259</v>
      </c>
      <c r="B187" s="10" t="s">
        <v>1535</v>
      </c>
      <c r="C187" s="10" t="s">
        <v>2711</v>
      </c>
      <c r="D187" s="10" t="s">
        <v>3076</v>
      </c>
      <c r="E187" s="47" t="str">
        <f>VLOOKUP(B187,Matching_Area!$A$2:$B$1441,2, 0)</f>
        <v>Economic Policy &amp; Debt</v>
      </c>
      <c r="F187" s="47" t="str">
        <f>VLOOKUP(B187,Matching_Area!$A$2:$C$1441,3, 0)</f>
        <v>National accounts</v>
      </c>
      <c r="G187" s="47">
        <f>VLOOKUP(A187,Row_Data!$D$4:$BN$1444, 63,0)</f>
        <v>48</v>
      </c>
    </row>
    <row r="188" spans="1:7" hidden="1" x14ac:dyDescent="0.3">
      <c r="A188" s="10" t="s">
        <v>1430</v>
      </c>
      <c r="B188" s="10" t="s">
        <v>333</v>
      </c>
      <c r="C188" s="10" t="s">
        <v>1513</v>
      </c>
      <c r="D188" s="10" t="s">
        <v>3076</v>
      </c>
      <c r="E188" s="47" t="str">
        <f>VLOOKUP(B188,Matching_Area!$A$2:$B$1441,2, 0)</f>
        <v>Economic Policy &amp; Debt</v>
      </c>
      <c r="F188" s="47" t="str">
        <f>VLOOKUP(B188,Matching_Area!$A$2:$C$1441,3, 0)</f>
        <v>National accounts</v>
      </c>
      <c r="G188" s="47">
        <f>VLOOKUP(A188,Row_Data!$D$4:$BN$1444, 63,0)</f>
        <v>58</v>
      </c>
    </row>
    <row r="189" spans="1:7" hidden="1" x14ac:dyDescent="0.3">
      <c r="A189" s="10" t="s">
        <v>3424</v>
      </c>
      <c r="B189" s="10" t="s">
        <v>1433</v>
      </c>
      <c r="C189" s="10" t="s">
        <v>2512</v>
      </c>
      <c r="D189" s="10" t="s">
        <v>3076</v>
      </c>
      <c r="E189" s="47" t="str">
        <f>VLOOKUP(B189,Matching_Area!$A$2:$B$1441,2, 0)</f>
        <v>Economic Policy &amp; Debt</v>
      </c>
      <c r="F189" s="47" t="str">
        <f>VLOOKUP(B189,Matching_Area!$A$2:$C$1441,3, 0)</f>
        <v>National accounts</v>
      </c>
      <c r="G189" s="47">
        <f>VLOOKUP(A189,Row_Data!$D$4:$BN$1444, 63,0)</f>
        <v>58</v>
      </c>
    </row>
    <row r="190" spans="1:7" hidden="1" x14ac:dyDescent="0.3">
      <c r="A190" s="10" t="s">
        <v>2168</v>
      </c>
      <c r="B190" s="10" t="s">
        <v>3400</v>
      </c>
      <c r="C190" s="10" t="s">
        <v>117</v>
      </c>
      <c r="D190" s="10" t="s">
        <v>2776</v>
      </c>
      <c r="E190" s="47" t="str">
        <f>VLOOKUP(B190,Matching_Area!$A$2:$B$1441,2, 0)</f>
        <v>Economic Policy &amp; Debt</v>
      </c>
      <c r="F190" s="47" t="str">
        <f>VLOOKUP(B190,Matching_Area!$A$2:$C$1441,3, 0)</f>
        <v>National accounts</v>
      </c>
      <c r="G190" s="47">
        <f>VLOOKUP(A190,Row_Data!$D$4:$BN$1444, 63,0)</f>
        <v>30</v>
      </c>
    </row>
    <row r="191" spans="1:7" hidden="1" x14ac:dyDescent="0.3">
      <c r="A191" s="10" t="s">
        <v>791</v>
      </c>
      <c r="B191" s="10" t="s">
        <v>2466</v>
      </c>
      <c r="C191" s="10" t="s">
        <v>2060</v>
      </c>
      <c r="D191" s="10" t="s">
        <v>3076</v>
      </c>
      <c r="E191" s="47" t="str">
        <f>VLOOKUP(B191,Matching_Area!$A$2:$B$1441,2, 0)</f>
        <v>Economic Policy &amp; Debt</v>
      </c>
      <c r="F191" s="47" t="str">
        <f>VLOOKUP(B191,Matching_Area!$A$2:$C$1441,3, 0)</f>
        <v>National accounts</v>
      </c>
      <c r="G191" s="47">
        <f>VLOOKUP(A191,Row_Data!$D$4:$BN$1444, 63,0)</f>
        <v>49</v>
      </c>
    </row>
    <row r="192" spans="1:7" hidden="1" x14ac:dyDescent="0.3">
      <c r="A192" s="10" t="s">
        <v>3462</v>
      </c>
      <c r="B192" s="10" t="s">
        <v>2905</v>
      </c>
      <c r="C192" s="10" t="s">
        <v>1258</v>
      </c>
      <c r="D192" s="10" t="s">
        <v>3076</v>
      </c>
      <c r="E192" s="47" t="str">
        <f>VLOOKUP(B192,Matching_Area!$A$2:$B$1441,2, 0)</f>
        <v>Economic Policy &amp; Debt</v>
      </c>
      <c r="F192" s="47" t="str">
        <f>VLOOKUP(B192,Matching_Area!$A$2:$C$1441,3, 0)</f>
        <v>National accounts</v>
      </c>
      <c r="G192" s="47">
        <f>VLOOKUP(A192,Row_Data!$D$4:$BN$1444, 63,0)</f>
        <v>48</v>
      </c>
    </row>
    <row r="193" spans="1:7" hidden="1" x14ac:dyDescent="0.3">
      <c r="A193" s="10" t="s">
        <v>2195</v>
      </c>
      <c r="B193" s="10" t="s">
        <v>4059</v>
      </c>
      <c r="C193" s="10" t="s">
        <v>2937</v>
      </c>
      <c r="D193" s="10" t="s">
        <v>3076</v>
      </c>
      <c r="E193" s="47" t="str">
        <f>VLOOKUP(B193,Matching_Area!$A$2:$B$1441,2, 0)</f>
        <v>Economic Policy &amp; Debt</v>
      </c>
      <c r="F193" s="47" t="str">
        <f>VLOOKUP(B193,Matching_Area!$A$2:$C$1441,3, 0)</f>
        <v>National accounts</v>
      </c>
      <c r="G193" s="47">
        <f>VLOOKUP(A193,Row_Data!$D$4:$BN$1444, 63,0)</f>
        <v>49</v>
      </c>
    </row>
    <row r="194" spans="1:7" hidden="1" x14ac:dyDescent="0.3">
      <c r="A194" s="10" t="s">
        <v>3050</v>
      </c>
      <c r="B194" s="10" t="s">
        <v>1141</v>
      </c>
      <c r="C194" s="10" t="s">
        <v>211</v>
      </c>
      <c r="D194" s="10" t="s">
        <v>3076</v>
      </c>
      <c r="E194" s="47" t="str">
        <f>VLOOKUP(B194,Matching_Area!$A$2:$B$1441,2, 0)</f>
        <v>Economic Policy &amp; Debt</v>
      </c>
      <c r="F194" s="47" t="str">
        <f>VLOOKUP(B194,Matching_Area!$A$2:$C$1441,3, 0)</f>
        <v>National accounts</v>
      </c>
      <c r="G194" s="47">
        <f>VLOOKUP(A194,Row_Data!$D$4:$BN$1444, 63,0)</f>
        <v>49</v>
      </c>
    </row>
    <row r="195" spans="1:7" hidden="1" x14ac:dyDescent="0.3">
      <c r="A195" s="34" t="s">
        <v>1044</v>
      </c>
      <c r="B195" s="10" t="s">
        <v>864</v>
      </c>
      <c r="C195" s="10" t="s">
        <v>1284</v>
      </c>
      <c r="D195" s="10" t="s">
        <v>3076</v>
      </c>
      <c r="E195" s="47" t="str">
        <f>VLOOKUP(B195,Matching_Area!$A$2:$B$1441,2, 0)</f>
        <v>Economic Policy &amp; Debt</v>
      </c>
      <c r="F195" s="47" t="str">
        <f>VLOOKUP(B195,Matching_Area!$A$2:$C$1441,3, 0)</f>
        <v>National accounts</v>
      </c>
      <c r="G195" s="47">
        <f>VLOOKUP(A195,Row_Data!$D$4:$BN$1444, 63,0)</f>
        <v>49</v>
      </c>
    </row>
    <row r="196" spans="1:7" hidden="1" x14ac:dyDescent="0.3">
      <c r="A196" s="10" t="s">
        <v>161</v>
      </c>
      <c r="B196" s="10" t="s">
        <v>192</v>
      </c>
      <c r="C196" s="10" t="s">
        <v>459</v>
      </c>
      <c r="D196" s="10" t="s">
        <v>3076</v>
      </c>
      <c r="E196" s="47" t="str">
        <f>VLOOKUP(B196,Matching_Area!$A$2:$B$1441,2, 0)</f>
        <v>Economic Policy &amp; Debt</v>
      </c>
      <c r="F196" s="47" t="str">
        <f>VLOOKUP(B196,Matching_Area!$A$2:$C$1441,3, 0)</f>
        <v>National accounts</v>
      </c>
      <c r="G196" s="47">
        <f>VLOOKUP(A196,Row_Data!$D$4:$BN$1444, 63,0)</f>
        <v>49</v>
      </c>
    </row>
    <row r="197" spans="1:7" hidden="1" x14ac:dyDescent="0.3">
      <c r="A197" s="57" t="s">
        <v>418</v>
      </c>
      <c r="B197" s="10" t="s">
        <v>1867</v>
      </c>
      <c r="C197" s="10" t="s">
        <v>1815</v>
      </c>
      <c r="D197" s="10" t="s">
        <v>3076</v>
      </c>
      <c r="E197" s="47" t="str">
        <f>VLOOKUP(B197,Matching_Area!$A$2:$B$1441,2, 0)</f>
        <v>Economic Policy &amp; Debt</v>
      </c>
      <c r="F197" s="47" t="str">
        <f>VLOOKUP(B197,Matching_Area!$A$2:$C$1441,3, 0)</f>
        <v>National accounts</v>
      </c>
      <c r="G197" s="47">
        <f>VLOOKUP(A197,Row_Data!$D$4:$BN$1444, 63,0)</f>
        <v>49</v>
      </c>
    </row>
    <row r="198" spans="1:7" hidden="1" x14ac:dyDescent="0.3">
      <c r="A198" s="10" t="s">
        <v>2788</v>
      </c>
      <c r="B198" s="10" t="s">
        <v>514</v>
      </c>
      <c r="C198" s="10" t="s">
        <v>1527</v>
      </c>
      <c r="D198" s="10" t="s">
        <v>3076</v>
      </c>
      <c r="E198" s="47" t="str">
        <f>VLOOKUP(B198,Matching_Area!$A$2:$B$1441,2, 0)</f>
        <v>Economic Policy &amp; Debt</v>
      </c>
      <c r="F198" s="47" t="str">
        <f>VLOOKUP(B198,Matching_Area!$A$2:$C$1441,3, 0)</f>
        <v>National accounts</v>
      </c>
      <c r="G198" s="47">
        <f>VLOOKUP(A198,Row_Data!$D$4:$BN$1444, 63,0)</f>
        <v>49</v>
      </c>
    </row>
    <row r="199" spans="1:7" hidden="1" x14ac:dyDescent="0.3">
      <c r="A199" s="10" t="s">
        <v>714</v>
      </c>
      <c r="B199" s="10" t="s">
        <v>2193</v>
      </c>
      <c r="C199" s="10" t="s">
        <v>3006</v>
      </c>
      <c r="D199" s="10" t="s">
        <v>3076</v>
      </c>
      <c r="E199" s="47" t="str">
        <f>VLOOKUP(B199,Matching_Area!$A$2:$B$1441,2, 0)</f>
        <v>Economic Policy &amp; Debt</v>
      </c>
      <c r="F199" s="47" t="str">
        <f>VLOOKUP(B199,Matching_Area!$A$2:$C$1441,3, 0)</f>
        <v>National accounts</v>
      </c>
      <c r="G199" s="47">
        <f>VLOOKUP(A199,Row_Data!$D$4:$BN$1444, 63,0)</f>
        <v>49</v>
      </c>
    </row>
    <row r="200" spans="1:7" hidden="1" x14ac:dyDescent="0.3">
      <c r="A200" s="10" t="s">
        <v>2143</v>
      </c>
      <c r="B200" s="10" t="s">
        <v>1478</v>
      </c>
      <c r="C200" s="10" t="s">
        <v>2037</v>
      </c>
      <c r="D200" s="10" t="s">
        <v>3076</v>
      </c>
      <c r="E200" s="47" t="str">
        <f>VLOOKUP(B200,Matching_Area!$A$2:$B$1441,2, 0)</f>
        <v>Economic Policy &amp; Debt</v>
      </c>
      <c r="F200" s="47" t="str">
        <f>VLOOKUP(B200,Matching_Area!$A$2:$C$1441,3, 0)</f>
        <v>National accounts</v>
      </c>
      <c r="G200" s="47">
        <f>VLOOKUP(A200,Row_Data!$D$4:$BN$1444, 63,0)</f>
        <v>49</v>
      </c>
    </row>
    <row r="201" spans="1:7" hidden="1" x14ac:dyDescent="0.3">
      <c r="A201" s="10" t="s">
        <v>550</v>
      </c>
      <c r="B201" s="10" t="s">
        <v>3946</v>
      </c>
      <c r="C201" s="10" t="s">
        <v>3896</v>
      </c>
      <c r="D201" s="10" t="s">
        <v>3076</v>
      </c>
      <c r="E201" s="47" t="str">
        <f>VLOOKUP(B201,Matching_Area!$A$2:$B$1441,2, 0)</f>
        <v>Economic Policy &amp; Debt</v>
      </c>
      <c r="F201" s="47" t="str">
        <f>VLOOKUP(B201,Matching_Area!$A$2:$C$1441,3, 0)</f>
        <v>National accounts</v>
      </c>
      <c r="G201" s="47">
        <f>VLOOKUP(A201,Row_Data!$D$4:$BN$1444, 63,0)</f>
        <v>47</v>
      </c>
    </row>
    <row r="202" spans="1:7" hidden="1" x14ac:dyDescent="0.3">
      <c r="A202" s="10" t="s">
        <v>4087</v>
      </c>
      <c r="B202" s="10" t="s">
        <v>343</v>
      </c>
      <c r="C202" s="10" t="s">
        <v>2627</v>
      </c>
      <c r="D202" s="10" t="s">
        <v>3076</v>
      </c>
      <c r="E202" s="47" t="str">
        <f>VLOOKUP(B202,Matching_Area!$A$2:$B$1441,2, 0)</f>
        <v>Economic Policy &amp; Debt</v>
      </c>
      <c r="F202" s="47" t="str">
        <f>VLOOKUP(B202,Matching_Area!$A$2:$C$1441,3, 0)</f>
        <v>National accounts</v>
      </c>
      <c r="G202" s="47">
        <f>VLOOKUP(A202,Row_Data!$D$4:$BN$1444, 63,0)</f>
        <v>46</v>
      </c>
    </row>
    <row r="203" spans="1:7" hidden="1" x14ac:dyDescent="0.3">
      <c r="A203" s="10" t="s">
        <v>1950</v>
      </c>
      <c r="B203" s="10" t="s">
        <v>738</v>
      </c>
      <c r="C203" s="10" t="s">
        <v>3463</v>
      </c>
      <c r="D203" s="10" t="s">
        <v>3076</v>
      </c>
      <c r="E203" s="47" t="str">
        <f>VLOOKUP(B203,Matching_Area!$A$2:$B$1441,2, 0)</f>
        <v>Economic Policy &amp; Debt</v>
      </c>
      <c r="F203" s="47" t="str">
        <f>VLOOKUP(B203,Matching_Area!$A$2:$C$1441,3, 0)</f>
        <v>National accounts</v>
      </c>
      <c r="G203" s="47">
        <f>VLOOKUP(A203,Row_Data!$D$4:$BN$1444, 63,0)</f>
        <v>47</v>
      </c>
    </row>
    <row r="204" spans="1:7" hidden="1" x14ac:dyDescent="0.3">
      <c r="A204" s="34" t="s">
        <v>526</v>
      </c>
      <c r="B204" s="10" t="s">
        <v>925</v>
      </c>
      <c r="C204" s="10" t="s">
        <v>891</v>
      </c>
      <c r="D204" s="10" t="s">
        <v>3076</v>
      </c>
      <c r="E204" s="47" t="str">
        <f>VLOOKUP(B204,Matching_Area!$A$2:$B$1441,2, 0)</f>
        <v>Economic Policy &amp; Debt</v>
      </c>
      <c r="F204" s="47" t="str">
        <f>VLOOKUP(B204,Matching_Area!$A$2:$C$1441,3, 0)</f>
        <v>National accounts</v>
      </c>
      <c r="G204" s="47">
        <f>VLOOKUP(A204,Row_Data!$D$4:$BN$1444, 63,0)</f>
        <v>47</v>
      </c>
    </row>
    <row r="205" spans="1:7" hidden="1" x14ac:dyDescent="0.3">
      <c r="A205" s="10" t="s">
        <v>2782</v>
      </c>
      <c r="B205" s="10" t="s">
        <v>625</v>
      </c>
      <c r="C205" s="10" t="s">
        <v>426</v>
      </c>
      <c r="D205" s="10" t="s">
        <v>3076</v>
      </c>
      <c r="E205" s="47" t="str">
        <f>VLOOKUP(B205,Matching_Area!$A$2:$B$1441,2, 0)</f>
        <v>Economic Policy &amp; Debt</v>
      </c>
      <c r="F205" s="47" t="str">
        <f>VLOOKUP(B205,Matching_Area!$A$2:$C$1441,3, 0)</f>
        <v>National accounts</v>
      </c>
      <c r="G205" s="47">
        <f>VLOOKUP(A205,Row_Data!$D$4:$BN$1444, 63,0)</f>
        <v>47</v>
      </c>
    </row>
    <row r="206" spans="1:7" hidden="1" x14ac:dyDescent="0.3">
      <c r="A206" s="10" t="s">
        <v>4196</v>
      </c>
      <c r="B206" s="10" t="s">
        <v>2277</v>
      </c>
      <c r="C206" s="10" t="s">
        <v>4213</v>
      </c>
      <c r="D206" s="10" t="s">
        <v>3076</v>
      </c>
      <c r="E206" s="47" t="str">
        <f>VLOOKUP(B206,Matching_Area!$A$2:$B$1441,2, 0)</f>
        <v>Economic Policy &amp; Debt</v>
      </c>
      <c r="F206" s="47" t="str">
        <f>VLOOKUP(B206,Matching_Area!$A$2:$C$1441,3, 0)</f>
        <v>National accounts</v>
      </c>
      <c r="G206" s="47">
        <f>VLOOKUP(A206,Row_Data!$D$4:$BN$1444, 63,0)</f>
        <v>47</v>
      </c>
    </row>
    <row r="207" spans="1:7" hidden="1" x14ac:dyDescent="0.3">
      <c r="A207" s="10" t="s">
        <v>873</v>
      </c>
      <c r="B207" s="10" t="s">
        <v>1227</v>
      </c>
      <c r="C207" s="10" t="s">
        <v>4171</v>
      </c>
      <c r="D207" s="10" t="s">
        <v>3076</v>
      </c>
      <c r="E207" s="47" t="str">
        <f>VLOOKUP(B207,Matching_Area!$A$2:$B$1441,2, 0)</f>
        <v>Economic Policy &amp; Debt</v>
      </c>
      <c r="F207" s="47" t="str">
        <f>VLOOKUP(B207,Matching_Area!$A$2:$C$1441,3, 0)</f>
        <v>National accounts</v>
      </c>
      <c r="G207" s="47">
        <f>VLOOKUP(A207,Row_Data!$D$4:$BN$1444, 63,0)</f>
        <v>54</v>
      </c>
    </row>
    <row r="208" spans="1:7" hidden="1" x14ac:dyDescent="0.3">
      <c r="A208" s="10" t="s">
        <v>3057</v>
      </c>
      <c r="B208" s="10" t="s">
        <v>2942</v>
      </c>
      <c r="C208" s="10" t="s">
        <v>4171</v>
      </c>
      <c r="D208" s="10" t="s">
        <v>3076</v>
      </c>
      <c r="E208" s="47" t="str">
        <f>VLOOKUP(B208,Matching_Area!$A$2:$B$1441,2, 0)</f>
        <v>Economic Policy &amp; Debt</v>
      </c>
      <c r="F208" s="47" t="str">
        <f>VLOOKUP(B208,Matching_Area!$A$2:$C$1441,3, 0)</f>
        <v>National accounts</v>
      </c>
      <c r="G208" s="47">
        <f>VLOOKUP(A208,Row_Data!$D$4:$BN$1444, 63,0)</f>
        <v>54</v>
      </c>
    </row>
    <row r="209" spans="1:7" hidden="1" x14ac:dyDescent="0.3">
      <c r="A209" s="10" t="s">
        <v>4014</v>
      </c>
      <c r="B209" s="10" t="s">
        <v>2359</v>
      </c>
      <c r="C209" s="10" t="s">
        <v>3061</v>
      </c>
      <c r="D209" s="10" t="s">
        <v>3076</v>
      </c>
      <c r="E209" s="47" t="str">
        <f>VLOOKUP(B209,Matching_Area!$A$2:$B$1441,2, 0)</f>
        <v>Economic Policy &amp; Debt</v>
      </c>
      <c r="F209" s="47" t="str">
        <f>VLOOKUP(B209,Matching_Area!$A$2:$C$1441,3, 0)</f>
        <v>National accounts</v>
      </c>
      <c r="G209" s="47">
        <f>VLOOKUP(A209,Row_Data!$D$4:$BN$1444, 63,0)</f>
        <v>49</v>
      </c>
    </row>
    <row r="210" spans="1:7" hidden="1" x14ac:dyDescent="0.3">
      <c r="A210" s="10" t="s">
        <v>1150</v>
      </c>
      <c r="B210" s="10" t="s">
        <v>1955</v>
      </c>
      <c r="C210" s="10" t="s">
        <v>2499</v>
      </c>
      <c r="D210" s="10" t="s">
        <v>3076</v>
      </c>
      <c r="E210" s="47" t="str">
        <f>VLOOKUP(B210,Matching_Area!$A$2:$B$1441,2, 0)</f>
        <v>Economic Policy &amp; Debt</v>
      </c>
      <c r="F210" s="47" t="str">
        <f>VLOOKUP(B210,Matching_Area!$A$2:$C$1441,3, 0)</f>
        <v>National accounts</v>
      </c>
      <c r="G210" s="47">
        <f>VLOOKUP(A210,Row_Data!$D$4:$BN$1444, 63,0)</f>
        <v>49</v>
      </c>
    </row>
    <row r="211" spans="1:7" hidden="1" x14ac:dyDescent="0.3">
      <c r="A211" s="34" t="s">
        <v>3988</v>
      </c>
      <c r="B211" s="10" t="s">
        <v>582</v>
      </c>
      <c r="C211" s="10" t="s">
        <v>3127</v>
      </c>
      <c r="D211" s="10" t="s">
        <v>3076</v>
      </c>
      <c r="E211" s="47" t="str">
        <f>VLOOKUP(B211,Matching_Area!$A$2:$B$1441,2, 0)</f>
        <v>Economic Policy &amp; Debt</v>
      </c>
      <c r="F211" s="47" t="str">
        <f>VLOOKUP(B211,Matching_Area!$A$2:$C$1441,3, 0)</f>
        <v>National accounts</v>
      </c>
      <c r="G211" s="47">
        <f>VLOOKUP(A211,Row_Data!$D$4:$BN$1444, 63,0)</f>
        <v>49</v>
      </c>
    </row>
    <row r="212" spans="1:7" hidden="1" x14ac:dyDescent="0.3">
      <c r="A212" s="10" t="s">
        <v>1937</v>
      </c>
      <c r="B212" s="10" t="s">
        <v>3095</v>
      </c>
      <c r="C212" s="10" t="s">
        <v>3963</v>
      </c>
      <c r="D212" s="10" t="s">
        <v>3076</v>
      </c>
      <c r="E212" s="47" t="str">
        <f>VLOOKUP(B212,Matching_Area!$A$2:$B$1441,2, 0)</f>
        <v>Economic Policy &amp; Debt</v>
      </c>
      <c r="F212" s="47" t="str">
        <f>VLOOKUP(B212,Matching_Area!$A$2:$C$1441,3, 0)</f>
        <v>National accounts</v>
      </c>
      <c r="G212" s="47">
        <f>VLOOKUP(A212,Row_Data!$D$4:$BN$1444, 63,0)</f>
        <v>49</v>
      </c>
    </row>
    <row r="213" spans="1:7" hidden="1" x14ac:dyDescent="0.3">
      <c r="A213" s="10" t="s">
        <v>3352</v>
      </c>
      <c r="B213" s="10" t="s">
        <v>2419</v>
      </c>
      <c r="C213" s="10" t="s">
        <v>223</v>
      </c>
      <c r="D213" s="10" t="s">
        <v>3076</v>
      </c>
      <c r="E213" s="47" t="str">
        <f>VLOOKUP(B213,Matching_Area!$A$2:$B$1441,2, 0)</f>
        <v>Economic Policy &amp; Debt</v>
      </c>
      <c r="F213" s="47" t="str">
        <f>VLOOKUP(B213,Matching_Area!$A$2:$C$1441,3, 0)</f>
        <v>National accounts</v>
      </c>
      <c r="G213" s="47">
        <f>VLOOKUP(A213,Row_Data!$D$4:$BN$1444, 63,0)</f>
        <v>49</v>
      </c>
    </row>
    <row r="214" spans="1:7" hidden="1" x14ac:dyDescent="0.3">
      <c r="A214" s="10" t="s">
        <v>3194</v>
      </c>
      <c r="B214" s="10" t="s">
        <v>2994</v>
      </c>
      <c r="C214" s="10" t="s">
        <v>3061</v>
      </c>
      <c r="D214" s="10" t="s">
        <v>3076</v>
      </c>
      <c r="E214" s="47" t="str">
        <f>VLOOKUP(B214,Matching_Area!$A$2:$B$1441,2, 0)</f>
        <v>Economic Policy &amp; Debt</v>
      </c>
      <c r="F214" s="47" t="str">
        <f>VLOOKUP(B214,Matching_Area!$A$2:$C$1441,3, 0)</f>
        <v>National accounts</v>
      </c>
      <c r="G214" s="47">
        <f>VLOOKUP(A214,Row_Data!$D$4:$BN$1444, 63,0)</f>
        <v>49</v>
      </c>
    </row>
    <row r="215" spans="1:7" hidden="1" x14ac:dyDescent="0.3">
      <c r="A215" s="10" t="s">
        <v>1179</v>
      </c>
      <c r="B215" s="10" t="s">
        <v>805</v>
      </c>
      <c r="C215" s="10" t="s">
        <v>1827</v>
      </c>
      <c r="D215" s="10" t="s">
        <v>3076</v>
      </c>
      <c r="E215" s="47" t="str">
        <f>VLOOKUP(B215,Matching_Area!$A$2:$B$1441,2, 0)</f>
        <v>Economic Policy &amp; Debt</v>
      </c>
      <c r="F215" s="47" t="str">
        <f>VLOOKUP(B215,Matching_Area!$A$2:$C$1441,3, 0)</f>
        <v>National accounts</v>
      </c>
      <c r="G215" s="47">
        <f>VLOOKUP(A215,Row_Data!$D$4:$BN$1444, 63,0)</f>
        <v>49</v>
      </c>
    </row>
    <row r="216" spans="1:7" hidden="1" x14ac:dyDescent="0.3">
      <c r="A216" s="10" t="s">
        <v>400</v>
      </c>
      <c r="B216" s="10" t="s">
        <v>3546</v>
      </c>
      <c r="C216" s="10" t="s">
        <v>1827</v>
      </c>
      <c r="D216" s="10" t="s">
        <v>3076</v>
      </c>
      <c r="E216" s="47" t="str">
        <f>VLOOKUP(B216,Matching_Area!$A$2:$B$1441,2, 0)</f>
        <v>Economic Policy &amp; Debt</v>
      </c>
      <c r="F216" s="47" t="str">
        <f>VLOOKUP(B216,Matching_Area!$A$2:$C$1441,3, 0)</f>
        <v>National accounts</v>
      </c>
      <c r="G216" s="47">
        <f>VLOOKUP(A216,Row_Data!$D$4:$BN$1444, 63,0)</f>
        <v>49</v>
      </c>
    </row>
    <row r="217" spans="1:7" hidden="1" x14ac:dyDescent="0.3">
      <c r="A217" s="10" t="s">
        <v>1407</v>
      </c>
      <c r="B217" s="10" t="s">
        <v>3299</v>
      </c>
      <c r="C217" s="10" t="s">
        <v>3382</v>
      </c>
      <c r="D217" s="10" t="s">
        <v>3076</v>
      </c>
      <c r="E217" s="47" t="str">
        <f>VLOOKUP(B217,Matching_Area!$A$2:$B$1441,2, 0)</f>
        <v>Economic Policy &amp; Debt</v>
      </c>
      <c r="F217" s="47" t="str">
        <f>VLOOKUP(B217,Matching_Area!$A$2:$C$1441,3, 0)</f>
        <v>National accounts</v>
      </c>
      <c r="G217" s="47">
        <f>VLOOKUP(A217,Row_Data!$D$4:$BN$1444, 63,0)</f>
        <v>49</v>
      </c>
    </row>
    <row r="218" spans="1:7" hidden="1" x14ac:dyDescent="0.3">
      <c r="A218" s="10" t="s">
        <v>520</v>
      </c>
      <c r="B218" s="10" t="s">
        <v>2643</v>
      </c>
      <c r="C218" s="10" t="s">
        <v>398</v>
      </c>
      <c r="D218" s="10" t="s">
        <v>3076</v>
      </c>
      <c r="E218" s="47" t="str">
        <f>VLOOKUP(B218,Matching_Area!$A$2:$B$1441,2, 0)</f>
        <v>Economic Policy &amp; Debt</v>
      </c>
      <c r="F218" s="47" t="str">
        <f>VLOOKUP(B218,Matching_Area!$A$2:$C$1441,3, 0)</f>
        <v>National accounts</v>
      </c>
      <c r="G218" s="47">
        <f>VLOOKUP(A218,Row_Data!$D$4:$BN$1444, 63,0)</f>
        <v>49</v>
      </c>
    </row>
    <row r="219" spans="1:7" hidden="1" x14ac:dyDescent="0.3">
      <c r="A219" s="10" t="s">
        <v>3595</v>
      </c>
      <c r="B219" s="10" t="s">
        <v>389</v>
      </c>
      <c r="C219" s="10" t="s">
        <v>2062</v>
      </c>
      <c r="D219" s="10" t="s">
        <v>3076</v>
      </c>
      <c r="E219" s="47" t="str">
        <f>VLOOKUP(B219,Matching_Area!$A$2:$B$1441,2, 0)</f>
        <v>Economic Policy &amp; Debt</v>
      </c>
      <c r="F219" s="47" t="str">
        <f>VLOOKUP(B219,Matching_Area!$A$2:$C$1441,3, 0)</f>
        <v>National accounts</v>
      </c>
      <c r="G219" s="47">
        <f>VLOOKUP(A219,Row_Data!$D$4:$BN$1444, 63,0)</f>
        <v>48</v>
      </c>
    </row>
    <row r="220" spans="1:7" hidden="1" x14ac:dyDescent="0.3">
      <c r="A220" s="10" t="s">
        <v>2167</v>
      </c>
      <c r="B220" s="10" t="s">
        <v>3120</v>
      </c>
      <c r="C220" s="10" t="s">
        <v>3468</v>
      </c>
      <c r="D220" s="10" t="s">
        <v>3076</v>
      </c>
      <c r="E220" s="47" t="str">
        <f>VLOOKUP(B220,Matching_Area!$A$2:$B$1441,2, 0)</f>
        <v>Economic Policy &amp; Debt</v>
      </c>
      <c r="F220" s="47" t="str">
        <f>VLOOKUP(B220,Matching_Area!$A$2:$C$1441,3, 0)</f>
        <v>National accounts</v>
      </c>
      <c r="G220" s="47">
        <f>VLOOKUP(A220,Row_Data!$D$4:$BN$1444, 63,0)</f>
        <v>48</v>
      </c>
    </row>
    <row r="221" spans="1:7" hidden="1" x14ac:dyDescent="0.3">
      <c r="A221" s="10" t="s">
        <v>149</v>
      </c>
      <c r="B221" s="10" t="s">
        <v>3</v>
      </c>
      <c r="C221" s="10" t="s">
        <v>2228</v>
      </c>
      <c r="D221" s="10" t="s">
        <v>3076</v>
      </c>
      <c r="E221" s="47" t="str">
        <f>VLOOKUP(B221,Matching_Area!$A$2:$B$1441,2, 0)</f>
        <v>Economic Policy &amp; Debt</v>
      </c>
      <c r="F221" s="47" t="str">
        <f>VLOOKUP(B221,Matching_Area!$A$2:$C$1441,3, 0)</f>
        <v>National accounts</v>
      </c>
      <c r="G221" s="47">
        <f>VLOOKUP(A221,Row_Data!$D$4:$BN$1444, 63,0)</f>
        <v>48</v>
      </c>
    </row>
    <row r="222" spans="1:7" hidden="1" x14ac:dyDescent="0.3">
      <c r="A222" s="10" t="s">
        <v>1533</v>
      </c>
      <c r="B222" s="10" t="s">
        <v>3568</v>
      </c>
      <c r="C222" s="10" t="s">
        <v>3775</v>
      </c>
      <c r="D222" s="10" t="s">
        <v>3076</v>
      </c>
      <c r="E222" s="47" t="str">
        <f>VLOOKUP(B222,Matching_Area!$A$2:$B$1441,2, 0)</f>
        <v>Economic Policy &amp; Debt</v>
      </c>
      <c r="F222" s="47" t="str">
        <f>VLOOKUP(B222,Matching_Area!$A$2:$C$1441,3, 0)</f>
        <v>National accounts</v>
      </c>
      <c r="G222" s="47">
        <f>VLOOKUP(A222,Row_Data!$D$4:$BN$1444, 63,0)</f>
        <v>48</v>
      </c>
    </row>
    <row r="223" spans="1:7" hidden="1" x14ac:dyDescent="0.3">
      <c r="A223" s="10" t="s">
        <v>2840</v>
      </c>
      <c r="B223" s="10" t="s">
        <v>1139</v>
      </c>
      <c r="C223" s="10" t="s">
        <v>3716</v>
      </c>
      <c r="D223" s="10" t="s">
        <v>3076</v>
      </c>
      <c r="E223" s="47" t="str">
        <f>VLOOKUP(B223,Matching_Area!$A$2:$B$1441,2, 0)</f>
        <v>Economic Policy &amp; Debt</v>
      </c>
      <c r="F223" s="47" t="str">
        <f>VLOOKUP(B223,Matching_Area!$A$2:$C$1441,3, 0)</f>
        <v>National accounts</v>
      </c>
      <c r="G223" s="47">
        <f>VLOOKUP(A223,Row_Data!$D$4:$BN$1444, 63,0)</f>
        <v>49</v>
      </c>
    </row>
    <row r="224" spans="1:7" hidden="1" x14ac:dyDescent="0.3">
      <c r="A224" s="10" t="s">
        <v>275</v>
      </c>
      <c r="B224" s="10" t="s">
        <v>4036</v>
      </c>
      <c r="C224" s="10" t="s">
        <v>1898</v>
      </c>
      <c r="D224" s="10" t="s">
        <v>3076</v>
      </c>
      <c r="E224" s="47" t="str">
        <f>VLOOKUP(B224,Matching_Area!$A$2:$B$1441,2, 0)</f>
        <v>Economic Policy &amp; Debt</v>
      </c>
      <c r="F224" s="47" t="str">
        <f>VLOOKUP(B224,Matching_Area!$A$2:$C$1441,3, 0)</f>
        <v>National accounts</v>
      </c>
      <c r="G224" s="47">
        <f>VLOOKUP(A224,Row_Data!$D$4:$BN$1444, 63,0)</f>
        <v>48</v>
      </c>
    </row>
    <row r="225" spans="1:7" hidden="1" x14ac:dyDescent="0.3">
      <c r="A225" s="10" t="s">
        <v>2</v>
      </c>
      <c r="B225" s="10" t="s">
        <v>3392</v>
      </c>
      <c r="C225" s="10" t="s">
        <v>4001</v>
      </c>
      <c r="D225" s="10" t="s">
        <v>3076</v>
      </c>
      <c r="E225" s="47" t="str">
        <f>VLOOKUP(B225,Matching_Area!$A$2:$B$1441,2, 0)</f>
        <v>Economic Policy &amp; Debt</v>
      </c>
      <c r="F225" s="47" t="str">
        <f>VLOOKUP(B225,Matching_Area!$A$2:$C$1441,3, 0)</f>
        <v>National accounts</v>
      </c>
      <c r="G225" s="47">
        <f>VLOOKUP(A225,Row_Data!$D$4:$BN$1444, 63,0)</f>
        <v>49</v>
      </c>
    </row>
    <row r="226" spans="1:7" x14ac:dyDescent="0.3">
      <c r="A226" s="29" t="s">
        <v>2811</v>
      </c>
      <c r="B226" s="58" t="s">
        <v>1961</v>
      </c>
      <c r="C226" s="10" t="s">
        <v>813</v>
      </c>
      <c r="D226" s="10" t="s">
        <v>3076</v>
      </c>
      <c r="E226" s="47" t="str">
        <f>VLOOKUP(B226,Matching_Area!$A$2:$B$1441,2, 0)</f>
        <v>Economic Policy &amp; Debt</v>
      </c>
      <c r="F226" s="47" t="str">
        <f>VLOOKUP(B226,Matching_Area!$A$2:$C$1441,3, 0)</f>
        <v>National accounts</v>
      </c>
      <c r="G226" s="47">
        <f>VLOOKUP(A226,Row_Data!$D$4:$BN$1444, 63,0)</f>
        <v>49</v>
      </c>
    </row>
    <row r="227" spans="1:7" hidden="1" x14ac:dyDescent="0.3">
      <c r="A227" s="10" t="s">
        <v>771</v>
      </c>
      <c r="B227" s="10" t="s">
        <v>1700</v>
      </c>
      <c r="C227" s="10" t="s">
        <v>424</v>
      </c>
      <c r="D227" s="10" t="s">
        <v>3076</v>
      </c>
      <c r="E227" s="47" t="str">
        <f>VLOOKUP(B227,Matching_Area!$A$2:$B$1441,2, 0)</f>
        <v>Economic Policy &amp; Debt</v>
      </c>
      <c r="F227" s="47" t="str">
        <f>VLOOKUP(B227,Matching_Area!$A$2:$C$1441,3, 0)</f>
        <v>National accounts</v>
      </c>
      <c r="G227" s="47">
        <f>VLOOKUP(A227,Row_Data!$D$4:$BN$1444, 63,0)</f>
        <v>49</v>
      </c>
    </row>
    <row r="228" spans="1:7" hidden="1" x14ac:dyDescent="0.3">
      <c r="A228" s="10" t="s">
        <v>2213</v>
      </c>
      <c r="B228" s="10" t="s">
        <v>1052</v>
      </c>
      <c r="C228" s="10" t="s">
        <v>3668</v>
      </c>
      <c r="D228" s="10" t="s">
        <v>3076</v>
      </c>
      <c r="E228" s="47" t="str">
        <f>VLOOKUP(B228,Matching_Area!$A$2:$B$1441,2, 0)</f>
        <v>Economic Policy &amp; Debt</v>
      </c>
      <c r="F228" s="47" t="str">
        <f>VLOOKUP(B228,Matching_Area!$A$2:$C$1441,3, 0)</f>
        <v>National accounts</v>
      </c>
      <c r="G228" s="47">
        <f>VLOOKUP(A228,Row_Data!$D$4:$BN$1444, 63,0)</f>
        <v>49</v>
      </c>
    </row>
    <row r="229" spans="1:7" hidden="1" x14ac:dyDescent="0.3">
      <c r="A229" s="10" t="s">
        <v>2623</v>
      </c>
      <c r="B229" s="10" t="s">
        <v>325</v>
      </c>
      <c r="C229" s="10" t="s">
        <v>1641</v>
      </c>
      <c r="D229" s="10" t="s">
        <v>3076</v>
      </c>
      <c r="E229" s="47" t="str">
        <f>VLOOKUP(B229,Matching_Area!$A$2:$B$1441,2, 0)</f>
        <v>Economic Policy &amp; Debt</v>
      </c>
      <c r="F229" s="47" t="str">
        <f>VLOOKUP(B229,Matching_Area!$A$2:$C$1441,3, 0)</f>
        <v>National accounts</v>
      </c>
      <c r="G229" s="47">
        <f>VLOOKUP(A229,Row_Data!$D$4:$BN$1444, 63,0)</f>
        <v>49</v>
      </c>
    </row>
    <row r="230" spans="1:7" hidden="1" x14ac:dyDescent="0.3">
      <c r="A230" s="10" t="s">
        <v>352</v>
      </c>
      <c r="B230" s="10" t="s">
        <v>2481</v>
      </c>
      <c r="C230" s="10" t="s">
        <v>17</v>
      </c>
      <c r="D230" s="10" t="s">
        <v>3076</v>
      </c>
      <c r="E230" s="47" t="str">
        <f>VLOOKUP(B230,Matching_Area!$A$2:$B$1441,2, 0)</f>
        <v>Economic Policy &amp; Debt</v>
      </c>
      <c r="F230" s="47" t="str">
        <f>VLOOKUP(B230,Matching_Area!$A$2:$C$1441,3, 0)</f>
        <v>National accounts</v>
      </c>
      <c r="G230" s="47">
        <f>VLOOKUP(A230,Row_Data!$D$4:$BN$1444, 63,0)</f>
        <v>48</v>
      </c>
    </row>
    <row r="231" spans="1:7" hidden="1" x14ac:dyDescent="0.3">
      <c r="A231" s="10" t="s">
        <v>1616</v>
      </c>
      <c r="B231" s="10" t="s">
        <v>503</v>
      </c>
      <c r="C231" s="10" t="s">
        <v>4092</v>
      </c>
      <c r="D231" s="10" t="s">
        <v>2776</v>
      </c>
      <c r="E231" s="47" t="str">
        <f>VLOOKUP(B231,Matching_Area!$A$2:$B$1441,2, 0)</f>
        <v>Economic Policy &amp; Debt</v>
      </c>
      <c r="F231" s="47" t="str">
        <f>VLOOKUP(B231,Matching_Area!$A$2:$C$1441,3, 0)</f>
        <v>National accounts</v>
      </c>
      <c r="G231" s="47">
        <f>VLOOKUP(A231,Row_Data!$D$4:$BN$1444, 63,0)</f>
        <v>29</v>
      </c>
    </row>
    <row r="232" spans="1:7" hidden="1" x14ac:dyDescent="0.3">
      <c r="A232" s="10" t="s">
        <v>1489</v>
      </c>
      <c r="B232" s="10" t="s">
        <v>2698</v>
      </c>
      <c r="C232" s="10" t="s">
        <v>1650</v>
      </c>
      <c r="D232" s="10" t="s">
        <v>3076</v>
      </c>
      <c r="E232" s="47" t="str">
        <f>VLOOKUP(B232,Matching_Area!$A$2:$B$1441,2, 0)</f>
        <v>Economic Policy &amp; Debt</v>
      </c>
      <c r="F232" s="47" t="str">
        <f>VLOOKUP(B232,Matching_Area!$A$2:$C$1441,3, 0)</f>
        <v>National accounts</v>
      </c>
      <c r="G232" s="47">
        <f>VLOOKUP(A232,Row_Data!$D$4:$BN$1444, 63,0)</f>
        <v>50</v>
      </c>
    </row>
    <row r="233" spans="1:7" hidden="1" x14ac:dyDescent="0.3">
      <c r="A233" s="34" t="s">
        <v>2489</v>
      </c>
      <c r="B233" s="10" t="s">
        <v>207</v>
      </c>
      <c r="C233" s="10" t="s">
        <v>1952</v>
      </c>
      <c r="D233" s="10" t="s">
        <v>3076</v>
      </c>
      <c r="E233" s="47" t="str">
        <f>VLOOKUP(B233,Matching_Area!$A$2:$B$1441,2, 0)</f>
        <v>Economic Policy &amp; Debt</v>
      </c>
      <c r="F233" s="47" t="str">
        <f>VLOOKUP(B233,Matching_Area!$A$2:$C$1441,3, 0)</f>
        <v>National accounts</v>
      </c>
      <c r="G233" s="47">
        <f>VLOOKUP(A233,Row_Data!$D$4:$BN$1444, 63,0)</f>
        <v>48</v>
      </c>
    </row>
    <row r="234" spans="1:7" hidden="1" x14ac:dyDescent="0.3">
      <c r="A234" s="10" t="s">
        <v>2898</v>
      </c>
      <c r="B234" s="10" t="s">
        <v>4195</v>
      </c>
      <c r="C234" s="10" t="s">
        <v>841</v>
      </c>
      <c r="D234" s="10" t="s">
        <v>3076</v>
      </c>
      <c r="E234" s="47" t="str">
        <f>VLOOKUP(B234,Matching_Area!$A$2:$B$1441,2, 0)</f>
        <v>Economic Policy &amp; Debt</v>
      </c>
      <c r="F234" s="47" t="str">
        <f>VLOOKUP(B234,Matching_Area!$A$2:$C$1441,3, 0)</f>
        <v>National accounts</v>
      </c>
      <c r="G234" s="47">
        <f>VLOOKUP(A234,Row_Data!$D$4:$BN$1444, 63,0)</f>
        <v>49</v>
      </c>
    </row>
    <row r="235" spans="1:7" hidden="1" x14ac:dyDescent="0.3">
      <c r="A235" s="57" t="s">
        <v>1458</v>
      </c>
      <c r="B235" s="10" t="s">
        <v>3832</v>
      </c>
      <c r="C235" s="10" t="s">
        <v>3652</v>
      </c>
      <c r="D235" s="10" t="s">
        <v>3076</v>
      </c>
      <c r="E235" s="47" t="str">
        <f>VLOOKUP(B235,Matching_Area!$A$2:$B$1441,2, 0)</f>
        <v>Economic Policy &amp; Debt</v>
      </c>
      <c r="F235" s="47" t="str">
        <f>VLOOKUP(B235,Matching_Area!$A$2:$C$1441,3, 0)</f>
        <v>National accounts</v>
      </c>
      <c r="G235" s="47">
        <f>VLOOKUP(A235,Row_Data!$D$4:$BN$1444, 63,0)</f>
        <v>49</v>
      </c>
    </row>
    <row r="236" spans="1:7" hidden="1" x14ac:dyDescent="0.3">
      <c r="A236" s="10" t="s">
        <v>3715</v>
      </c>
      <c r="B236" s="10" t="s">
        <v>797</v>
      </c>
      <c r="C236" s="10" t="s">
        <v>767</v>
      </c>
      <c r="D236" s="10" t="s">
        <v>3076</v>
      </c>
      <c r="E236" s="47" t="str">
        <f>VLOOKUP(B236,Matching_Area!$A$2:$B$1441,2, 0)</f>
        <v>Economic Policy &amp; Debt</v>
      </c>
      <c r="F236" s="47" t="str">
        <f>VLOOKUP(B236,Matching_Area!$A$2:$C$1441,3, 0)</f>
        <v>National accounts</v>
      </c>
      <c r="G236" s="47">
        <f>VLOOKUP(A236,Row_Data!$D$4:$BN$1444, 63,0)</f>
        <v>50</v>
      </c>
    </row>
    <row r="237" spans="1:7" hidden="1" x14ac:dyDescent="0.3">
      <c r="A237" s="10" t="s">
        <v>881</v>
      </c>
      <c r="B237" s="10" t="s">
        <v>143</v>
      </c>
      <c r="C237" s="10" t="s">
        <v>695</v>
      </c>
      <c r="D237" s="10" t="s">
        <v>3076</v>
      </c>
      <c r="E237" s="47" t="str">
        <f>VLOOKUP(B237,Matching_Area!$A$2:$B$1441,2, 0)</f>
        <v>Economic Policy &amp; Debt</v>
      </c>
      <c r="F237" s="47" t="str">
        <f>VLOOKUP(B237,Matching_Area!$A$2:$C$1441,3, 0)</f>
        <v>National accounts</v>
      </c>
      <c r="G237" s="47">
        <f>VLOOKUP(A237,Row_Data!$D$4:$BN$1444, 63,0)</f>
        <v>50</v>
      </c>
    </row>
    <row r="238" spans="1:7" hidden="1" x14ac:dyDescent="0.3">
      <c r="A238" s="10" t="s">
        <v>2029</v>
      </c>
      <c r="B238" s="10" t="s">
        <v>2540</v>
      </c>
      <c r="C238" s="10" t="s">
        <v>576</v>
      </c>
      <c r="D238" s="10" t="s">
        <v>3076</v>
      </c>
      <c r="E238" s="47" t="str">
        <f>VLOOKUP(B238,Matching_Area!$A$2:$B$1441,2, 0)</f>
        <v>Economic Policy &amp; Debt</v>
      </c>
      <c r="F238" s="47" t="str">
        <f>VLOOKUP(B238,Matching_Area!$A$2:$C$1441,3, 0)</f>
        <v>National accounts</v>
      </c>
      <c r="G238" s="47">
        <f>VLOOKUP(A238,Row_Data!$D$4:$BN$1444, 63,0)</f>
        <v>21</v>
      </c>
    </row>
    <row r="239" spans="1:7" hidden="1" x14ac:dyDescent="0.3">
      <c r="A239" s="10" t="s">
        <v>741</v>
      </c>
      <c r="B239" s="10" t="s">
        <v>3109</v>
      </c>
      <c r="C239" s="10" t="s">
        <v>2697</v>
      </c>
      <c r="D239" s="10" t="s">
        <v>3076</v>
      </c>
      <c r="E239" s="47" t="str">
        <f>VLOOKUP(B239,Matching_Area!$A$2:$B$1441,2, 0)</f>
        <v>Economic Policy &amp; Debt</v>
      </c>
      <c r="F239" s="47" t="str">
        <f>VLOOKUP(B239,Matching_Area!$A$2:$C$1441,3, 0)</f>
        <v>National accounts</v>
      </c>
      <c r="G239" s="47">
        <f>VLOOKUP(A239,Row_Data!$D$4:$BN$1444, 63,0)</f>
        <v>20</v>
      </c>
    </row>
    <row r="240" spans="1:7" hidden="1" x14ac:dyDescent="0.3">
      <c r="A240" s="10" t="s">
        <v>1123</v>
      </c>
      <c r="B240" s="10" t="s">
        <v>986</v>
      </c>
      <c r="C240" s="10" t="s">
        <v>3834</v>
      </c>
      <c r="D240" s="10" t="s">
        <v>3076</v>
      </c>
      <c r="E240" s="47" t="str">
        <f>VLOOKUP(B240,Matching_Area!$A$2:$B$1441,2, 0)</f>
        <v>Economic Policy &amp; Debt</v>
      </c>
      <c r="F240" s="47" t="str">
        <f>VLOOKUP(B240,Matching_Area!$A$2:$C$1441,3, 0)</f>
        <v>National accounts</v>
      </c>
      <c r="G240" s="47">
        <f>VLOOKUP(A240,Row_Data!$D$4:$BN$1444, 63,0)</f>
        <v>21</v>
      </c>
    </row>
    <row r="241" spans="1:7" hidden="1" x14ac:dyDescent="0.3">
      <c r="A241" s="57" t="s">
        <v>1997</v>
      </c>
      <c r="B241" s="10" t="s">
        <v>965</v>
      </c>
      <c r="C241" s="10" t="s">
        <v>1778</v>
      </c>
      <c r="D241" s="10" t="s">
        <v>3076</v>
      </c>
      <c r="E241" s="47" t="str">
        <f>VLOOKUP(B241,Matching_Area!$A$2:$B$1441,2, 0)</f>
        <v>Economic Policy &amp; Debt</v>
      </c>
      <c r="F241" s="47" t="str">
        <f>VLOOKUP(B241,Matching_Area!$A$2:$C$1441,3, 0)</f>
        <v>National accounts</v>
      </c>
      <c r="G241" s="47">
        <f>VLOOKUP(A241,Row_Data!$D$4:$BN$1444, 63,0)</f>
        <v>21</v>
      </c>
    </row>
    <row r="242" spans="1:7" hidden="1" x14ac:dyDescent="0.3">
      <c r="A242" s="10" t="s">
        <v>8</v>
      </c>
      <c r="B242" s="10" t="s">
        <v>2375</v>
      </c>
      <c r="C242" s="10" t="s">
        <v>251</v>
      </c>
      <c r="D242" s="10" t="s">
        <v>3076</v>
      </c>
      <c r="E242" s="47" t="str">
        <f>VLOOKUP(B242,Matching_Area!$A$2:$B$1441,2, 0)</f>
        <v>Economic Policy &amp; Debt</v>
      </c>
      <c r="F242" s="47" t="str">
        <f>VLOOKUP(B242,Matching_Area!$A$2:$C$1441,3, 0)</f>
        <v>National accounts</v>
      </c>
      <c r="G242" s="47">
        <f>VLOOKUP(A242,Row_Data!$D$4:$BN$1444, 63,0)</f>
        <v>21</v>
      </c>
    </row>
    <row r="243" spans="1:7" hidden="1" x14ac:dyDescent="0.3">
      <c r="A243" s="10" t="s">
        <v>3332</v>
      </c>
      <c r="B243" s="10" t="s">
        <v>3994</v>
      </c>
      <c r="C243" s="10" t="s">
        <v>2092</v>
      </c>
      <c r="D243" s="10" t="s">
        <v>3076</v>
      </c>
      <c r="E243" s="47" t="str">
        <f>VLOOKUP(B243,Matching_Area!$A$2:$B$1441,2, 0)</f>
        <v>Economic Policy &amp; Debt</v>
      </c>
      <c r="F243" s="47" t="str">
        <f>VLOOKUP(B243,Matching_Area!$A$2:$C$1441,3, 0)</f>
        <v>National accounts</v>
      </c>
      <c r="G243" s="47">
        <f>VLOOKUP(A243,Row_Data!$D$4:$BN$1444, 63,0)</f>
        <v>21</v>
      </c>
    </row>
    <row r="244" spans="1:7" hidden="1" x14ac:dyDescent="0.3">
      <c r="A244" s="10" t="s">
        <v>640</v>
      </c>
      <c r="B244" s="10" t="s">
        <v>874</v>
      </c>
      <c r="C244" s="10" t="s">
        <v>3384</v>
      </c>
      <c r="D244" s="10" t="s">
        <v>3176</v>
      </c>
      <c r="E244" s="47" t="str">
        <f>VLOOKUP(B244,Matching_Area!$A$2:$B$1441,2, 0)</f>
        <v>Economic Policy &amp; Debt</v>
      </c>
      <c r="F244" s="47" t="str">
        <f>VLOOKUP(B244,Matching_Area!$A$2:$C$1441,3, 0)</f>
        <v>National accounts</v>
      </c>
      <c r="G244" s="47">
        <f>VLOOKUP(A244,Row_Data!$D$4:$BN$1444, 63,0)</f>
        <v>21</v>
      </c>
    </row>
    <row r="245" spans="1:7" hidden="1" x14ac:dyDescent="0.3">
      <c r="A245" s="10" t="s">
        <v>800</v>
      </c>
      <c r="B245" s="10" t="s">
        <v>486</v>
      </c>
      <c r="C245" s="10" t="s">
        <v>1392</v>
      </c>
      <c r="D245" s="10" t="s">
        <v>792</v>
      </c>
      <c r="E245" s="47" t="str">
        <f>VLOOKUP(B245,Matching_Area!$A$2:$B$1441,2, 0)</f>
        <v>Economic Policy &amp; Debt</v>
      </c>
      <c r="F245" s="47" t="str">
        <f>VLOOKUP(B245,Matching_Area!$A$2:$C$1441,3, 0)</f>
        <v>National accounts</v>
      </c>
      <c r="G245" s="47">
        <f>VLOOKUP(A245,Row_Data!$D$4:$BN$1444, 63,0)</f>
        <v>56</v>
      </c>
    </row>
    <row r="246" spans="1:7" hidden="1" x14ac:dyDescent="0.3">
      <c r="A246" s="10" t="s">
        <v>579</v>
      </c>
      <c r="B246" s="10" t="s">
        <v>2273</v>
      </c>
      <c r="C246" s="10" t="s">
        <v>3387</v>
      </c>
      <c r="D246" s="10" t="s">
        <v>3076</v>
      </c>
      <c r="E246" s="47" t="str">
        <f>VLOOKUP(B246,Matching_Area!$A$2:$B$1441,2, 0)</f>
        <v>Economic Policy &amp; Debt</v>
      </c>
      <c r="F246" s="47" t="str">
        <f>VLOOKUP(B246,Matching_Area!$A$2:$C$1441,3, 0)</f>
        <v>National accounts</v>
      </c>
      <c r="G246" s="47">
        <f>VLOOKUP(A246,Row_Data!$D$4:$BN$1444, 63,0)</f>
        <v>21</v>
      </c>
    </row>
    <row r="247" spans="1:7" hidden="1" x14ac:dyDescent="0.3">
      <c r="A247" s="10" t="s">
        <v>332</v>
      </c>
      <c r="B247" s="10" t="s">
        <v>730</v>
      </c>
      <c r="C247" s="10" t="s">
        <v>1190</v>
      </c>
      <c r="D247" s="10" t="s">
        <v>3076</v>
      </c>
      <c r="E247" s="47" t="str">
        <f>VLOOKUP(B247,Matching_Area!$A$2:$B$1441,2, 0)</f>
        <v>Economic Policy &amp; Debt</v>
      </c>
      <c r="F247" s="47" t="str">
        <f>VLOOKUP(B247,Matching_Area!$A$2:$C$1441,3, 0)</f>
        <v>National accounts</v>
      </c>
      <c r="G247" s="47">
        <f>VLOOKUP(A247,Row_Data!$D$4:$BN$1444, 63,0)</f>
        <v>20</v>
      </c>
    </row>
    <row r="248" spans="1:7" hidden="1" x14ac:dyDescent="0.3">
      <c r="A248" s="10" t="s">
        <v>3951</v>
      </c>
      <c r="B248" s="10" t="s">
        <v>617</v>
      </c>
      <c r="C248" s="10" t="s">
        <v>309</v>
      </c>
      <c r="D248" s="10" t="s">
        <v>3076</v>
      </c>
      <c r="E248" s="47" t="str">
        <f>VLOOKUP(B248,Matching_Area!$A$2:$B$1441,2, 0)</f>
        <v>Economic Policy &amp; Debt</v>
      </c>
      <c r="F248" s="47" t="str">
        <f>VLOOKUP(B248,Matching_Area!$A$2:$C$1441,3, 0)</f>
        <v>National accounts</v>
      </c>
      <c r="G248" s="47">
        <f>VLOOKUP(A248,Row_Data!$D$4:$BN$1444, 63,0)</f>
        <v>21</v>
      </c>
    </row>
    <row r="249" spans="1:7" x14ac:dyDescent="0.3">
      <c r="A249" s="29" t="s">
        <v>539</v>
      </c>
      <c r="B249" s="10" t="s">
        <v>204</v>
      </c>
      <c r="C249" s="10" t="s">
        <v>94</v>
      </c>
      <c r="D249" s="10" t="s">
        <v>3076</v>
      </c>
      <c r="E249" s="47" t="str">
        <f>VLOOKUP(B249,Matching_Area!$A$2:$B$1441,2, 0)</f>
        <v>Economic Policy &amp; Debt</v>
      </c>
      <c r="F249" s="47" t="str">
        <f>VLOOKUP(B249,Matching_Area!$A$2:$C$1441,3, 0)</f>
        <v>National accounts</v>
      </c>
      <c r="G249" s="47">
        <f>VLOOKUP(A249,Row_Data!$D$4:$BN$1444, 63,0)</f>
        <v>21</v>
      </c>
    </row>
    <row r="250" spans="1:7" hidden="1" x14ac:dyDescent="0.3">
      <c r="A250" s="10" t="s">
        <v>2796</v>
      </c>
      <c r="B250" s="10" t="s">
        <v>1180</v>
      </c>
      <c r="C250" s="10" t="s">
        <v>4000</v>
      </c>
      <c r="D250" s="10" t="s">
        <v>3076</v>
      </c>
      <c r="E250" s="47" t="str">
        <f>VLOOKUP(B250,Matching_Area!$A$2:$B$1441,2, 0)</f>
        <v>Economic Policy &amp; Debt</v>
      </c>
      <c r="F250" s="47" t="str">
        <f>VLOOKUP(B250,Matching_Area!$A$2:$C$1441,3, 0)</f>
        <v>National accounts</v>
      </c>
      <c r="G250" s="47">
        <f>VLOOKUP(A250,Row_Data!$D$4:$BN$1444, 63,0)</f>
        <v>21</v>
      </c>
    </row>
    <row r="251" spans="1:7" hidden="1" x14ac:dyDescent="0.3">
      <c r="A251" s="10" t="s">
        <v>1885</v>
      </c>
      <c r="B251" s="10" t="s">
        <v>488</v>
      </c>
      <c r="C251" s="10" t="s">
        <v>2332</v>
      </c>
      <c r="D251" s="10" t="s">
        <v>3076</v>
      </c>
      <c r="E251" s="47" t="str">
        <f>VLOOKUP(B251,Matching_Area!$A$2:$B$1441,2, 0)</f>
        <v>Economic Policy &amp; Debt</v>
      </c>
      <c r="F251" s="47" t="str">
        <f>VLOOKUP(B251,Matching_Area!$A$2:$C$1441,3, 0)</f>
        <v>National accounts</v>
      </c>
      <c r="G251" s="47">
        <f>VLOOKUP(A251,Row_Data!$D$4:$BN$1444, 63,0)</f>
        <v>21</v>
      </c>
    </row>
    <row r="252" spans="1:7" hidden="1" x14ac:dyDescent="0.3">
      <c r="A252" s="10" t="s">
        <v>2600</v>
      </c>
      <c r="B252" s="10" t="s">
        <v>416</v>
      </c>
      <c r="C252" s="10" t="s">
        <v>3559</v>
      </c>
      <c r="D252" s="10" t="s">
        <v>1194</v>
      </c>
      <c r="E252" s="47" t="str">
        <f>VLOOKUP(B252,Matching_Area!$A$2:$B$1441,2, 0)</f>
        <v>Economic Policy &amp; Debt</v>
      </c>
      <c r="F252" s="47" t="str">
        <f>VLOOKUP(B252,Matching_Area!$A$2:$C$1441,3, 0)</f>
        <v>National accounts</v>
      </c>
      <c r="G252" s="47">
        <f>VLOOKUP(A252,Row_Data!$D$4:$BN$1444, 63,0)</f>
        <v>29</v>
      </c>
    </row>
    <row r="253" spans="1:7" hidden="1" x14ac:dyDescent="0.3">
      <c r="A253" s="34" t="s">
        <v>3098</v>
      </c>
      <c r="B253" s="10" t="s">
        <v>391</v>
      </c>
      <c r="C253" s="10" t="s">
        <v>1243</v>
      </c>
      <c r="D253" s="10" t="s">
        <v>3076</v>
      </c>
      <c r="E253" s="47" t="str">
        <f>VLOOKUP(B253,Matching_Area!$A$2:$B$1441,2, 0)</f>
        <v>Economic Policy &amp; Debt</v>
      </c>
      <c r="F253" s="47" t="str">
        <f>VLOOKUP(B253,Matching_Area!$A$2:$C$1441,3, 0)</f>
        <v>National accounts</v>
      </c>
      <c r="G253" s="47">
        <f>VLOOKUP(A253,Row_Data!$D$4:$BN$1444, 63,0)</f>
        <v>49</v>
      </c>
    </row>
    <row r="254" spans="1:7" hidden="1" x14ac:dyDescent="0.3">
      <c r="A254" s="10" t="s">
        <v>1082</v>
      </c>
      <c r="B254" s="10" t="s">
        <v>998</v>
      </c>
      <c r="C254" s="10" t="s">
        <v>899</v>
      </c>
      <c r="D254" s="10" t="s">
        <v>3076</v>
      </c>
      <c r="E254" s="47" t="str">
        <f>VLOOKUP(B254,Matching_Area!$A$2:$B$1441,2, 0)</f>
        <v>Economic Policy &amp; Debt</v>
      </c>
      <c r="F254" s="47" t="str">
        <f>VLOOKUP(B254,Matching_Area!$A$2:$C$1441,3, 0)</f>
        <v>National accounts</v>
      </c>
      <c r="G254" s="47">
        <f>VLOOKUP(A254,Row_Data!$D$4:$BN$1444, 63,0)</f>
        <v>49</v>
      </c>
    </row>
    <row r="255" spans="1:7" hidden="1" x14ac:dyDescent="0.3">
      <c r="A255" s="10" t="s">
        <v>201</v>
      </c>
      <c r="B255" s="10" t="s">
        <v>317</v>
      </c>
      <c r="C255" s="10" t="s">
        <v>2327</v>
      </c>
      <c r="D255" s="10" t="s">
        <v>3076</v>
      </c>
      <c r="E255" s="47" t="str">
        <f>VLOOKUP(B255,Matching_Area!$A$2:$B$1441,2, 0)</f>
        <v>Economic Policy &amp; Debt</v>
      </c>
      <c r="F255" s="47" t="str">
        <f>VLOOKUP(B255,Matching_Area!$A$2:$C$1441,3, 0)</f>
        <v>National accounts</v>
      </c>
      <c r="G255" s="47">
        <f>VLOOKUP(A255,Row_Data!$D$4:$BN$1444, 63,0)</f>
        <v>49</v>
      </c>
    </row>
    <row r="256" spans="1:7" hidden="1" x14ac:dyDescent="0.3">
      <c r="A256" s="10" t="s">
        <v>2820</v>
      </c>
      <c r="B256" s="10" t="s">
        <v>811</v>
      </c>
      <c r="C256" s="10" t="s">
        <v>936</v>
      </c>
      <c r="D256" s="10" t="s">
        <v>3076</v>
      </c>
      <c r="E256" s="47" t="str">
        <f>VLOOKUP(B256,Matching_Area!$A$2:$B$1441,2, 0)</f>
        <v>Economic Policy &amp; Debt</v>
      </c>
      <c r="F256" s="47" t="str">
        <f>VLOOKUP(B256,Matching_Area!$A$2:$C$1441,3, 0)</f>
        <v>National accounts</v>
      </c>
      <c r="G256" s="47">
        <f>VLOOKUP(A256,Row_Data!$D$4:$BN$1444, 63,0)</f>
        <v>54</v>
      </c>
    </row>
    <row r="257" spans="1:7" hidden="1" x14ac:dyDescent="0.3">
      <c r="A257" s="10" t="s">
        <v>784</v>
      </c>
      <c r="B257" s="10" t="s">
        <v>3409</v>
      </c>
      <c r="C257" s="10" t="s">
        <v>987</v>
      </c>
      <c r="D257" s="10" t="s">
        <v>3076</v>
      </c>
      <c r="E257" s="47" t="str">
        <f>VLOOKUP(B257,Matching_Area!$A$2:$B$1441,2, 0)</f>
        <v>Economic Policy &amp; Debt</v>
      </c>
      <c r="F257" s="47" t="str">
        <f>VLOOKUP(B257,Matching_Area!$A$2:$C$1441,3, 0)</f>
        <v>National accounts</v>
      </c>
      <c r="G257" s="47">
        <f>VLOOKUP(A257,Row_Data!$D$4:$BN$1444, 63,0)</f>
        <v>49</v>
      </c>
    </row>
    <row r="258" spans="1:7" hidden="1" x14ac:dyDescent="0.3">
      <c r="A258" s="10" t="s">
        <v>2227</v>
      </c>
      <c r="B258" s="10" t="s">
        <v>2749</v>
      </c>
      <c r="C258" s="10" t="s">
        <v>716</v>
      </c>
      <c r="D258" s="10" t="s">
        <v>3076</v>
      </c>
      <c r="E258" s="47" t="str">
        <f>VLOOKUP(B258,Matching_Area!$A$2:$B$1441,2, 0)</f>
        <v>Economic Policy &amp; Debt</v>
      </c>
      <c r="F258" s="47" t="str">
        <f>VLOOKUP(B258,Matching_Area!$A$2:$C$1441,3, 0)</f>
        <v>National accounts</v>
      </c>
      <c r="G258" s="47">
        <f>VLOOKUP(A258,Row_Data!$D$4:$BN$1444, 63,0)</f>
        <v>49</v>
      </c>
    </row>
    <row r="259" spans="1:7" hidden="1" x14ac:dyDescent="0.3">
      <c r="A259" s="10" t="s">
        <v>410</v>
      </c>
      <c r="B259" s="10" t="s">
        <v>1241</v>
      </c>
      <c r="C259" s="10" t="s">
        <v>1705</v>
      </c>
      <c r="D259" s="10" t="s">
        <v>792</v>
      </c>
      <c r="E259" s="47" t="str">
        <f>VLOOKUP(B259,Matching_Area!$A$2:$B$1441,2, 0)</f>
        <v>Economic Policy &amp; Debt</v>
      </c>
      <c r="F259" s="47" t="str">
        <f>VLOOKUP(B259,Matching_Area!$A$2:$C$1441,3, 0)</f>
        <v>National accounts</v>
      </c>
      <c r="G259" s="47">
        <f>VLOOKUP(A259,Row_Data!$D$4:$BN$1444, 63,0)</f>
        <v>56</v>
      </c>
    </row>
    <row r="260" spans="1:7" hidden="1" x14ac:dyDescent="0.3">
      <c r="A260" s="10" t="s">
        <v>451</v>
      </c>
      <c r="B260" s="10" t="s">
        <v>4102</v>
      </c>
      <c r="C260" s="10" t="s">
        <v>685</v>
      </c>
      <c r="D260" s="10" t="s">
        <v>3076</v>
      </c>
      <c r="E260" s="47" t="str">
        <f>VLOOKUP(B260,Matching_Area!$A$2:$B$1441,2, 0)</f>
        <v>Economic Policy &amp; Debt</v>
      </c>
      <c r="F260" s="47" t="str">
        <f>VLOOKUP(B260,Matching_Area!$A$2:$C$1441,3, 0)</f>
        <v>National accounts</v>
      </c>
      <c r="G260" s="47">
        <f>VLOOKUP(A260,Row_Data!$D$4:$BN$1444, 63,0)</f>
        <v>21</v>
      </c>
    </row>
    <row r="261" spans="1:7" hidden="1" x14ac:dyDescent="0.3">
      <c r="A261" s="10" t="s">
        <v>312</v>
      </c>
      <c r="B261" s="10" t="s">
        <v>4153</v>
      </c>
      <c r="C261" s="10" t="s">
        <v>2387</v>
      </c>
      <c r="D261" s="10" t="s">
        <v>3076</v>
      </c>
      <c r="E261" s="47" t="str">
        <f>VLOOKUP(B261,Matching_Area!$A$2:$B$1441,2, 0)</f>
        <v>Economic Policy &amp; Debt</v>
      </c>
      <c r="F261" s="47" t="str">
        <f>VLOOKUP(B261,Matching_Area!$A$2:$C$1441,3, 0)</f>
        <v>National accounts</v>
      </c>
      <c r="G261" s="47">
        <f>VLOOKUP(A261,Row_Data!$D$4:$BN$1444, 63,0)</f>
        <v>20</v>
      </c>
    </row>
    <row r="262" spans="1:7" hidden="1" x14ac:dyDescent="0.3">
      <c r="A262" s="10" t="s">
        <v>1832</v>
      </c>
      <c r="B262" s="10" t="s">
        <v>327</v>
      </c>
      <c r="C262" s="10" t="s">
        <v>926</v>
      </c>
      <c r="D262" s="10" t="s">
        <v>3076</v>
      </c>
      <c r="E262" s="47" t="str">
        <f>VLOOKUP(B262,Matching_Area!$A$2:$B$1441,2, 0)</f>
        <v>Economic Policy &amp; Debt</v>
      </c>
      <c r="F262" s="47" t="str">
        <f>VLOOKUP(B262,Matching_Area!$A$2:$C$1441,3, 0)</f>
        <v>National accounts</v>
      </c>
      <c r="G262" s="47">
        <f>VLOOKUP(A262,Row_Data!$D$4:$BN$1444, 63,0)</f>
        <v>21</v>
      </c>
    </row>
    <row r="263" spans="1:7" hidden="1" x14ac:dyDescent="0.3">
      <c r="A263" s="57" t="s">
        <v>433</v>
      </c>
      <c r="B263" s="10" t="s">
        <v>880</v>
      </c>
      <c r="C263" s="10" t="s">
        <v>3815</v>
      </c>
      <c r="D263" s="10" t="s">
        <v>3076</v>
      </c>
      <c r="E263" s="47" t="str">
        <f>VLOOKUP(B263,Matching_Area!$A$2:$B$1441,2, 0)</f>
        <v>Economic Policy &amp; Debt</v>
      </c>
      <c r="F263" s="47" t="str">
        <f>VLOOKUP(B263,Matching_Area!$A$2:$C$1441,3, 0)</f>
        <v>National accounts</v>
      </c>
      <c r="G263" s="47">
        <f>VLOOKUP(A263,Row_Data!$D$4:$BN$1444, 63,0)</f>
        <v>21</v>
      </c>
    </row>
    <row r="264" spans="1:7" hidden="1" x14ac:dyDescent="0.3">
      <c r="A264" s="10" t="s">
        <v>2661</v>
      </c>
      <c r="B264" s="10" t="s">
        <v>1159</v>
      </c>
      <c r="C264" s="10" t="s">
        <v>2205</v>
      </c>
      <c r="D264" s="10" t="s">
        <v>3076</v>
      </c>
      <c r="E264" s="47" t="str">
        <f>VLOOKUP(B264,Matching_Area!$A$2:$B$1441,2, 0)</f>
        <v>Economic Policy &amp; Debt</v>
      </c>
      <c r="F264" s="47" t="str">
        <f>VLOOKUP(B264,Matching_Area!$A$2:$C$1441,3, 0)</f>
        <v>National accounts</v>
      </c>
      <c r="G264" s="47">
        <f>VLOOKUP(A264,Row_Data!$D$4:$BN$1444, 63,0)</f>
        <v>21</v>
      </c>
    </row>
    <row r="265" spans="1:7" hidden="1" x14ac:dyDescent="0.3">
      <c r="A265" s="10" t="s">
        <v>4079</v>
      </c>
      <c r="B265" s="10" t="s">
        <v>468</v>
      </c>
      <c r="C265" s="10" t="s">
        <v>1314</v>
      </c>
      <c r="D265" s="10" t="s">
        <v>3076</v>
      </c>
      <c r="E265" s="47" t="str">
        <f>VLOOKUP(B265,Matching_Area!$A$2:$B$1441,2, 0)</f>
        <v>Economic Policy &amp; Debt</v>
      </c>
      <c r="F265" s="47" t="str">
        <f>VLOOKUP(B265,Matching_Area!$A$2:$C$1441,3, 0)</f>
        <v>National accounts</v>
      </c>
      <c r="G265" s="47">
        <f>VLOOKUP(A265,Row_Data!$D$4:$BN$1444, 63,0)</f>
        <v>20</v>
      </c>
    </row>
    <row r="266" spans="1:7" hidden="1" x14ac:dyDescent="0.3">
      <c r="A266" s="10" t="s">
        <v>3312</v>
      </c>
      <c r="B266" s="10" t="s">
        <v>1115</v>
      </c>
      <c r="C266" s="10" t="s">
        <v>3480</v>
      </c>
      <c r="D266" s="10" t="s">
        <v>3176</v>
      </c>
      <c r="E266" s="47" t="str">
        <f>VLOOKUP(B266,Matching_Area!$A$2:$B$1441,2, 0)</f>
        <v>Economic Policy &amp; Debt</v>
      </c>
      <c r="F266" s="47" t="str">
        <f>VLOOKUP(B266,Matching_Area!$A$2:$C$1441,3, 0)</f>
        <v>National accounts</v>
      </c>
      <c r="G266" s="47">
        <f>VLOOKUP(A266,Row_Data!$D$4:$BN$1444, 63,0)</f>
        <v>21</v>
      </c>
    </row>
    <row r="267" spans="1:7" hidden="1" x14ac:dyDescent="0.3">
      <c r="A267" s="57" t="s">
        <v>2073</v>
      </c>
      <c r="B267" s="10" t="s">
        <v>809</v>
      </c>
      <c r="C267" s="10" t="s">
        <v>2894</v>
      </c>
      <c r="D267" s="10" t="s">
        <v>3076</v>
      </c>
      <c r="E267" s="47" t="str">
        <f>VLOOKUP(B267,Matching_Area!$A$2:$B$1441,2, 0)</f>
        <v>Economic Policy &amp; Debt</v>
      </c>
      <c r="F267" s="47" t="str">
        <f>VLOOKUP(B267,Matching_Area!$A$2:$C$1441,3, 0)</f>
        <v>National accounts</v>
      </c>
      <c r="G267" s="47">
        <f>VLOOKUP(A267,Row_Data!$D$4:$BN$1444, 63,0)</f>
        <v>21</v>
      </c>
    </row>
    <row r="268" spans="1:7" hidden="1" x14ac:dyDescent="0.3">
      <c r="A268" s="10" t="s">
        <v>73</v>
      </c>
      <c r="B268" s="10" t="s">
        <v>971</v>
      </c>
      <c r="C268" s="10" t="s">
        <v>3705</v>
      </c>
      <c r="D268" s="10" t="s">
        <v>3076</v>
      </c>
      <c r="E268" s="47" t="str">
        <f>VLOOKUP(B268,Matching_Area!$A$2:$B$1441,2, 0)</f>
        <v>Economic Policy &amp; Debt</v>
      </c>
      <c r="F268" s="47" t="str">
        <f>VLOOKUP(B268,Matching_Area!$A$2:$C$1441,3, 0)</f>
        <v>National accounts</v>
      </c>
      <c r="G268" s="47">
        <f>VLOOKUP(A268,Row_Data!$D$4:$BN$1444, 63,0)</f>
        <v>21</v>
      </c>
    </row>
    <row r="269" spans="1:7" hidden="1" x14ac:dyDescent="0.3">
      <c r="A269" s="10" t="s">
        <v>3418</v>
      </c>
      <c r="B269" s="10" t="s">
        <v>2593</v>
      </c>
      <c r="C269" s="10" t="s">
        <v>2522</v>
      </c>
      <c r="D269" s="10" t="s">
        <v>3076</v>
      </c>
      <c r="E269" s="47" t="str">
        <f>VLOOKUP(B269,Matching_Area!$A$2:$B$1441,2, 0)</f>
        <v>Economic Policy &amp; Debt</v>
      </c>
      <c r="F269" s="47" t="str">
        <f>VLOOKUP(B269,Matching_Area!$A$2:$C$1441,3, 0)</f>
        <v>National accounts</v>
      </c>
      <c r="G269" s="47">
        <f>VLOOKUP(A269,Row_Data!$D$4:$BN$1444, 63,0)</f>
        <v>21</v>
      </c>
    </row>
    <row r="270" spans="1:7" hidden="1" x14ac:dyDescent="0.3">
      <c r="A270" s="10" t="s">
        <v>307</v>
      </c>
      <c r="B270" s="10" t="s">
        <v>3286</v>
      </c>
      <c r="C270" s="10" t="s">
        <v>4161</v>
      </c>
      <c r="D270" s="10" t="s">
        <v>3076</v>
      </c>
      <c r="E270" s="47" t="str">
        <f>VLOOKUP(B270,Matching_Area!$A$2:$B$1441,2, 0)</f>
        <v>Economic Policy &amp; Debt</v>
      </c>
      <c r="F270" s="47" t="str">
        <f>VLOOKUP(B270,Matching_Area!$A$2:$C$1441,3, 0)</f>
        <v>National accounts</v>
      </c>
      <c r="G270" s="47">
        <f>VLOOKUP(A270,Row_Data!$D$4:$BN$1444, 63,0)</f>
        <v>49</v>
      </c>
    </row>
    <row r="271" spans="1:7" hidden="1" x14ac:dyDescent="0.3">
      <c r="A271" s="10" t="s">
        <v>1452</v>
      </c>
      <c r="B271" s="10" t="s">
        <v>3133</v>
      </c>
      <c r="C271" s="10" t="s">
        <v>1734</v>
      </c>
      <c r="D271" s="10" t="s">
        <v>792</v>
      </c>
      <c r="E271" s="47" t="str">
        <f>VLOOKUP(B271,Matching_Area!$A$2:$B$1441,2, 0)</f>
        <v>Economic Policy &amp; Debt</v>
      </c>
      <c r="F271" s="47" t="str">
        <f>VLOOKUP(B271,Matching_Area!$A$2:$C$1441,3, 0)</f>
        <v>National accounts</v>
      </c>
      <c r="G271" s="47">
        <f>VLOOKUP(A271,Row_Data!$D$4:$BN$1444, 63,0)</f>
        <v>56</v>
      </c>
    </row>
    <row r="272" spans="1:7" hidden="1" x14ac:dyDescent="0.3">
      <c r="A272" s="10" t="s">
        <v>3519</v>
      </c>
      <c r="B272" s="10" t="s">
        <v>2079</v>
      </c>
      <c r="C272" s="10" t="s">
        <v>1975</v>
      </c>
      <c r="D272" s="10" t="s">
        <v>3076</v>
      </c>
      <c r="E272" s="47" t="str">
        <f>VLOOKUP(B272,Matching_Area!$A$2:$B$1441,2, 0)</f>
        <v>Economic Policy &amp; Debt</v>
      </c>
      <c r="F272" s="47" t="str">
        <f>VLOOKUP(B272,Matching_Area!$A$2:$C$1441,3, 0)</f>
        <v>National accounts</v>
      </c>
      <c r="G272" s="47">
        <f>VLOOKUP(A272,Row_Data!$D$4:$BN$1444, 63,0)</f>
        <v>50</v>
      </c>
    </row>
    <row r="273" spans="1:7" hidden="1" x14ac:dyDescent="0.3">
      <c r="A273" s="10" t="s">
        <v>862</v>
      </c>
      <c r="B273" s="10" t="s">
        <v>1583</v>
      </c>
      <c r="C273" s="10" t="s">
        <v>1316</v>
      </c>
      <c r="D273" s="10" t="s">
        <v>3316</v>
      </c>
      <c r="E273" s="47" t="str">
        <f>VLOOKUP(B273,Matching_Area!$A$2:$B$1441,2, 0)</f>
        <v>Economic Policy &amp; Debt</v>
      </c>
      <c r="F273" s="47" t="str">
        <f>VLOOKUP(B273,Matching_Area!$A$2:$C$1441,3, 0)</f>
        <v>Official development assistance</v>
      </c>
      <c r="G273" s="47">
        <f>VLOOKUP(A273,Row_Data!$D$4:$BN$1444, 63,0)</f>
        <v>0</v>
      </c>
    </row>
    <row r="274" spans="1:7" hidden="1" x14ac:dyDescent="0.3">
      <c r="A274" s="10" t="s">
        <v>645</v>
      </c>
      <c r="B274" s="10" t="s">
        <v>3460</v>
      </c>
      <c r="C274" s="10" t="s">
        <v>1316</v>
      </c>
      <c r="D274" s="10" t="s">
        <v>3316</v>
      </c>
      <c r="E274" s="47" t="str">
        <f>VLOOKUP(B274,Matching_Area!$A$2:$B$1441,2, 0)</f>
        <v>Economic Policy &amp; Debt</v>
      </c>
      <c r="F274" s="47" t="str">
        <f>VLOOKUP(B274,Matching_Area!$A$2:$C$1441,3, 0)</f>
        <v>Official development assistance</v>
      </c>
      <c r="G274" s="47">
        <f>VLOOKUP(A274,Row_Data!$D$4:$BN$1444, 63,0)</f>
        <v>0</v>
      </c>
    </row>
    <row r="275" spans="1:7" hidden="1" x14ac:dyDescent="0.3">
      <c r="A275" s="10" t="s">
        <v>3511</v>
      </c>
      <c r="B275" s="10" t="s">
        <v>3820</v>
      </c>
      <c r="C275" s="10" t="s">
        <v>1316</v>
      </c>
      <c r="D275" s="10" t="s">
        <v>3316</v>
      </c>
      <c r="E275" s="47" t="str">
        <f>VLOOKUP(B275,Matching_Area!$A$2:$B$1441,2, 0)</f>
        <v>Economic Policy &amp; Debt</v>
      </c>
      <c r="F275" s="47" t="str">
        <f>VLOOKUP(B275,Matching_Area!$A$2:$C$1441,3, 0)</f>
        <v>Official development assistance</v>
      </c>
      <c r="G275" s="47">
        <f>VLOOKUP(A275,Row_Data!$D$4:$BN$1444, 63,0)</f>
        <v>0</v>
      </c>
    </row>
    <row r="276" spans="1:7" hidden="1" x14ac:dyDescent="0.3">
      <c r="A276" s="10" t="s">
        <v>3748</v>
      </c>
      <c r="B276" s="10" t="s">
        <v>1878</v>
      </c>
      <c r="C276" s="10" t="s">
        <v>1316</v>
      </c>
      <c r="D276" s="10" t="s">
        <v>3316</v>
      </c>
      <c r="E276" s="47" t="str">
        <f>VLOOKUP(B276,Matching_Area!$A$2:$B$1441,2, 0)</f>
        <v>Economic Policy &amp; Debt</v>
      </c>
      <c r="F276" s="47" t="str">
        <f>VLOOKUP(B276,Matching_Area!$A$2:$C$1441,3, 0)</f>
        <v>Official development assistance</v>
      </c>
      <c r="G276" s="47">
        <f>VLOOKUP(A276,Row_Data!$D$4:$BN$1444, 63,0)</f>
        <v>0</v>
      </c>
    </row>
    <row r="277" spans="1:7" hidden="1" x14ac:dyDescent="0.3">
      <c r="A277" s="10" t="s">
        <v>3498</v>
      </c>
      <c r="B277" s="10" t="s">
        <v>2959</v>
      </c>
      <c r="C277" s="10" t="s">
        <v>1316</v>
      </c>
      <c r="D277" s="10" t="s">
        <v>3316</v>
      </c>
      <c r="E277" s="47" t="str">
        <f>VLOOKUP(B277,Matching_Area!$A$2:$B$1441,2, 0)</f>
        <v>Economic Policy &amp; Debt</v>
      </c>
      <c r="F277" s="47" t="str">
        <f>VLOOKUP(B277,Matching_Area!$A$2:$C$1441,3, 0)</f>
        <v>Official development assistance</v>
      </c>
      <c r="G277" s="47">
        <f>VLOOKUP(A277,Row_Data!$D$4:$BN$1444, 63,0)</f>
        <v>0</v>
      </c>
    </row>
    <row r="278" spans="1:7" hidden="1" x14ac:dyDescent="0.3">
      <c r="A278" s="10" t="s">
        <v>463</v>
      </c>
      <c r="B278" s="10" t="s">
        <v>1625</v>
      </c>
      <c r="C278" s="10" t="s">
        <v>1316</v>
      </c>
      <c r="D278" s="10" t="s">
        <v>3316</v>
      </c>
      <c r="E278" s="47" t="str">
        <f>VLOOKUP(B278,Matching_Area!$A$2:$B$1441,2, 0)</f>
        <v>Economic Policy &amp; Debt</v>
      </c>
      <c r="F278" s="47" t="str">
        <f>VLOOKUP(B278,Matching_Area!$A$2:$C$1441,3, 0)</f>
        <v>Official development assistance</v>
      </c>
      <c r="G278" s="47">
        <f>VLOOKUP(A278,Row_Data!$D$4:$BN$1444, 63,0)</f>
        <v>0</v>
      </c>
    </row>
    <row r="279" spans="1:7" hidden="1" x14ac:dyDescent="0.3">
      <c r="A279" s="10" t="s">
        <v>996</v>
      </c>
      <c r="B279" s="10" t="s">
        <v>3032</v>
      </c>
      <c r="C279" s="10" t="s">
        <v>1316</v>
      </c>
      <c r="D279" s="10" t="s">
        <v>3316</v>
      </c>
      <c r="E279" s="47" t="str">
        <f>VLOOKUP(B279,Matching_Area!$A$2:$B$1441,2, 0)</f>
        <v>Economic Policy &amp; Debt</v>
      </c>
      <c r="F279" s="47" t="str">
        <f>VLOOKUP(B279,Matching_Area!$A$2:$C$1441,3, 0)</f>
        <v>Official development assistance</v>
      </c>
      <c r="G279" s="47">
        <f>VLOOKUP(A279,Row_Data!$D$4:$BN$1444, 63,0)</f>
        <v>0</v>
      </c>
    </row>
    <row r="280" spans="1:7" hidden="1" x14ac:dyDescent="0.3">
      <c r="A280" s="10" t="s">
        <v>3617</v>
      </c>
      <c r="B280" s="10" t="s">
        <v>507</v>
      </c>
      <c r="C280" s="10" t="s">
        <v>1316</v>
      </c>
      <c r="D280" s="10" t="s">
        <v>3316</v>
      </c>
      <c r="E280" s="47" t="str">
        <f>VLOOKUP(B280,Matching_Area!$A$2:$B$1441,2, 0)</f>
        <v>Economic Policy &amp; Debt</v>
      </c>
      <c r="F280" s="47" t="str">
        <f>VLOOKUP(B280,Matching_Area!$A$2:$C$1441,3, 0)</f>
        <v>Official development assistance</v>
      </c>
      <c r="G280" s="47">
        <f>VLOOKUP(A280,Row_Data!$D$4:$BN$1444, 63,0)</f>
        <v>0</v>
      </c>
    </row>
    <row r="281" spans="1:7" hidden="1" x14ac:dyDescent="0.3">
      <c r="A281" s="10" t="s">
        <v>3552</v>
      </c>
      <c r="B281" s="10" t="s">
        <v>3475</v>
      </c>
      <c r="C281" s="10" t="s">
        <v>1316</v>
      </c>
      <c r="D281" s="10" t="s">
        <v>3316</v>
      </c>
      <c r="E281" s="47" t="str">
        <f>VLOOKUP(B281,Matching_Area!$A$2:$B$1441,2, 0)</f>
        <v>Economic Policy &amp; Debt</v>
      </c>
      <c r="F281" s="47" t="str">
        <f>VLOOKUP(B281,Matching_Area!$A$2:$C$1441,3, 0)</f>
        <v>Official development assistance</v>
      </c>
      <c r="G281" s="47">
        <f>VLOOKUP(A281,Row_Data!$D$4:$BN$1444, 63,0)</f>
        <v>0</v>
      </c>
    </row>
    <row r="282" spans="1:7" hidden="1" x14ac:dyDescent="0.3">
      <c r="A282" s="10" t="s">
        <v>1155</v>
      </c>
      <c r="B282" s="10" t="s">
        <v>3598</v>
      </c>
      <c r="C282" s="10" t="s">
        <v>1316</v>
      </c>
      <c r="D282" s="10" t="s">
        <v>3316</v>
      </c>
      <c r="E282" s="47" t="str">
        <f>VLOOKUP(B282,Matching_Area!$A$2:$B$1441,2, 0)</f>
        <v>Economic Policy &amp; Debt</v>
      </c>
      <c r="F282" s="47" t="str">
        <f>VLOOKUP(B282,Matching_Area!$A$2:$C$1441,3, 0)</f>
        <v>Official development assistance</v>
      </c>
      <c r="G282" s="47">
        <f>VLOOKUP(A282,Row_Data!$D$4:$BN$1444, 63,0)</f>
        <v>0</v>
      </c>
    </row>
    <row r="283" spans="1:7" hidden="1" x14ac:dyDescent="0.3">
      <c r="A283" s="10" t="s">
        <v>732</v>
      </c>
      <c r="B283" s="10" t="s">
        <v>2070</v>
      </c>
      <c r="C283" s="10" t="s">
        <v>1316</v>
      </c>
      <c r="D283" s="10" t="s">
        <v>3316</v>
      </c>
      <c r="E283" s="47" t="str">
        <f>VLOOKUP(B283,Matching_Area!$A$2:$B$1441,2, 0)</f>
        <v>Economic Policy &amp; Debt</v>
      </c>
      <c r="F283" s="47" t="str">
        <f>VLOOKUP(B283,Matching_Area!$A$2:$C$1441,3, 0)</f>
        <v>Official development assistance</v>
      </c>
      <c r="G283" s="47">
        <f>VLOOKUP(A283,Row_Data!$D$4:$BN$1444, 63,0)</f>
        <v>0</v>
      </c>
    </row>
    <row r="284" spans="1:7" hidden="1" x14ac:dyDescent="0.3">
      <c r="A284" s="10" t="s">
        <v>886</v>
      </c>
      <c r="B284" s="10" t="s">
        <v>369</v>
      </c>
      <c r="C284" s="10" t="s">
        <v>1316</v>
      </c>
      <c r="D284" s="10" t="s">
        <v>3316</v>
      </c>
      <c r="E284" s="47" t="str">
        <f>VLOOKUP(B284,Matching_Area!$A$2:$B$1441,2, 0)</f>
        <v>Economic Policy &amp; Debt</v>
      </c>
      <c r="F284" s="47" t="str">
        <f>VLOOKUP(B284,Matching_Area!$A$2:$C$1441,3, 0)</f>
        <v>Official development assistance</v>
      </c>
      <c r="G284" s="47">
        <f>VLOOKUP(A284,Row_Data!$D$4:$BN$1444, 63,0)</f>
        <v>0</v>
      </c>
    </row>
    <row r="285" spans="1:7" hidden="1" x14ac:dyDescent="0.3">
      <c r="A285" s="10" t="s">
        <v>3692</v>
      </c>
      <c r="B285" s="10" t="s">
        <v>2356</v>
      </c>
      <c r="C285" s="10" t="s">
        <v>1316</v>
      </c>
      <c r="D285" s="10" t="s">
        <v>3316</v>
      </c>
      <c r="E285" s="47" t="str">
        <f>VLOOKUP(B285,Matching_Area!$A$2:$B$1441,2, 0)</f>
        <v>Economic Policy &amp; Debt</v>
      </c>
      <c r="F285" s="47" t="str">
        <f>VLOOKUP(B285,Matching_Area!$A$2:$C$1441,3, 0)</f>
        <v>Official development assistance</v>
      </c>
      <c r="G285" s="47">
        <f>VLOOKUP(A285,Row_Data!$D$4:$BN$1444, 63,0)</f>
        <v>0</v>
      </c>
    </row>
    <row r="286" spans="1:7" hidden="1" x14ac:dyDescent="0.3">
      <c r="A286" s="10" t="s">
        <v>667</v>
      </c>
      <c r="B286" s="10" t="s">
        <v>108</v>
      </c>
      <c r="C286" s="10" t="s">
        <v>1316</v>
      </c>
      <c r="D286" s="10" t="s">
        <v>3316</v>
      </c>
      <c r="E286" s="47" t="str">
        <f>VLOOKUP(B286,Matching_Area!$A$2:$B$1441,2, 0)</f>
        <v>Economic Policy &amp; Debt</v>
      </c>
      <c r="F286" s="47" t="str">
        <f>VLOOKUP(B286,Matching_Area!$A$2:$C$1441,3, 0)</f>
        <v>Official development assistance</v>
      </c>
      <c r="G286" s="47">
        <f>VLOOKUP(A286,Row_Data!$D$4:$BN$1444, 63,0)</f>
        <v>0</v>
      </c>
    </row>
    <row r="287" spans="1:7" hidden="1" x14ac:dyDescent="0.3">
      <c r="A287" s="10" t="s">
        <v>421</v>
      </c>
      <c r="B287" s="10" t="s">
        <v>169</v>
      </c>
      <c r="C287" s="10" t="s">
        <v>1316</v>
      </c>
      <c r="D287" s="10" t="s">
        <v>3316</v>
      </c>
      <c r="E287" s="47" t="str">
        <f>VLOOKUP(B287,Matching_Area!$A$2:$B$1441,2, 0)</f>
        <v>Economic Policy &amp; Debt</v>
      </c>
      <c r="F287" s="47" t="str">
        <f>VLOOKUP(B287,Matching_Area!$A$2:$C$1441,3, 0)</f>
        <v>Official development assistance</v>
      </c>
      <c r="G287" s="47">
        <f>VLOOKUP(A287,Row_Data!$D$4:$BN$1444, 63,0)</f>
        <v>0</v>
      </c>
    </row>
    <row r="288" spans="1:7" hidden="1" x14ac:dyDescent="0.3">
      <c r="A288" s="10" t="s">
        <v>2677</v>
      </c>
      <c r="B288" s="10" t="s">
        <v>1106</v>
      </c>
      <c r="C288" s="10" t="s">
        <v>1316</v>
      </c>
      <c r="D288" s="10" t="s">
        <v>3316</v>
      </c>
      <c r="E288" s="47" t="str">
        <f>VLOOKUP(B288,Matching_Area!$A$2:$B$1441,2, 0)</f>
        <v>Economic Policy &amp; Debt</v>
      </c>
      <c r="F288" s="47" t="str">
        <f>VLOOKUP(B288,Matching_Area!$A$2:$C$1441,3, 0)</f>
        <v>Official development assistance</v>
      </c>
      <c r="G288" s="47">
        <f>VLOOKUP(A288,Row_Data!$D$4:$BN$1444, 63,0)</f>
        <v>0</v>
      </c>
    </row>
    <row r="289" spans="1:7" hidden="1" x14ac:dyDescent="0.3">
      <c r="A289" s="10" t="s">
        <v>709</v>
      </c>
      <c r="B289" s="10" t="s">
        <v>2636</v>
      </c>
      <c r="C289" s="10" t="s">
        <v>1316</v>
      </c>
      <c r="D289" s="10" t="s">
        <v>3316</v>
      </c>
      <c r="E289" s="47" t="str">
        <f>VLOOKUP(B289,Matching_Area!$A$2:$B$1441,2, 0)</f>
        <v>Economic Policy &amp; Debt</v>
      </c>
      <c r="F289" s="47" t="str">
        <f>VLOOKUP(B289,Matching_Area!$A$2:$C$1441,3, 0)</f>
        <v>Official development assistance</v>
      </c>
      <c r="G289" s="47">
        <f>VLOOKUP(A289,Row_Data!$D$4:$BN$1444, 63,0)</f>
        <v>0</v>
      </c>
    </row>
    <row r="290" spans="1:7" hidden="1" x14ac:dyDescent="0.3">
      <c r="A290" s="10" t="s">
        <v>102</v>
      </c>
      <c r="B290" s="10" t="s">
        <v>371</v>
      </c>
      <c r="C290" s="10" t="s">
        <v>1316</v>
      </c>
      <c r="D290" s="10" t="s">
        <v>3316</v>
      </c>
      <c r="E290" s="47" t="str">
        <f>VLOOKUP(B290,Matching_Area!$A$2:$B$1441,2, 0)</f>
        <v>Economic Policy &amp; Debt</v>
      </c>
      <c r="F290" s="47" t="str">
        <f>VLOOKUP(B290,Matching_Area!$A$2:$C$1441,3, 0)</f>
        <v>Official development assistance</v>
      </c>
      <c r="G290" s="47">
        <f>VLOOKUP(A290,Row_Data!$D$4:$BN$1444, 63,0)</f>
        <v>0</v>
      </c>
    </row>
    <row r="291" spans="1:7" hidden="1" x14ac:dyDescent="0.3">
      <c r="A291" s="10" t="s">
        <v>796</v>
      </c>
      <c r="B291" s="10" t="s">
        <v>2625</v>
      </c>
      <c r="C291" s="10" t="s">
        <v>1316</v>
      </c>
      <c r="D291" s="10" t="s">
        <v>3316</v>
      </c>
      <c r="E291" s="47" t="str">
        <f>VLOOKUP(B291,Matching_Area!$A$2:$B$1441,2, 0)</f>
        <v>Economic Policy &amp; Debt</v>
      </c>
      <c r="F291" s="47" t="str">
        <f>VLOOKUP(B291,Matching_Area!$A$2:$C$1441,3, 0)</f>
        <v>Official development assistance</v>
      </c>
      <c r="G291" s="47">
        <f>VLOOKUP(A291,Row_Data!$D$4:$BN$1444, 63,0)</f>
        <v>0</v>
      </c>
    </row>
    <row r="292" spans="1:7" hidden="1" x14ac:dyDescent="0.3">
      <c r="A292" s="10" t="s">
        <v>2330</v>
      </c>
      <c r="B292" s="10" t="s">
        <v>1881</v>
      </c>
      <c r="C292" s="10" t="s">
        <v>1316</v>
      </c>
      <c r="D292" s="10" t="s">
        <v>3316</v>
      </c>
      <c r="E292" s="47" t="str">
        <f>VLOOKUP(B292,Matching_Area!$A$2:$B$1441,2, 0)</f>
        <v>Economic Policy &amp; Debt</v>
      </c>
      <c r="F292" s="47" t="str">
        <f>VLOOKUP(B292,Matching_Area!$A$2:$C$1441,3, 0)</f>
        <v>Official development assistance</v>
      </c>
      <c r="G292" s="47">
        <f>VLOOKUP(A292,Row_Data!$D$4:$BN$1444, 63,0)</f>
        <v>0</v>
      </c>
    </row>
    <row r="293" spans="1:7" hidden="1" x14ac:dyDescent="0.3">
      <c r="A293" s="10" t="s">
        <v>2393</v>
      </c>
      <c r="B293" s="10" t="s">
        <v>1161</v>
      </c>
      <c r="C293" s="10" t="s">
        <v>1316</v>
      </c>
      <c r="D293" s="10" t="s">
        <v>3316</v>
      </c>
      <c r="E293" s="47" t="str">
        <f>VLOOKUP(B293,Matching_Area!$A$2:$B$1441,2, 0)</f>
        <v>Economic Policy &amp; Debt</v>
      </c>
      <c r="F293" s="47" t="str">
        <f>VLOOKUP(B293,Matching_Area!$A$2:$C$1441,3, 0)</f>
        <v>Official development assistance</v>
      </c>
      <c r="G293" s="47">
        <f>VLOOKUP(A293,Row_Data!$D$4:$BN$1444, 63,0)</f>
        <v>0</v>
      </c>
    </row>
    <row r="294" spans="1:7" hidden="1" x14ac:dyDescent="0.3">
      <c r="A294" s="10" t="s">
        <v>3411</v>
      </c>
      <c r="B294" s="10" t="s">
        <v>583</v>
      </c>
      <c r="C294" s="10" t="s">
        <v>1316</v>
      </c>
      <c r="D294" s="10" t="s">
        <v>3316</v>
      </c>
      <c r="E294" s="47" t="str">
        <f>VLOOKUP(B294,Matching_Area!$A$2:$B$1441,2, 0)</f>
        <v>Economic Policy &amp; Debt</v>
      </c>
      <c r="F294" s="47" t="str">
        <f>VLOOKUP(B294,Matching_Area!$A$2:$C$1441,3, 0)</f>
        <v>Official development assistance</v>
      </c>
      <c r="G294" s="47">
        <f>VLOOKUP(A294,Row_Data!$D$4:$BN$1444, 63,0)</f>
        <v>0</v>
      </c>
    </row>
    <row r="295" spans="1:7" hidden="1" x14ac:dyDescent="0.3">
      <c r="A295" s="10" t="s">
        <v>1959</v>
      </c>
      <c r="B295" s="10" t="s">
        <v>404</v>
      </c>
      <c r="C295" s="10" t="s">
        <v>1316</v>
      </c>
      <c r="D295" s="10" t="s">
        <v>3316</v>
      </c>
      <c r="E295" s="47" t="str">
        <f>VLOOKUP(B295,Matching_Area!$A$2:$B$1441,2, 0)</f>
        <v>Economic Policy &amp; Debt</v>
      </c>
      <c r="F295" s="47" t="str">
        <f>VLOOKUP(B295,Matching_Area!$A$2:$C$1441,3, 0)</f>
        <v>Official development assistance</v>
      </c>
      <c r="G295" s="47">
        <f>VLOOKUP(A295,Row_Data!$D$4:$BN$1444, 63,0)</f>
        <v>0</v>
      </c>
    </row>
    <row r="296" spans="1:7" hidden="1" x14ac:dyDescent="0.3">
      <c r="A296" s="10" t="s">
        <v>470</v>
      </c>
      <c r="B296" s="10" t="s">
        <v>2877</v>
      </c>
      <c r="C296" s="10" t="s">
        <v>1316</v>
      </c>
      <c r="D296" s="10" t="s">
        <v>3316</v>
      </c>
      <c r="E296" s="47" t="str">
        <f>VLOOKUP(B296,Matching_Area!$A$2:$B$1441,2, 0)</f>
        <v>Economic Policy &amp; Debt</v>
      </c>
      <c r="F296" s="47" t="str">
        <f>VLOOKUP(B296,Matching_Area!$A$2:$C$1441,3, 0)</f>
        <v>Official development assistance</v>
      </c>
      <c r="G296" s="47">
        <f>VLOOKUP(A296,Row_Data!$D$4:$BN$1444, 63,0)</f>
        <v>0</v>
      </c>
    </row>
    <row r="297" spans="1:7" hidden="1" x14ac:dyDescent="0.3">
      <c r="A297" s="10" t="s">
        <v>4140</v>
      </c>
      <c r="B297" s="10" t="s">
        <v>1807</v>
      </c>
      <c r="C297" s="10" t="s">
        <v>1316</v>
      </c>
      <c r="D297" s="10" t="s">
        <v>3316</v>
      </c>
      <c r="E297" s="47" t="str">
        <f>VLOOKUP(B297,Matching_Area!$A$2:$B$1441,2, 0)</f>
        <v>Economic Policy &amp; Debt</v>
      </c>
      <c r="F297" s="47" t="str">
        <f>VLOOKUP(B297,Matching_Area!$A$2:$C$1441,3, 0)</f>
        <v>Official development assistance</v>
      </c>
      <c r="G297" s="47">
        <f>VLOOKUP(A297,Row_Data!$D$4:$BN$1444, 63,0)</f>
        <v>0</v>
      </c>
    </row>
    <row r="298" spans="1:7" hidden="1" x14ac:dyDescent="0.3">
      <c r="A298" s="10" t="s">
        <v>1290</v>
      </c>
      <c r="B298" s="10" t="s">
        <v>1027</v>
      </c>
      <c r="C298" s="10" t="s">
        <v>1316</v>
      </c>
      <c r="D298" s="10" t="s">
        <v>3316</v>
      </c>
      <c r="E298" s="47" t="str">
        <f>VLOOKUP(B298,Matching_Area!$A$2:$B$1441,2, 0)</f>
        <v>Economic Policy &amp; Debt</v>
      </c>
      <c r="F298" s="47" t="str">
        <f>VLOOKUP(B298,Matching_Area!$A$2:$C$1441,3, 0)</f>
        <v>Official development assistance</v>
      </c>
      <c r="G298" s="47">
        <f>VLOOKUP(A298,Row_Data!$D$4:$BN$1444, 63,0)</f>
        <v>0</v>
      </c>
    </row>
    <row r="299" spans="1:7" hidden="1" x14ac:dyDescent="0.3">
      <c r="A299" s="10" t="s">
        <v>2760</v>
      </c>
      <c r="B299" s="10" t="s">
        <v>3821</v>
      </c>
      <c r="C299" s="10" t="s">
        <v>1316</v>
      </c>
      <c r="D299" s="10" t="s">
        <v>3316</v>
      </c>
      <c r="E299" s="47" t="str">
        <f>VLOOKUP(B299,Matching_Area!$A$2:$B$1441,2, 0)</f>
        <v>Economic Policy &amp; Debt</v>
      </c>
      <c r="F299" s="47" t="str">
        <f>VLOOKUP(B299,Matching_Area!$A$2:$C$1441,3, 0)</f>
        <v>Official development assistance</v>
      </c>
      <c r="G299" s="47">
        <f>VLOOKUP(A299,Row_Data!$D$4:$BN$1444, 63,0)</f>
        <v>0</v>
      </c>
    </row>
    <row r="300" spans="1:7" hidden="1" x14ac:dyDescent="0.3">
      <c r="A300" s="10" t="s">
        <v>3036</v>
      </c>
      <c r="B300" s="10" t="s">
        <v>2021</v>
      </c>
      <c r="C300" s="10" t="s">
        <v>1316</v>
      </c>
      <c r="D300" s="10" t="s">
        <v>3316</v>
      </c>
      <c r="E300" s="47" t="str">
        <f>VLOOKUP(B300,Matching_Area!$A$2:$B$1441,2, 0)</f>
        <v>Economic Policy &amp; Debt</v>
      </c>
      <c r="F300" s="47" t="str">
        <f>VLOOKUP(B300,Matching_Area!$A$2:$C$1441,3, 0)</f>
        <v>Official development assistance</v>
      </c>
      <c r="G300" s="47">
        <f>VLOOKUP(A300,Row_Data!$D$4:$BN$1444, 63,0)</f>
        <v>0</v>
      </c>
    </row>
    <row r="301" spans="1:7" hidden="1" x14ac:dyDescent="0.3">
      <c r="A301" s="34" t="s">
        <v>3030</v>
      </c>
      <c r="B301" s="10" t="s">
        <v>2013</v>
      </c>
      <c r="C301" s="10" t="s">
        <v>1316</v>
      </c>
      <c r="D301" s="10" t="s">
        <v>3316</v>
      </c>
      <c r="E301" s="47" t="str">
        <f>VLOOKUP(B301,Matching_Area!$A$2:$B$1441,2, 0)</f>
        <v>Economic Policy &amp; Debt</v>
      </c>
      <c r="F301" s="47" t="str">
        <f>VLOOKUP(B301,Matching_Area!$A$2:$C$1441,3, 0)</f>
        <v>Official development assistance</v>
      </c>
      <c r="G301" s="47">
        <f>VLOOKUP(A301,Row_Data!$D$4:$BN$1444, 63,0)</f>
        <v>0</v>
      </c>
    </row>
    <row r="302" spans="1:7" hidden="1" x14ac:dyDescent="0.3">
      <c r="A302" s="10" t="s">
        <v>972</v>
      </c>
      <c r="B302" s="10" t="s">
        <v>2897</v>
      </c>
      <c r="C302" s="10" t="s">
        <v>1316</v>
      </c>
      <c r="D302" s="10" t="s">
        <v>3316</v>
      </c>
      <c r="E302" s="47" t="str">
        <f>VLOOKUP(B302,Matching_Area!$A$2:$B$1441,2, 0)</f>
        <v>Economic Policy &amp; Debt</v>
      </c>
      <c r="F302" s="47" t="str">
        <f>VLOOKUP(B302,Matching_Area!$A$2:$C$1441,3, 0)</f>
        <v>Official development assistance</v>
      </c>
      <c r="G302" s="47">
        <f>VLOOKUP(A302,Row_Data!$D$4:$BN$1444, 63,0)</f>
        <v>0</v>
      </c>
    </row>
    <row r="303" spans="1:7" hidden="1" x14ac:dyDescent="0.3">
      <c r="A303" s="10" t="s">
        <v>4122</v>
      </c>
      <c r="B303" s="10" t="s">
        <v>2664</v>
      </c>
      <c r="C303" s="10" t="s">
        <v>1316</v>
      </c>
      <c r="D303" s="10" t="s">
        <v>3316</v>
      </c>
      <c r="E303" s="47" t="str">
        <f>VLOOKUP(B303,Matching_Area!$A$2:$B$1441,2, 0)</f>
        <v>Economic Policy &amp; Debt</v>
      </c>
      <c r="F303" s="47" t="str">
        <f>VLOOKUP(B303,Matching_Area!$A$2:$C$1441,3, 0)</f>
        <v>Official development assistance</v>
      </c>
      <c r="G303" s="47">
        <f>VLOOKUP(A303,Row_Data!$D$4:$BN$1444, 63,0)</f>
        <v>0</v>
      </c>
    </row>
    <row r="304" spans="1:7" hidden="1" x14ac:dyDescent="0.3">
      <c r="A304" s="10" t="s">
        <v>39</v>
      </c>
      <c r="B304" s="10" t="s">
        <v>2045</v>
      </c>
      <c r="C304" s="10" t="s">
        <v>3683</v>
      </c>
      <c r="D304" s="10" t="s">
        <v>3303</v>
      </c>
      <c r="E304" s="47" t="str">
        <f>VLOOKUP(B304,Matching_Area!$A$2:$B$1441,2, 0)</f>
        <v>Economic Policy &amp; Debt</v>
      </c>
      <c r="F304" s="47" t="str">
        <f>VLOOKUP(B304,Matching_Area!$A$2:$C$1441,3, 0)</f>
        <v>Official development assistance</v>
      </c>
      <c r="G304" s="47">
        <f>VLOOKUP(A304,Row_Data!$D$4:$BN$1444, 63,0)</f>
        <v>57</v>
      </c>
    </row>
    <row r="305" spans="1:7" hidden="1" x14ac:dyDescent="0.3">
      <c r="A305" s="60" t="s">
        <v>1698</v>
      </c>
      <c r="B305" s="10" t="s">
        <v>668</v>
      </c>
      <c r="C305" s="10" t="s">
        <v>3797</v>
      </c>
      <c r="D305" s="10" t="s">
        <v>3303</v>
      </c>
      <c r="E305" s="47" t="str">
        <f>VLOOKUP(B305,Matching_Area!$A$2:$B$1441,2, 0)</f>
        <v>Economic Policy &amp; Debt</v>
      </c>
      <c r="F305" s="47" t="str">
        <f>VLOOKUP(B305,Matching_Area!$A$2:$C$1441,3, 0)</f>
        <v>Official development assistance</v>
      </c>
      <c r="G305" s="47">
        <f>VLOOKUP(A305,Row_Data!$D$4:$BN$1444, 63,0)</f>
        <v>57</v>
      </c>
    </row>
    <row r="306" spans="1:7" hidden="1" x14ac:dyDescent="0.3">
      <c r="A306" s="10" t="s">
        <v>2243</v>
      </c>
      <c r="B306" s="10" t="s">
        <v>527</v>
      </c>
      <c r="C306" s="10" t="s">
        <v>2194</v>
      </c>
      <c r="D306" s="10" t="s">
        <v>3303</v>
      </c>
      <c r="E306" s="47" t="str">
        <f>VLOOKUP(B306,Matching_Area!$A$2:$B$1441,2, 0)</f>
        <v>Economic Policy &amp; Debt</v>
      </c>
      <c r="F306" s="47" t="str">
        <f>VLOOKUP(B306,Matching_Area!$A$2:$C$1441,3, 0)</f>
        <v>Official development assistance</v>
      </c>
      <c r="G306" s="47">
        <f>VLOOKUP(A306,Row_Data!$D$4:$BN$1444, 63,0)</f>
        <v>57</v>
      </c>
    </row>
    <row r="307" spans="1:7" hidden="1" x14ac:dyDescent="0.3">
      <c r="A307" s="10" t="s">
        <v>3600</v>
      </c>
      <c r="B307" s="10" t="s">
        <v>3740</v>
      </c>
      <c r="C307" s="10" t="s">
        <v>2585</v>
      </c>
      <c r="D307" s="10" t="s">
        <v>3303</v>
      </c>
      <c r="E307" s="47" t="str">
        <f>VLOOKUP(B307,Matching_Area!$A$2:$B$1441,2, 0)</f>
        <v>Economic Policy &amp; Debt</v>
      </c>
      <c r="F307" s="47" t="str">
        <f>VLOOKUP(B307,Matching_Area!$A$2:$C$1441,3, 0)</f>
        <v>Official development assistance</v>
      </c>
      <c r="G307" s="47">
        <f>VLOOKUP(A307,Row_Data!$D$4:$BN$1444, 63,0)</f>
        <v>57</v>
      </c>
    </row>
    <row r="308" spans="1:7" hidden="1" x14ac:dyDescent="0.3">
      <c r="A308" s="34" t="s">
        <v>1541</v>
      </c>
      <c r="B308" s="10" t="s">
        <v>3597</v>
      </c>
      <c r="C308" s="10" t="s">
        <v>1983</v>
      </c>
      <c r="D308" s="10" t="s">
        <v>3303</v>
      </c>
      <c r="E308" s="47" t="str">
        <f>VLOOKUP(B308,Matching_Area!$A$2:$B$1441,2, 0)</f>
        <v>Economic Policy &amp; Debt</v>
      </c>
      <c r="F308" s="47" t="str">
        <f>VLOOKUP(B308,Matching_Area!$A$2:$C$1441,3, 0)</f>
        <v>Official development assistance</v>
      </c>
      <c r="G308" s="47">
        <f>VLOOKUP(A308,Row_Data!$D$4:$BN$1444, 63,0)</f>
        <v>57</v>
      </c>
    </row>
    <row r="309" spans="1:7" hidden="1" x14ac:dyDescent="0.3">
      <c r="A309" s="10" t="s">
        <v>4127</v>
      </c>
      <c r="B309" s="10" t="s">
        <v>3979</v>
      </c>
      <c r="C309" s="10" t="s">
        <v>1677</v>
      </c>
      <c r="D309" s="10" t="s">
        <v>2249</v>
      </c>
      <c r="E309" s="47" t="str">
        <f>VLOOKUP(B309,Matching_Area!$A$2:$B$1441,2, 0)</f>
        <v>Economic Policy &amp; Debt</v>
      </c>
      <c r="F309" s="47" t="str">
        <f>VLOOKUP(B309,Matching_Area!$A$2:$C$1441,3, 0)</f>
        <v>Official development assistance</v>
      </c>
      <c r="G309" s="47">
        <f>VLOOKUP(A309,Row_Data!$D$4:$BN$1444, 63,0)</f>
        <v>0</v>
      </c>
    </row>
    <row r="310" spans="1:7" hidden="1" x14ac:dyDescent="0.3">
      <c r="A310" s="10" t="s">
        <v>3488</v>
      </c>
      <c r="B310" s="10" t="s">
        <v>2813</v>
      </c>
      <c r="C310" s="10" t="s">
        <v>1677</v>
      </c>
      <c r="D310" s="10" t="s">
        <v>1964</v>
      </c>
      <c r="E310" s="47" t="str">
        <f>VLOOKUP(B310,Matching_Area!$A$2:$B$1441,2, 0)</f>
        <v>Economic Policy &amp; Debt</v>
      </c>
      <c r="F310" s="47" t="str">
        <f>VLOOKUP(B310,Matching_Area!$A$2:$C$1441,3, 0)</f>
        <v>Official development assistance</v>
      </c>
      <c r="G310" s="47">
        <f>VLOOKUP(A310,Row_Data!$D$4:$BN$1444, 63,0)</f>
        <v>0</v>
      </c>
    </row>
    <row r="311" spans="1:7" hidden="1" x14ac:dyDescent="0.3">
      <c r="A311" s="10" t="s">
        <v>921</v>
      </c>
      <c r="B311" s="10" t="s">
        <v>3983</v>
      </c>
      <c r="C311" s="10" t="s">
        <v>1677</v>
      </c>
      <c r="D311" s="10" t="s">
        <v>318</v>
      </c>
      <c r="E311" s="47" t="str">
        <f>VLOOKUP(B311,Matching_Area!$A$2:$B$1441,2, 0)</f>
        <v>Economic Policy &amp; Debt</v>
      </c>
      <c r="F311" s="47" t="str">
        <f>VLOOKUP(B311,Matching_Area!$A$2:$C$1441,3, 0)</f>
        <v>Official development assistance</v>
      </c>
      <c r="G311" s="47">
        <f>VLOOKUP(A311,Row_Data!$D$4:$BN$1444, 63,0)</f>
        <v>0</v>
      </c>
    </row>
    <row r="312" spans="1:7" hidden="1" x14ac:dyDescent="0.3">
      <c r="A312" s="10" t="s">
        <v>153</v>
      </c>
      <c r="B312" s="10" t="s">
        <v>3608</v>
      </c>
      <c r="C312" s="10" t="s">
        <v>1677</v>
      </c>
      <c r="D312" s="10" t="s">
        <v>3987</v>
      </c>
      <c r="E312" s="47" t="str">
        <f>VLOOKUP(B312,Matching_Area!$A$2:$B$1441,2, 0)</f>
        <v>Economic Policy &amp; Debt</v>
      </c>
      <c r="F312" s="47" t="str">
        <f>VLOOKUP(B312,Matching_Area!$A$2:$C$1441,3, 0)</f>
        <v>Official development assistance</v>
      </c>
      <c r="G312" s="47">
        <f>VLOOKUP(A312,Row_Data!$D$4:$BN$1444, 63,0)</f>
        <v>0</v>
      </c>
    </row>
    <row r="313" spans="1:7" hidden="1" x14ac:dyDescent="0.3">
      <c r="A313" s="10" t="s">
        <v>2822</v>
      </c>
      <c r="B313" s="10" t="s">
        <v>3160</v>
      </c>
      <c r="C313" s="10" t="s">
        <v>3654</v>
      </c>
      <c r="D313" s="10" t="s">
        <v>2678</v>
      </c>
      <c r="E313" s="47" t="str">
        <f>VLOOKUP(B313,Matching_Area!$A$2:$B$1441,2, 0)</f>
        <v>Economic Policy &amp; Debt</v>
      </c>
      <c r="F313" s="47" t="str">
        <f>VLOOKUP(B313,Matching_Area!$A$2:$C$1441,3, 0)</f>
        <v>Official development assistance</v>
      </c>
      <c r="G313" s="47">
        <f>VLOOKUP(A313,Row_Data!$D$4:$BN$1444, 63,0)</f>
        <v>0</v>
      </c>
    </row>
    <row r="314" spans="1:7" hidden="1" x14ac:dyDescent="0.3">
      <c r="A314" s="10" t="s">
        <v>3106</v>
      </c>
      <c r="B314" s="10" t="s">
        <v>2740</v>
      </c>
      <c r="C314" s="10" t="s">
        <v>3522</v>
      </c>
      <c r="D314" s="10" t="s">
        <v>3316</v>
      </c>
      <c r="E314" s="47" t="str">
        <f>VLOOKUP(B314,Matching_Area!$A$2:$B$1441,2, 0)</f>
        <v>Economic Policy &amp; Debt</v>
      </c>
      <c r="F314" s="47" t="str">
        <f>VLOOKUP(B314,Matching_Area!$A$2:$C$1441,3, 0)</f>
        <v>Official development assistance</v>
      </c>
      <c r="G314" s="47">
        <f>VLOOKUP(A314,Row_Data!$D$4:$BN$1444, 63,0)</f>
        <v>0</v>
      </c>
    </row>
    <row r="315" spans="1:7" hidden="1" x14ac:dyDescent="0.3">
      <c r="A315" s="10" t="s">
        <v>1088</v>
      </c>
      <c r="B315" s="10" t="s">
        <v>1562</v>
      </c>
      <c r="C315" s="10" t="s">
        <v>3218</v>
      </c>
      <c r="D315" s="10" t="s">
        <v>3316</v>
      </c>
      <c r="E315" s="47" t="str">
        <f>VLOOKUP(B315,Matching_Area!$A$2:$B$1441,2, 0)</f>
        <v>Economic Policy &amp; Debt</v>
      </c>
      <c r="F315" s="47" t="str">
        <f>VLOOKUP(B315,Matching_Area!$A$2:$C$1441,3, 0)</f>
        <v>Official development assistance</v>
      </c>
      <c r="G315" s="47">
        <f>VLOOKUP(A315,Row_Data!$D$4:$BN$1444, 63,0)</f>
        <v>0</v>
      </c>
    </row>
    <row r="316" spans="1:7" hidden="1" x14ac:dyDescent="0.3">
      <c r="A316" s="10" t="s">
        <v>3118</v>
      </c>
      <c r="B316" s="10" t="s">
        <v>2797</v>
      </c>
      <c r="C316" s="10" t="s">
        <v>1226</v>
      </c>
      <c r="D316" s="10" t="s">
        <v>3316</v>
      </c>
      <c r="E316" s="47" t="str">
        <f>VLOOKUP(B316,Matching_Area!$A$2:$B$1441,2, 0)</f>
        <v>Economic Policy &amp; Debt</v>
      </c>
      <c r="F316" s="47" t="str">
        <f>VLOOKUP(B316,Matching_Area!$A$2:$C$1441,3, 0)</f>
        <v>Official development assistance</v>
      </c>
      <c r="G316" s="47">
        <f>VLOOKUP(A316,Row_Data!$D$4:$BN$1444, 63,0)</f>
        <v>0</v>
      </c>
    </row>
    <row r="317" spans="1:7" hidden="1" x14ac:dyDescent="0.3">
      <c r="A317" s="10" t="s">
        <v>1097</v>
      </c>
      <c r="B317" s="10" t="s">
        <v>1330</v>
      </c>
      <c r="C317" s="10" t="s">
        <v>48</v>
      </c>
      <c r="D317" s="10" t="s">
        <v>3316</v>
      </c>
      <c r="E317" s="47" t="str">
        <f>VLOOKUP(B317,Matching_Area!$A$2:$B$1441,2, 0)</f>
        <v>Economic Policy &amp; Debt</v>
      </c>
      <c r="F317" s="47" t="str">
        <f>VLOOKUP(B317,Matching_Area!$A$2:$C$1441,3, 0)</f>
        <v>Official development assistance</v>
      </c>
      <c r="G317" s="47">
        <f>VLOOKUP(A317,Row_Data!$D$4:$BN$1444, 63,0)</f>
        <v>0</v>
      </c>
    </row>
    <row r="318" spans="1:7" hidden="1" x14ac:dyDescent="0.3">
      <c r="A318" s="10" t="s">
        <v>3937</v>
      </c>
      <c r="B318" s="10" t="s">
        <v>137</v>
      </c>
      <c r="C318" s="10" t="s">
        <v>2386</v>
      </c>
      <c r="D318" s="10" t="s">
        <v>3316</v>
      </c>
      <c r="E318" s="47" t="str">
        <f>VLOOKUP(B318,Matching_Area!$A$2:$B$1441,2, 0)</f>
        <v>Economic Policy &amp; Debt</v>
      </c>
      <c r="F318" s="47" t="str">
        <f>VLOOKUP(B318,Matching_Area!$A$2:$C$1441,3, 0)</f>
        <v>Official development assistance</v>
      </c>
      <c r="G318" s="47">
        <f>VLOOKUP(A318,Row_Data!$D$4:$BN$1444, 63,0)</f>
        <v>0</v>
      </c>
    </row>
    <row r="319" spans="1:7" hidden="1" x14ac:dyDescent="0.3">
      <c r="A319" s="10" t="s">
        <v>1874</v>
      </c>
      <c r="B319" s="10" t="s">
        <v>2555</v>
      </c>
      <c r="C319" s="10" t="s">
        <v>2498</v>
      </c>
      <c r="D319" s="10" t="s">
        <v>3316</v>
      </c>
      <c r="E319" s="47" t="str">
        <f>VLOOKUP(B319,Matching_Area!$A$2:$B$1441,2, 0)</f>
        <v>Economic Policy &amp; Debt</v>
      </c>
      <c r="F319" s="47" t="str">
        <f>VLOOKUP(B319,Matching_Area!$A$2:$C$1441,3, 0)</f>
        <v>Official development assistance</v>
      </c>
      <c r="G319" s="47">
        <f>VLOOKUP(A319,Row_Data!$D$4:$BN$1444, 63,0)</f>
        <v>0</v>
      </c>
    </row>
    <row r="320" spans="1:7" hidden="1" x14ac:dyDescent="0.3">
      <c r="A320" s="10" t="s">
        <v>1960</v>
      </c>
      <c r="B320" s="10" t="s">
        <v>4006</v>
      </c>
      <c r="C320" s="10" t="s">
        <v>882</v>
      </c>
      <c r="D320" s="10" t="s">
        <v>3316</v>
      </c>
      <c r="E320" s="47" t="str">
        <f>VLOOKUP(B320,Matching_Area!$A$2:$B$1441,2, 0)</f>
        <v>Economic Policy &amp; Debt</v>
      </c>
      <c r="F320" s="47" t="str">
        <f>VLOOKUP(B320,Matching_Area!$A$2:$C$1441,3, 0)</f>
        <v>Official development assistance</v>
      </c>
      <c r="G320" s="47">
        <f>VLOOKUP(A320,Row_Data!$D$4:$BN$1444, 63,0)</f>
        <v>0</v>
      </c>
    </row>
    <row r="321" spans="1:7" hidden="1" x14ac:dyDescent="0.3">
      <c r="A321" s="10" t="s">
        <v>3179</v>
      </c>
      <c r="B321" s="10" t="s">
        <v>4011</v>
      </c>
      <c r="C321" s="10" t="s">
        <v>882</v>
      </c>
      <c r="D321" s="10" t="s">
        <v>3316</v>
      </c>
      <c r="E321" s="47" t="str">
        <f>VLOOKUP(B321,Matching_Area!$A$2:$B$1441,2, 0)</f>
        <v>Economic Policy &amp; Debt</v>
      </c>
      <c r="F321" s="47" t="str">
        <f>VLOOKUP(B321,Matching_Area!$A$2:$C$1441,3, 0)</f>
        <v>Official development assistance</v>
      </c>
      <c r="G321" s="47">
        <f>VLOOKUP(A321,Row_Data!$D$4:$BN$1444, 63,0)</f>
        <v>0</v>
      </c>
    </row>
    <row r="322" spans="1:7" hidden="1" x14ac:dyDescent="0.3">
      <c r="A322" s="10" t="s">
        <v>2109</v>
      </c>
      <c r="B322" s="10" t="s">
        <v>3314</v>
      </c>
      <c r="C322" s="10" t="s">
        <v>882</v>
      </c>
      <c r="D322" s="10" t="s">
        <v>3316</v>
      </c>
      <c r="E322" s="47" t="str">
        <f>VLOOKUP(B322,Matching_Area!$A$2:$B$1441,2, 0)</f>
        <v>Economic Policy &amp; Debt</v>
      </c>
      <c r="F322" s="47" t="str">
        <f>VLOOKUP(B322,Matching_Area!$A$2:$C$1441,3, 0)</f>
        <v>Official development assistance</v>
      </c>
      <c r="G322" s="47">
        <f>VLOOKUP(A322,Row_Data!$D$4:$BN$1444, 63,0)</f>
        <v>0</v>
      </c>
    </row>
    <row r="323" spans="1:7" hidden="1" x14ac:dyDescent="0.3">
      <c r="A323" s="10" t="s">
        <v>2366</v>
      </c>
      <c r="B323" s="10" t="s">
        <v>2873</v>
      </c>
      <c r="C323" s="10" t="s">
        <v>882</v>
      </c>
      <c r="D323" s="10" t="s">
        <v>3316</v>
      </c>
      <c r="E323" s="47" t="str">
        <f>VLOOKUP(B323,Matching_Area!$A$2:$B$1441,2, 0)</f>
        <v>Economic Policy &amp; Debt</v>
      </c>
      <c r="F323" s="47" t="str">
        <f>VLOOKUP(B323,Matching_Area!$A$2:$C$1441,3, 0)</f>
        <v>Official development assistance</v>
      </c>
      <c r="G323" s="47">
        <f>VLOOKUP(A323,Row_Data!$D$4:$BN$1444, 63,0)</f>
        <v>0</v>
      </c>
    </row>
    <row r="324" spans="1:7" hidden="1" x14ac:dyDescent="0.3">
      <c r="A324" s="10" t="s">
        <v>1069</v>
      </c>
      <c r="B324" s="10" t="s">
        <v>3364</v>
      </c>
      <c r="C324" s="10" t="s">
        <v>882</v>
      </c>
      <c r="D324" s="10" t="s">
        <v>3316</v>
      </c>
      <c r="E324" s="47" t="str">
        <f>VLOOKUP(B324,Matching_Area!$A$2:$B$1441,2, 0)</f>
        <v>Economic Policy &amp; Debt</v>
      </c>
      <c r="F324" s="47" t="str">
        <f>VLOOKUP(B324,Matching_Area!$A$2:$C$1441,3, 0)</f>
        <v>Official development assistance</v>
      </c>
      <c r="G324" s="47">
        <f>VLOOKUP(A324,Row_Data!$D$4:$BN$1444, 63,0)</f>
        <v>0</v>
      </c>
    </row>
    <row r="325" spans="1:7" hidden="1" x14ac:dyDescent="0.3">
      <c r="A325" s="10" t="s">
        <v>896</v>
      </c>
      <c r="B325" s="10" t="s">
        <v>584</v>
      </c>
      <c r="C325" s="10" t="s">
        <v>882</v>
      </c>
      <c r="D325" s="10" t="s">
        <v>3316</v>
      </c>
      <c r="E325" s="47" t="str">
        <f>VLOOKUP(B325,Matching_Area!$A$2:$B$1441,2, 0)</f>
        <v>Economic Policy &amp; Debt</v>
      </c>
      <c r="F325" s="47" t="str">
        <f>VLOOKUP(B325,Matching_Area!$A$2:$C$1441,3, 0)</f>
        <v>Official development assistance</v>
      </c>
      <c r="G325" s="47">
        <f>VLOOKUP(A325,Row_Data!$D$4:$BN$1444, 63,0)</f>
        <v>0</v>
      </c>
    </row>
    <row r="326" spans="1:7" hidden="1" x14ac:dyDescent="0.3">
      <c r="A326" s="10" t="s">
        <v>3990</v>
      </c>
      <c r="B326" s="10" t="s">
        <v>65</v>
      </c>
      <c r="C326" s="10" t="s">
        <v>882</v>
      </c>
      <c r="D326" s="10" t="s">
        <v>3316</v>
      </c>
      <c r="E326" s="47" t="str">
        <f>VLOOKUP(B326,Matching_Area!$A$2:$B$1441,2, 0)</f>
        <v>Economic Policy &amp; Debt</v>
      </c>
      <c r="F326" s="47" t="str">
        <f>VLOOKUP(B326,Matching_Area!$A$2:$C$1441,3, 0)</f>
        <v>Official development assistance</v>
      </c>
      <c r="G326" s="47">
        <f>VLOOKUP(A326,Row_Data!$D$4:$BN$1444, 63,0)</f>
        <v>0</v>
      </c>
    </row>
    <row r="327" spans="1:7" hidden="1" x14ac:dyDescent="0.3">
      <c r="A327" s="10" t="s">
        <v>686</v>
      </c>
      <c r="B327" s="10" t="s">
        <v>2839</v>
      </c>
      <c r="C327" s="10" t="s">
        <v>882</v>
      </c>
      <c r="D327" s="10" t="s">
        <v>3316</v>
      </c>
      <c r="E327" s="47" t="str">
        <f>VLOOKUP(B327,Matching_Area!$A$2:$B$1441,2, 0)</f>
        <v>Economic Policy &amp; Debt</v>
      </c>
      <c r="F327" s="47" t="str">
        <f>VLOOKUP(B327,Matching_Area!$A$2:$C$1441,3, 0)</f>
        <v>Official development assistance</v>
      </c>
      <c r="G327" s="47">
        <f>VLOOKUP(A327,Row_Data!$D$4:$BN$1444, 63,0)</f>
        <v>0</v>
      </c>
    </row>
    <row r="328" spans="1:7" hidden="1" x14ac:dyDescent="0.3">
      <c r="A328" s="10" t="s">
        <v>475</v>
      </c>
      <c r="B328" s="10" t="s">
        <v>573</v>
      </c>
      <c r="C328" s="10" t="s">
        <v>882</v>
      </c>
      <c r="D328" s="10" t="s">
        <v>3316</v>
      </c>
      <c r="E328" s="47" t="str">
        <f>VLOOKUP(B328,Matching_Area!$A$2:$B$1441,2, 0)</f>
        <v>Economic Policy &amp; Debt</v>
      </c>
      <c r="F328" s="47" t="str">
        <f>VLOOKUP(B328,Matching_Area!$A$2:$C$1441,3, 0)</f>
        <v>Official development assistance</v>
      </c>
      <c r="G328" s="47">
        <f>VLOOKUP(A328,Row_Data!$D$4:$BN$1444, 63,0)</f>
        <v>0</v>
      </c>
    </row>
    <row r="329" spans="1:7" hidden="1" x14ac:dyDescent="0.3">
      <c r="A329" s="10" t="s">
        <v>1269</v>
      </c>
      <c r="B329" s="10" t="s">
        <v>1066</v>
      </c>
      <c r="C329" s="10" t="s">
        <v>882</v>
      </c>
      <c r="D329" s="10" t="s">
        <v>3316</v>
      </c>
      <c r="E329" s="47" t="str">
        <f>VLOOKUP(B329,Matching_Area!$A$2:$B$1441,2, 0)</f>
        <v>Economic Policy &amp; Debt</v>
      </c>
      <c r="F329" s="47" t="str">
        <f>VLOOKUP(B329,Matching_Area!$A$2:$C$1441,3, 0)</f>
        <v>Official development assistance</v>
      </c>
      <c r="G329" s="47">
        <f>VLOOKUP(A329,Row_Data!$D$4:$BN$1444, 63,0)</f>
        <v>0</v>
      </c>
    </row>
    <row r="330" spans="1:7" hidden="1" x14ac:dyDescent="0.3">
      <c r="A330" s="10" t="s">
        <v>2531</v>
      </c>
      <c r="B330" s="10" t="s">
        <v>3413</v>
      </c>
      <c r="C330" s="10" t="s">
        <v>882</v>
      </c>
      <c r="D330" s="10" t="s">
        <v>3316</v>
      </c>
      <c r="E330" s="47" t="str">
        <f>VLOOKUP(B330,Matching_Area!$A$2:$B$1441,2, 0)</f>
        <v>Economic Policy &amp; Debt</v>
      </c>
      <c r="F330" s="47" t="str">
        <f>VLOOKUP(B330,Matching_Area!$A$2:$C$1441,3, 0)</f>
        <v>Official development assistance</v>
      </c>
      <c r="G330" s="47">
        <f>VLOOKUP(A330,Row_Data!$D$4:$BN$1444, 63,0)</f>
        <v>0</v>
      </c>
    </row>
    <row r="331" spans="1:7" hidden="1" x14ac:dyDescent="0.3">
      <c r="A331" s="10" t="s">
        <v>1464</v>
      </c>
      <c r="B331" s="10" t="s">
        <v>3200</v>
      </c>
      <c r="C331" s="10" t="s">
        <v>882</v>
      </c>
      <c r="D331" s="10" t="s">
        <v>3316</v>
      </c>
      <c r="E331" s="47" t="str">
        <f>VLOOKUP(B331,Matching_Area!$A$2:$B$1441,2, 0)</f>
        <v>Economic Policy &amp; Debt</v>
      </c>
      <c r="F331" s="47" t="str">
        <f>VLOOKUP(B331,Matching_Area!$A$2:$C$1441,3, 0)</f>
        <v>Official development assistance</v>
      </c>
      <c r="G331" s="47">
        <f>VLOOKUP(A331,Row_Data!$D$4:$BN$1444, 63,0)</f>
        <v>0</v>
      </c>
    </row>
    <row r="332" spans="1:7" hidden="1" x14ac:dyDescent="0.3">
      <c r="A332" s="10" t="s">
        <v>2755</v>
      </c>
      <c r="B332" s="10" t="s">
        <v>2527</v>
      </c>
      <c r="C332" s="10" t="s">
        <v>882</v>
      </c>
      <c r="D332" s="10" t="s">
        <v>3316</v>
      </c>
      <c r="E332" s="47" t="str">
        <f>VLOOKUP(B332,Matching_Area!$A$2:$B$1441,2, 0)</f>
        <v>Economic Policy &amp; Debt</v>
      </c>
      <c r="F332" s="47" t="str">
        <f>VLOOKUP(B332,Matching_Area!$A$2:$C$1441,3, 0)</f>
        <v>Official development assistance</v>
      </c>
      <c r="G332" s="47">
        <f>VLOOKUP(A332,Row_Data!$D$4:$BN$1444, 63,0)</f>
        <v>0</v>
      </c>
    </row>
    <row r="333" spans="1:7" hidden="1" x14ac:dyDescent="0.3">
      <c r="A333" s="10" t="s">
        <v>2720</v>
      </c>
      <c r="B333" s="10" t="s">
        <v>531</v>
      </c>
      <c r="C333" s="10" t="s">
        <v>882</v>
      </c>
      <c r="D333" s="10" t="s">
        <v>3316</v>
      </c>
      <c r="E333" s="47" t="str">
        <f>VLOOKUP(B333,Matching_Area!$A$2:$B$1441,2, 0)</f>
        <v>Economic Policy &amp; Debt</v>
      </c>
      <c r="F333" s="47" t="str">
        <f>VLOOKUP(B333,Matching_Area!$A$2:$C$1441,3, 0)</f>
        <v>Official development assistance</v>
      </c>
      <c r="G333" s="47">
        <f>VLOOKUP(A333,Row_Data!$D$4:$BN$1444, 63,0)</f>
        <v>0</v>
      </c>
    </row>
    <row r="334" spans="1:7" hidden="1" x14ac:dyDescent="0.3">
      <c r="A334" s="10" t="s">
        <v>1293</v>
      </c>
      <c r="B334" s="10" t="s">
        <v>1375</v>
      </c>
      <c r="C334" s="10" t="s">
        <v>882</v>
      </c>
      <c r="D334" s="10" t="s">
        <v>3316</v>
      </c>
      <c r="E334" s="47" t="str">
        <f>VLOOKUP(B334,Matching_Area!$A$2:$B$1441,2, 0)</f>
        <v>Economic Policy &amp; Debt</v>
      </c>
      <c r="F334" s="47" t="str">
        <f>VLOOKUP(B334,Matching_Area!$A$2:$C$1441,3, 0)</f>
        <v>Official development assistance</v>
      </c>
      <c r="G334" s="47">
        <f>VLOOKUP(A334,Row_Data!$D$4:$BN$1444, 63,0)</f>
        <v>0</v>
      </c>
    </row>
    <row r="335" spans="1:7" hidden="1" x14ac:dyDescent="0.3">
      <c r="A335" s="10" t="s">
        <v>3363</v>
      </c>
      <c r="B335" s="10" t="s">
        <v>2919</v>
      </c>
      <c r="C335" s="10" t="s">
        <v>882</v>
      </c>
      <c r="D335" s="10" t="s">
        <v>3316</v>
      </c>
      <c r="E335" s="47" t="str">
        <f>VLOOKUP(B335,Matching_Area!$A$2:$B$1441,2, 0)</f>
        <v>Economic Policy &amp; Debt</v>
      </c>
      <c r="F335" s="47" t="str">
        <f>VLOOKUP(B335,Matching_Area!$A$2:$C$1441,3, 0)</f>
        <v>Official development assistance</v>
      </c>
      <c r="G335" s="47">
        <f>VLOOKUP(A335,Row_Data!$D$4:$BN$1444, 63,0)</f>
        <v>0</v>
      </c>
    </row>
    <row r="336" spans="1:7" hidden="1" x14ac:dyDescent="0.3">
      <c r="A336" s="10" t="s">
        <v>1350</v>
      </c>
      <c r="B336" s="10" t="s">
        <v>533</v>
      </c>
      <c r="C336" s="10" t="s">
        <v>882</v>
      </c>
      <c r="D336" s="10" t="s">
        <v>3316</v>
      </c>
      <c r="E336" s="47" t="str">
        <f>VLOOKUP(B336,Matching_Area!$A$2:$B$1441,2, 0)</f>
        <v>Economic Policy &amp; Debt</v>
      </c>
      <c r="F336" s="47" t="str">
        <f>VLOOKUP(B336,Matching_Area!$A$2:$C$1441,3, 0)</f>
        <v>Official development assistance</v>
      </c>
      <c r="G336" s="47">
        <f>VLOOKUP(A336,Row_Data!$D$4:$BN$1444, 63,0)</f>
        <v>0</v>
      </c>
    </row>
    <row r="337" spans="1:7" hidden="1" x14ac:dyDescent="0.3">
      <c r="A337" s="10" t="s">
        <v>2310</v>
      </c>
      <c r="B337" s="10" t="s">
        <v>300</v>
      </c>
      <c r="C337" s="10" t="s">
        <v>1967</v>
      </c>
      <c r="D337" s="10" t="s">
        <v>3923</v>
      </c>
      <c r="E337" s="47" t="str">
        <f>VLOOKUP(B337,Matching_Area!$A$2:$B$1441,2, 0)</f>
        <v>Economic Policy &amp; Debt</v>
      </c>
      <c r="F337" s="47" t="str">
        <f>VLOOKUP(B337,Matching_Area!$A$2:$C$1441,3, 0)</f>
        <v>Purchasing power parity</v>
      </c>
      <c r="G337" s="47">
        <f>VLOOKUP(A337,Row_Data!$D$4:$BN$1444, 63,0)</f>
        <v>30</v>
      </c>
    </row>
    <row r="338" spans="1:7" hidden="1" x14ac:dyDescent="0.3">
      <c r="A338" s="10" t="s">
        <v>279</v>
      </c>
      <c r="B338" s="10" t="s">
        <v>3890</v>
      </c>
      <c r="C338" s="10" t="s">
        <v>1131</v>
      </c>
      <c r="D338" s="10" t="s">
        <v>3923</v>
      </c>
      <c r="E338" s="47" t="str">
        <f>VLOOKUP(B338,Matching_Area!$A$2:$B$1441,2, 0)</f>
        <v>Economic Policy &amp; Debt</v>
      </c>
      <c r="F338" s="47" t="str">
        <f>VLOOKUP(B338,Matching_Area!$A$2:$C$1441,3, 0)</f>
        <v>Purchasing power parity</v>
      </c>
      <c r="G338" s="47">
        <f>VLOOKUP(A338,Row_Data!$D$4:$BN$1444, 63,0)</f>
        <v>30</v>
      </c>
    </row>
    <row r="339" spans="1:7" hidden="1" x14ac:dyDescent="0.3">
      <c r="A339" s="10" t="s">
        <v>843</v>
      </c>
      <c r="B339" s="10" t="s">
        <v>3039</v>
      </c>
      <c r="C339" s="10" t="s">
        <v>3628</v>
      </c>
      <c r="D339" s="10" t="s">
        <v>3923</v>
      </c>
      <c r="E339" s="47" t="str">
        <f>VLOOKUP(B339,Matching_Area!$A$2:$B$1441,2, 0)</f>
        <v>Economic Policy &amp; Debt</v>
      </c>
      <c r="F339" s="47" t="str">
        <f>VLOOKUP(B339,Matching_Area!$A$2:$C$1441,3, 0)</f>
        <v>Purchasing power parity</v>
      </c>
      <c r="G339" s="47">
        <f>VLOOKUP(A339,Row_Data!$D$4:$BN$1444, 63,0)</f>
        <v>30</v>
      </c>
    </row>
    <row r="340" spans="1:7" hidden="1" x14ac:dyDescent="0.3">
      <c r="A340" s="34" t="s">
        <v>3060</v>
      </c>
      <c r="B340" s="10" t="s">
        <v>2378</v>
      </c>
      <c r="C340" s="10" t="s">
        <v>1166</v>
      </c>
      <c r="D340" s="10" t="s">
        <v>3923</v>
      </c>
      <c r="E340" s="47" t="str">
        <f>VLOOKUP(B340,Matching_Area!$A$2:$B$1441,2, 0)</f>
        <v>Economic Policy &amp; Debt</v>
      </c>
      <c r="F340" s="47" t="str">
        <f>VLOOKUP(B340,Matching_Area!$A$2:$C$1441,3, 0)</f>
        <v>Purchasing power parity</v>
      </c>
      <c r="G340" s="47">
        <f>VLOOKUP(A340,Row_Data!$D$4:$BN$1444, 63,0)</f>
        <v>30</v>
      </c>
    </row>
    <row r="341" spans="1:7" hidden="1" x14ac:dyDescent="0.3">
      <c r="A341" s="10" t="s">
        <v>3611</v>
      </c>
      <c r="B341" s="10" t="s">
        <v>221</v>
      </c>
      <c r="C341" s="10" t="s">
        <v>3147</v>
      </c>
      <c r="D341" s="10" t="s">
        <v>3923</v>
      </c>
      <c r="E341" s="47" t="str">
        <f>VLOOKUP(B341,Matching_Area!$A$2:$B$1441,2, 0)</f>
        <v>Economic Policy &amp; Debt</v>
      </c>
      <c r="F341" s="47" t="str">
        <f>VLOOKUP(B341,Matching_Area!$A$2:$C$1441,3, 0)</f>
        <v>Purchasing power parity</v>
      </c>
      <c r="G341" s="47">
        <f>VLOOKUP(A341,Row_Data!$D$4:$BN$1444, 63,0)</f>
        <v>29</v>
      </c>
    </row>
    <row r="342" spans="1:7" hidden="1" x14ac:dyDescent="0.3">
      <c r="A342" s="10" t="s">
        <v>1554</v>
      </c>
      <c r="B342" s="10" t="s">
        <v>3261</v>
      </c>
      <c r="C342" s="10" t="s">
        <v>1313</v>
      </c>
      <c r="D342" s="10" t="s">
        <v>3923</v>
      </c>
      <c r="E342" s="47" t="str">
        <f>VLOOKUP(B342,Matching_Area!$A$2:$B$1441,2, 0)</f>
        <v>Economic Policy &amp; Debt</v>
      </c>
      <c r="F342" s="47" t="str">
        <f>VLOOKUP(B342,Matching_Area!$A$2:$C$1441,3, 0)</f>
        <v>Purchasing power parity</v>
      </c>
      <c r="G342" s="47">
        <f>VLOOKUP(A342,Row_Data!$D$4:$BN$1444, 63,0)</f>
        <v>30</v>
      </c>
    </row>
    <row r="343" spans="1:7" hidden="1" x14ac:dyDescent="0.3">
      <c r="A343" s="10" t="s">
        <v>2154</v>
      </c>
      <c r="B343" s="10" t="s">
        <v>610</v>
      </c>
      <c r="C343" s="10" t="s">
        <v>1017</v>
      </c>
      <c r="D343" s="10" t="s">
        <v>3923</v>
      </c>
      <c r="E343" s="47" t="str">
        <f>VLOOKUP(B343,Matching_Area!$A$2:$B$1441,2, 0)</f>
        <v>Economic Policy &amp; Debt</v>
      </c>
      <c r="F343" s="47" t="str">
        <f>VLOOKUP(B343,Matching_Area!$A$2:$C$1441,3, 0)</f>
        <v>Purchasing power parity</v>
      </c>
      <c r="G343" s="47">
        <f>VLOOKUP(A343,Row_Data!$D$4:$BN$1444, 63,0)</f>
        <v>29</v>
      </c>
    </row>
    <row r="344" spans="1:7" hidden="1" x14ac:dyDescent="0.3">
      <c r="A344" s="10" t="s">
        <v>140</v>
      </c>
      <c r="B344" s="10" t="s">
        <v>2832</v>
      </c>
      <c r="C344" s="10" t="s">
        <v>3802</v>
      </c>
      <c r="D344" s="10" t="s">
        <v>3923</v>
      </c>
      <c r="E344" s="47" t="str">
        <f>VLOOKUP(B344,Matching_Area!$A$2:$B$1441,2, 0)</f>
        <v>Economic Policy &amp; Debt</v>
      </c>
      <c r="F344" s="47" t="str">
        <f>VLOOKUP(B344,Matching_Area!$A$2:$C$1441,3, 0)</f>
        <v>Purchasing power parity</v>
      </c>
      <c r="G344" s="47">
        <f>VLOOKUP(A344,Row_Data!$D$4:$BN$1444, 63,0)</f>
        <v>30</v>
      </c>
    </row>
    <row r="345" spans="1:7" hidden="1" x14ac:dyDescent="0.3">
      <c r="A345" s="10" t="s">
        <v>3592</v>
      </c>
      <c r="B345" s="10" t="s">
        <v>1342</v>
      </c>
      <c r="C345" s="10" t="s">
        <v>1577</v>
      </c>
      <c r="D345" s="10" t="s">
        <v>3923</v>
      </c>
      <c r="E345" s="47" t="str">
        <f>VLOOKUP(B345,Matching_Area!$A$2:$B$1441,2, 0)</f>
        <v>Economic Policy &amp; Debt</v>
      </c>
      <c r="F345" s="47" t="str">
        <f>VLOOKUP(B345,Matching_Area!$A$2:$C$1441,3, 0)</f>
        <v>Purchasing power parity</v>
      </c>
      <c r="G345" s="47">
        <f>VLOOKUP(A345,Row_Data!$D$4:$BN$1444, 63,0)</f>
        <v>29</v>
      </c>
    </row>
    <row r="346" spans="1:7" hidden="1" x14ac:dyDescent="0.3">
      <c r="A346" s="10" t="s">
        <v>1523</v>
      </c>
      <c r="B346" s="10" t="s">
        <v>3238</v>
      </c>
      <c r="C346" s="10" t="s">
        <v>2736</v>
      </c>
      <c r="D346" s="10" t="s">
        <v>3923</v>
      </c>
      <c r="E346" s="47" t="str">
        <f>VLOOKUP(B346,Matching_Area!$A$2:$B$1441,2, 0)</f>
        <v>Economic Policy &amp; Debt</v>
      </c>
      <c r="F346" s="47" t="str">
        <f>VLOOKUP(B346,Matching_Area!$A$2:$C$1441,3, 0)</f>
        <v>Purchasing power parity</v>
      </c>
      <c r="G346" s="47">
        <f>VLOOKUP(A346,Row_Data!$D$4:$BN$1444, 63,0)</f>
        <v>29</v>
      </c>
    </row>
    <row r="347" spans="1:7" hidden="1" x14ac:dyDescent="0.3">
      <c r="A347" s="57" t="s">
        <v>3398</v>
      </c>
      <c r="B347" s="10" t="s">
        <v>2692</v>
      </c>
      <c r="C347" s="10" t="s">
        <v>3727</v>
      </c>
      <c r="D347" s="10" t="s">
        <v>3923</v>
      </c>
      <c r="E347" s="47" t="str">
        <f>VLOOKUP(B347,Matching_Area!$A$2:$B$1441,2, 0)</f>
        <v>Economic Policy &amp; Debt</v>
      </c>
      <c r="F347" s="47" t="str">
        <f>VLOOKUP(B347,Matching_Area!$A$2:$C$1441,3, 0)</f>
        <v>Purchasing power parity</v>
      </c>
      <c r="G347" s="47">
        <f>VLOOKUP(A347,Row_Data!$D$4:$BN$1444, 63,0)</f>
        <v>30</v>
      </c>
    </row>
    <row r="348" spans="1:7" hidden="1" x14ac:dyDescent="0.3">
      <c r="A348" s="57" t="s">
        <v>4199</v>
      </c>
      <c r="B348" s="10" t="s">
        <v>1500</v>
      </c>
      <c r="C348" s="10" t="s">
        <v>1193</v>
      </c>
      <c r="D348" s="10" t="s">
        <v>3923</v>
      </c>
      <c r="E348" s="47" t="str">
        <f>VLOOKUP(B348,Matching_Area!$A$2:$B$1441,2, 0)</f>
        <v>Economic Policy &amp; Debt</v>
      </c>
      <c r="F348" s="47" t="str">
        <f>VLOOKUP(B348,Matching_Area!$A$2:$C$1441,3, 0)</f>
        <v>Purchasing power parity</v>
      </c>
      <c r="G348" s="47">
        <f>VLOOKUP(A348,Row_Data!$D$4:$BN$1444, 63,0)</f>
        <v>30</v>
      </c>
    </row>
    <row r="349" spans="1:7" hidden="1" x14ac:dyDescent="0.3">
      <c r="A349" s="57" t="s">
        <v>2230</v>
      </c>
      <c r="B349" s="10" t="s">
        <v>2685</v>
      </c>
      <c r="C349" s="10" t="s">
        <v>114</v>
      </c>
      <c r="D349" s="10" t="s">
        <v>3923</v>
      </c>
      <c r="E349" s="47" t="str">
        <f>VLOOKUP(B349,Matching_Area!$A$2:$B$1441,2, 0)</f>
        <v>Economic Policy &amp; Debt</v>
      </c>
      <c r="F349" s="47" t="str">
        <f>VLOOKUP(B349,Matching_Area!$A$2:$C$1441,3, 0)</f>
        <v>Purchasing power parity</v>
      </c>
      <c r="G349" s="47">
        <f>VLOOKUP(A349,Row_Data!$D$4:$BN$1444, 63,0)</f>
        <v>30</v>
      </c>
    </row>
    <row r="350" spans="1:7" hidden="1" x14ac:dyDescent="0.3">
      <c r="A350" s="10" t="s">
        <v>2488</v>
      </c>
      <c r="B350" s="10" t="s">
        <v>2675</v>
      </c>
      <c r="C350" s="10" t="s">
        <v>2248</v>
      </c>
      <c r="D350" s="10" t="s">
        <v>1683</v>
      </c>
      <c r="E350" s="47" t="str">
        <f>VLOOKUP(B350,Matching_Area!$A$2:$B$1441,2, 0)</f>
        <v>Education</v>
      </c>
      <c r="F350" s="47" t="str">
        <f>VLOOKUP(B350,Matching_Area!$A$2:$C$1441,3, 0)</f>
        <v>Efficiency</v>
      </c>
      <c r="G350" s="47">
        <f>VLOOKUP(A350,Row_Data!$D$4:$BN$1444, 63,0)</f>
        <v>7</v>
      </c>
    </row>
    <row r="351" spans="1:7" hidden="1" x14ac:dyDescent="0.3">
      <c r="A351" s="10" t="s">
        <v>2669</v>
      </c>
      <c r="B351" s="10" t="s">
        <v>1662</v>
      </c>
      <c r="C351" s="10" t="s">
        <v>2248</v>
      </c>
      <c r="D351" s="10" t="s">
        <v>1683</v>
      </c>
      <c r="E351" s="47" t="str">
        <f>VLOOKUP(B351,Matching_Area!$A$2:$B$1441,2, 0)</f>
        <v>Education</v>
      </c>
      <c r="F351" s="47" t="str">
        <f>VLOOKUP(B351,Matching_Area!$A$2:$C$1441,3, 0)</f>
        <v>Efficiency</v>
      </c>
      <c r="G351" s="47">
        <f>VLOOKUP(A351,Row_Data!$D$4:$BN$1444, 63,0)</f>
        <v>7</v>
      </c>
    </row>
    <row r="352" spans="1:7" hidden="1" x14ac:dyDescent="0.3">
      <c r="A352" s="10" t="s">
        <v>2906</v>
      </c>
      <c r="B352" s="10" t="s">
        <v>858</v>
      </c>
      <c r="C352" s="10" t="s">
        <v>2248</v>
      </c>
      <c r="D352" s="10" t="s">
        <v>1683</v>
      </c>
      <c r="E352" s="47" t="str">
        <f>VLOOKUP(B352,Matching_Area!$A$2:$B$1441,2, 0)</f>
        <v>Education</v>
      </c>
      <c r="F352" s="47" t="str">
        <f>VLOOKUP(B352,Matching_Area!$A$2:$C$1441,3, 0)</f>
        <v>Efficiency</v>
      </c>
      <c r="G352" s="47">
        <f>VLOOKUP(A352,Row_Data!$D$4:$BN$1444, 63,0)</f>
        <v>7</v>
      </c>
    </row>
    <row r="353" spans="1:7" hidden="1" x14ac:dyDescent="0.3">
      <c r="A353" s="10" t="s">
        <v>3877</v>
      </c>
      <c r="B353" s="10" t="s">
        <v>2441</v>
      </c>
      <c r="C353" s="10" t="s">
        <v>2673</v>
      </c>
      <c r="D353" s="10" t="s">
        <v>1683</v>
      </c>
      <c r="E353" s="47" t="str">
        <f>VLOOKUP(B353,Matching_Area!$A$2:$B$1441,2, 0)</f>
        <v>Education</v>
      </c>
      <c r="F353" s="47" t="str">
        <f>VLOOKUP(B353,Matching_Area!$A$2:$C$1441,3, 0)</f>
        <v>Efficiency</v>
      </c>
      <c r="G353" s="47">
        <f>VLOOKUP(A353,Row_Data!$D$4:$BN$1444, 63,0)</f>
        <v>5</v>
      </c>
    </row>
    <row r="354" spans="1:7" hidden="1" x14ac:dyDescent="0.3">
      <c r="A354" s="10" t="s">
        <v>3260</v>
      </c>
      <c r="B354" s="10" t="s">
        <v>290</v>
      </c>
      <c r="C354" s="10" t="s">
        <v>2673</v>
      </c>
      <c r="D354" s="10" t="s">
        <v>1683</v>
      </c>
      <c r="E354" s="47" t="str">
        <f>VLOOKUP(B354,Matching_Area!$A$2:$B$1441,2, 0)</f>
        <v>Education</v>
      </c>
      <c r="F354" s="47" t="str">
        <f>VLOOKUP(B354,Matching_Area!$A$2:$C$1441,3, 0)</f>
        <v>Efficiency</v>
      </c>
      <c r="G354" s="47">
        <f>VLOOKUP(A354,Row_Data!$D$4:$BN$1444, 63,0)</f>
        <v>5</v>
      </c>
    </row>
    <row r="355" spans="1:7" hidden="1" x14ac:dyDescent="0.3">
      <c r="A355" s="10" t="s">
        <v>1484</v>
      </c>
      <c r="B355" s="10" t="s">
        <v>3134</v>
      </c>
      <c r="C355" s="10" t="s">
        <v>2673</v>
      </c>
      <c r="D355" s="10" t="s">
        <v>1683</v>
      </c>
      <c r="E355" s="47" t="str">
        <f>VLOOKUP(B355,Matching_Area!$A$2:$B$1441,2, 0)</f>
        <v>Education</v>
      </c>
      <c r="F355" s="47" t="str">
        <f>VLOOKUP(B355,Matching_Area!$A$2:$C$1441,3, 0)</f>
        <v>Efficiency</v>
      </c>
      <c r="G355" s="47">
        <f>VLOOKUP(A355,Row_Data!$D$4:$BN$1444, 63,0)</f>
        <v>5</v>
      </c>
    </row>
    <row r="356" spans="1:7" hidden="1" x14ac:dyDescent="0.3">
      <c r="A356" s="10" t="s">
        <v>92</v>
      </c>
      <c r="B356" s="10" t="s">
        <v>3967</v>
      </c>
      <c r="C356" s="10" t="s">
        <v>483</v>
      </c>
      <c r="D356" s="10" t="s">
        <v>1683</v>
      </c>
      <c r="E356" s="47" t="str">
        <f>VLOOKUP(B356,Matching_Area!$A$2:$B$1441,2, 0)</f>
        <v>Education</v>
      </c>
      <c r="F356" s="47" t="str">
        <f>VLOOKUP(B356,Matching_Area!$A$2:$C$1441,3, 0)</f>
        <v>Efficiency</v>
      </c>
      <c r="G356" s="47">
        <f>VLOOKUP(A356,Row_Data!$D$4:$BN$1444, 63,0)</f>
        <v>18</v>
      </c>
    </row>
    <row r="357" spans="1:7" hidden="1" x14ac:dyDescent="0.3">
      <c r="A357" s="10" t="s">
        <v>2224</v>
      </c>
      <c r="B357" s="10" t="s">
        <v>2156</v>
      </c>
      <c r="C357" s="10" t="s">
        <v>483</v>
      </c>
      <c r="D357" s="10" t="s">
        <v>1683</v>
      </c>
      <c r="E357" s="47" t="str">
        <f>VLOOKUP(B357,Matching_Area!$A$2:$B$1441,2, 0)</f>
        <v>Education</v>
      </c>
      <c r="F357" s="47" t="str">
        <f>VLOOKUP(B357,Matching_Area!$A$2:$C$1441,3, 0)</f>
        <v>Efficiency</v>
      </c>
      <c r="G357" s="47">
        <f>VLOOKUP(A357,Row_Data!$D$4:$BN$1444, 63,0)</f>
        <v>17</v>
      </c>
    </row>
    <row r="358" spans="1:7" hidden="1" x14ac:dyDescent="0.3">
      <c r="A358" s="10" t="s">
        <v>2394</v>
      </c>
      <c r="B358" s="10" t="s">
        <v>2737</v>
      </c>
      <c r="C358" s="10" t="s">
        <v>483</v>
      </c>
      <c r="D358" s="10" t="s">
        <v>1683</v>
      </c>
      <c r="E358" s="47" t="str">
        <f>VLOOKUP(B358,Matching_Area!$A$2:$B$1441,2, 0)</f>
        <v>Education</v>
      </c>
      <c r="F358" s="47" t="str">
        <f>VLOOKUP(B358,Matching_Area!$A$2:$C$1441,3, 0)</f>
        <v>Efficiency</v>
      </c>
      <c r="G358" s="47">
        <f>VLOOKUP(A358,Row_Data!$D$4:$BN$1444, 63,0)</f>
        <v>17</v>
      </c>
    </row>
    <row r="359" spans="1:7" hidden="1" x14ac:dyDescent="0.3">
      <c r="A359" s="10" t="s">
        <v>2639</v>
      </c>
      <c r="B359" s="10" t="s">
        <v>2285</v>
      </c>
      <c r="C359" s="10" t="s">
        <v>1788</v>
      </c>
      <c r="D359" s="10" t="s">
        <v>3047</v>
      </c>
      <c r="E359" s="47" t="str">
        <f>VLOOKUP(B359,Matching_Area!$A$2:$B$1441,2, 0)</f>
        <v>Education</v>
      </c>
      <c r="F359" s="47" t="str">
        <f>VLOOKUP(B359,Matching_Area!$A$2:$C$1441,3, 0)</f>
        <v>Efficiency</v>
      </c>
      <c r="G359" s="47">
        <f>VLOOKUP(A359,Row_Data!$D$4:$BN$1444, 63,0)</f>
        <v>0</v>
      </c>
    </row>
    <row r="360" spans="1:7" hidden="1" x14ac:dyDescent="0.3">
      <c r="A360" s="10" t="s">
        <v>865</v>
      </c>
      <c r="B360" s="10" t="s">
        <v>49</v>
      </c>
      <c r="C360" s="10" t="s">
        <v>1788</v>
      </c>
      <c r="D360" s="10" t="s">
        <v>3047</v>
      </c>
      <c r="E360" s="47" t="str">
        <f>VLOOKUP(B360,Matching_Area!$A$2:$B$1441,2, 0)</f>
        <v>Education</v>
      </c>
      <c r="F360" s="47" t="str">
        <f>VLOOKUP(B360,Matching_Area!$A$2:$C$1441,3, 0)</f>
        <v>Efficiency</v>
      </c>
      <c r="G360" s="47">
        <f>VLOOKUP(A360,Row_Data!$D$4:$BN$1444, 63,0)</f>
        <v>0</v>
      </c>
    </row>
    <row r="361" spans="1:7" hidden="1" x14ac:dyDescent="0.3">
      <c r="A361" s="10" t="s">
        <v>1320</v>
      </c>
      <c r="B361" s="10" t="s">
        <v>1234</v>
      </c>
      <c r="C361" s="10" t="s">
        <v>1788</v>
      </c>
      <c r="D361" s="10" t="s">
        <v>3047</v>
      </c>
      <c r="E361" s="47" t="str">
        <f>VLOOKUP(B361,Matching_Area!$A$2:$B$1441,2, 0)</f>
        <v>Education</v>
      </c>
      <c r="F361" s="47" t="str">
        <f>VLOOKUP(B361,Matching_Area!$A$2:$C$1441,3, 0)</f>
        <v>Efficiency</v>
      </c>
      <c r="G361" s="47">
        <f>VLOOKUP(A361,Row_Data!$D$4:$BN$1444, 63,0)</f>
        <v>1</v>
      </c>
    </row>
    <row r="362" spans="1:7" hidden="1" x14ac:dyDescent="0.3">
      <c r="A362" s="10" t="s">
        <v>1076</v>
      </c>
      <c r="B362" s="10" t="s">
        <v>2806</v>
      </c>
      <c r="C362" s="10" t="s">
        <v>3273</v>
      </c>
      <c r="D362" s="10" t="s">
        <v>3047</v>
      </c>
      <c r="E362" s="47" t="str">
        <f>VLOOKUP(B362,Matching_Area!$A$2:$B$1441,2, 0)</f>
        <v>Education</v>
      </c>
      <c r="F362" s="47" t="str">
        <f>VLOOKUP(B362,Matching_Area!$A$2:$C$1441,3, 0)</f>
        <v>Efficiency</v>
      </c>
      <c r="G362" s="47">
        <f>VLOOKUP(A362,Row_Data!$D$4:$BN$1444, 63,0)</f>
        <v>0</v>
      </c>
    </row>
    <row r="363" spans="1:7" hidden="1" x14ac:dyDescent="0.3">
      <c r="A363" s="10" t="s">
        <v>3570</v>
      </c>
      <c r="B363" s="10" t="s">
        <v>33</v>
      </c>
      <c r="C363" s="10" t="s">
        <v>3273</v>
      </c>
      <c r="D363" s="10" t="s">
        <v>3047</v>
      </c>
      <c r="E363" s="47" t="str">
        <f>VLOOKUP(B363,Matching_Area!$A$2:$B$1441,2, 0)</f>
        <v>Education</v>
      </c>
      <c r="F363" s="47" t="str">
        <f>VLOOKUP(B363,Matching_Area!$A$2:$C$1441,3, 0)</f>
        <v>Efficiency</v>
      </c>
      <c r="G363" s="47">
        <f>VLOOKUP(A363,Row_Data!$D$4:$BN$1444, 63,0)</f>
        <v>0</v>
      </c>
    </row>
    <row r="364" spans="1:7" hidden="1" x14ac:dyDescent="0.3">
      <c r="A364" s="10" t="s">
        <v>3149</v>
      </c>
      <c r="B364" s="10" t="s">
        <v>3360</v>
      </c>
      <c r="C364" s="10" t="s">
        <v>3273</v>
      </c>
      <c r="D364" s="10" t="s">
        <v>3047</v>
      </c>
      <c r="E364" s="47" t="str">
        <f>VLOOKUP(B364,Matching_Area!$A$2:$B$1441,2, 0)</f>
        <v>Education</v>
      </c>
      <c r="F364" s="47" t="str">
        <f>VLOOKUP(B364,Matching_Area!$A$2:$C$1441,3, 0)</f>
        <v>Efficiency</v>
      </c>
      <c r="G364" s="47">
        <f>VLOOKUP(A364,Row_Data!$D$4:$BN$1444, 63,0)</f>
        <v>0</v>
      </c>
    </row>
    <row r="365" spans="1:7" hidden="1" x14ac:dyDescent="0.3">
      <c r="A365" s="10" t="s">
        <v>2989</v>
      </c>
      <c r="B365" s="10" t="s">
        <v>1211</v>
      </c>
      <c r="C365" s="10" t="s">
        <v>83</v>
      </c>
      <c r="D365" s="10" t="s">
        <v>1683</v>
      </c>
      <c r="E365" s="47" t="str">
        <f>VLOOKUP(B365,Matching_Area!$A$2:$B$1441,2, 0)</f>
        <v>Education</v>
      </c>
      <c r="F365" s="47" t="str">
        <f>VLOOKUP(B365,Matching_Area!$A$2:$C$1441,3, 0)</f>
        <v>Efficiency</v>
      </c>
      <c r="G365" s="47">
        <f>VLOOKUP(A365,Row_Data!$D$4:$BN$1444, 63,0)</f>
        <v>1</v>
      </c>
    </row>
    <row r="366" spans="1:7" hidden="1" x14ac:dyDescent="0.3">
      <c r="A366" s="10" t="s">
        <v>2011</v>
      </c>
      <c r="B366" s="10" t="s">
        <v>1709</v>
      </c>
      <c r="C366" s="10" t="s">
        <v>83</v>
      </c>
      <c r="D366" s="10" t="s">
        <v>1683</v>
      </c>
      <c r="E366" s="47" t="str">
        <f>VLOOKUP(B366,Matching_Area!$A$2:$B$1441,2, 0)</f>
        <v>Education</v>
      </c>
      <c r="F366" s="47" t="str">
        <f>VLOOKUP(B366,Matching_Area!$A$2:$C$1441,3, 0)</f>
        <v>Efficiency</v>
      </c>
      <c r="G366" s="47">
        <f>VLOOKUP(A366,Row_Data!$D$4:$BN$1444, 63,0)</f>
        <v>1</v>
      </c>
    </row>
    <row r="367" spans="1:7" hidden="1" x14ac:dyDescent="0.3">
      <c r="A367" s="10" t="s">
        <v>250</v>
      </c>
      <c r="B367" s="10" t="s">
        <v>3918</v>
      </c>
      <c r="C367" s="10" t="s">
        <v>83</v>
      </c>
      <c r="D367" s="10" t="s">
        <v>1683</v>
      </c>
      <c r="E367" s="47" t="str">
        <f>VLOOKUP(B367,Matching_Area!$A$2:$B$1441,2, 0)</f>
        <v>Education</v>
      </c>
      <c r="F367" s="47" t="str">
        <f>VLOOKUP(B367,Matching_Area!$A$2:$C$1441,3, 0)</f>
        <v>Efficiency</v>
      </c>
      <c r="G367" s="47">
        <f>VLOOKUP(A367,Row_Data!$D$4:$BN$1444, 63,0)</f>
        <v>1</v>
      </c>
    </row>
    <row r="368" spans="1:7" hidden="1" x14ac:dyDescent="0.3">
      <c r="A368" s="10" t="s">
        <v>618</v>
      </c>
      <c r="B368" s="10" t="s">
        <v>193</v>
      </c>
      <c r="C368" s="10" t="s">
        <v>2326</v>
      </c>
      <c r="D368" s="10" t="s">
        <v>1683</v>
      </c>
      <c r="E368" s="47" t="str">
        <f>VLOOKUP(B368,Matching_Area!$A$2:$B$1441,2, 0)</f>
        <v>Education</v>
      </c>
      <c r="F368" s="47" t="str">
        <f>VLOOKUP(B368,Matching_Area!$A$2:$C$1441,3, 0)</f>
        <v>Efficiency</v>
      </c>
      <c r="G368" s="47">
        <f>VLOOKUP(A368,Row_Data!$D$4:$BN$1444, 63,0)</f>
        <v>1</v>
      </c>
    </row>
    <row r="369" spans="1:7" hidden="1" x14ac:dyDescent="0.3">
      <c r="A369" s="10" t="s">
        <v>3114</v>
      </c>
      <c r="B369" s="10" t="s">
        <v>2280</v>
      </c>
      <c r="C369" s="10" t="s">
        <v>2326</v>
      </c>
      <c r="D369" s="10" t="s">
        <v>1683</v>
      </c>
      <c r="E369" s="47" t="str">
        <f>VLOOKUP(B369,Matching_Area!$A$2:$B$1441,2, 0)</f>
        <v>Education</v>
      </c>
      <c r="F369" s="47" t="str">
        <f>VLOOKUP(B369,Matching_Area!$A$2:$C$1441,3, 0)</f>
        <v>Efficiency</v>
      </c>
      <c r="G369" s="47">
        <f>VLOOKUP(A369,Row_Data!$D$4:$BN$1444, 63,0)</f>
        <v>1</v>
      </c>
    </row>
    <row r="370" spans="1:7" hidden="1" x14ac:dyDescent="0.3">
      <c r="A370" s="10" t="s">
        <v>1495</v>
      </c>
      <c r="B370" s="10" t="s">
        <v>2731</v>
      </c>
      <c r="C370" s="10" t="s">
        <v>2326</v>
      </c>
      <c r="D370" s="10" t="s">
        <v>1683</v>
      </c>
      <c r="E370" s="47" t="str">
        <f>VLOOKUP(B370,Matching_Area!$A$2:$B$1441,2, 0)</f>
        <v>Education</v>
      </c>
      <c r="F370" s="47" t="str">
        <f>VLOOKUP(B370,Matching_Area!$A$2:$C$1441,3, 0)</f>
        <v>Efficiency</v>
      </c>
      <c r="G370" s="47">
        <f>VLOOKUP(A370,Row_Data!$D$4:$BN$1444, 63,0)</f>
        <v>1</v>
      </c>
    </row>
    <row r="371" spans="1:7" hidden="1" x14ac:dyDescent="0.3">
      <c r="A371" s="10" t="s">
        <v>381</v>
      </c>
      <c r="B371" s="10" t="s">
        <v>4076</v>
      </c>
      <c r="C371" s="10" t="s">
        <v>1602</v>
      </c>
      <c r="D371" s="10" t="s">
        <v>3047</v>
      </c>
      <c r="E371" s="47" t="str">
        <f>VLOOKUP(B371,Matching_Area!$A$2:$B$1441,2, 0)</f>
        <v>Education</v>
      </c>
      <c r="F371" s="47" t="str">
        <f>VLOOKUP(B371,Matching_Area!$A$2:$C$1441,3, 0)</f>
        <v>Inputs</v>
      </c>
      <c r="G371" s="47">
        <f>VLOOKUP(A371,Row_Data!$D$4:$BN$1444, 63,0)</f>
        <v>5</v>
      </c>
    </row>
    <row r="372" spans="1:7" hidden="1" x14ac:dyDescent="0.3">
      <c r="A372" s="10" t="s">
        <v>690</v>
      </c>
      <c r="B372" s="10" t="s">
        <v>3849</v>
      </c>
      <c r="C372" s="10" t="s">
        <v>1602</v>
      </c>
      <c r="D372" s="10" t="s">
        <v>3047</v>
      </c>
      <c r="E372" s="47" t="str">
        <f>VLOOKUP(B372,Matching_Area!$A$2:$B$1441,2, 0)</f>
        <v>Education</v>
      </c>
      <c r="F372" s="47" t="str">
        <f>VLOOKUP(B372,Matching_Area!$A$2:$C$1441,3, 0)</f>
        <v>Inputs</v>
      </c>
      <c r="G372" s="47">
        <f>VLOOKUP(A372,Row_Data!$D$4:$BN$1444, 63,0)</f>
        <v>5</v>
      </c>
    </row>
    <row r="373" spans="1:7" hidden="1" x14ac:dyDescent="0.3">
      <c r="A373" s="10" t="s">
        <v>572</v>
      </c>
      <c r="B373" s="10" t="s">
        <v>144</v>
      </c>
      <c r="C373" s="10" t="s">
        <v>1602</v>
      </c>
      <c r="D373" s="10" t="s">
        <v>3047</v>
      </c>
      <c r="E373" s="47" t="str">
        <f>VLOOKUP(B373,Matching_Area!$A$2:$B$1441,2, 0)</f>
        <v>Education</v>
      </c>
      <c r="F373" s="47" t="str">
        <f>VLOOKUP(B373,Matching_Area!$A$2:$C$1441,3, 0)</f>
        <v>Inputs</v>
      </c>
      <c r="G373" s="47">
        <f>VLOOKUP(A373,Row_Data!$D$4:$BN$1444, 63,0)</f>
        <v>5</v>
      </c>
    </row>
    <row r="374" spans="1:7" hidden="1" x14ac:dyDescent="0.3">
      <c r="A374" s="10" t="s">
        <v>681</v>
      </c>
      <c r="B374" s="10" t="s">
        <v>1120</v>
      </c>
      <c r="C374" s="10" t="s">
        <v>1602</v>
      </c>
      <c r="D374" s="10" t="s">
        <v>3047</v>
      </c>
      <c r="E374" s="47" t="str">
        <f>VLOOKUP(B374,Matching_Area!$A$2:$B$1441,2, 0)</f>
        <v>Education</v>
      </c>
      <c r="F374" s="47" t="str">
        <f>VLOOKUP(B374,Matching_Area!$A$2:$C$1441,3, 0)</f>
        <v>Inputs</v>
      </c>
      <c r="G374" s="47">
        <f>VLOOKUP(A374,Row_Data!$D$4:$BN$1444, 63,0)</f>
        <v>2</v>
      </c>
    </row>
    <row r="375" spans="1:7" hidden="1" x14ac:dyDescent="0.3">
      <c r="A375" s="10" t="s">
        <v>4019</v>
      </c>
      <c r="B375" s="10" t="s">
        <v>2595</v>
      </c>
      <c r="C375" s="10" t="s">
        <v>793</v>
      </c>
      <c r="D375" s="10" t="s">
        <v>1683</v>
      </c>
      <c r="E375" s="47" t="str">
        <f>VLOOKUP(B375,Matching_Area!$A$2:$B$1441,2, 0)</f>
        <v>Education</v>
      </c>
      <c r="F375" s="47" t="str">
        <f>VLOOKUP(B375,Matching_Area!$A$2:$C$1441,3, 0)</f>
        <v>Inputs</v>
      </c>
      <c r="G375" s="47">
        <f>VLOOKUP(A375,Row_Data!$D$4:$BN$1444, 63,0)</f>
        <v>2</v>
      </c>
    </row>
    <row r="376" spans="1:7" hidden="1" x14ac:dyDescent="0.3">
      <c r="A376" s="10" t="s">
        <v>2371</v>
      </c>
      <c r="B376" s="10" t="s">
        <v>2690</v>
      </c>
      <c r="C376" s="10" t="s">
        <v>4148</v>
      </c>
      <c r="D376" s="10" t="s">
        <v>1683</v>
      </c>
      <c r="E376" s="47" t="str">
        <f>VLOOKUP(B376,Matching_Area!$A$2:$B$1441,2, 0)</f>
        <v>Education</v>
      </c>
      <c r="F376" s="47" t="str">
        <f>VLOOKUP(B376,Matching_Area!$A$2:$C$1441,3, 0)</f>
        <v>Inputs</v>
      </c>
      <c r="G376" s="47">
        <f>VLOOKUP(A376,Row_Data!$D$4:$BN$1444, 63,0)</f>
        <v>2</v>
      </c>
    </row>
    <row r="377" spans="1:7" hidden="1" x14ac:dyDescent="0.3">
      <c r="A377" s="10" t="s">
        <v>1425</v>
      </c>
      <c r="B377" s="10" t="s">
        <v>1775</v>
      </c>
      <c r="C377" s="10" t="s">
        <v>150</v>
      </c>
      <c r="D377" s="10" t="s">
        <v>1683</v>
      </c>
      <c r="E377" s="47" t="str">
        <f>VLOOKUP(B377,Matching_Area!$A$2:$B$1441,2, 0)</f>
        <v>Education</v>
      </c>
      <c r="F377" s="47" t="str">
        <f>VLOOKUP(B377,Matching_Area!$A$2:$C$1441,3, 0)</f>
        <v>Inputs</v>
      </c>
      <c r="G377" s="47">
        <f>VLOOKUP(A377,Row_Data!$D$4:$BN$1444, 63,0)</f>
        <v>2</v>
      </c>
    </row>
    <row r="378" spans="1:7" hidden="1" x14ac:dyDescent="0.3">
      <c r="A378" s="10" t="s">
        <v>1713</v>
      </c>
      <c r="B378" s="10" t="s">
        <v>449</v>
      </c>
      <c r="C378" s="10" t="s">
        <v>3651</v>
      </c>
      <c r="D378" s="10" t="s">
        <v>3047</v>
      </c>
      <c r="E378" s="47" t="str">
        <f>VLOOKUP(B378,Matching_Area!$A$2:$B$1441,2, 0)</f>
        <v>Education</v>
      </c>
      <c r="F378" s="47" t="str">
        <f>VLOOKUP(B378,Matching_Area!$A$2:$C$1441,3, 0)</f>
        <v>Inputs</v>
      </c>
      <c r="G378" s="47">
        <f>VLOOKUP(A378,Row_Data!$D$4:$BN$1444, 63,0)</f>
        <v>2</v>
      </c>
    </row>
    <row r="379" spans="1:7" hidden="1" x14ac:dyDescent="0.3">
      <c r="A379" s="10" t="s">
        <v>1538</v>
      </c>
      <c r="B379" s="10" t="s">
        <v>1437</v>
      </c>
      <c r="C379" s="10" t="s">
        <v>2125</v>
      </c>
      <c r="D379" s="10" t="s">
        <v>3047</v>
      </c>
      <c r="E379" s="47" t="str">
        <f>VLOOKUP(B379,Matching_Area!$A$2:$B$1441,2, 0)</f>
        <v>Education</v>
      </c>
      <c r="F379" s="47" t="str">
        <f>VLOOKUP(B379,Matching_Area!$A$2:$C$1441,3, 0)</f>
        <v>Inputs</v>
      </c>
      <c r="G379" s="47">
        <f>VLOOKUP(A379,Row_Data!$D$4:$BN$1444, 63,0)</f>
        <v>0</v>
      </c>
    </row>
    <row r="380" spans="1:7" hidden="1" x14ac:dyDescent="0.3">
      <c r="A380" s="10" t="s">
        <v>493</v>
      </c>
      <c r="B380" s="10" t="s">
        <v>894</v>
      </c>
      <c r="C380" s="10" t="s">
        <v>3371</v>
      </c>
      <c r="D380" s="10" t="s">
        <v>1683</v>
      </c>
      <c r="E380" s="47" t="str">
        <f>VLOOKUP(B380,Matching_Area!$A$2:$B$1441,2, 0)</f>
        <v>Education</v>
      </c>
      <c r="F380" s="47" t="str">
        <f>VLOOKUP(B380,Matching_Area!$A$2:$C$1441,3, 0)</f>
        <v>Inputs</v>
      </c>
      <c r="G380" s="47">
        <f>VLOOKUP(A380,Row_Data!$D$4:$BN$1444, 63,0)</f>
        <v>7</v>
      </c>
    </row>
    <row r="381" spans="1:7" hidden="1" x14ac:dyDescent="0.3">
      <c r="A381" s="10" t="s">
        <v>3012</v>
      </c>
      <c r="B381" s="10" t="s">
        <v>378</v>
      </c>
      <c r="C381" s="10" t="s">
        <v>3371</v>
      </c>
      <c r="D381" s="10" t="s">
        <v>1683</v>
      </c>
      <c r="E381" s="47" t="str">
        <f>VLOOKUP(B381,Matching_Area!$A$2:$B$1441,2, 0)</f>
        <v>Education</v>
      </c>
      <c r="F381" s="47" t="str">
        <f>VLOOKUP(B381,Matching_Area!$A$2:$C$1441,3, 0)</f>
        <v>Inputs</v>
      </c>
      <c r="G381" s="47">
        <f>VLOOKUP(A381,Row_Data!$D$4:$BN$1444, 63,0)</f>
        <v>7</v>
      </c>
    </row>
    <row r="382" spans="1:7" hidden="1" x14ac:dyDescent="0.3">
      <c r="A382" s="10" t="s">
        <v>3515</v>
      </c>
      <c r="B382" s="10" t="s">
        <v>4015</v>
      </c>
      <c r="C382" s="10" t="s">
        <v>3371</v>
      </c>
      <c r="D382" s="10" t="s">
        <v>1683</v>
      </c>
      <c r="E382" s="47" t="str">
        <f>VLOOKUP(B382,Matching_Area!$A$2:$B$1441,2, 0)</f>
        <v>Education</v>
      </c>
      <c r="F382" s="47" t="str">
        <f>VLOOKUP(B382,Matching_Area!$A$2:$C$1441,3, 0)</f>
        <v>Inputs</v>
      </c>
      <c r="G382" s="47">
        <f>VLOOKUP(A382,Row_Data!$D$4:$BN$1444, 63,0)</f>
        <v>7</v>
      </c>
    </row>
    <row r="383" spans="1:7" hidden="1" x14ac:dyDescent="0.3">
      <c r="A383" s="10" t="s">
        <v>2002</v>
      </c>
      <c r="B383" s="10" t="s">
        <v>1021</v>
      </c>
      <c r="C383" s="10" t="s">
        <v>3506</v>
      </c>
      <c r="D383" s="10" t="s">
        <v>3047</v>
      </c>
      <c r="E383" s="47" t="str">
        <f>VLOOKUP(B383,Matching_Area!$A$2:$B$1441,2, 0)</f>
        <v>Education</v>
      </c>
      <c r="F383" s="47" t="str">
        <f>VLOOKUP(B383,Matching_Area!$A$2:$C$1441,3, 0)</f>
        <v>Inputs</v>
      </c>
      <c r="G383" s="47">
        <f>VLOOKUP(A383,Row_Data!$D$4:$BN$1444, 63,0)</f>
        <v>51</v>
      </c>
    </row>
    <row r="384" spans="1:7" hidden="1" x14ac:dyDescent="0.3">
      <c r="A384" s="10" t="s">
        <v>1445</v>
      </c>
      <c r="B384" s="10" t="s">
        <v>959</v>
      </c>
      <c r="C384" s="10" t="s">
        <v>2524</v>
      </c>
      <c r="D384" s="10" t="s">
        <v>3047</v>
      </c>
      <c r="E384" s="47" t="str">
        <f>VLOOKUP(B384,Matching_Area!$A$2:$B$1441,2, 0)</f>
        <v>Education</v>
      </c>
      <c r="F384" s="47" t="str">
        <f>VLOOKUP(B384,Matching_Area!$A$2:$C$1441,3, 0)</f>
        <v>Inputs</v>
      </c>
      <c r="G384" s="47">
        <f>VLOOKUP(A384,Row_Data!$D$4:$BN$1444, 63,0)</f>
        <v>0</v>
      </c>
    </row>
    <row r="385" spans="1:7" hidden="1" x14ac:dyDescent="0.3">
      <c r="A385" s="10" t="s">
        <v>2971</v>
      </c>
      <c r="B385" s="10" t="s">
        <v>2725</v>
      </c>
      <c r="C385" s="10" t="s">
        <v>2487</v>
      </c>
      <c r="D385" s="10" t="s">
        <v>3047</v>
      </c>
      <c r="E385" s="47" t="str">
        <f>VLOOKUP(B385,Matching_Area!$A$2:$B$1441,2, 0)</f>
        <v>Education</v>
      </c>
      <c r="F385" s="47" t="str">
        <f>VLOOKUP(B385,Matching_Area!$A$2:$C$1441,3, 0)</f>
        <v>Inputs</v>
      </c>
      <c r="G385" s="47">
        <f>VLOOKUP(A385,Row_Data!$D$4:$BN$1444, 63,0)</f>
        <v>11</v>
      </c>
    </row>
    <row r="386" spans="1:7" hidden="1" x14ac:dyDescent="0.3">
      <c r="A386" s="10" t="s">
        <v>3130</v>
      </c>
      <c r="B386" s="10" t="s">
        <v>2963</v>
      </c>
      <c r="C386" s="10" t="s">
        <v>85</v>
      </c>
      <c r="D386" s="10" t="s">
        <v>3047</v>
      </c>
      <c r="E386" s="47" t="str">
        <f>VLOOKUP(B386,Matching_Area!$A$2:$B$1441,2, 0)</f>
        <v>Education</v>
      </c>
      <c r="F386" s="47" t="str">
        <f>VLOOKUP(B386,Matching_Area!$A$2:$C$1441,3, 0)</f>
        <v>Inputs</v>
      </c>
      <c r="G386" s="47">
        <f>VLOOKUP(A386,Row_Data!$D$4:$BN$1444, 63,0)</f>
        <v>8</v>
      </c>
    </row>
    <row r="387" spans="1:7" hidden="1" x14ac:dyDescent="0.3">
      <c r="A387" s="10" t="s">
        <v>3623</v>
      </c>
      <c r="B387" s="10" t="s">
        <v>2947</v>
      </c>
      <c r="C387" s="10" t="s">
        <v>3799</v>
      </c>
      <c r="D387" s="10" t="s">
        <v>3047</v>
      </c>
      <c r="E387" s="47" t="str">
        <f>VLOOKUP(B387,Matching_Area!$A$2:$B$1441,2, 0)</f>
        <v>Education</v>
      </c>
      <c r="F387" s="47" t="str">
        <f>VLOOKUP(B387,Matching_Area!$A$2:$C$1441,3, 0)</f>
        <v>Inputs</v>
      </c>
      <c r="G387" s="47">
        <f>VLOOKUP(A387,Row_Data!$D$4:$BN$1444, 63,0)</f>
        <v>51</v>
      </c>
    </row>
    <row r="388" spans="1:7" hidden="1" x14ac:dyDescent="0.3">
      <c r="A388" s="10" t="s">
        <v>3565</v>
      </c>
      <c r="B388" s="10" t="s">
        <v>1905</v>
      </c>
      <c r="C388" s="10" t="s">
        <v>1391</v>
      </c>
      <c r="D388" s="10" t="s">
        <v>1683</v>
      </c>
      <c r="E388" s="47" t="str">
        <f>VLOOKUP(B388,Matching_Area!$A$2:$B$1441,2, 0)</f>
        <v>Education</v>
      </c>
      <c r="F388" s="47" t="str">
        <f>VLOOKUP(B388,Matching_Area!$A$2:$C$1441,3, 0)</f>
        <v>Inputs</v>
      </c>
      <c r="G388" s="47">
        <f>VLOOKUP(A388,Row_Data!$D$4:$BN$1444, 63,0)</f>
        <v>3</v>
      </c>
    </row>
    <row r="389" spans="1:7" hidden="1" x14ac:dyDescent="0.3">
      <c r="A389" s="10" t="s">
        <v>804</v>
      </c>
      <c r="B389" s="10" t="s">
        <v>4128</v>
      </c>
      <c r="C389" s="10" t="s">
        <v>1764</v>
      </c>
      <c r="D389" s="10" t="s">
        <v>1683</v>
      </c>
      <c r="E389" s="47" t="str">
        <f>VLOOKUP(B389,Matching_Area!$A$2:$B$1441,2, 0)</f>
        <v>Education</v>
      </c>
      <c r="F389" s="47" t="str">
        <f>VLOOKUP(B389,Matching_Area!$A$2:$C$1441,3, 0)</f>
        <v>Inputs</v>
      </c>
      <c r="G389" s="47">
        <f>VLOOKUP(A389,Row_Data!$D$4:$BN$1444, 63,0)</f>
        <v>3</v>
      </c>
    </row>
    <row r="390" spans="1:7" hidden="1" x14ac:dyDescent="0.3">
      <c r="A390" s="10" t="s">
        <v>826</v>
      </c>
      <c r="B390" s="10" t="s">
        <v>2865</v>
      </c>
      <c r="C390" s="10" t="s">
        <v>1911</v>
      </c>
      <c r="D390" s="10" t="s">
        <v>1683</v>
      </c>
      <c r="E390" s="47" t="str">
        <f>VLOOKUP(B390,Matching_Area!$A$2:$B$1441,2, 0)</f>
        <v>Education</v>
      </c>
      <c r="F390" s="47" t="str">
        <f>VLOOKUP(B390,Matching_Area!$A$2:$C$1441,3, 0)</f>
        <v>Inputs</v>
      </c>
      <c r="G390" s="47">
        <f>VLOOKUP(A390,Row_Data!$D$4:$BN$1444, 63,0)</f>
        <v>3</v>
      </c>
    </row>
    <row r="391" spans="1:7" hidden="1" x14ac:dyDescent="0.3">
      <c r="A391" s="10" t="s">
        <v>473</v>
      </c>
      <c r="B391" s="10" t="s">
        <v>4074</v>
      </c>
      <c r="C391" s="10" t="s">
        <v>3697</v>
      </c>
      <c r="D391" s="10" t="s">
        <v>1683</v>
      </c>
      <c r="E391" s="47" t="str">
        <f>VLOOKUP(B391,Matching_Area!$A$2:$B$1441,2, 0)</f>
        <v>Education</v>
      </c>
      <c r="F391" s="47" t="str">
        <f>VLOOKUP(B391,Matching_Area!$A$2:$C$1441,3, 0)</f>
        <v>Inputs</v>
      </c>
      <c r="G391" s="47">
        <f>VLOOKUP(A391,Row_Data!$D$4:$BN$1444, 63,0)</f>
        <v>3</v>
      </c>
    </row>
    <row r="392" spans="1:7" hidden="1" x14ac:dyDescent="0.3">
      <c r="A392" s="10" t="s">
        <v>3644</v>
      </c>
      <c r="B392" s="10" t="s">
        <v>1197</v>
      </c>
      <c r="C392" s="10" t="s">
        <v>1135</v>
      </c>
      <c r="D392" s="10" t="s">
        <v>1683</v>
      </c>
      <c r="E392" s="47" t="str">
        <f>VLOOKUP(B392,Matching_Area!$A$2:$B$1441,2, 0)</f>
        <v>Education</v>
      </c>
      <c r="F392" s="47" t="str">
        <f>VLOOKUP(B392,Matching_Area!$A$2:$C$1441,3, 0)</f>
        <v>Inputs</v>
      </c>
      <c r="G392" s="47">
        <f>VLOOKUP(A392,Row_Data!$D$4:$BN$1444, 63,0)</f>
        <v>3</v>
      </c>
    </row>
    <row r="393" spans="1:7" hidden="1" x14ac:dyDescent="0.3">
      <c r="A393" s="10" t="s">
        <v>958</v>
      </c>
      <c r="B393" s="10" t="s">
        <v>1774</v>
      </c>
      <c r="C393" s="10" t="s">
        <v>2124</v>
      </c>
      <c r="D393" s="10" t="s">
        <v>1683</v>
      </c>
      <c r="E393" s="47" t="str">
        <f>VLOOKUP(B393,Matching_Area!$A$2:$B$1441,2, 0)</f>
        <v>Education</v>
      </c>
      <c r="F393" s="47" t="str">
        <f>VLOOKUP(B393,Matching_Area!$A$2:$C$1441,3, 0)</f>
        <v>Inputs</v>
      </c>
      <c r="G393" s="47">
        <f>VLOOKUP(A393,Row_Data!$D$4:$BN$1444, 63,0)</f>
        <v>3</v>
      </c>
    </row>
    <row r="394" spans="1:7" hidden="1" x14ac:dyDescent="0.3">
      <c r="A394" s="10" t="s">
        <v>3677</v>
      </c>
      <c r="B394" s="10" t="s">
        <v>2778</v>
      </c>
      <c r="C394" s="10" t="s">
        <v>1909</v>
      </c>
      <c r="D394" s="10" t="s">
        <v>3047</v>
      </c>
      <c r="E394" s="47" t="str">
        <f>VLOOKUP(B394,Matching_Area!$A$2:$B$1441,2, 0)</f>
        <v>Education</v>
      </c>
      <c r="F394" s="47" t="str">
        <f>VLOOKUP(B394,Matching_Area!$A$2:$C$1441,3, 0)</f>
        <v>Inputs</v>
      </c>
      <c r="G394" s="47">
        <f>VLOOKUP(A394,Row_Data!$D$4:$BN$1444, 63,0)</f>
        <v>9</v>
      </c>
    </row>
    <row r="395" spans="1:7" hidden="1" x14ac:dyDescent="0.3">
      <c r="A395" s="10" t="s">
        <v>2808</v>
      </c>
      <c r="B395" s="10" t="s">
        <v>10</v>
      </c>
      <c r="C395" s="10" t="s">
        <v>346</v>
      </c>
      <c r="D395" s="10" t="s">
        <v>3047</v>
      </c>
      <c r="E395" s="47" t="str">
        <f>VLOOKUP(B395,Matching_Area!$A$2:$B$1441,2, 0)</f>
        <v>Education</v>
      </c>
      <c r="F395" s="47" t="str">
        <f>VLOOKUP(B395,Matching_Area!$A$2:$C$1441,3, 0)</f>
        <v>Inputs</v>
      </c>
      <c r="G395" s="47">
        <f>VLOOKUP(A395,Row_Data!$D$4:$BN$1444, 63,0)</f>
        <v>8</v>
      </c>
    </row>
    <row r="396" spans="1:7" hidden="1" x14ac:dyDescent="0.3">
      <c r="A396" s="10" t="s">
        <v>2313</v>
      </c>
      <c r="B396" s="10" t="s">
        <v>2304</v>
      </c>
      <c r="C396" s="10" t="s">
        <v>1909</v>
      </c>
      <c r="D396" s="10" t="s">
        <v>3047</v>
      </c>
      <c r="E396" s="47" t="str">
        <f>VLOOKUP(B396,Matching_Area!$A$2:$B$1441,2, 0)</f>
        <v>Education</v>
      </c>
      <c r="F396" s="47" t="str">
        <f>VLOOKUP(B396,Matching_Area!$A$2:$C$1441,3, 0)</f>
        <v>Inputs</v>
      </c>
      <c r="G396" s="47">
        <f>VLOOKUP(A396,Row_Data!$D$4:$BN$1444, 63,0)</f>
        <v>8</v>
      </c>
    </row>
    <row r="397" spans="1:7" hidden="1" x14ac:dyDescent="0.3">
      <c r="A397" s="10" t="s">
        <v>1665</v>
      </c>
      <c r="B397" s="10" t="s">
        <v>3772</v>
      </c>
      <c r="C397" s="10" t="s">
        <v>1146</v>
      </c>
      <c r="D397" s="10" t="s">
        <v>3047</v>
      </c>
      <c r="E397" s="47" t="str">
        <f>VLOOKUP(B397,Matching_Area!$A$2:$B$1441,2, 0)</f>
        <v>Education</v>
      </c>
      <c r="F397" s="47" t="str">
        <f>VLOOKUP(B397,Matching_Area!$A$2:$C$1441,3, 0)</f>
        <v>Inputs</v>
      </c>
      <c r="G397" s="47">
        <f>VLOOKUP(A397,Row_Data!$D$4:$BN$1444, 63,0)</f>
        <v>11</v>
      </c>
    </row>
    <row r="398" spans="1:7" hidden="1" x14ac:dyDescent="0.3">
      <c r="A398" s="10" t="s">
        <v>2345</v>
      </c>
      <c r="B398" s="10" t="s">
        <v>2004</v>
      </c>
      <c r="C398" s="10" t="s">
        <v>1178</v>
      </c>
      <c r="D398" s="10" t="s">
        <v>3047</v>
      </c>
      <c r="E398" s="47" t="str">
        <f>VLOOKUP(B398,Matching_Area!$A$2:$B$1441,2, 0)</f>
        <v>Education</v>
      </c>
      <c r="F398" s="47" t="str">
        <f>VLOOKUP(B398,Matching_Area!$A$2:$C$1441,3, 0)</f>
        <v>Inputs</v>
      </c>
      <c r="G398" s="47">
        <f>VLOOKUP(A398,Row_Data!$D$4:$BN$1444, 63,0)</f>
        <v>0</v>
      </c>
    </row>
    <row r="399" spans="1:7" hidden="1" x14ac:dyDescent="0.3">
      <c r="A399" s="10" t="s">
        <v>975</v>
      </c>
      <c r="B399" s="10" t="s">
        <v>1512</v>
      </c>
      <c r="C399" s="10" t="s">
        <v>1178</v>
      </c>
      <c r="D399" s="10" t="s">
        <v>3047</v>
      </c>
      <c r="E399" s="47" t="str">
        <f>VLOOKUP(B399,Matching_Area!$A$2:$B$1441,2, 0)</f>
        <v>Education</v>
      </c>
      <c r="F399" s="47" t="str">
        <f>VLOOKUP(B399,Matching_Area!$A$2:$C$1441,3, 0)</f>
        <v>Inputs</v>
      </c>
      <c r="G399" s="47">
        <f>VLOOKUP(A399,Row_Data!$D$4:$BN$1444, 63,0)</f>
        <v>0</v>
      </c>
    </row>
    <row r="400" spans="1:7" hidden="1" x14ac:dyDescent="0.3">
      <c r="A400" s="10" t="s">
        <v>3448</v>
      </c>
      <c r="B400" s="10" t="s">
        <v>2859</v>
      </c>
      <c r="C400" s="10" t="s">
        <v>1178</v>
      </c>
      <c r="D400" s="10" t="s">
        <v>3047</v>
      </c>
      <c r="E400" s="47" t="str">
        <f>VLOOKUP(B400,Matching_Area!$A$2:$B$1441,2, 0)</f>
        <v>Education</v>
      </c>
      <c r="F400" s="47" t="str">
        <f>VLOOKUP(B400,Matching_Area!$A$2:$C$1441,3, 0)</f>
        <v>Inputs</v>
      </c>
      <c r="G400" s="47">
        <f>VLOOKUP(A400,Row_Data!$D$4:$BN$1444, 63,0)</f>
        <v>0</v>
      </c>
    </row>
    <row r="401" spans="1:7" hidden="1" x14ac:dyDescent="0.3">
      <c r="A401" s="10" t="s">
        <v>725</v>
      </c>
      <c r="B401" s="10" t="s">
        <v>12</v>
      </c>
      <c r="C401" s="10" t="s">
        <v>1578</v>
      </c>
      <c r="D401" s="10" t="s">
        <v>3047</v>
      </c>
      <c r="E401" s="47" t="str">
        <f>VLOOKUP(B401,Matching_Area!$A$2:$B$1441,2, 0)</f>
        <v>Education</v>
      </c>
      <c r="F401" s="47" t="str">
        <f>VLOOKUP(B401,Matching_Area!$A$2:$C$1441,3, 0)</f>
        <v>Inputs</v>
      </c>
      <c r="G401" s="47">
        <f>VLOOKUP(A401,Row_Data!$D$4:$BN$1444, 63,0)</f>
        <v>0</v>
      </c>
    </row>
    <row r="402" spans="1:7" hidden="1" x14ac:dyDescent="0.3">
      <c r="A402" s="10" t="s">
        <v>3326</v>
      </c>
      <c r="B402" s="10" t="s">
        <v>196</v>
      </c>
      <c r="C402" s="10" t="s">
        <v>1578</v>
      </c>
      <c r="D402" s="10" t="s">
        <v>3047</v>
      </c>
      <c r="E402" s="47" t="str">
        <f>VLOOKUP(B402,Matching_Area!$A$2:$B$1441,2, 0)</f>
        <v>Education</v>
      </c>
      <c r="F402" s="47" t="str">
        <f>VLOOKUP(B402,Matching_Area!$A$2:$C$1441,3, 0)</f>
        <v>Inputs</v>
      </c>
      <c r="G402" s="47">
        <f>VLOOKUP(A402,Row_Data!$D$4:$BN$1444, 63,0)</f>
        <v>0</v>
      </c>
    </row>
    <row r="403" spans="1:7" hidden="1" x14ac:dyDescent="0.3">
      <c r="A403" s="10" t="s">
        <v>3541</v>
      </c>
      <c r="B403" s="10" t="s">
        <v>2708</v>
      </c>
      <c r="C403" s="10" t="s">
        <v>1578</v>
      </c>
      <c r="D403" s="10" t="s">
        <v>3047</v>
      </c>
      <c r="E403" s="47" t="str">
        <f>VLOOKUP(B403,Matching_Area!$A$2:$B$1441,2, 0)</f>
        <v>Education</v>
      </c>
      <c r="F403" s="47" t="str">
        <f>VLOOKUP(B403,Matching_Area!$A$2:$C$1441,3, 0)</f>
        <v>Inputs</v>
      </c>
      <c r="G403" s="47">
        <f>VLOOKUP(A403,Row_Data!$D$4:$BN$1444, 63,0)</f>
        <v>0</v>
      </c>
    </row>
    <row r="404" spans="1:7" hidden="1" x14ac:dyDescent="0.3">
      <c r="A404" s="10" t="s">
        <v>2535</v>
      </c>
      <c r="B404" s="10" t="s">
        <v>1772</v>
      </c>
      <c r="C404" s="10" t="s">
        <v>1547</v>
      </c>
      <c r="D404" s="10" t="s">
        <v>3047</v>
      </c>
      <c r="E404" s="47" t="str">
        <f>VLOOKUP(B404,Matching_Area!$A$2:$B$1441,2, 0)</f>
        <v>Education</v>
      </c>
      <c r="F404" s="47" t="str">
        <f>VLOOKUP(B404,Matching_Area!$A$2:$C$1441,3, 0)</f>
        <v>Inputs</v>
      </c>
      <c r="G404" s="47">
        <f>VLOOKUP(A404,Row_Data!$D$4:$BN$1444, 63,0)</f>
        <v>0</v>
      </c>
    </row>
    <row r="405" spans="1:7" hidden="1" x14ac:dyDescent="0.3">
      <c r="A405" s="10" t="s">
        <v>3340</v>
      </c>
      <c r="B405" s="10" t="s">
        <v>2284</v>
      </c>
      <c r="C405" s="10" t="s">
        <v>1547</v>
      </c>
      <c r="D405" s="10" t="s">
        <v>3047</v>
      </c>
      <c r="E405" s="47" t="str">
        <f>VLOOKUP(B405,Matching_Area!$A$2:$B$1441,2, 0)</f>
        <v>Education</v>
      </c>
      <c r="F405" s="47" t="str">
        <f>VLOOKUP(B405,Matching_Area!$A$2:$C$1441,3, 0)</f>
        <v>Inputs</v>
      </c>
      <c r="G405" s="47">
        <f>VLOOKUP(A405,Row_Data!$D$4:$BN$1444, 63,0)</f>
        <v>0</v>
      </c>
    </row>
    <row r="406" spans="1:7" hidden="1" x14ac:dyDescent="0.3">
      <c r="A406" s="10" t="s">
        <v>1573</v>
      </c>
      <c r="B406" s="10" t="s">
        <v>3770</v>
      </c>
      <c r="C406" s="10" t="s">
        <v>1547</v>
      </c>
      <c r="D406" s="10" t="s">
        <v>3047</v>
      </c>
      <c r="E406" s="47" t="str">
        <f>VLOOKUP(B406,Matching_Area!$A$2:$B$1441,2, 0)</f>
        <v>Education</v>
      </c>
      <c r="F406" s="47" t="str">
        <f>VLOOKUP(B406,Matching_Area!$A$2:$C$1441,3, 0)</f>
        <v>Inputs</v>
      </c>
      <c r="G406" s="47">
        <f>VLOOKUP(A406,Row_Data!$D$4:$BN$1444, 63,0)</f>
        <v>0</v>
      </c>
    </row>
    <row r="407" spans="1:7" hidden="1" x14ac:dyDescent="0.3">
      <c r="A407" s="10" t="s">
        <v>1803</v>
      </c>
      <c r="B407" s="10" t="s">
        <v>1617</v>
      </c>
      <c r="C407" s="10" t="s">
        <v>3912</v>
      </c>
      <c r="D407" s="10" t="s">
        <v>3047</v>
      </c>
      <c r="E407" s="47" t="str">
        <f>VLOOKUP(B407,Matching_Area!$A$2:$B$1441,2, 0)</f>
        <v>Education</v>
      </c>
      <c r="F407" s="47" t="str">
        <f>VLOOKUP(B407,Matching_Area!$A$2:$C$1441,3, 0)</f>
        <v>Inputs</v>
      </c>
      <c r="G407" s="47">
        <f>VLOOKUP(A407,Row_Data!$D$4:$BN$1444, 63,0)</f>
        <v>0</v>
      </c>
    </row>
    <row r="408" spans="1:7" hidden="1" x14ac:dyDescent="0.3">
      <c r="A408" s="10" t="s">
        <v>3013</v>
      </c>
      <c r="B408" s="10" t="s">
        <v>2083</v>
      </c>
      <c r="C408" s="10" t="s">
        <v>3912</v>
      </c>
      <c r="D408" s="10" t="s">
        <v>3047</v>
      </c>
      <c r="E408" s="47" t="str">
        <f>VLOOKUP(B408,Matching_Area!$A$2:$B$1441,2, 0)</f>
        <v>Education</v>
      </c>
      <c r="F408" s="47" t="str">
        <f>VLOOKUP(B408,Matching_Area!$A$2:$C$1441,3, 0)</f>
        <v>Inputs</v>
      </c>
      <c r="G408" s="47">
        <f>VLOOKUP(A408,Row_Data!$D$4:$BN$1444, 63,0)</f>
        <v>0</v>
      </c>
    </row>
    <row r="409" spans="1:7" hidden="1" x14ac:dyDescent="0.3">
      <c r="A409" s="10" t="s">
        <v>3184</v>
      </c>
      <c r="B409" s="10" t="s">
        <v>2317</v>
      </c>
      <c r="C409" s="10" t="s">
        <v>3912</v>
      </c>
      <c r="D409" s="10" t="s">
        <v>3047</v>
      </c>
      <c r="E409" s="47" t="str">
        <f>VLOOKUP(B409,Matching_Area!$A$2:$B$1441,2, 0)</f>
        <v>Education</v>
      </c>
      <c r="F409" s="47" t="str">
        <f>VLOOKUP(B409,Matching_Area!$A$2:$C$1441,3, 0)</f>
        <v>Inputs</v>
      </c>
      <c r="G409" s="47">
        <f>VLOOKUP(A409,Row_Data!$D$4:$BN$1444, 63,0)</f>
        <v>0</v>
      </c>
    </row>
    <row r="410" spans="1:7" hidden="1" x14ac:dyDescent="0.3">
      <c r="A410" s="10" t="s">
        <v>2723</v>
      </c>
      <c r="B410" s="10" t="s">
        <v>3416</v>
      </c>
      <c r="C410" s="10" t="s">
        <v>1660</v>
      </c>
      <c r="D410" s="10" t="s">
        <v>3047</v>
      </c>
      <c r="E410" s="47" t="str">
        <f>VLOOKUP(B410,Matching_Area!$A$2:$B$1441,2, 0)</f>
        <v>Education</v>
      </c>
      <c r="F410" s="47" t="str">
        <f>VLOOKUP(B410,Matching_Area!$A$2:$C$1441,3, 0)</f>
        <v>Inputs</v>
      </c>
      <c r="G410" s="47">
        <f>VLOOKUP(A410,Row_Data!$D$4:$BN$1444, 63,0)</f>
        <v>0</v>
      </c>
    </row>
    <row r="411" spans="1:7" hidden="1" x14ac:dyDescent="0.3">
      <c r="A411" s="10" t="s">
        <v>2638</v>
      </c>
      <c r="B411" s="10" t="s">
        <v>303</v>
      </c>
      <c r="C411" s="10" t="s">
        <v>1660</v>
      </c>
      <c r="D411" s="10" t="s">
        <v>3047</v>
      </c>
      <c r="E411" s="47" t="str">
        <f>VLOOKUP(B411,Matching_Area!$A$2:$B$1441,2, 0)</f>
        <v>Education</v>
      </c>
      <c r="F411" s="47" t="str">
        <f>VLOOKUP(B411,Matching_Area!$A$2:$C$1441,3, 0)</f>
        <v>Inputs</v>
      </c>
      <c r="G411" s="47">
        <f>VLOOKUP(A411,Row_Data!$D$4:$BN$1444, 63,0)</f>
        <v>0</v>
      </c>
    </row>
    <row r="412" spans="1:7" hidden="1" x14ac:dyDescent="0.3">
      <c r="A412" s="10" t="s">
        <v>863</v>
      </c>
      <c r="B412" s="10" t="s">
        <v>1655</v>
      </c>
      <c r="C412" s="10" t="s">
        <v>1660</v>
      </c>
      <c r="D412" s="10" t="s">
        <v>3047</v>
      </c>
      <c r="E412" s="47" t="str">
        <f>VLOOKUP(B412,Matching_Area!$A$2:$B$1441,2, 0)</f>
        <v>Education</v>
      </c>
      <c r="F412" s="47" t="str">
        <f>VLOOKUP(B412,Matching_Area!$A$2:$C$1441,3, 0)</f>
        <v>Inputs</v>
      </c>
      <c r="G412" s="47">
        <f>VLOOKUP(A412,Row_Data!$D$4:$BN$1444, 63,0)</f>
        <v>0</v>
      </c>
    </row>
    <row r="413" spans="1:7" hidden="1" x14ac:dyDescent="0.3">
      <c r="A413" s="10" t="s">
        <v>3239</v>
      </c>
      <c r="B413" s="10" t="s">
        <v>2569</v>
      </c>
      <c r="C413" s="10" t="s">
        <v>3510</v>
      </c>
      <c r="D413" s="10" t="s">
        <v>3047</v>
      </c>
      <c r="E413" s="47" t="str">
        <f>VLOOKUP(B413,Matching_Area!$A$2:$B$1441,2, 0)</f>
        <v>Education</v>
      </c>
      <c r="F413" s="47" t="str">
        <f>VLOOKUP(B413,Matching_Area!$A$2:$C$1441,3, 0)</f>
        <v>Outcomes</v>
      </c>
      <c r="G413" s="47">
        <f>VLOOKUP(A413,Row_Data!$D$4:$BN$1444, 63,0)</f>
        <v>22</v>
      </c>
    </row>
    <row r="414" spans="1:7" hidden="1" x14ac:dyDescent="0.3">
      <c r="A414" s="10" t="s">
        <v>82</v>
      </c>
      <c r="B414" s="10" t="s">
        <v>3058</v>
      </c>
      <c r="C414" s="10" t="s">
        <v>2691</v>
      </c>
      <c r="D414" s="10" t="s">
        <v>3047</v>
      </c>
      <c r="E414" s="47" t="str">
        <f>VLOOKUP(B414,Matching_Area!$A$2:$B$1441,2, 0)</f>
        <v>Education</v>
      </c>
      <c r="F414" s="47" t="str">
        <f>VLOOKUP(B414,Matching_Area!$A$2:$C$1441,3, 0)</f>
        <v>Outcomes</v>
      </c>
      <c r="G414" s="47">
        <f>VLOOKUP(A414,Row_Data!$D$4:$BN$1444, 63,0)</f>
        <v>5</v>
      </c>
    </row>
    <row r="415" spans="1:7" hidden="1" x14ac:dyDescent="0.3">
      <c r="A415" s="10" t="s">
        <v>2550</v>
      </c>
      <c r="B415" s="10" t="s">
        <v>2887</v>
      </c>
      <c r="C415" s="10" t="s">
        <v>2691</v>
      </c>
      <c r="D415" s="10" t="s">
        <v>3047</v>
      </c>
      <c r="E415" s="47" t="str">
        <f>VLOOKUP(B415,Matching_Area!$A$2:$B$1441,2, 0)</f>
        <v>Education</v>
      </c>
      <c r="F415" s="47" t="str">
        <f>VLOOKUP(B415,Matching_Area!$A$2:$C$1441,3, 0)</f>
        <v>Outcomes</v>
      </c>
      <c r="G415" s="47">
        <f>VLOOKUP(A415,Row_Data!$D$4:$BN$1444, 63,0)</f>
        <v>5</v>
      </c>
    </row>
    <row r="416" spans="1:7" hidden="1" x14ac:dyDescent="0.3">
      <c r="A416" s="10" t="s">
        <v>2307</v>
      </c>
      <c r="B416" s="10" t="s">
        <v>2098</v>
      </c>
      <c r="C416" s="10" t="s">
        <v>2691</v>
      </c>
      <c r="D416" s="10" t="s">
        <v>3047</v>
      </c>
      <c r="E416" s="47" t="str">
        <f>VLOOKUP(B416,Matching_Area!$A$2:$B$1441,2, 0)</f>
        <v>Education</v>
      </c>
      <c r="F416" s="47" t="str">
        <f>VLOOKUP(B416,Matching_Area!$A$2:$C$1441,3, 0)</f>
        <v>Outcomes</v>
      </c>
      <c r="G416" s="47">
        <f>VLOOKUP(A416,Row_Data!$D$4:$BN$1444, 63,0)</f>
        <v>5</v>
      </c>
    </row>
    <row r="417" spans="1:7" hidden="1" x14ac:dyDescent="0.3">
      <c r="A417" s="10" t="s">
        <v>3609</v>
      </c>
      <c r="B417" s="10" t="s">
        <v>1520</v>
      </c>
      <c r="C417" s="10" t="s">
        <v>1212</v>
      </c>
      <c r="D417" s="10" t="s">
        <v>3047</v>
      </c>
      <c r="E417" s="47" t="str">
        <f>VLOOKUP(B417,Matching_Area!$A$2:$B$1441,2, 0)</f>
        <v>Education</v>
      </c>
      <c r="F417" s="47" t="str">
        <f>VLOOKUP(B417,Matching_Area!$A$2:$C$1441,3, 0)</f>
        <v>Outcomes</v>
      </c>
      <c r="G417" s="47">
        <f>VLOOKUP(A417,Row_Data!$D$4:$BN$1444, 63,0)</f>
        <v>14</v>
      </c>
    </row>
    <row r="418" spans="1:7" hidden="1" x14ac:dyDescent="0.3">
      <c r="A418" s="10" t="s">
        <v>3779</v>
      </c>
      <c r="B418" s="10" t="s">
        <v>2500</v>
      </c>
      <c r="C418" s="10" t="s">
        <v>1212</v>
      </c>
      <c r="D418" s="10" t="s">
        <v>3047</v>
      </c>
      <c r="E418" s="47" t="str">
        <f>VLOOKUP(B418,Matching_Area!$A$2:$B$1441,2, 0)</f>
        <v>Education</v>
      </c>
      <c r="F418" s="47" t="str">
        <f>VLOOKUP(B418,Matching_Area!$A$2:$C$1441,3, 0)</f>
        <v>Outcomes</v>
      </c>
      <c r="G418" s="47">
        <f>VLOOKUP(A418,Row_Data!$D$4:$BN$1444, 63,0)</f>
        <v>14</v>
      </c>
    </row>
    <row r="419" spans="1:7" hidden="1" x14ac:dyDescent="0.3">
      <c r="A419" s="10" t="s">
        <v>4212</v>
      </c>
      <c r="B419" s="10" t="s">
        <v>4009</v>
      </c>
      <c r="C419" s="10" t="s">
        <v>1212</v>
      </c>
      <c r="D419" s="10" t="s">
        <v>3047</v>
      </c>
      <c r="E419" s="47" t="str">
        <f>VLOOKUP(B419,Matching_Area!$A$2:$B$1441,2, 0)</f>
        <v>Education</v>
      </c>
      <c r="F419" s="47" t="str">
        <f>VLOOKUP(B419,Matching_Area!$A$2:$C$1441,3, 0)</f>
        <v>Outcomes</v>
      </c>
      <c r="G419" s="47">
        <f>VLOOKUP(A419,Row_Data!$D$4:$BN$1444, 63,0)</f>
        <v>15</v>
      </c>
    </row>
    <row r="420" spans="1:7" hidden="1" x14ac:dyDescent="0.3">
      <c r="A420" s="10" t="s">
        <v>818</v>
      </c>
      <c r="B420" s="10" t="s">
        <v>461</v>
      </c>
      <c r="C420" s="10" t="s">
        <v>2707</v>
      </c>
      <c r="D420" s="10" t="s">
        <v>3047</v>
      </c>
      <c r="E420" s="47" t="str">
        <f>VLOOKUP(B420,Matching_Area!$A$2:$B$1441,2, 0)</f>
        <v>Education</v>
      </c>
      <c r="F420" s="47" t="str">
        <f>VLOOKUP(B420,Matching_Area!$A$2:$C$1441,3, 0)</f>
        <v>Outcomes</v>
      </c>
      <c r="G420" s="47">
        <f>VLOOKUP(A420,Row_Data!$D$4:$BN$1444, 63,0)</f>
        <v>19</v>
      </c>
    </row>
    <row r="421" spans="1:7" hidden="1" x14ac:dyDescent="0.3">
      <c r="A421" s="10" t="s">
        <v>3274</v>
      </c>
      <c r="B421" s="10" t="s">
        <v>1809</v>
      </c>
      <c r="C421" s="10" t="s">
        <v>2707</v>
      </c>
      <c r="D421" s="10" t="s">
        <v>3047</v>
      </c>
      <c r="E421" s="47" t="str">
        <f>VLOOKUP(B421,Matching_Area!$A$2:$B$1441,2, 0)</f>
        <v>Education</v>
      </c>
      <c r="F421" s="47" t="str">
        <f>VLOOKUP(B421,Matching_Area!$A$2:$C$1441,3, 0)</f>
        <v>Outcomes</v>
      </c>
      <c r="G421" s="47">
        <f>VLOOKUP(A421,Row_Data!$D$4:$BN$1444, 63,0)</f>
        <v>19</v>
      </c>
    </row>
    <row r="422" spans="1:7" hidden="1" x14ac:dyDescent="0.3">
      <c r="A422" s="10" t="s">
        <v>3381</v>
      </c>
      <c r="B422" s="10" t="s">
        <v>2099</v>
      </c>
      <c r="C422" s="10" t="s">
        <v>2707</v>
      </c>
      <c r="D422" s="10" t="s">
        <v>3047</v>
      </c>
      <c r="E422" s="47" t="str">
        <f>VLOOKUP(B422,Matching_Area!$A$2:$B$1441,2, 0)</f>
        <v>Education</v>
      </c>
      <c r="F422" s="47" t="str">
        <f>VLOOKUP(B422,Matching_Area!$A$2:$C$1441,3, 0)</f>
        <v>Outcomes</v>
      </c>
      <c r="G422" s="47">
        <f>VLOOKUP(A422,Row_Data!$D$4:$BN$1444, 63,0)</f>
        <v>20</v>
      </c>
    </row>
    <row r="423" spans="1:7" hidden="1" x14ac:dyDescent="0.3">
      <c r="A423" s="10" t="s">
        <v>988</v>
      </c>
      <c r="B423" s="10" t="s">
        <v>3383</v>
      </c>
      <c r="C423" s="10" t="s">
        <v>3601</v>
      </c>
      <c r="D423" s="10" t="s">
        <v>3047</v>
      </c>
      <c r="E423" s="47" t="str">
        <f>VLOOKUP(B423,Matching_Area!$A$2:$B$1441,2, 0)</f>
        <v>Education</v>
      </c>
      <c r="F423" s="47" t="str">
        <f>VLOOKUP(B423,Matching_Area!$A$2:$C$1441,3, 0)</f>
        <v>Outcomes</v>
      </c>
      <c r="G423" s="47">
        <f>VLOOKUP(A423,Row_Data!$D$4:$BN$1444, 63,0)</f>
        <v>15</v>
      </c>
    </row>
    <row r="424" spans="1:7" hidden="1" x14ac:dyDescent="0.3">
      <c r="A424" s="10" t="s">
        <v>3461</v>
      </c>
      <c r="B424" s="10" t="s">
        <v>4177</v>
      </c>
      <c r="C424" s="10" t="s">
        <v>3601</v>
      </c>
      <c r="D424" s="10" t="s">
        <v>3047</v>
      </c>
      <c r="E424" s="47" t="str">
        <f>VLOOKUP(B424,Matching_Area!$A$2:$B$1441,2, 0)</f>
        <v>Education</v>
      </c>
      <c r="F424" s="47" t="str">
        <f>VLOOKUP(B424,Matching_Area!$A$2:$C$1441,3, 0)</f>
        <v>Outcomes</v>
      </c>
      <c r="G424" s="47">
        <f>VLOOKUP(A424,Row_Data!$D$4:$BN$1444, 63,0)</f>
        <v>15</v>
      </c>
    </row>
    <row r="425" spans="1:7" hidden="1" x14ac:dyDescent="0.3">
      <c r="A425" s="10" t="s">
        <v>3731</v>
      </c>
      <c r="B425" s="10" t="s">
        <v>607</v>
      </c>
      <c r="C425" s="10" t="s">
        <v>3601</v>
      </c>
      <c r="D425" s="10" t="s">
        <v>3047</v>
      </c>
      <c r="E425" s="47" t="str">
        <f>VLOOKUP(B425,Matching_Area!$A$2:$B$1441,2, 0)</f>
        <v>Education</v>
      </c>
      <c r="F425" s="47" t="str">
        <f>VLOOKUP(B425,Matching_Area!$A$2:$C$1441,3, 0)</f>
        <v>Outcomes</v>
      </c>
      <c r="G425" s="47">
        <f>VLOOKUP(A425,Row_Data!$D$4:$BN$1444, 63,0)</f>
        <v>15</v>
      </c>
    </row>
    <row r="426" spans="1:7" hidden="1" x14ac:dyDescent="0.3">
      <c r="A426" s="10" t="s">
        <v>3926</v>
      </c>
      <c r="B426" s="10" t="s">
        <v>1724</v>
      </c>
      <c r="C426" s="10" t="s">
        <v>3907</v>
      </c>
      <c r="D426" s="10" t="s">
        <v>3047</v>
      </c>
      <c r="E426" s="47" t="str">
        <f>VLOOKUP(B426,Matching_Area!$A$2:$B$1441,2, 0)</f>
        <v>Education</v>
      </c>
      <c r="F426" s="47" t="str">
        <f>VLOOKUP(B426,Matching_Area!$A$2:$C$1441,3, 0)</f>
        <v>Outcomes</v>
      </c>
      <c r="G426" s="47">
        <f>VLOOKUP(A426,Row_Data!$D$4:$BN$1444, 63,0)</f>
        <v>13</v>
      </c>
    </row>
    <row r="427" spans="1:7" hidden="1" x14ac:dyDescent="0.3">
      <c r="A427" s="10" t="s">
        <v>2152</v>
      </c>
      <c r="B427" s="10" t="s">
        <v>3131</v>
      </c>
      <c r="C427" s="10" t="s">
        <v>3907</v>
      </c>
      <c r="D427" s="10" t="s">
        <v>3047</v>
      </c>
      <c r="E427" s="47" t="str">
        <f>VLOOKUP(B427,Matching_Area!$A$2:$B$1441,2, 0)</f>
        <v>Education</v>
      </c>
      <c r="F427" s="47" t="str">
        <f>VLOOKUP(B427,Matching_Area!$A$2:$C$1441,3, 0)</f>
        <v>Outcomes</v>
      </c>
      <c r="G427" s="47">
        <f>VLOOKUP(A427,Row_Data!$D$4:$BN$1444, 63,0)</f>
        <v>13</v>
      </c>
    </row>
    <row r="428" spans="1:7" hidden="1" x14ac:dyDescent="0.3">
      <c r="A428" s="10" t="s">
        <v>16</v>
      </c>
      <c r="B428" s="10" t="s">
        <v>623</v>
      </c>
      <c r="C428" s="10" t="s">
        <v>3907</v>
      </c>
      <c r="D428" s="10" t="s">
        <v>3047</v>
      </c>
      <c r="E428" s="47" t="str">
        <f>VLOOKUP(B428,Matching_Area!$A$2:$B$1441,2, 0)</f>
        <v>Education</v>
      </c>
      <c r="F428" s="47" t="str">
        <f>VLOOKUP(B428,Matching_Area!$A$2:$C$1441,3, 0)</f>
        <v>Outcomes</v>
      </c>
      <c r="G428" s="47">
        <f>VLOOKUP(A428,Row_Data!$D$4:$BN$1444, 63,0)</f>
        <v>14</v>
      </c>
    </row>
    <row r="429" spans="1:7" hidden="1" x14ac:dyDescent="0.3">
      <c r="A429" s="10" t="s">
        <v>1020</v>
      </c>
      <c r="B429" s="10" t="s">
        <v>2274</v>
      </c>
      <c r="C429" s="10" t="s">
        <v>2660</v>
      </c>
      <c r="D429" s="10" t="s">
        <v>3047</v>
      </c>
      <c r="E429" s="47" t="str">
        <f>VLOOKUP(B429,Matching_Area!$A$2:$B$1441,2, 0)</f>
        <v>Education</v>
      </c>
      <c r="F429" s="47" t="str">
        <f>VLOOKUP(B429,Matching_Area!$A$2:$C$1441,3, 0)</f>
        <v>Outcomes</v>
      </c>
      <c r="G429" s="47">
        <f>VLOOKUP(A429,Row_Data!$D$4:$BN$1444, 63,0)</f>
        <v>15</v>
      </c>
    </row>
    <row r="430" spans="1:7" hidden="1" x14ac:dyDescent="0.3">
      <c r="A430" s="10" t="s">
        <v>1200</v>
      </c>
      <c r="B430" s="10" t="s">
        <v>2734</v>
      </c>
      <c r="C430" s="10" t="s">
        <v>2660</v>
      </c>
      <c r="D430" s="10" t="s">
        <v>3047</v>
      </c>
      <c r="E430" s="47" t="str">
        <f>VLOOKUP(B430,Matching_Area!$A$2:$B$1441,2, 0)</f>
        <v>Education</v>
      </c>
      <c r="F430" s="47" t="str">
        <f>VLOOKUP(B430,Matching_Area!$A$2:$C$1441,3, 0)</f>
        <v>Outcomes</v>
      </c>
      <c r="G430" s="47">
        <f>VLOOKUP(A430,Row_Data!$D$4:$BN$1444, 63,0)</f>
        <v>15</v>
      </c>
    </row>
    <row r="431" spans="1:7" hidden="1" x14ac:dyDescent="0.3">
      <c r="A431" s="10" t="s">
        <v>339</v>
      </c>
      <c r="B431" s="10" t="s">
        <v>214</v>
      </c>
      <c r="C431" s="10" t="s">
        <v>2660</v>
      </c>
      <c r="D431" s="10" t="s">
        <v>3047</v>
      </c>
      <c r="E431" s="47" t="str">
        <f>VLOOKUP(B431,Matching_Area!$A$2:$B$1441,2, 0)</f>
        <v>Education</v>
      </c>
      <c r="F431" s="47" t="str">
        <f>VLOOKUP(B431,Matching_Area!$A$2:$C$1441,3, 0)</f>
        <v>Outcomes</v>
      </c>
      <c r="G431" s="47">
        <f>VLOOKUP(A431,Row_Data!$D$4:$BN$1444, 63,0)</f>
        <v>15</v>
      </c>
    </row>
    <row r="432" spans="1:7" hidden="1" x14ac:dyDescent="0.3">
      <c r="A432" s="10" t="s">
        <v>2944</v>
      </c>
      <c r="B432" s="10" t="s">
        <v>918</v>
      </c>
      <c r="C432" s="10" t="s">
        <v>3408</v>
      </c>
      <c r="D432" s="10" t="s">
        <v>3047</v>
      </c>
      <c r="E432" s="47" t="str">
        <f>VLOOKUP(B432,Matching_Area!$A$2:$B$1441,2, 0)</f>
        <v>Education</v>
      </c>
      <c r="F432" s="47" t="str">
        <f>VLOOKUP(B432,Matching_Area!$A$2:$C$1441,3, 0)</f>
        <v>Outcomes</v>
      </c>
      <c r="G432" s="47">
        <f>VLOOKUP(A432,Row_Data!$D$4:$BN$1444, 63,0)</f>
        <v>5</v>
      </c>
    </row>
    <row r="433" spans="1:7" hidden="1" x14ac:dyDescent="0.3">
      <c r="A433" s="10" t="s">
        <v>1185</v>
      </c>
      <c r="B433" s="10" t="s">
        <v>3540</v>
      </c>
      <c r="C433" s="10" t="s">
        <v>3408</v>
      </c>
      <c r="D433" s="10" t="s">
        <v>3047</v>
      </c>
      <c r="E433" s="47" t="str">
        <f>VLOOKUP(B433,Matching_Area!$A$2:$B$1441,2, 0)</f>
        <v>Education</v>
      </c>
      <c r="F433" s="47" t="str">
        <f>VLOOKUP(B433,Matching_Area!$A$2:$C$1441,3, 0)</f>
        <v>Outcomes</v>
      </c>
      <c r="G433" s="47">
        <f>VLOOKUP(A433,Row_Data!$D$4:$BN$1444, 63,0)</f>
        <v>5</v>
      </c>
    </row>
    <row r="434" spans="1:7" hidden="1" x14ac:dyDescent="0.3">
      <c r="A434" s="10" t="s">
        <v>3221</v>
      </c>
      <c r="B434" s="10" t="s">
        <v>3655</v>
      </c>
      <c r="C434" s="10" t="s">
        <v>3408</v>
      </c>
      <c r="D434" s="10" t="s">
        <v>3047</v>
      </c>
      <c r="E434" s="47" t="str">
        <f>VLOOKUP(B434,Matching_Area!$A$2:$B$1441,2, 0)</f>
        <v>Education</v>
      </c>
      <c r="F434" s="47" t="str">
        <f>VLOOKUP(B434,Matching_Area!$A$2:$C$1441,3, 0)</f>
        <v>Outcomes</v>
      </c>
      <c r="G434" s="47">
        <f>VLOOKUP(A434,Row_Data!$D$4:$BN$1444, 63,0)</f>
        <v>5</v>
      </c>
    </row>
    <row r="435" spans="1:7" hidden="1" x14ac:dyDescent="0.3">
      <c r="A435" s="10" t="s">
        <v>3874</v>
      </c>
      <c r="B435" s="10" t="s">
        <v>355</v>
      </c>
      <c r="C435" s="10" t="s">
        <v>657</v>
      </c>
      <c r="D435" s="10" t="s">
        <v>3047</v>
      </c>
      <c r="E435" s="47" t="str">
        <f>VLOOKUP(B435,Matching_Area!$A$2:$B$1441,2, 0)</f>
        <v>Education</v>
      </c>
      <c r="F435" s="47" t="str">
        <f>VLOOKUP(B435,Matching_Area!$A$2:$C$1441,3, 0)</f>
        <v>Outcomes</v>
      </c>
      <c r="G435" s="47">
        <f>VLOOKUP(A435,Row_Data!$D$4:$BN$1444, 63,0)</f>
        <v>5</v>
      </c>
    </row>
    <row r="436" spans="1:7" hidden="1" x14ac:dyDescent="0.3">
      <c r="A436" s="10" t="s">
        <v>2086</v>
      </c>
      <c r="B436" s="10" t="s">
        <v>1843</v>
      </c>
      <c r="C436" s="10" t="s">
        <v>657</v>
      </c>
      <c r="D436" s="10" t="s">
        <v>3047</v>
      </c>
      <c r="E436" s="47" t="str">
        <f>VLOOKUP(B436,Matching_Area!$A$2:$B$1441,2, 0)</f>
        <v>Education</v>
      </c>
      <c r="F436" s="47" t="str">
        <f>VLOOKUP(B436,Matching_Area!$A$2:$C$1441,3, 0)</f>
        <v>Outcomes</v>
      </c>
      <c r="G436" s="47">
        <f>VLOOKUP(A436,Row_Data!$D$4:$BN$1444, 63,0)</f>
        <v>5</v>
      </c>
    </row>
    <row r="437" spans="1:7" hidden="1" x14ac:dyDescent="0.3">
      <c r="A437" s="10" t="s">
        <v>2774</v>
      </c>
      <c r="B437" s="10" t="s">
        <v>402</v>
      </c>
      <c r="C437" s="10" t="s">
        <v>657</v>
      </c>
      <c r="D437" s="10" t="s">
        <v>3047</v>
      </c>
      <c r="E437" s="47" t="str">
        <f>VLOOKUP(B437,Matching_Area!$A$2:$B$1441,2, 0)</f>
        <v>Education</v>
      </c>
      <c r="F437" s="47" t="str">
        <f>VLOOKUP(B437,Matching_Area!$A$2:$C$1441,3, 0)</f>
        <v>Outcomes</v>
      </c>
      <c r="G437" s="47">
        <f>VLOOKUP(A437,Row_Data!$D$4:$BN$1444, 63,0)</f>
        <v>5</v>
      </c>
    </row>
    <row r="438" spans="1:7" hidden="1" x14ac:dyDescent="0.3">
      <c r="A438" s="10" t="s">
        <v>2998</v>
      </c>
      <c r="B438" s="10" t="s">
        <v>922</v>
      </c>
      <c r="C438" s="10" t="s">
        <v>2993</v>
      </c>
      <c r="D438" s="10" t="s">
        <v>3047</v>
      </c>
      <c r="E438" s="47" t="str">
        <f>VLOOKUP(B438,Matching_Area!$A$2:$B$1441,2, 0)</f>
        <v>Education</v>
      </c>
      <c r="F438" s="47" t="str">
        <f>VLOOKUP(B438,Matching_Area!$A$2:$C$1441,3, 0)</f>
        <v>Outcomes</v>
      </c>
      <c r="G438" s="47">
        <f>VLOOKUP(A438,Row_Data!$D$4:$BN$1444, 63,0)</f>
        <v>0</v>
      </c>
    </row>
    <row r="439" spans="1:7" hidden="1" x14ac:dyDescent="0.3">
      <c r="A439" s="10" t="s">
        <v>3174</v>
      </c>
      <c r="B439" s="10" t="s">
        <v>4185</v>
      </c>
      <c r="C439" s="10" t="s">
        <v>2993</v>
      </c>
      <c r="D439" s="10" t="s">
        <v>3047</v>
      </c>
      <c r="E439" s="47" t="str">
        <f>VLOOKUP(B439,Matching_Area!$A$2:$B$1441,2, 0)</f>
        <v>Education</v>
      </c>
      <c r="F439" s="47" t="str">
        <f>VLOOKUP(B439,Matching_Area!$A$2:$C$1441,3, 0)</f>
        <v>Outcomes</v>
      </c>
      <c r="G439" s="47">
        <f>VLOOKUP(A439,Row_Data!$D$4:$BN$1444, 63,0)</f>
        <v>0</v>
      </c>
    </row>
    <row r="440" spans="1:7" hidden="1" x14ac:dyDescent="0.3">
      <c r="A440" s="10" t="s">
        <v>1804</v>
      </c>
      <c r="B440" s="10" t="s">
        <v>1701</v>
      </c>
      <c r="C440" s="10" t="s">
        <v>2993</v>
      </c>
      <c r="D440" s="10" t="s">
        <v>3047</v>
      </c>
      <c r="E440" s="47" t="str">
        <f>VLOOKUP(B440,Matching_Area!$A$2:$B$1441,2, 0)</f>
        <v>Education</v>
      </c>
      <c r="F440" s="47" t="str">
        <f>VLOOKUP(B440,Matching_Area!$A$2:$C$1441,3, 0)</f>
        <v>Outcomes</v>
      </c>
      <c r="G440" s="47">
        <f>VLOOKUP(A440,Row_Data!$D$4:$BN$1444, 63,0)</f>
        <v>0</v>
      </c>
    </row>
    <row r="441" spans="1:7" hidden="1" x14ac:dyDescent="0.3">
      <c r="A441" s="10" t="s">
        <v>3977</v>
      </c>
      <c r="B441" s="10" t="s">
        <v>2935</v>
      </c>
      <c r="C441" s="10" t="s">
        <v>2368</v>
      </c>
      <c r="D441" s="10" t="s">
        <v>3047</v>
      </c>
      <c r="E441" s="47" t="str">
        <f>VLOOKUP(B441,Matching_Area!$A$2:$B$1441,2, 0)</f>
        <v>Education</v>
      </c>
      <c r="F441" s="47" t="str">
        <f>VLOOKUP(B441,Matching_Area!$A$2:$C$1441,3, 0)</f>
        <v>Outcomes</v>
      </c>
      <c r="G441" s="47">
        <f>VLOOKUP(A441,Row_Data!$D$4:$BN$1444, 63,0)</f>
        <v>0</v>
      </c>
    </row>
    <row r="442" spans="1:7" hidden="1" x14ac:dyDescent="0.3">
      <c r="A442" s="10" t="s">
        <v>1303</v>
      </c>
      <c r="B442" s="10" t="s">
        <v>2762</v>
      </c>
      <c r="C442" s="10" t="s">
        <v>4016</v>
      </c>
      <c r="D442" s="10" t="s">
        <v>3047</v>
      </c>
      <c r="E442" s="47" t="str">
        <f>VLOOKUP(B442,Matching_Area!$A$2:$B$1441,2, 0)</f>
        <v>Education</v>
      </c>
      <c r="F442" s="47" t="str">
        <f>VLOOKUP(B442,Matching_Area!$A$2:$C$1441,3, 0)</f>
        <v>Outcomes</v>
      </c>
      <c r="G442" s="47">
        <f>VLOOKUP(A442,Row_Data!$D$4:$BN$1444, 63,0)</f>
        <v>0</v>
      </c>
    </row>
    <row r="443" spans="1:7" hidden="1" x14ac:dyDescent="0.3">
      <c r="A443" s="10" t="s">
        <v>3791</v>
      </c>
      <c r="B443" s="10" t="s">
        <v>3713</v>
      </c>
      <c r="C443" s="10" t="s">
        <v>4016</v>
      </c>
      <c r="D443" s="10" t="s">
        <v>3047</v>
      </c>
      <c r="E443" s="47" t="str">
        <f>VLOOKUP(B443,Matching_Area!$A$2:$B$1441,2, 0)</f>
        <v>Education</v>
      </c>
      <c r="F443" s="47" t="str">
        <f>VLOOKUP(B443,Matching_Area!$A$2:$C$1441,3, 0)</f>
        <v>Outcomes</v>
      </c>
      <c r="G443" s="47">
        <f>VLOOKUP(A443,Row_Data!$D$4:$BN$1444, 63,0)</f>
        <v>0</v>
      </c>
    </row>
    <row r="444" spans="1:7" hidden="1" x14ac:dyDescent="0.3">
      <c r="A444" s="10" t="s">
        <v>130</v>
      </c>
      <c r="B444" s="10" t="s">
        <v>4205</v>
      </c>
      <c r="C444" s="10" t="s">
        <v>4016</v>
      </c>
      <c r="D444" s="10" t="s">
        <v>3047</v>
      </c>
      <c r="E444" s="47" t="str">
        <f>VLOOKUP(B444,Matching_Area!$A$2:$B$1441,2, 0)</f>
        <v>Education</v>
      </c>
      <c r="F444" s="47" t="str">
        <f>VLOOKUP(B444,Matching_Area!$A$2:$C$1441,3, 0)</f>
        <v>Outcomes</v>
      </c>
      <c r="G444" s="47">
        <f>VLOOKUP(A444,Row_Data!$D$4:$BN$1444, 63,0)</f>
        <v>0</v>
      </c>
    </row>
    <row r="445" spans="1:7" hidden="1" x14ac:dyDescent="0.3">
      <c r="A445" s="10" t="s">
        <v>111</v>
      </c>
      <c r="B445" s="10" t="s">
        <v>1854</v>
      </c>
      <c r="C445" s="10" t="s">
        <v>2118</v>
      </c>
      <c r="D445" s="10" t="s">
        <v>3047</v>
      </c>
      <c r="E445" s="47" t="str">
        <f>VLOOKUP(B445,Matching_Area!$A$2:$B$1441,2, 0)</f>
        <v>Education</v>
      </c>
      <c r="F445" s="47" t="str">
        <f>VLOOKUP(B445,Matching_Area!$A$2:$C$1441,3, 0)</f>
        <v>Outcomes</v>
      </c>
      <c r="G445" s="47">
        <f>VLOOKUP(A445,Row_Data!$D$4:$BN$1444, 63,0)</f>
        <v>2</v>
      </c>
    </row>
    <row r="446" spans="1:7" hidden="1" x14ac:dyDescent="0.3">
      <c r="A446" s="10" t="s">
        <v>288</v>
      </c>
      <c r="B446" s="10" t="s">
        <v>3747</v>
      </c>
      <c r="C446" s="10" t="s">
        <v>2118</v>
      </c>
      <c r="D446" s="10" t="s">
        <v>3047</v>
      </c>
      <c r="E446" s="47" t="str">
        <f>VLOOKUP(B446,Matching_Area!$A$2:$B$1441,2, 0)</f>
        <v>Education</v>
      </c>
      <c r="F446" s="47" t="str">
        <f>VLOOKUP(B446,Matching_Area!$A$2:$C$1441,3, 0)</f>
        <v>Outcomes</v>
      </c>
      <c r="G446" s="47">
        <f>VLOOKUP(A446,Row_Data!$D$4:$BN$1444, 63,0)</f>
        <v>2</v>
      </c>
    </row>
    <row r="447" spans="1:7" hidden="1" x14ac:dyDescent="0.3">
      <c r="A447" s="10" t="s">
        <v>1309</v>
      </c>
      <c r="B447" s="10" t="s">
        <v>1403</v>
      </c>
      <c r="C447" s="10" t="s">
        <v>2118</v>
      </c>
      <c r="D447" s="10" t="s">
        <v>3047</v>
      </c>
      <c r="E447" s="47" t="str">
        <f>VLOOKUP(B447,Matching_Area!$A$2:$B$1441,2, 0)</f>
        <v>Education</v>
      </c>
      <c r="F447" s="47" t="str">
        <f>VLOOKUP(B447,Matching_Area!$A$2:$C$1441,3, 0)</f>
        <v>Outcomes</v>
      </c>
      <c r="G447" s="47">
        <f>VLOOKUP(A447,Row_Data!$D$4:$BN$1444, 63,0)</f>
        <v>2</v>
      </c>
    </row>
    <row r="448" spans="1:7" hidden="1" x14ac:dyDescent="0.3">
      <c r="A448" s="10" t="s">
        <v>2362</v>
      </c>
      <c r="B448" s="10" t="s">
        <v>1426</v>
      </c>
      <c r="C448" s="10" t="s">
        <v>1415</v>
      </c>
      <c r="D448" s="10" t="s">
        <v>3047</v>
      </c>
      <c r="E448" s="47" t="str">
        <f>VLOOKUP(B448,Matching_Area!$A$2:$B$1441,2, 0)</f>
        <v>Education</v>
      </c>
      <c r="F448" s="47" t="str">
        <f>VLOOKUP(B448,Matching_Area!$A$2:$C$1441,3, 0)</f>
        <v>Outcomes</v>
      </c>
      <c r="G448" s="47">
        <f>VLOOKUP(A448,Row_Data!$D$4:$BN$1444, 63,0)</f>
        <v>2</v>
      </c>
    </row>
    <row r="449" spans="1:7" hidden="1" x14ac:dyDescent="0.3">
      <c r="A449" s="10" t="s">
        <v>2538</v>
      </c>
      <c r="B449" s="10" t="s">
        <v>777</v>
      </c>
      <c r="C449" s="10" t="s">
        <v>1415</v>
      </c>
      <c r="D449" s="10" t="s">
        <v>3047</v>
      </c>
      <c r="E449" s="47" t="str">
        <f>VLOOKUP(B449,Matching_Area!$A$2:$B$1441,2, 0)</f>
        <v>Education</v>
      </c>
      <c r="F449" s="47" t="str">
        <f>VLOOKUP(B449,Matching_Area!$A$2:$C$1441,3, 0)</f>
        <v>Outcomes</v>
      </c>
      <c r="G449" s="47">
        <f>VLOOKUP(A449,Row_Data!$D$4:$BN$1444, 63,0)</f>
        <v>2</v>
      </c>
    </row>
    <row r="450" spans="1:7" hidden="1" x14ac:dyDescent="0.3">
      <c r="A450" s="10" t="s">
        <v>2150</v>
      </c>
      <c r="B450" s="10" t="s">
        <v>321</v>
      </c>
      <c r="C450" s="10" t="s">
        <v>1415</v>
      </c>
      <c r="D450" s="10" t="s">
        <v>3047</v>
      </c>
      <c r="E450" s="47" t="str">
        <f>VLOOKUP(B450,Matching_Area!$A$2:$B$1441,2, 0)</f>
        <v>Education</v>
      </c>
      <c r="F450" s="47" t="str">
        <f>VLOOKUP(B450,Matching_Area!$A$2:$C$1441,3, 0)</f>
        <v>Outcomes</v>
      </c>
      <c r="G450" s="47">
        <f>VLOOKUP(A450,Row_Data!$D$4:$BN$1444, 63,0)</f>
        <v>2</v>
      </c>
    </row>
    <row r="451" spans="1:7" hidden="1" x14ac:dyDescent="0.3">
      <c r="A451" s="10" t="s">
        <v>3921</v>
      </c>
      <c r="B451" s="10" t="s">
        <v>3625</v>
      </c>
      <c r="C451" s="10" t="s">
        <v>1032</v>
      </c>
      <c r="D451" s="10" t="s">
        <v>3047</v>
      </c>
      <c r="E451" s="47" t="str">
        <f>VLOOKUP(B451,Matching_Area!$A$2:$B$1441,2, 0)</f>
        <v>Education</v>
      </c>
      <c r="F451" s="47" t="str">
        <f>VLOOKUP(B451,Matching_Area!$A$2:$C$1441,3, 0)</f>
        <v>Outcomes</v>
      </c>
      <c r="G451" s="47">
        <f>VLOOKUP(A451,Row_Data!$D$4:$BN$1444, 63,0)</f>
        <v>51</v>
      </c>
    </row>
    <row r="452" spans="1:7" hidden="1" x14ac:dyDescent="0.3">
      <c r="A452" s="10" t="s">
        <v>361</v>
      </c>
      <c r="B452" s="10" t="s">
        <v>2854</v>
      </c>
      <c r="C452" s="10" t="s">
        <v>3993</v>
      </c>
      <c r="D452" s="10" t="s">
        <v>3047</v>
      </c>
      <c r="E452" s="47" t="str">
        <f>VLOOKUP(B452,Matching_Area!$A$2:$B$1441,2, 0)</f>
        <v>Education</v>
      </c>
      <c r="F452" s="47" t="str">
        <f>VLOOKUP(B452,Matching_Area!$A$2:$C$1441,3, 0)</f>
        <v>Outcomes</v>
      </c>
      <c r="G452" s="47">
        <f>VLOOKUP(A452,Row_Data!$D$4:$BN$1444, 63,0)</f>
        <v>51</v>
      </c>
    </row>
    <row r="453" spans="1:7" hidden="1" x14ac:dyDescent="0.3">
      <c r="A453" s="10" t="s">
        <v>1842</v>
      </c>
      <c r="B453" s="10" t="s">
        <v>1644</v>
      </c>
      <c r="C453" s="10" t="s">
        <v>4096</v>
      </c>
      <c r="D453" s="10" t="s">
        <v>1683</v>
      </c>
      <c r="E453" s="47" t="str">
        <f>VLOOKUP(B453,Matching_Area!$A$2:$B$1441,2, 0)</f>
        <v>Education</v>
      </c>
      <c r="F453" s="47" t="str">
        <f>VLOOKUP(B453,Matching_Area!$A$2:$C$1441,3, 0)</f>
        <v>Participation</v>
      </c>
      <c r="G453" s="47">
        <f>VLOOKUP(A453,Row_Data!$D$4:$BN$1444, 63,0)</f>
        <v>9</v>
      </c>
    </row>
    <row r="454" spans="1:7" hidden="1" x14ac:dyDescent="0.3">
      <c r="A454" s="10" t="s">
        <v>1252</v>
      </c>
      <c r="B454" s="10" t="s">
        <v>4167</v>
      </c>
      <c r="C454" s="10" t="s">
        <v>4096</v>
      </c>
      <c r="D454" s="10" t="s">
        <v>1683</v>
      </c>
      <c r="E454" s="47" t="str">
        <f>VLOOKUP(B454,Matching_Area!$A$2:$B$1441,2, 0)</f>
        <v>Education</v>
      </c>
      <c r="F454" s="47" t="str">
        <f>VLOOKUP(B454,Matching_Area!$A$2:$C$1441,3, 0)</f>
        <v>Participation</v>
      </c>
      <c r="G454" s="47">
        <f>VLOOKUP(A454,Row_Data!$D$4:$BN$1444, 63,0)</f>
        <v>9</v>
      </c>
    </row>
    <row r="455" spans="1:7" hidden="1" x14ac:dyDescent="0.3">
      <c r="A455" s="10" t="s">
        <v>1181</v>
      </c>
      <c r="B455" s="10" t="s">
        <v>3354</v>
      </c>
      <c r="C455" s="10" t="s">
        <v>4096</v>
      </c>
      <c r="D455" s="10" t="s">
        <v>1683</v>
      </c>
      <c r="E455" s="47" t="str">
        <f>VLOOKUP(B455,Matching_Area!$A$2:$B$1441,2, 0)</f>
        <v>Education</v>
      </c>
      <c r="F455" s="47" t="str">
        <f>VLOOKUP(B455,Matching_Area!$A$2:$C$1441,3, 0)</f>
        <v>Participation</v>
      </c>
      <c r="G455" s="47">
        <f>VLOOKUP(A455,Row_Data!$D$4:$BN$1444, 63,0)</f>
        <v>9</v>
      </c>
    </row>
    <row r="456" spans="1:7" hidden="1" x14ac:dyDescent="0.3">
      <c r="A456" s="10" t="s">
        <v>1480</v>
      </c>
      <c r="B456" s="10" t="s">
        <v>3998</v>
      </c>
      <c r="C456" s="10" t="s">
        <v>2172</v>
      </c>
      <c r="D456" s="10" t="s">
        <v>3047</v>
      </c>
      <c r="E456" s="47" t="str">
        <f>VLOOKUP(B456,Matching_Area!$A$2:$B$1441,2, 0)</f>
        <v>Education</v>
      </c>
      <c r="F456" s="47" t="str">
        <f>VLOOKUP(B456,Matching_Area!$A$2:$C$1441,3, 0)</f>
        <v>Participation</v>
      </c>
      <c r="G456" s="47">
        <f>VLOOKUP(A456,Row_Data!$D$4:$BN$1444, 63,0)</f>
        <v>5</v>
      </c>
    </row>
    <row r="457" spans="1:7" hidden="1" x14ac:dyDescent="0.3">
      <c r="A457" s="10" t="s">
        <v>656</v>
      </c>
      <c r="B457" s="10" t="s">
        <v>3850</v>
      </c>
      <c r="C457" s="10" t="s">
        <v>2172</v>
      </c>
      <c r="D457" s="10" t="s">
        <v>3047</v>
      </c>
      <c r="E457" s="47" t="str">
        <f>VLOOKUP(B457,Matching_Area!$A$2:$B$1441,2, 0)</f>
        <v>Education</v>
      </c>
      <c r="F457" s="47" t="str">
        <f>VLOOKUP(B457,Matching_Area!$A$2:$C$1441,3, 0)</f>
        <v>Participation</v>
      </c>
      <c r="G457" s="47">
        <f>VLOOKUP(A457,Row_Data!$D$4:$BN$1444, 63,0)</f>
        <v>1</v>
      </c>
    </row>
    <row r="458" spans="1:7" hidden="1" x14ac:dyDescent="0.3">
      <c r="A458" s="10" t="s">
        <v>854</v>
      </c>
      <c r="B458" s="10" t="s">
        <v>4143</v>
      </c>
      <c r="C458" s="10" t="s">
        <v>2172</v>
      </c>
      <c r="D458" s="10" t="s">
        <v>3047</v>
      </c>
      <c r="E458" s="47" t="str">
        <f>VLOOKUP(B458,Matching_Area!$A$2:$B$1441,2, 0)</f>
        <v>Education</v>
      </c>
      <c r="F458" s="47" t="str">
        <f>VLOOKUP(B458,Matching_Area!$A$2:$C$1441,3, 0)</f>
        <v>Participation</v>
      </c>
      <c r="G458" s="47">
        <f>VLOOKUP(A458,Row_Data!$D$4:$BN$1444, 63,0)</f>
        <v>1</v>
      </c>
    </row>
    <row r="459" spans="1:7" hidden="1" x14ac:dyDescent="0.3">
      <c r="A459" s="10" t="s">
        <v>248</v>
      </c>
      <c r="B459" s="10" t="s">
        <v>1078</v>
      </c>
      <c r="C459" s="10" t="s">
        <v>1872</v>
      </c>
      <c r="D459" s="10" t="s">
        <v>3047</v>
      </c>
      <c r="E459" s="47" t="str">
        <f>VLOOKUP(B459,Matching_Area!$A$2:$B$1441,2, 0)</f>
        <v>Education</v>
      </c>
      <c r="F459" s="47" t="str">
        <f>VLOOKUP(B459,Matching_Area!$A$2:$C$1441,3, 0)</f>
        <v>Participation</v>
      </c>
      <c r="G459" s="47">
        <f>VLOOKUP(A459,Row_Data!$D$4:$BN$1444, 63,0)</f>
        <v>9</v>
      </c>
    </row>
    <row r="460" spans="1:7" hidden="1" x14ac:dyDescent="0.3">
      <c r="A460" s="10" t="s">
        <v>239</v>
      </c>
      <c r="B460" s="10" t="s">
        <v>135</v>
      </c>
      <c r="C460" s="10" t="s">
        <v>1872</v>
      </c>
      <c r="D460" s="10" t="s">
        <v>3047</v>
      </c>
      <c r="E460" s="47" t="str">
        <f>VLOOKUP(B460,Matching_Area!$A$2:$B$1441,2, 0)</f>
        <v>Education</v>
      </c>
      <c r="F460" s="47" t="str">
        <f>VLOOKUP(B460,Matching_Area!$A$2:$C$1441,3, 0)</f>
        <v>Participation</v>
      </c>
      <c r="G460" s="47">
        <f>VLOOKUP(A460,Row_Data!$D$4:$BN$1444, 63,0)</f>
        <v>8</v>
      </c>
    </row>
    <row r="461" spans="1:7" hidden="1" x14ac:dyDescent="0.3">
      <c r="A461" s="10" t="s">
        <v>2721</v>
      </c>
      <c r="B461" s="10" t="s">
        <v>1454</v>
      </c>
      <c r="C461" s="10" t="s">
        <v>1872</v>
      </c>
      <c r="D461" s="10" t="s">
        <v>3047</v>
      </c>
      <c r="E461" s="47" t="str">
        <f>VLOOKUP(B461,Matching_Area!$A$2:$B$1441,2, 0)</f>
        <v>Education</v>
      </c>
      <c r="F461" s="47" t="str">
        <f>VLOOKUP(B461,Matching_Area!$A$2:$C$1441,3, 0)</f>
        <v>Participation</v>
      </c>
      <c r="G461" s="47">
        <f>VLOOKUP(A461,Row_Data!$D$4:$BN$1444, 63,0)</f>
        <v>8</v>
      </c>
    </row>
    <row r="462" spans="1:7" hidden="1" x14ac:dyDescent="0.3">
      <c r="A462" s="10" t="s">
        <v>2347</v>
      </c>
      <c r="B462" s="10" t="s">
        <v>3543</v>
      </c>
      <c r="C462" s="10" t="s">
        <v>3074</v>
      </c>
      <c r="D462" s="10" t="s">
        <v>3047</v>
      </c>
      <c r="E462" s="47" t="str">
        <f>VLOOKUP(B462,Matching_Area!$A$2:$B$1441,2, 0)</f>
        <v>Education</v>
      </c>
      <c r="F462" s="47" t="str">
        <f>VLOOKUP(B462,Matching_Area!$A$2:$C$1441,3, 0)</f>
        <v>Participation</v>
      </c>
      <c r="G462" s="47">
        <f>VLOOKUP(A462,Row_Data!$D$4:$BN$1444, 63,0)</f>
        <v>9</v>
      </c>
    </row>
    <row r="463" spans="1:7" hidden="1" x14ac:dyDescent="0.3">
      <c r="A463" s="10" t="s">
        <v>4198</v>
      </c>
      <c r="B463" s="10" t="s">
        <v>3945</v>
      </c>
      <c r="C463" s="10" t="s">
        <v>3074</v>
      </c>
      <c r="D463" s="10" t="s">
        <v>3047</v>
      </c>
      <c r="E463" s="47" t="str">
        <f>VLOOKUP(B463,Matching_Area!$A$2:$B$1441,2, 0)</f>
        <v>Education</v>
      </c>
      <c r="F463" s="47" t="str">
        <f>VLOOKUP(B463,Matching_Area!$A$2:$C$1441,3, 0)</f>
        <v>Participation</v>
      </c>
      <c r="G463" s="47">
        <f>VLOOKUP(A463,Row_Data!$D$4:$BN$1444, 63,0)</f>
        <v>8</v>
      </c>
    </row>
    <row r="464" spans="1:7" hidden="1" x14ac:dyDescent="0.3">
      <c r="A464" s="10" t="s">
        <v>2160</v>
      </c>
      <c r="B464" s="10" t="s">
        <v>887</v>
      </c>
      <c r="C464" s="10" t="s">
        <v>3074</v>
      </c>
      <c r="D464" s="10" t="s">
        <v>3047</v>
      </c>
      <c r="E464" s="47" t="str">
        <f>VLOOKUP(B464,Matching_Area!$A$2:$B$1441,2, 0)</f>
        <v>Education</v>
      </c>
      <c r="F464" s="47" t="str">
        <f>VLOOKUP(B464,Matching_Area!$A$2:$C$1441,3, 0)</f>
        <v>Participation</v>
      </c>
      <c r="G464" s="47">
        <f>VLOOKUP(A464,Row_Data!$D$4:$BN$1444, 63,0)</f>
        <v>8</v>
      </c>
    </row>
    <row r="465" spans="1:7" hidden="1" x14ac:dyDescent="0.3">
      <c r="A465" s="10" t="s">
        <v>1112</v>
      </c>
      <c r="B465" s="10" t="s">
        <v>3490</v>
      </c>
      <c r="C465" s="10" t="s">
        <v>1278</v>
      </c>
      <c r="D465" s="10" t="s">
        <v>3047</v>
      </c>
      <c r="E465" s="47" t="str">
        <f>VLOOKUP(B465,Matching_Area!$A$2:$B$1441,2, 0)</f>
        <v>Education</v>
      </c>
      <c r="F465" s="47" t="str">
        <f>VLOOKUP(B465,Matching_Area!$A$2:$C$1441,3, 0)</f>
        <v>Participation</v>
      </c>
      <c r="G465" s="47">
        <f>VLOOKUP(A465,Row_Data!$D$4:$BN$1444, 63,0)</f>
        <v>5</v>
      </c>
    </row>
    <row r="466" spans="1:7" hidden="1" x14ac:dyDescent="0.3">
      <c r="A466" s="10" t="s">
        <v>1868</v>
      </c>
      <c r="B466" s="10" t="s">
        <v>220</v>
      </c>
      <c r="C466" s="10" t="s">
        <v>4045</v>
      </c>
      <c r="D466" s="10" t="s">
        <v>1683</v>
      </c>
      <c r="E466" s="47" t="str">
        <f>VLOOKUP(B466,Matching_Area!$A$2:$B$1441,2, 0)</f>
        <v>Education</v>
      </c>
      <c r="F466" s="47" t="str">
        <f>VLOOKUP(B466,Matching_Area!$A$2:$C$1441,3, 0)</f>
        <v>Participation</v>
      </c>
      <c r="G466" s="47">
        <f>VLOOKUP(A466,Row_Data!$D$4:$BN$1444, 63,0)</f>
        <v>9</v>
      </c>
    </row>
    <row r="467" spans="1:7" hidden="1" x14ac:dyDescent="0.3">
      <c r="A467" s="10" t="s">
        <v>751</v>
      </c>
      <c r="B467" s="10" t="s">
        <v>1680</v>
      </c>
      <c r="C467" s="10" t="s">
        <v>265</v>
      </c>
      <c r="D467" s="10" t="s">
        <v>3047</v>
      </c>
      <c r="E467" s="47" t="str">
        <f>VLOOKUP(B467,Matching_Area!$A$2:$B$1441,2, 0)</f>
        <v>Education</v>
      </c>
      <c r="F467" s="47" t="str">
        <f>VLOOKUP(B467,Matching_Area!$A$2:$C$1441,3, 0)</f>
        <v>Participation</v>
      </c>
      <c r="G467" s="47">
        <f>VLOOKUP(A467,Row_Data!$D$4:$BN$1444, 63,0)</f>
        <v>31</v>
      </c>
    </row>
    <row r="468" spans="1:7" hidden="1" x14ac:dyDescent="0.3">
      <c r="A468" s="10" t="s">
        <v>2297</v>
      </c>
      <c r="B468" s="10" t="s">
        <v>937</v>
      </c>
      <c r="C468" s="10" t="s">
        <v>265</v>
      </c>
      <c r="D468" s="10" t="s">
        <v>3047</v>
      </c>
      <c r="E468" s="47" t="str">
        <f>VLOOKUP(B468,Matching_Area!$A$2:$B$1441,2, 0)</f>
        <v>Education</v>
      </c>
      <c r="F468" s="47" t="str">
        <f>VLOOKUP(B468,Matching_Area!$A$2:$C$1441,3, 0)</f>
        <v>Participation</v>
      </c>
      <c r="G468" s="47">
        <f>VLOOKUP(A468,Row_Data!$D$4:$BN$1444, 63,0)</f>
        <v>21</v>
      </c>
    </row>
    <row r="469" spans="1:7" hidden="1" x14ac:dyDescent="0.3">
      <c r="A469" s="10" t="s">
        <v>2222</v>
      </c>
      <c r="B469" s="10" t="s">
        <v>3344</v>
      </c>
      <c r="C469" s="10" t="s">
        <v>265</v>
      </c>
      <c r="D469" s="10" t="s">
        <v>3047</v>
      </c>
      <c r="E469" s="47" t="str">
        <f>VLOOKUP(B469,Matching_Area!$A$2:$B$1441,2, 0)</f>
        <v>Education</v>
      </c>
      <c r="F469" s="47" t="str">
        <f>VLOOKUP(B469,Matching_Area!$A$2:$C$1441,3, 0)</f>
        <v>Participation</v>
      </c>
      <c r="G469" s="47">
        <f>VLOOKUP(A469,Row_Data!$D$4:$BN$1444, 63,0)</f>
        <v>21</v>
      </c>
    </row>
    <row r="470" spans="1:7" hidden="1" x14ac:dyDescent="0.3">
      <c r="A470" s="57" t="s">
        <v>1251</v>
      </c>
      <c r="B470" s="10" t="s">
        <v>297</v>
      </c>
      <c r="C470" s="10" t="s">
        <v>1400</v>
      </c>
      <c r="D470" s="10" t="s">
        <v>3047</v>
      </c>
      <c r="E470" s="47" t="str">
        <f>VLOOKUP(B470,Matching_Area!$A$2:$B$1441,2, 0)</f>
        <v>Education</v>
      </c>
      <c r="F470" s="47" t="str">
        <f>VLOOKUP(B470,Matching_Area!$A$2:$C$1441,3, 0)</f>
        <v>Participation</v>
      </c>
      <c r="G470" s="47">
        <f>VLOOKUP(A470,Row_Data!$D$4:$BN$1444, 63,0)</f>
        <v>44</v>
      </c>
    </row>
    <row r="471" spans="1:7" hidden="1" x14ac:dyDescent="0.3">
      <c r="A471" s="10" t="s">
        <v>1327</v>
      </c>
      <c r="B471" s="10" t="s">
        <v>2613</v>
      </c>
      <c r="C471" s="10" t="s">
        <v>2336</v>
      </c>
      <c r="D471" s="10" t="s">
        <v>1683</v>
      </c>
      <c r="E471" s="47" t="str">
        <f>VLOOKUP(B471,Matching_Area!$A$2:$B$1441,2, 0)</f>
        <v>Education</v>
      </c>
      <c r="F471" s="47" t="str">
        <f>VLOOKUP(B471,Matching_Area!$A$2:$C$1441,3, 0)</f>
        <v>Participation</v>
      </c>
      <c r="G471" s="47">
        <f>VLOOKUP(A471,Row_Data!$D$4:$BN$1444, 63,0)</f>
        <v>9</v>
      </c>
    </row>
    <row r="472" spans="1:7" hidden="1" x14ac:dyDescent="0.3">
      <c r="A472" s="10" t="s">
        <v>3883</v>
      </c>
      <c r="B472" s="10" t="s">
        <v>3898</v>
      </c>
      <c r="C472" s="10" t="s">
        <v>2805</v>
      </c>
      <c r="D472" s="10" t="s">
        <v>3047</v>
      </c>
      <c r="E472" s="47" t="str">
        <f>VLOOKUP(B472,Matching_Area!$A$2:$B$1441,2, 0)</f>
        <v>Education</v>
      </c>
      <c r="F472" s="47" t="str">
        <f>VLOOKUP(B472,Matching_Area!$A$2:$C$1441,3, 0)</f>
        <v>Participation</v>
      </c>
      <c r="G472" s="47">
        <f>VLOOKUP(A472,Row_Data!$D$4:$BN$1444, 63,0)</f>
        <v>34</v>
      </c>
    </row>
    <row r="473" spans="1:7" hidden="1" x14ac:dyDescent="0.3">
      <c r="A473" s="10" t="s">
        <v>1808</v>
      </c>
      <c r="B473" s="10" t="s">
        <v>1865</v>
      </c>
      <c r="C473" s="10" t="s">
        <v>3806</v>
      </c>
      <c r="D473" s="10" t="s">
        <v>3047</v>
      </c>
      <c r="E473" s="47" t="str">
        <f>VLOOKUP(B473,Matching_Area!$A$2:$B$1441,2, 0)</f>
        <v>Education</v>
      </c>
      <c r="F473" s="47" t="str">
        <f>VLOOKUP(B473,Matching_Area!$A$2:$C$1441,3, 0)</f>
        <v>Participation</v>
      </c>
      <c r="G473" s="47">
        <f>VLOOKUP(A473,Row_Data!$D$4:$BN$1444, 63,0)</f>
        <v>33</v>
      </c>
    </row>
    <row r="474" spans="1:7" hidden="1" x14ac:dyDescent="0.3">
      <c r="A474" s="10" t="s">
        <v>4078</v>
      </c>
      <c r="B474" s="10" t="s">
        <v>4111</v>
      </c>
      <c r="C474" s="10" t="s">
        <v>1400</v>
      </c>
      <c r="D474" s="10" t="s">
        <v>3047</v>
      </c>
      <c r="E474" s="47" t="str">
        <f>VLOOKUP(B474,Matching_Area!$A$2:$B$1441,2, 0)</f>
        <v>Education</v>
      </c>
      <c r="F474" s="47" t="str">
        <f>VLOOKUP(B474,Matching_Area!$A$2:$C$1441,3, 0)</f>
        <v>Participation</v>
      </c>
      <c r="G474" s="47">
        <f>VLOOKUP(A474,Row_Data!$D$4:$BN$1444, 63,0)</f>
        <v>34</v>
      </c>
    </row>
    <row r="475" spans="1:7" hidden="1" x14ac:dyDescent="0.3">
      <c r="A475" s="10" t="s">
        <v>2162</v>
      </c>
      <c r="B475" s="10" t="s">
        <v>1122</v>
      </c>
      <c r="C475" s="10" t="s">
        <v>2336</v>
      </c>
      <c r="D475" s="10" t="s">
        <v>1683</v>
      </c>
      <c r="E475" s="47" t="str">
        <f>VLOOKUP(B475,Matching_Area!$A$2:$B$1441,2, 0)</f>
        <v>Education</v>
      </c>
      <c r="F475" s="47" t="str">
        <f>VLOOKUP(B475,Matching_Area!$A$2:$C$1441,3, 0)</f>
        <v>Participation</v>
      </c>
      <c r="G475" s="47">
        <f>VLOOKUP(A475,Row_Data!$D$4:$BN$1444, 63,0)</f>
        <v>9</v>
      </c>
    </row>
    <row r="476" spans="1:7" hidden="1" x14ac:dyDescent="0.3">
      <c r="A476" s="10" t="s">
        <v>4004</v>
      </c>
      <c r="B476" s="10" t="s">
        <v>105</v>
      </c>
      <c r="C476" s="10" t="s">
        <v>1400</v>
      </c>
      <c r="D476" s="10" t="s">
        <v>3047</v>
      </c>
      <c r="E476" s="47" t="str">
        <f>VLOOKUP(B476,Matching_Area!$A$2:$B$1441,2, 0)</f>
        <v>Education</v>
      </c>
      <c r="F476" s="47" t="str">
        <f>VLOOKUP(B476,Matching_Area!$A$2:$C$1441,3, 0)</f>
        <v>Participation</v>
      </c>
      <c r="G476" s="47">
        <f>VLOOKUP(A476,Row_Data!$D$4:$BN$1444, 63,0)</f>
        <v>34</v>
      </c>
    </row>
    <row r="477" spans="1:7" hidden="1" x14ac:dyDescent="0.3">
      <c r="A477" s="10" t="s">
        <v>2072</v>
      </c>
      <c r="B477" s="10" t="s">
        <v>3619</v>
      </c>
      <c r="C477" s="10" t="s">
        <v>2336</v>
      </c>
      <c r="D477" s="10" t="s">
        <v>1683</v>
      </c>
      <c r="E477" s="47" t="str">
        <f>VLOOKUP(B477,Matching_Area!$A$2:$B$1441,2, 0)</f>
        <v>Education</v>
      </c>
      <c r="F477" s="47" t="str">
        <f>VLOOKUP(B477,Matching_Area!$A$2:$C$1441,3, 0)</f>
        <v>Participation</v>
      </c>
      <c r="G477" s="47">
        <f>VLOOKUP(A477,Row_Data!$D$4:$BN$1444, 63,0)</f>
        <v>9</v>
      </c>
    </row>
    <row r="478" spans="1:7" hidden="1" x14ac:dyDescent="0.3">
      <c r="A478" s="10" t="s">
        <v>1806</v>
      </c>
      <c r="B478" s="10" t="s">
        <v>1031</v>
      </c>
      <c r="C478" s="10" t="s">
        <v>3755</v>
      </c>
      <c r="D478" s="10" t="s">
        <v>3047</v>
      </c>
      <c r="E478" s="47" t="str">
        <f>VLOOKUP(B478,Matching_Area!$A$2:$B$1441,2, 0)</f>
        <v>Education</v>
      </c>
      <c r="F478" s="47" t="str">
        <f>VLOOKUP(B478,Matching_Area!$A$2:$C$1441,3, 0)</f>
        <v>Participation</v>
      </c>
      <c r="G478" s="47">
        <f>VLOOKUP(A478,Row_Data!$D$4:$BN$1444, 63,0)</f>
        <v>34</v>
      </c>
    </row>
    <row r="479" spans="1:7" hidden="1" x14ac:dyDescent="0.3">
      <c r="A479" s="57" t="s">
        <v>3911</v>
      </c>
      <c r="B479" s="10" t="s">
        <v>1658</v>
      </c>
      <c r="C479" s="10" t="s">
        <v>1667</v>
      </c>
      <c r="D479" s="10" t="s">
        <v>3047</v>
      </c>
      <c r="E479" s="47" t="str">
        <f>VLOOKUP(B479,Matching_Area!$A$2:$B$1441,2, 0)</f>
        <v>Education</v>
      </c>
      <c r="F479" s="47" t="str">
        <f>VLOOKUP(B479,Matching_Area!$A$2:$C$1441,3, 0)</f>
        <v>Participation</v>
      </c>
      <c r="G479" s="47">
        <f>VLOOKUP(A479,Row_Data!$D$4:$BN$1444, 63,0)</f>
        <v>43</v>
      </c>
    </row>
    <row r="480" spans="1:7" hidden="1" x14ac:dyDescent="0.3">
      <c r="A480" s="10" t="s">
        <v>2025</v>
      </c>
      <c r="B480" s="10" t="s">
        <v>1074</v>
      </c>
      <c r="C480" s="10" t="s">
        <v>703</v>
      </c>
      <c r="D480" s="10" t="s">
        <v>1683</v>
      </c>
      <c r="E480" s="47" t="str">
        <f>VLOOKUP(B480,Matching_Area!$A$2:$B$1441,2, 0)</f>
        <v>Education</v>
      </c>
      <c r="F480" s="47" t="str">
        <f>VLOOKUP(B480,Matching_Area!$A$2:$C$1441,3, 0)</f>
        <v>Participation</v>
      </c>
      <c r="G480" s="47">
        <f>VLOOKUP(A480,Row_Data!$D$4:$BN$1444, 63,0)</f>
        <v>9</v>
      </c>
    </row>
    <row r="481" spans="1:7" hidden="1" x14ac:dyDescent="0.3">
      <c r="A481" s="10" t="s">
        <v>2135</v>
      </c>
      <c r="B481" s="10" t="s">
        <v>1773</v>
      </c>
      <c r="C481" s="10" t="s">
        <v>1165</v>
      </c>
      <c r="D481" s="10" t="s">
        <v>3047</v>
      </c>
      <c r="E481" s="47" t="str">
        <f>VLOOKUP(B481,Matching_Area!$A$2:$B$1441,2, 0)</f>
        <v>Education</v>
      </c>
      <c r="F481" s="47" t="str">
        <f>VLOOKUP(B481,Matching_Area!$A$2:$C$1441,3, 0)</f>
        <v>Participation</v>
      </c>
      <c r="G481" s="47">
        <f>VLOOKUP(A481,Row_Data!$D$4:$BN$1444, 63,0)</f>
        <v>35</v>
      </c>
    </row>
    <row r="482" spans="1:7" hidden="1" x14ac:dyDescent="0.3">
      <c r="A482" s="10" t="s">
        <v>3341</v>
      </c>
      <c r="B482" s="10" t="s">
        <v>273</v>
      </c>
      <c r="C482" s="10" t="s">
        <v>1667</v>
      </c>
      <c r="D482" s="10" t="s">
        <v>3047</v>
      </c>
      <c r="E482" s="47" t="str">
        <f>VLOOKUP(B482,Matching_Area!$A$2:$B$1441,2, 0)</f>
        <v>Education</v>
      </c>
      <c r="F482" s="47" t="str">
        <f>VLOOKUP(B482,Matching_Area!$A$2:$C$1441,3, 0)</f>
        <v>Participation</v>
      </c>
      <c r="G482" s="47">
        <f>VLOOKUP(A482,Row_Data!$D$4:$BN$1444, 63,0)</f>
        <v>35</v>
      </c>
    </row>
    <row r="483" spans="1:7" hidden="1" x14ac:dyDescent="0.3">
      <c r="A483" s="10" t="s">
        <v>1427</v>
      </c>
      <c r="B483" s="10" t="s">
        <v>2856</v>
      </c>
      <c r="C483" s="10" t="s">
        <v>703</v>
      </c>
      <c r="D483" s="10" t="s">
        <v>1683</v>
      </c>
      <c r="E483" s="47" t="str">
        <f>VLOOKUP(B483,Matching_Area!$A$2:$B$1441,2, 0)</f>
        <v>Education</v>
      </c>
      <c r="F483" s="47" t="str">
        <f>VLOOKUP(B483,Matching_Area!$A$2:$C$1441,3, 0)</f>
        <v>Participation</v>
      </c>
      <c r="G483" s="47">
        <f>VLOOKUP(A483,Row_Data!$D$4:$BN$1444, 63,0)</f>
        <v>9</v>
      </c>
    </row>
    <row r="484" spans="1:7" hidden="1" x14ac:dyDescent="0.3">
      <c r="A484" s="10" t="s">
        <v>3266</v>
      </c>
      <c r="B484" s="10" t="s">
        <v>3785</v>
      </c>
      <c r="C484" s="10" t="s">
        <v>1667</v>
      </c>
      <c r="D484" s="10" t="s">
        <v>3047</v>
      </c>
      <c r="E484" s="47" t="str">
        <f>VLOOKUP(B484,Matching_Area!$A$2:$B$1441,2, 0)</f>
        <v>Education</v>
      </c>
      <c r="F484" s="47" t="str">
        <f>VLOOKUP(B484,Matching_Area!$A$2:$C$1441,3, 0)</f>
        <v>Participation</v>
      </c>
      <c r="G484" s="47">
        <f>VLOOKUP(A484,Row_Data!$D$4:$BN$1444, 63,0)</f>
        <v>35</v>
      </c>
    </row>
    <row r="485" spans="1:7" hidden="1" x14ac:dyDescent="0.3">
      <c r="A485" s="10" t="s">
        <v>3671</v>
      </c>
      <c r="B485" s="10" t="s">
        <v>3630</v>
      </c>
      <c r="C485" s="10" t="s">
        <v>703</v>
      </c>
      <c r="D485" s="10" t="s">
        <v>1683</v>
      </c>
      <c r="E485" s="47" t="str">
        <f>VLOOKUP(B485,Matching_Area!$A$2:$B$1441,2, 0)</f>
        <v>Education</v>
      </c>
      <c r="F485" s="47" t="str">
        <f>VLOOKUP(B485,Matching_Area!$A$2:$C$1441,3, 0)</f>
        <v>Participation</v>
      </c>
      <c r="G485" s="47">
        <f>VLOOKUP(A485,Row_Data!$D$4:$BN$1444, 63,0)</f>
        <v>9</v>
      </c>
    </row>
    <row r="486" spans="1:7" hidden="1" x14ac:dyDescent="0.3">
      <c r="A486" s="10" t="s">
        <v>1102</v>
      </c>
      <c r="B486" s="10" t="s">
        <v>1574</v>
      </c>
      <c r="C486" s="10" t="s">
        <v>3755</v>
      </c>
      <c r="D486" s="10" t="s">
        <v>3047</v>
      </c>
      <c r="E486" s="47" t="str">
        <f>VLOOKUP(B486,Matching_Area!$A$2:$B$1441,2, 0)</f>
        <v>Education</v>
      </c>
      <c r="F486" s="47" t="str">
        <f>VLOOKUP(B486,Matching_Area!$A$2:$C$1441,3, 0)</f>
        <v>Participation</v>
      </c>
      <c r="G486" s="47">
        <f>VLOOKUP(A486,Row_Data!$D$4:$BN$1444, 63,0)</f>
        <v>20</v>
      </c>
    </row>
    <row r="487" spans="1:7" hidden="1" x14ac:dyDescent="0.3">
      <c r="A487" s="57" t="s">
        <v>2653</v>
      </c>
      <c r="B487" s="10" t="s">
        <v>1220</v>
      </c>
      <c r="C487" s="10" t="s">
        <v>3542</v>
      </c>
      <c r="D487" s="10" t="s">
        <v>3047</v>
      </c>
      <c r="E487" s="47" t="str">
        <f>VLOOKUP(B487,Matching_Area!$A$2:$B$1441,2, 0)</f>
        <v>Education</v>
      </c>
      <c r="F487" s="47" t="str">
        <f>VLOOKUP(B487,Matching_Area!$A$2:$C$1441,3, 0)</f>
        <v>Participation</v>
      </c>
      <c r="G487" s="47">
        <f>VLOOKUP(A487,Row_Data!$D$4:$BN$1444, 63,0)</f>
        <v>47</v>
      </c>
    </row>
    <row r="488" spans="1:7" hidden="1" x14ac:dyDescent="0.3">
      <c r="A488" s="10" t="s">
        <v>2630</v>
      </c>
      <c r="B488" s="10" t="s">
        <v>3087</v>
      </c>
      <c r="C488" s="10" t="s">
        <v>61</v>
      </c>
      <c r="D488" s="10" t="s">
        <v>3047</v>
      </c>
      <c r="E488" s="47" t="str">
        <f>VLOOKUP(B488,Matching_Area!$A$2:$B$1441,2, 0)</f>
        <v>Education</v>
      </c>
      <c r="F488" s="47" t="str">
        <f>VLOOKUP(B488,Matching_Area!$A$2:$C$1441,3, 0)</f>
        <v>Participation</v>
      </c>
      <c r="G488" s="47">
        <f>VLOOKUP(A488,Row_Data!$D$4:$BN$1444, 63,0)</f>
        <v>46</v>
      </c>
    </row>
    <row r="489" spans="1:7" hidden="1" x14ac:dyDescent="0.3">
      <c r="A489" s="10" t="s">
        <v>4005</v>
      </c>
      <c r="B489" s="10" t="s">
        <v>2730</v>
      </c>
      <c r="C489" s="10" t="s">
        <v>3542</v>
      </c>
      <c r="D489" s="10" t="s">
        <v>3047</v>
      </c>
      <c r="E489" s="47" t="str">
        <f>VLOOKUP(B489,Matching_Area!$A$2:$B$1441,2, 0)</f>
        <v>Education</v>
      </c>
      <c r="F489" s="47" t="str">
        <f>VLOOKUP(B489,Matching_Area!$A$2:$C$1441,3, 0)</f>
        <v>Participation</v>
      </c>
      <c r="G489" s="47">
        <f>VLOOKUP(A489,Row_Data!$D$4:$BN$1444, 63,0)</f>
        <v>46</v>
      </c>
    </row>
    <row r="490" spans="1:7" hidden="1" x14ac:dyDescent="0.3">
      <c r="A490" s="10" t="s">
        <v>3933</v>
      </c>
      <c r="B490" s="10" t="s">
        <v>2061</v>
      </c>
      <c r="C490" s="10" t="s">
        <v>3542</v>
      </c>
      <c r="D490" s="10" t="s">
        <v>3047</v>
      </c>
      <c r="E490" s="47" t="str">
        <f>VLOOKUP(B490,Matching_Area!$A$2:$B$1441,2, 0)</f>
        <v>Education</v>
      </c>
      <c r="F490" s="47" t="str">
        <f>VLOOKUP(B490,Matching_Area!$A$2:$C$1441,3, 0)</f>
        <v>Participation</v>
      </c>
      <c r="G490" s="47">
        <f>VLOOKUP(A490,Row_Data!$D$4:$BN$1444, 63,0)</f>
        <v>46</v>
      </c>
    </row>
    <row r="491" spans="1:7" hidden="1" x14ac:dyDescent="0.3">
      <c r="A491" s="10" t="s">
        <v>2847</v>
      </c>
      <c r="B491" s="10" t="s">
        <v>4033</v>
      </c>
      <c r="C491" s="10" t="s">
        <v>4072</v>
      </c>
      <c r="D491" s="10" t="s">
        <v>1683</v>
      </c>
      <c r="E491" s="47" t="str">
        <f>VLOOKUP(B491,Matching_Area!$A$2:$B$1441,2, 0)</f>
        <v>Education</v>
      </c>
      <c r="F491" s="47" t="str">
        <f>VLOOKUP(B491,Matching_Area!$A$2:$C$1441,3, 0)</f>
        <v>Participation</v>
      </c>
      <c r="G491" s="47">
        <f>VLOOKUP(A491,Row_Data!$D$4:$BN$1444, 63,0)</f>
        <v>2</v>
      </c>
    </row>
    <row r="492" spans="1:7" hidden="1" x14ac:dyDescent="0.3">
      <c r="A492" s="10" t="s">
        <v>1857</v>
      </c>
      <c r="B492" s="10" t="s">
        <v>1990</v>
      </c>
      <c r="C492" s="10" t="s">
        <v>4072</v>
      </c>
      <c r="D492" s="10" t="s">
        <v>1683</v>
      </c>
      <c r="E492" s="47" t="str">
        <f>VLOOKUP(B492,Matching_Area!$A$2:$B$1441,2, 0)</f>
        <v>Education</v>
      </c>
      <c r="F492" s="47" t="str">
        <f>VLOOKUP(B492,Matching_Area!$A$2:$C$1441,3, 0)</f>
        <v>Participation</v>
      </c>
      <c r="G492" s="47">
        <f>VLOOKUP(A492,Row_Data!$D$4:$BN$1444, 63,0)</f>
        <v>2</v>
      </c>
    </row>
    <row r="493" spans="1:7" hidden="1" x14ac:dyDescent="0.3">
      <c r="A493" s="10" t="s">
        <v>3769</v>
      </c>
      <c r="B493" s="10" t="s">
        <v>693</v>
      </c>
      <c r="C493" s="10" t="s">
        <v>3825</v>
      </c>
      <c r="D493" s="10" t="s">
        <v>3047</v>
      </c>
      <c r="E493" s="47" t="str">
        <f>VLOOKUP(B493,Matching_Area!$A$2:$B$1441,2, 0)</f>
        <v>Education</v>
      </c>
      <c r="F493" s="47" t="str">
        <f>VLOOKUP(B493,Matching_Area!$A$2:$C$1441,3, 0)</f>
        <v>Participation</v>
      </c>
      <c r="G493" s="47">
        <f>VLOOKUP(A493,Row_Data!$D$4:$BN$1444, 63,0)</f>
        <v>5</v>
      </c>
    </row>
    <row r="494" spans="1:7" hidden="1" x14ac:dyDescent="0.3">
      <c r="A494" s="10" t="s">
        <v>1522</v>
      </c>
      <c r="B494" s="10" t="s">
        <v>2301</v>
      </c>
      <c r="C494" s="10" t="s">
        <v>3252</v>
      </c>
      <c r="D494" s="10" t="s">
        <v>1683</v>
      </c>
      <c r="E494" s="47" t="str">
        <f>VLOOKUP(B494,Matching_Area!$A$2:$B$1441,2, 0)</f>
        <v>Education</v>
      </c>
      <c r="F494" s="47" t="str">
        <f>VLOOKUP(B494,Matching_Area!$A$2:$C$1441,3, 0)</f>
        <v>Participation</v>
      </c>
      <c r="G494" s="47">
        <f>VLOOKUP(A494,Row_Data!$D$4:$BN$1444, 63,0)</f>
        <v>9</v>
      </c>
    </row>
    <row r="495" spans="1:7" hidden="1" x14ac:dyDescent="0.3">
      <c r="A495" s="10" t="s">
        <v>3526</v>
      </c>
      <c r="B495" s="10" t="s">
        <v>1214</v>
      </c>
      <c r="C495" s="10" t="s">
        <v>3714</v>
      </c>
      <c r="D495" s="10" t="s">
        <v>1683</v>
      </c>
      <c r="E495" s="47" t="str">
        <f>VLOOKUP(B495,Matching_Area!$A$2:$B$1441,2, 0)</f>
        <v>Education</v>
      </c>
      <c r="F495" s="47" t="str">
        <f>VLOOKUP(B495,Matching_Area!$A$2:$C$1441,3, 0)</f>
        <v>Participation</v>
      </c>
      <c r="G495" s="47">
        <f>VLOOKUP(A495,Row_Data!$D$4:$BN$1444, 63,0)</f>
        <v>0</v>
      </c>
    </row>
    <row r="496" spans="1:7" hidden="1" x14ac:dyDescent="0.3">
      <c r="A496" s="10" t="s">
        <v>939</v>
      </c>
      <c r="B496" s="10" t="s">
        <v>1816</v>
      </c>
      <c r="C496" s="10" t="s">
        <v>3714</v>
      </c>
      <c r="D496" s="10" t="s">
        <v>1683</v>
      </c>
      <c r="E496" s="47" t="str">
        <f>VLOOKUP(B496,Matching_Area!$A$2:$B$1441,2, 0)</f>
        <v>Education</v>
      </c>
      <c r="F496" s="47" t="str">
        <f>VLOOKUP(B496,Matching_Area!$A$2:$C$1441,3, 0)</f>
        <v>Participation</v>
      </c>
      <c r="G496" s="47">
        <f>VLOOKUP(A496,Row_Data!$D$4:$BN$1444, 63,0)</f>
        <v>0</v>
      </c>
    </row>
    <row r="497" spans="1:8" hidden="1" x14ac:dyDescent="0.3">
      <c r="A497" s="34" t="s">
        <v>3621</v>
      </c>
      <c r="B497" s="10" t="s">
        <v>1010</v>
      </c>
      <c r="C497" s="10" t="s">
        <v>2095</v>
      </c>
      <c r="D497" s="10" t="s">
        <v>2710</v>
      </c>
      <c r="E497" s="47" t="str">
        <f>VLOOKUP(B497,Matching_Area!$A$2:$B$1441,2, 0)</f>
        <v>Environment</v>
      </c>
      <c r="F497" s="47" t="str">
        <f>VLOOKUP(B497,Matching_Area!$A$2:$C$1441,3, 0)</f>
        <v>Agricultural production</v>
      </c>
      <c r="G497" s="47">
        <f>VLOOKUP(A497,Row_Data!$D$4:$BN$1444, 63,0)</f>
        <v>47</v>
      </c>
    </row>
    <row r="498" spans="1:8" hidden="1" x14ac:dyDescent="0.3">
      <c r="A498" s="10" t="s">
        <v>4024</v>
      </c>
      <c r="B498" s="10" t="s">
        <v>2298</v>
      </c>
      <c r="C498" s="10" t="s">
        <v>707</v>
      </c>
      <c r="D498" s="10" t="s">
        <v>2710</v>
      </c>
      <c r="E498" s="47" t="str">
        <f>VLOOKUP(B498,Matching_Area!$A$2:$B$1441,2, 0)</f>
        <v>Environment</v>
      </c>
      <c r="F498" s="47" t="str">
        <f>VLOOKUP(B498,Matching_Area!$A$2:$C$1441,3, 0)</f>
        <v>Agricultural production</v>
      </c>
      <c r="G498" s="47">
        <f>VLOOKUP(A498,Row_Data!$D$4:$BN$1444, 63,0)</f>
        <v>47</v>
      </c>
    </row>
    <row r="499" spans="1:8" hidden="1" x14ac:dyDescent="0.3">
      <c r="A499" s="34" t="s">
        <v>2804</v>
      </c>
      <c r="B499" s="10" t="s">
        <v>1388</v>
      </c>
      <c r="C499" s="10" t="s">
        <v>3084</v>
      </c>
      <c r="D499" s="10" t="s">
        <v>54</v>
      </c>
      <c r="E499" s="47" t="str">
        <f>VLOOKUP(B499,Matching_Area!$A$2:$B$1441,2, 0)</f>
        <v>Environment</v>
      </c>
      <c r="F499" s="47" t="str">
        <f>VLOOKUP(B499,Matching_Area!$A$2:$C$1441,3, 0)</f>
        <v>Agricultural production</v>
      </c>
      <c r="G499" s="47">
        <f>VLOOKUP(A499,Row_Data!$D$4:$BN$1444, 63,0)</f>
        <v>57</v>
      </c>
    </row>
    <row r="500" spans="1:8" hidden="1" x14ac:dyDescent="0.3">
      <c r="A500" s="34" t="s">
        <v>4144</v>
      </c>
      <c r="B500" s="10" t="s">
        <v>534</v>
      </c>
      <c r="C500" s="10" t="s">
        <v>165</v>
      </c>
      <c r="D500" s="10" t="s">
        <v>54</v>
      </c>
      <c r="E500" s="47" t="str">
        <f>VLOOKUP(B500,Matching_Area!$A$2:$B$1441,2, 0)</f>
        <v>Environment</v>
      </c>
      <c r="F500" s="47" t="str">
        <f>VLOOKUP(B500,Matching_Area!$A$2:$C$1441,3, 0)</f>
        <v>Agricultural production</v>
      </c>
      <c r="G500" s="47">
        <f>VLOOKUP(A500,Row_Data!$D$4:$BN$1444, 63,0)</f>
        <v>57</v>
      </c>
    </row>
    <row r="501" spans="1:8" hidden="1" x14ac:dyDescent="0.3">
      <c r="A501" s="57" t="s">
        <v>1962</v>
      </c>
      <c r="B501" s="10" t="s">
        <v>484</v>
      </c>
      <c r="C501" s="10" t="s">
        <v>4172</v>
      </c>
      <c r="D501" s="10" t="s">
        <v>2710</v>
      </c>
      <c r="E501" s="47" t="str">
        <f>VLOOKUP(B501,Matching_Area!$A$2:$B$1441,2, 0)</f>
        <v>Environment</v>
      </c>
      <c r="F501" s="47" t="str">
        <f>VLOOKUP(B501,Matching_Area!$A$2:$C$1441,3, 0)</f>
        <v>Agricultural production</v>
      </c>
      <c r="G501" s="47">
        <f>VLOOKUP(A501,Row_Data!$D$4:$BN$1444, 63,0)</f>
        <v>57</v>
      </c>
      <c r="H501" s="59" t="s">
        <v>4323</v>
      </c>
    </row>
    <row r="502" spans="1:8" hidden="1" x14ac:dyDescent="0.3">
      <c r="A502" s="34" t="s">
        <v>2835</v>
      </c>
      <c r="B502" s="10" t="s">
        <v>4</v>
      </c>
      <c r="C502" s="10" t="s">
        <v>334</v>
      </c>
      <c r="D502" s="10" t="s">
        <v>2710</v>
      </c>
      <c r="E502" s="47" t="str">
        <f>VLOOKUP(B502,Matching_Area!$A$2:$B$1441,2, 0)</f>
        <v>Environment</v>
      </c>
      <c r="F502" s="47" t="str">
        <f>VLOOKUP(B502,Matching_Area!$A$2:$C$1441,3, 0)</f>
        <v>Agricultural production</v>
      </c>
      <c r="G502" s="47">
        <f>VLOOKUP(A502,Row_Data!$D$4:$BN$1444, 63,0)</f>
        <v>57</v>
      </c>
    </row>
    <row r="503" spans="1:8" hidden="1" x14ac:dyDescent="0.3">
      <c r="A503" s="57" t="s">
        <v>3073</v>
      </c>
      <c r="B503" s="10" t="s">
        <v>4158</v>
      </c>
      <c r="C503" s="10" t="s">
        <v>943</v>
      </c>
      <c r="D503" s="10" t="s">
        <v>2710</v>
      </c>
      <c r="E503" s="47" t="str">
        <f>VLOOKUP(B503,Matching_Area!$A$2:$B$1441,2, 0)</f>
        <v>Environment</v>
      </c>
      <c r="F503" s="47" t="str">
        <f>VLOOKUP(B503,Matching_Area!$A$2:$C$1441,3, 0)</f>
        <v>Agricultural production</v>
      </c>
      <c r="G503" s="47">
        <f>VLOOKUP(A503,Row_Data!$D$4:$BN$1444, 63,0)</f>
        <v>56</v>
      </c>
      <c r="H503" s="59" t="s">
        <v>4323</v>
      </c>
    </row>
    <row r="504" spans="1:8" hidden="1" x14ac:dyDescent="0.3">
      <c r="A504" s="10" t="s">
        <v>3014</v>
      </c>
      <c r="B504" s="10" t="s">
        <v>472</v>
      </c>
      <c r="C504" s="10" t="s">
        <v>1919</v>
      </c>
      <c r="D504" s="10" t="s">
        <v>2710</v>
      </c>
      <c r="E504" s="47" t="str">
        <f>VLOOKUP(B504,Matching_Area!$A$2:$B$1441,2, 0)</f>
        <v>Environment</v>
      </c>
      <c r="F504" s="47" t="str">
        <f>VLOOKUP(B504,Matching_Area!$A$2:$C$1441,3, 0)</f>
        <v>Agricultural production</v>
      </c>
      <c r="G504" s="47">
        <f>VLOOKUP(A504,Row_Data!$D$4:$BN$1444, 63,0)</f>
        <v>15</v>
      </c>
    </row>
    <row r="505" spans="1:8" hidden="1" x14ac:dyDescent="0.3">
      <c r="A505" s="10" t="s">
        <v>806</v>
      </c>
      <c r="B505" s="10" t="s">
        <v>3207</v>
      </c>
      <c r="C505" s="10" t="s">
        <v>799</v>
      </c>
      <c r="D505" s="10" t="s">
        <v>2710</v>
      </c>
      <c r="E505" s="47" t="str">
        <f>VLOOKUP(B505,Matching_Area!$A$2:$B$1441,2, 0)</f>
        <v>Environment</v>
      </c>
      <c r="F505" s="47" t="str">
        <f>VLOOKUP(B505,Matching_Area!$A$2:$C$1441,3, 0)</f>
        <v>Agricultural production</v>
      </c>
      <c r="G505" s="47">
        <f>VLOOKUP(A505,Row_Data!$D$4:$BN$1444, 63,0)</f>
        <v>15</v>
      </c>
    </row>
    <row r="506" spans="1:8" hidden="1" x14ac:dyDescent="0.3">
      <c r="A506" s="57" t="s">
        <v>3551</v>
      </c>
      <c r="B506" s="10" t="s">
        <v>2246</v>
      </c>
      <c r="C506" s="10" t="s">
        <v>3031</v>
      </c>
      <c r="D506" s="10" t="s">
        <v>2710</v>
      </c>
      <c r="E506" s="47" t="str">
        <f>VLOOKUP(B506,Matching_Area!$A$2:$B$1441,2, 0)</f>
        <v>Environment</v>
      </c>
      <c r="F506" s="47" t="str">
        <f>VLOOKUP(B506,Matching_Area!$A$2:$C$1441,3, 0)</f>
        <v>Agricultural production</v>
      </c>
      <c r="G506" s="47">
        <f>VLOOKUP(A506,Row_Data!$D$4:$BN$1444, 63,0)</f>
        <v>56</v>
      </c>
      <c r="H506" s="59" t="s">
        <v>4323</v>
      </c>
    </row>
    <row r="507" spans="1:8" hidden="1" x14ac:dyDescent="0.3">
      <c r="A507" s="10" t="s">
        <v>3865</v>
      </c>
      <c r="B507" s="10" t="s">
        <v>379</v>
      </c>
      <c r="C507" s="10" t="s">
        <v>2800</v>
      </c>
      <c r="D507" s="10" t="s">
        <v>2710</v>
      </c>
      <c r="E507" s="47" t="str">
        <f>VLOOKUP(B507,Matching_Area!$A$2:$B$1441,2, 0)</f>
        <v>Environment</v>
      </c>
      <c r="F507" s="47" t="str">
        <f>VLOOKUP(B507,Matching_Area!$A$2:$C$1441,3, 0)</f>
        <v>Agricultural production</v>
      </c>
      <c r="G507" s="47">
        <f>VLOOKUP(A507,Row_Data!$D$4:$BN$1444, 63,0)</f>
        <v>57</v>
      </c>
    </row>
    <row r="508" spans="1:8" hidden="1" x14ac:dyDescent="0.3">
      <c r="A508" s="57" t="s">
        <v>1672</v>
      </c>
      <c r="B508" s="10" t="s">
        <v>3686</v>
      </c>
      <c r="C508" s="10" t="s">
        <v>1485</v>
      </c>
      <c r="D508" s="10" t="s">
        <v>2710</v>
      </c>
      <c r="E508" s="47" t="str">
        <f>VLOOKUP(B508,Matching_Area!$A$2:$B$1441,2, 0)</f>
        <v>Environment</v>
      </c>
      <c r="F508" s="47" t="str">
        <f>VLOOKUP(B508,Matching_Area!$A$2:$C$1441,3, 0)</f>
        <v>Agricultural production</v>
      </c>
      <c r="G508" s="47">
        <f>VLOOKUP(A508,Row_Data!$D$4:$BN$1444, 63,0)</f>
        <v>56</v>
      </c>
      <c r="H508" s="59" t="s">
        <v>4323</v>
      </c>
    </row>
    <row r="509" spans="1:8" hidden="1" x14ac:dyDescent="0.3">
      <c r="A509" s="57" t="s">
        <v>2728</v>
      </c>
      <c r="B509" s="10" t="s">
        <v>2455</v>
      </c>
      <c r="C509" s="10" t="s">
        <v>4169</v>
      </c>
      <c r="D509" s="10" t="s">
        <v>54</v>
      </c>
      <c r="E509" s="47" t="str">
        <f>VLOOKUP(B509,Matching_Area!$A$2:$B$1441,2, 0)</f>
        <v>Environment</v>
      </c>
      <c r="F509" s="47" t="str">
        <f>VLOOKUP(B509,Matching_Area!$A$2:$C$1441,3, 0)</f>
        <v>Agricultural production</v>
      </c>
      <c r="G509" s="47">
        <f>VLOOKUP(A509,Row_Data!$D$4:$BN$1444, 63,0)</f>
        <v>57</v>
      </c>
      <c r="H509" s="59" t="s">
        <v>4323</v>
      </c>
    </row>
    <row r="510" spans="1:8" hidden="1" x14ac:dyDescent="0.3">
      <c r="A510" s="10" t="s">
        <v>2827</v>
      </c>
      <c r="B510" s="10" t="s">
        <v>578</v>
      </c>
      <c r="C510" s="10" t="s">
        <v>46</v>
      </c>
      <c r="D510" s="10" t="s">
        <v>1678</v>
      </c>
      <c r="E510" s="47" t="str">
        <f>VLOOKUP(B510,Matching_Area!$A$2:$B$1441,2, 0)</f>
        <v>Environment</v>
      </c>
      <c r="F510" s="47" t="str">
        <f>VLOOKUP(B510,Matching_Area!$A$2:$C$1441,3, 0)</f>
        <v>Biodiversity &amp; protected areas</v>
      </c>
      <c r="G510" s="47">
        <f>VLOOKUP(A510,Row_Data!$D$4:$BN$1444, 63,0)</f>
        <v>1</v>
      </c>
    </row>
    <row r="511" spans="1:8" hidden="1" x14ac:dyDescent="0.3">
      <c r="A511" s="10" t="s">
        <v>752</v>
      </c>
      <c r="B511" s="10" t="s">
        <v>2006</v>
      </c>
      <c r="C511" s="10" t="s">
        <v>1204</v>
      </c>
      <c r="D511" s="10" t="s">
        <v>2533</v>
      </c>
      <c r="E511" s="47" t="str">
        <f>VLOOKUP(B511,Matching_Area!$A$2:$B$1441,2, 0)</f>
        <v>Environment</v>
      </c>
      <c r="F511" s="47" t="str">
        <f>VLOOKUP(B511,Matching_Area!$A$2:$C$1441,3, 0)</f>
        <v>Biodiversity &amp; protected areas</v>
      </c>
      <c r="G511" s="47">
        <f>VLOOKUP(A511,Row_Data!$D$4:$BN$1444, 63,0)</f>
        <v>1</v>
      </c>
    </row>
    <row r="512" spans="1:8" hidden="1" x14ac:dyDescent="0.3">
      <c r="A512" s="10" t="s">
        <v>933</v>
      </c>
      <c r="B512" s="10" t="s">
        <v>1916</v>
      </c>
      <c r="C512" s="10" t="s">
        <v>1333</v>
      </c>
      <c r="D512" s="10" t="s">
        <v>1678</v>
      </c>
      <c r="E512" s="47" t="str">
        <f>VLOOKUP(B512,Matching_Area!$A$2:$B$1441,2, 0)</f>
        <v>Environment</v>
      </c>
      <c r="F512" s="47" t="str">
        <f>VLOOKUP(B512,Matching_Area!$A$2:$C$1441,3, 0)</f>
        <v>Biodiversity &amp; protected areas</v>
      </c>
      <c r="G512" s="47">
        <f>VLOOKUP(A512,Row_Data!$D$4:$BN$1444, 63,0)</f>
        <v>1</v>
      </c>
    </row>
    <row r="513" spans="1:7" hidden="1" x14ac:dyDescent="0.3">
      <c r="A513" s="10" t="s">
        <v>2054</v>
      </c>
      <c r="B513" s="10" t="s">
        <v>298</v>
      </c>
      <c r="C513" s="10" t="s">
        <v>1280</v>
      </c>
      <c r="D513" s="10" t="s">
        <v>460</v>
      </c>
      <c r="E513" s="47" t="str">
        <f>VLOOKUP(B513,Matching_Area!$A$2:$B$1441,2, 0)</f>
        <v>Environment</v>
      </c>
      <c r="F513" s="47" t="str">
        <f>VLOOKUP(B513,Matching_Area!$A$2:$C$1441,3, 0)</f>
        <v>Biodiversity &amp; protected areas</v>
      </c>
      <c r="G513" s="47">
        <f>VLOOKUP(A513,Row_Data!$D$4:$BN$1444, 63,0)</f>
        <v>3</v>
      </c>
    </row>
    <row r="514" spans="1:7" hidden="1" x14ac:dyDescent="0.3">
      <c r="A514" s="10" t="s">
        <v>1831</v>
      </c>
      <c r="B514" s="10" t="s">
        <v>1757</v>
      </c>
      <c r="C514" s="10" t="s">
        <v>1292</v>
      </c>
      <c r="D514" s="10" t="s">
        <v>1678</v>
      </c>
      <c r="E514" s="47" t="str">
        <f>VLOOKUP(B514,Matching_Area!$A$2:$B$1441,2, 0)</f>
        <v>Environment</v>
      </c>
      <c r="F514" s="47" t="str">
        <f>VLOOKUP(B514,Matching_Area!$A$2:$C$1441,3, 0)</f>
        <v>Biodiversity &amp; protected areas</v>
      </c>
      <c r="G514" s="47">
        <f>VLOOKUP(A514,Row_Data!$D$4:$BN$1444, 63,0)</f>
        <v>1</v>
      </c>
    </row>
    <row r="515" spans="1:7" hidden="1" x14ac:dyDescent="0.3">
      <c r="A515" s="10" t="s">
        <v>1092</v>
      </c>
      <c r="B515" s="10" t="s">
        <v>822</v>
      </c>
      <c r="C515" s="10" t="s">
        <v>2790</v>
      </c>
      <c r="D515" s="10" t="s">
        <v>460</v>
      </c>
      <c r="E515" s="47" t="str">
        <f>VLOOKUP(B515,Matching_Area!$A$2:$B$1441,2, 0)</f>
        <v>Environment</v>
      </c>
      <c r="F515" s="47" t="str">
        <f>VLOOKUP(B515,Matching_Area!$A$2:$C$1441,3, 0)</f>
        <v>Biodiversity &amp; protected areas</v>
      </c>
      <c r="G515" s="47">
        <f>VLOOKUP(A515,Row_Data!$D$4:$BN$1444, 63,0)</f>
        <v>3</v>
      </c>
    </row>
    <row r="516" spans="1:7" hidden="1" x14ac:dyDescent="0.3">
      <c r="A516" s="10" t="s">
        <v>599</v>
      </c>
      <c r="B516" s="10" t="s">
        <v>167</v>
      </c>
      <c r="C516" s="10" t="s">
        <v>901</v>
      </c>
      <c r="D516" s="10" t="s">
        <v>460</v>
      </c>
      <c r="E516" s="47" t="str">
        <f>VLOOKUP(B516,Matching_Area!$A$2:$B$1441,2, 0)</f>
        <v>Environment</v>
      </c>
      <c r="F516" s="47" t="str">
        <f>VLOOKUP(B516,Matching_Area!$A$2:$C$1441,3, 0)</f>
        <v>Biodiversity &amp; protected areas</v>
      </c>
      <c r="G516" s="47">
        <f>VLOOKUP(A516,Row_Data!$D$4:$BN$1444, 63,0)</f>
        <v>3</v>
      </c>
    </row>
    <row r="517" spans="1:7" hidden="1" x14ac:dyDescent="0.3">
      <c r="A517" s="10" t="s">
        <v>779</v>
      </c>
      <c r="B517" s="10" t="s">
        <v>2281</v>
      </c>
      <c r="C517" s="10" t="s">
        <v>532</v>
      </c>
      <c r="D517" s="10" t="s">
        <v>970</v>
      </c>
      <c r="E517" s="47" t="str">
        <f>VLOOKUP(B517,Matching_Area!$A$2:$B$1441,2, 0)</f>
        <v>Environment</v>
      </c>
      <c r="F517" s="47" t="str">
        <f>VLOOKUP(B517,Matching_Area!$A$2:$C$1441,3, 0)</f>
        <v>Density &amp; urbanization</v>
      </c>
      <c r="G517" s="47">
        <f>VLOOKUP(A517,Row_Data!$D$4:$BN$1444, 63,0)</f>
        <v>58</v>
      </c>
    </row>
    <row r="518" spans="1:7" hidden="1" x14ac:dyDescent="0.3">
      <c r="A518" s="10" t="s">
        <v>2646</v>
      </c>
      <c r="B518" s="10" t="s">
        <v>3432</v>
      </c>
      <c r="C518" s="10" t="s">
        <v>2872</v>
      </c>
      <c r="D518" s="10" t="s">
        <v>1948</v>
      </c>
      <c r="E518" s="47" t="str">
        <f>VLOOKUP(B518,Matching_Area!$A$2:$B$1441,2, 0)</f>
        <v>Environment</v>
      </c>
      <c r="F518" s="47" t="str">
        <f>VLOOKUP(B518,Matching_Area!$A$2:$C$1441,3, 0)</f>
        <v>Density &amp; urbanization</v>
      </c>
      <c r="G518" s="47">
        <f>VLOOKUP(A518,Row_Data!$D$4:$BN$1444, 63,0)</f>
        <v>60</v>
      </c>
    </row>
    <row r="519" spans="1:7" hidden="1" x14ac:dyDescent="0.3">
      <c r="A519" s="10" t="s">
        <v>3930</v>
      </c>
      <c r="B519" s="10" t="s">
        <v>715</v>
      </c>
      <c r="C519" s="10" t="s">
        <v>1305</v>
      </c>
      <c r="D519" s="10" t="s">
        <v>1948</v>
      </c>
      <c r="E519" s="47" t="str">
        <f>VLOOKUP(B519,Matching_Area!$A$2:$B$1441,2, 0)</f>
        <v>Environment</v>
      </c>
      <c r="F519" s="47" t="str">
        <f>VLOOKUP(B519,Matching_Area!$A$2:$C$1441,3, 0)</f>
        <v>Density &amp; urbanization</v>
      </c>
      <c r="G519" s="47">
        <f>VLOOKUP(A519,Row_Data!$D$4:$BN$1444, 63,0)</f>
        <v>60</v>
      </c>
    </row>
    <row r="520" spans="1:7" hidden="1" x14ac:dyDescent="0.3">
      <c r="A520" s="10" t="s">
        <v>2773</v>
      </c>
      <c r="B520" s="10" t="s">
        <v>3941</v>
      </c>
      <c r="C520" s="10" t="s">
        <v>1941</v>
      </c>
      <c r="D520" s="10" t="s">
        <v>1948</v>
      </c>
      <c r="E520" s="47" t="str">
        <f>VLOOKUP(B520,Matching_Area!$A$2:$B$1441,2, 0)</f>
        <v>Environment</v>
      </c>
      <c r="F520" s="47" t="str">
        <f>VLOOKUP(B520,Matching_Area!$A$2:$C$1441,3, 0)</f>
        <v>Density &amp; urbanization</v>
      </c>
      <c r="G520" s="47">
        <f>VLOOKUP(A520,Row_Data!$D$4:$BN$1444, 63,0)</f>
        <v>60</v>
      </c>
    </row>
    <row r="521" spans="1:7" hidden="1" x14ac:dyDescent="0.3">
      <c r="A521" s="10" t="s">
        <v>3517</v>
      </c>
      <c r="B521" s="10" t="s">
        <v>1957</v>
      </c>
      <c r="C521" s="10" t="s">
        <v>2367</v>
      </c>
      <c r="D521" s="10" t="s">
        <v>1814</v>
      </c>
      <c r="E521" s="47" t="str">
        <f>VLOOKUP(B521,Matching_Area!$A$2:$B$1441,2, 0)</f>
        <v>Environment</v>
      </c>
      <c r="F521" s="47" t="str">
        <f>VLOOKUP(B521,Matching_Area!$A$2:$C$1441,3, 0)</f>
        <v>Density &amp; urbanization</v>
      </c>
      <c r="G521" s="47">
        <f>VLOOKUP(A521,Row_Data!$D$4:$BN$1444, 63,0)</f>
        <v>0</v>
      </c>
    </row>
    <row r="522" spans="1:7" hidden="1" x14ac:dyDescent="0.3">
      <c r="A522" s="10" t="s">
        <v>77</v>
      </c>
      <c r="B522" s="10" t="s">
        <v>4166</v>
      </c>
      <c r="C522" s="10" t="s">
        <v>351</v>
      </c>
      <c r="D522" s="10" t="s">
        <v>3904</v>
      </c>
      <c r="E522" s="47" t="str">
        <f>VLOOKUP(B522,Matching_Area!$A$2:$B$1441,2, 0)</f>
        <v>Environment</v>
      </c>
      <c r="F522" s="47" t="str">
        <f>VLOOKUP(B522,Matching_Area!$A$2:$C$1441,3, 0)</f>
        <v>Density &amp; urbanization</v>
      </c>
      <c r="G522" s="47">
        <f>VLOOKUP(A522,Row_Data!$D$4:$BN$1444, 63,0)</f>
        <v>60</v>
      </c>
    </row>
    <row r="523" spans="1:7" hidden="1" x14ac:dyDescent="0.3">
      <c r="A523" s="10" t="s">
        <v>682</v>
      </c>
      <c r="B523" s="10" t="s">
        <v>1908</v>
      </c>
      <c r="C523" s="10" t="s">
        <v>2039</v>
      </c>
      <c r="D523" s="10" t="s">
        <v>3904</v>
      </c>
      <c r="E523" s="47" t="str">
        <f>VLOOKUP(B523,Matching_Area!$A$2:$B$1441,2, 0)</f>
        <v>Environment</v>
      </c>
      <c r="F523" s="47" t="str">
        <f>VLOOKUP(B523,Matching_Area!$A$2:$C$1441,3, 0)</f>
        <v>Density &amp; urbanization</v>
      </c>
      <c r="G523" s="47">
        <f>VLOOKUP(A523,Row_Data!$D$4:$BN$1444, 63,0)</f>
        <v>60</v>
      </c>
    </row>
    <row r="524" spans="1:7" hidden="1" x14ac:dyDescent="0.3">
      <c r="A524" s="10" t="s">
        <v>2718</v>
      </c>
      <c r="B524" s="10" t="s">
        <v>828</v>
      </c>
      <c r="C524" s="10" t="s">
        <v>2039</v>
      </c>
      <c r="D524" s="10" t="s">
        <v>3904</v>
      </c>
      <c r="E524" s="47" t="str">
        <f>VLOOKUP(B524,Matching_Area!$A$2:$B$1441,2, 0)</f>
        <v>Environment</v>
      </c>
      <c r="F524" s="47" t="str">
        <f>VLOOKUP(B524,Matching_Area!$A$2:$C$1441,3, 0)</f>
        <v>Density &amp; urbanization</v>
      </c>
      <c r="G524" s="47">
        <f>VLOOKUP(A524,Row_Data!$D$4:$BN$1444, 63,0)</f>
        <v>59</v>
      </c>
    </row>
    <row r="525" spans="1:7" hidden="1" x14ac:dyDescent="0.3">
      <c r="A525" s="10" t="s">
        <v>2370</v>
      </c>
      <c r="B525" s="10" t="s">
        <v>2236</v>
      </c>
      <c r="C525" s="10" t="s">
        <v>543</v>
      </c>
      <c r="D525" s="10" t="s">
        <v>3904</v>
      </c>
      <c r="E525" s="47" t="str">
        <f>VLOOKUP(B525,Matching_Area!$A$2:$B$1441,2, 0)</f>
        <v>Environment</v>
      </c>
      <c r="F525" s="47" t="str">
        <f>VLOOKUP(B525,Matching_Area!$A$2:$C$1441,3, 0)</f>
        <v>Density &amp; urbanization</v>
      </c>
      <c r="G525" s="47">
        <f>VLOOKUP(A525,Row_Data!$D$4:$BN$1444, 63,0)</f>
        <v>60</v>
      </c>
    </row>
    <row r="526" spans="1:7" hidden="1" x14ac:dyDescent="0.3">
      <c r="A526" s="10" t="s">
        <v>3139</v>
      </c>
      <c r="B526" s="10" t="s">
        <v>1884</v>
      </c>
      <c r="C526" s="10" t="s">
        <v>2287</v>
      </c>
      <c r="D526" s="10" t="s">
        <v>3278</v>
      </c>
      <c r="E526" s="47" t="str">
        <f>VLOOKUP(B526,Matching_Area!$A$2:$B$1441,2, 0)</f>
        <v>Environment</v>
      </c>
      <c r="F526" s="47" t="str">
        <f>VLOOKUP(B526,Matching_Area!$A$2:$C$1441,3, 0)</f>
        <v>Density &amp; urbanization</v>
      </c>
      <c r="G526" s="47">
        <f>VLOOKUP(A526,Row_Data!$D$4:$BN$1444, 63,0)</f>
        <v>60</v>
      </c>
    </row>
    <row r="527" spans="1:7" hidden="1" x14ac:dyDescent="0.3">
      <c r="A527" s="10" t="s">
        <v>1869</v>
      </c>
      <c r="B527" s="10" t="s">
        <v>3163</v>
      </c>
      <c r="C527" s="10" t="s">
        <v>884</v>
      </c>
      <c r="D527" s="10" t="s">
        <v>3904</v>
      </c>
      <c r="E527" s="47" t="str">
        <f>VLOOKUP(B527,Matching_Area!$A$2:$B$1441,2, 0)</f>
        <v>Environment</v>
      </c>
      <c r="F527" s="47" t="str">
        <f>VLOOKUP(B527,Matching_Area!$A$2:$C$1441,3, 0)</f>
        <v>Density &amp; urbanization</v>
      </c>
      <c r="G527" s="47">
        <f>VLOOKUP(A527,Row_Data!$D$4:$BN$1444, 63,0)</f>
        <v>59</v>
      </c>
    </row>
    <row r="528" spans="1:7" hidden="1" x14ac:dyDescent="0.3">
      <c r="A528" s="10" t="s">
        <v>2743</v>
      </c>
      <c r="B528" s="10" t="s">
        <v>2610</v>
      </c>
      <c r="C528" s="10" t="s">
        <v>1294</v>
      </c>
      <c r="D528" s="10" t="s">
        <v>910</v>
      </c>
      <c r="E528" s="47" t="str">
        <f>VLOOKUP(B528,Matching_Area!$A$2:$B$1441,2, 0)</f>
        <v>Environment</v>
      </c>
      <c r="F528" s="47" t="str">
        <f>VLOOKUP(B528,Matching_Area!$A$2:$C$1441,3, 0)</f>
        <v>Emissions</v>
      </c>
      <c r="G528" s="47">
        <f>VLOOKUP(A528,Row_Data!$D$4:$BN$1444, 63,0)</f>
        <v>39</v>
      </c>
    </row>
    <row r="529" spans="1:7" hidden="1" x14ac:dyDescent="0.3">
      <c r="A529" s="10" t="s">
        <v>3620</v>
      </c>
      <c r="B529" s="10" t="s">
        <v>4071</v>
      </c>
      <c r="C529" s="10" t="s">
        <v>1294</v>
      </c>
      <c r="D529" s="10" t="s">
        <v>3787</v>
      </c>
      <c r="E529" s="47" t="str">
        <f>VLOOKUP(B529,Matching_Area!$A$2:$B$1441,2, 0)</f>
        <v>Environment</v>
      </c>
      <c r="F529" s="47" t="str">
        <f>VLOOKUP(B529,Matching_Area!$A$2:$C$1441,3, 0)</f>
        <v>Emissions</v>
      </c>
      <c r="G529" s="47">
        <f>VLOOKUP(A529,Row_Data!$D$4:$BN$1444, 63,0)</f>
        <v>40</v>
      </c>
    </row>
    <row r="530" spans="1:7" hidden="1" x14ac:dyDescent="0.3">
      <c r="A530" s="10" t="s">
        <v>403</v>
      </c>
      <c r="B530" s="10" t="s">
        <v>407</v>
      </c>
      <c r="C530" s="10" t="s">
        <v>315</v>
      </c>
      <c r="D530" s="10" t="s">
        <v>910</v>
      </c>
      <c r="E530" s="47" t="str">
        <f>VLOOKUP(B530,Matching_Area!$A$2:$B$1441,2, 0)</f>
        <v>Environment</v>
      </c>
      <c r="F530" s="47" t="str">
        <f>VLOOKUP(B530,Matching_Area!$A$2:$C$1441,3, 0)</f>
        <v>Emissions</v>
      </c>
      <c r="G530" s="47">
        <f>VLOOKUP(A530,Row_Data!$D$4:$BN$1444, 63,0)</f>
        <v>39</v>
      </c>
    </row>
    <row r="531" spans="1:7" hidden="1" x14ac:dyDescent="0.3">
      <c r="A531" s="10" t="s">
        <v>966</v>
      </c>
      <c r="B531" s="10" t="s">
        <v>590</v>
      </c>
      <c r="C531" s="10" t="s">
        <v>315</v>
      </c>
      <c r="D531" s="10" t="s">
        <v>3787</v>
      </c>
      <c r="E531" s="47" t="str">
        <f>VLOOKUP(B531,Matching_Area!$A$2:$B$1441,2, 0)</f>
        <v>Environment</v>
      </c>
      <c r="F531" s="47" t="str">
        <f>VLOOKUP(B531,Matching_Area!$A$2:$C$1441,3, 0)</f>
        <v>Emissions</v>
      </c>
      <c r="G531" s="47">
        <f>VLOOKUP(A531,Row_Data!$D$4:$BN$1444, 63,0)</f>
        <v>40</v>
      </c>
    </row>
    <row r="532" spans="1:7" hidden="1" x14ac:dyDescent="0.3">
      <c r="A532" s="10" t="s">
        <v>3662</v>
      </c>
      <c r="B532" s="10" t="s">
        <v>4043</v>
      </c>
      <c r="C532" s="10" t="s">
        <v>677</v>
      </c>
      <c r="D532" s="10" t="s">
        <v>487</v>
      </c>
      <c r="E532" s="47" t="str">
        <f>VLOOKUP(B532,Matching_Area!$A$2:$B$1441,2, 0)</f>
        <v>Environment</v>
      </c>
      <c r="F532" s="47" t="str">
        <f>VLOOKUP(B532,Matching_Area!$A$2:$C$1441,3, 0)</f>
        <v>Emissions</v>
      </c>
      <c r="G532" s="47">
        <f>VLOOKUP(A532,Row_Data!$D$4:$BN$1444, 63,0)</f>
        <v>57</v>
      </c>
    </row>
    <row r="533" spans="1:7" hidden="1" x14ac:dyDescent="0.3">
      <c r="A533" s="10" t="s">
        <v>1429</v>
      </c>
      <c r="B533" s="10" t="s">
        <v>178</v>
      </c>
      <c r="C533" s="10" t="s">
        <v>677</v>
      </c>
      <c r="D533" s="10" t="s">
        <v>487</v>
      </c>
      <c r="E533" s="47" t="str">
        <f>VLOOKUP(B533,Matching_Area!$A$2:$B$1441,2, 0)</f>
        <v>Environment</v>
      </c>
      <c r="F533" s="47" t="str">
        <f>VLOOKUP(B533,Matching_Area!$A$2:$C$1441,3, 0)</f>
        <v>Emissions</v>
      </c>
      <c r="G533" s="47">
        <f>VLOOKUP(A533,Row_Data!$D$4:$BN$1444, 63,0)</f>
        <v>27</v>
      </c>
    </row>
    <row r="534" spans="1:7" hidden="1" x14ac:dyDescent="0.3">
      <c r="A534" s="10" t="s">
        <v>1389</v>
      </c>
      <c r="B534" s="10" t="s">
        <v>3001</v>
      </c>
      <c r="C534" s="10" t="s">
        <v>677</v>
      </c>
      <c r="D534" s="10" t="s">
        <v>487</v>
      </c>
      <c r="E534" s="47" t="str">
        <f>VLOOKUP(B534,Matching_Area!$A$2:$B$1441,2, 0)</f>
        <v>Environment</v>
      </c>
      <c r="F534" s="47" t="str">
        <f>VLOOKUP(B534,Matching_Area!$A$2:$C$1441,3, 0)</f>
        <v>Emissions</v>
      </c>
      <c r="G534" s="47">
        <f>VLOOKUP(A534,Row_Data!$D$4:$BN$1444, 63,0)</f>
        <v>27</v>
      </c>
    </row>
    <row r="535" spans="1:7" hidden="1" x14ac:dyDescent="0.3">
      <c r="A535" s="10" t="s">
        <v>329</v>
      </c>
      <c r="B535" s="10" t="s">
        <v>932</v>
      </c>
      <c r="C535" s="10" t="s">
        <v>677</v>
      </c>
      <c r="D535" s="10" t="s">
        <v>487</v>
      </c>
      <c r="E535" s="47" t="str">
        <f>VLOOKUP(B535,Matching_Area!$A$2:$B$1441,2, 0)</f>
        <v>Environment</v>
      </c>
      <c r="F535" s="47" t="str">
        <f>VLOOKUP(B535,Matching_Area!$A$2:$C$1441,3, 0)</f>
        <v>Emissions</v>
      </c>
      <c r="G535" s="47">
        <f>VLOOKUP(A535,Row_Data!$D$4:$BN$1444, 63,0)</f>
        <v>57</v>
      </c>
    </row>
    <row r="536" spans="1:7" hidden="1" x14ac:dyDescent="0.3">
      <c r="A536" s="10" t="s">
        <v>3280</v>
      </c>
      <c r="B536" s="10" t="s">
        <v>1913</v>
      </c>
      <c r="C536" s="10" t="s">
        <v>677</v>
      </c>
      <c r="D536" s="10" t="s">
        <v>487</v>
      </c>
      <c r="E536" s="47" t="str">
        <f>VLOOKUP(B536,Matching_Area!$A$2:$B$1441,2, 0)</f>
        <v>Environment</v>
      </c>
      <c r="F536" s="47" t="str">
        <f>VLOOKUP(B536,Matching_Area!$A$2:$C$1441,3, 0)</f>
        <v>Emissions</v>
      </c>
      <c r="G536" s="47">
        <f>VLOOKUP(A536,Row_Data!$D$4:$BN$1444, 63,0)</f>
        <v>57</v>
      </c>
    </row>
    <row r="537" spans="1:7" hidden="1" x14ac:dyDescent="0.3">
      <c r="A537" s="10" t="s">
        <v>3436</v>
      </c>
      <c r="B537" s="10" t="s">
        <v>1714</v>
      </c>
      <c r="C537" s="10" t="s">
        <v>2656</v>
      </c>
      <c r="D537" s="10" t="s">
        <v>2926</v>
      </c>
      <c r="E537" s="47" t="str">
        <f>VLOOKUP(B537,Matching_Area!$A$2:$B$1441,2, 0)</f>
        <v>Environment</v>
      </c>
      <c r="F537" s="47" t="str">
        <f>VLOOKUP(B537,Matching_Area!$A$2:$C$1441,3, 0)</f>
        <v>Emissions</v>
      </c>
      <c r="G537" s="47">
        <f>VLOOKUP(A537,Row_Data!$D$4:$BN$1444, 63,0)</f>
        <v>55</v>
      </c>
    </row>
    <row r="538" spans="1:7" hidden="1" x14ac:dyDescent="0.3">
      <c r="A538" s="10" t="s">
        <v>2146</v>
      </c>
      <c r="B538" s="36" t="s">
        <v>2874</v>
      </c>
      <c r="C538" s="10" t="s">
        <v>3864</v>
      </c>
      <c r="D538" s="10" t="s">
        <v>487</v>
      </c>
      <c r="E538" s="47" t="str">
        <f>VLOOKUP(B538,Matching_Area!$A$2:$B$1441,2, 0)</f>
        <v>Environment</v>
      </c>
      <c r="F538" s="47" t="str">
        <f>VLOOKUP(B538,Matching_Area!$A$2:$C$1441,3, 0)</f>
        <v>Emissions</v>
      </c>
      <c r="G538" s="47">
        <f>VLOOKUP(A538,Row_Data!$D$4:$BN$1444, 63,0)</f>
        <v>57</v>
      </c>
    </row>
    <row r="539" spans="1:7" hidden="1" x14ac:dyDescent="0.3">
      <c r="A539" s="10" t="s">
        <v>2260</v>
      </c>
      <c r="B539" s="36" t="s">
        <v>2507</v>
      </c>
      <c r="C539" s="10" t="s">
        <v>3864</v>
      </c>
      <c r="D539" s="10" t="s">
        <v>487</v>
      </c>
      <c r="E539" s="47" t="str">
        <f>VLOOKUP(B539,Matching_Area!$A$2:$B$1441,2, 0)</f>
        <v>Environment</v>
      </c>
      <c r="F539" s="47" t="str">
        <f>VLOOKUP(B539,Matching_Area!$A$2:$C$1441,3, 0)</f>
        <v>Emissions</v>
      </c>
      <c r="G539" s="47">
        <f>VLOOKUP(A539,Row_Data!$D$4:$BN$1444, 63,0)</f>
        <v>57</v>
      </c>
    </row>
    <row r="540" spans="1:7" hidden="1" x14ac:dyDescent="0.3">
      <c r="A540" s="10" t="s">
        <v>1126</v>
      </c>
      <c r="B540" s="36" t="s">
        <v>1901</v>
      </c>
      <c r="C540" s="10" t="s">
        <v>1681</v>
      </c>
      <c r="D540" s="10" t="s">
        <v>487</v>
      </c>
      <c r="E540" s="47" t="str">
        <f>VLOOKUP(B540,Matching_Area!$A$2:$B$1441,2, 0)</f>
        <v>Environment</v>
      </c>
      <c r="F540" s="47" t="str">
        <f>VLOOKUP(B540,Matching_Area!$A$2:$C$1441,3, 0)</f>
        <v>Emissions</v>
      </c>
      <c r="G540" s="47">
        <f>VLOOKUP(A540,Row_Data!$D$4:$BN$1444, 63,0)</f>
        <v>57</v>
      </c>
    </row>
    <row r="541" spans="1:7" hidden="1" x14ac:dyDescent="0.3">
      <c r="A541" s="10" t="s">
        <v>1237</v>
      </c>
      <c r="B541" s="36" t="s">
        <v>2176</v>
      </c>
      <c r="C541" s="10" t="s">
        <v>1681</v>
      </c>
      <c r="D541" s="10" t="s">
        <v>487</v>
      </c>
      <c r="E541" s="47" t="str">
        <f>VLOOKUP(B541,Matching_Area!$A$2:$B$1441,2, 0)</f>
        <v>Environment</v>
      </c>
      <c r="F541" s="47" t="str">
        <f>VLOOKUP(B541,Matching_Area!$A$2:$C$1441,3, 0)</f>
        <v>Emissions</v>
      </c>
      <c r="G541" s="47">
        <f>VLOOKUP(A541,Row_Data!$D$4:$BN$1444, 63,0)</f>
        <v>57</v>
      </c>
    </row>
    <row r="542" spans="1:7" hidden="1" x14ac:dyDescent="0.3">
      <c r="A542" s="10" t="s">
        <v>2128</v>
      </c>
      <c r="B542" s="10" t="s">
        <v>1782</v>
      </c>
      <c r="C542" s="10" t="s">
        <v>1401</v>
      </c>
      <c r="D542" s="10" t="s">
        <v>2926</v>
      </c>
      <c r="E542" s="47" t="str">
        <f>VLOOKUP(B542,Matching_Area!$A$2:$B$1441,2, 0)</f>
        <v>Environment</v>
      </c>
      <c r="F542" s="47" t="str">
        <f>VLOOKUP(B542,Matching_Area!$A$2:$C$1441,3, 0)</f>
        <v>Emissions</v>
      </c>
      <c r="G542" s="47">
        <f>VLOOKUP(A542,Row_Data!$D$4:$BN$1444, 63,0)</f>
        <v>55</v>
      </c>
    </row>
    <row r="543" spans="1:7" hidden="1" x14ac:dyDescent="0.3">
      <c r="A543" s="10" t="s">
        <v>3599</v>
      </c>
      <c r="B543" s="10" t="s">
        <v>1930</v>
      </c>
      <c r="C543" s="10" t="s">
        <v>3566</v>
      </c>
      <c r="D543" s="10" t="s">
        <v>2926</v>
      </c>
      <c r="E543" s="47" t="str">
        <f>VLOOKUP(B543,Matching_Area!$A$2:$B$1441,2, 0)</f>
        <v>Environment</v>
      </c>
      <c r="F543" s="47" t="str">
        <f>VLOOKUP(B543,Matching_Area!$A$2:$C$1441,3, 0)</f>
        <v>Emissions</v>
      </c>
      <c r="G543" s="47">
        <f>VLOOKUP(A543,Row_Data!$D$4:$BN$1444, 63,0)</f>
        <v>55</v>
      </c>
    </row>
    <row r="544" spans="1:7" hidden="1" x14ac:dyDescent="0.3">
      <c r="A544" s="10" t="s">
        <v>569</v>
      </c>
      <c r="B544" s="10" t="s">
        <v>3818</v>
      </c>
      <c r="C544" s="10" t="s">
        <v>4020</v>
      </c>
      <c r="D544" s="10" t="s">
        <v>2926</v>
      </c>
      <c r="E544" s="47" t="str">
        <f>VLOOKUP(B544,Matching_Area!$A$2:$B$1441,2, 0)</f>
        <v>Environment</v>
      </c>
      <c r="F544" s="47" t="str">
        <f>VLOOKUP(B544,Matching_Area!$A$2:$C$1441,3, 0)</f>
        <v>Emissions</v>
      </c>
      <c r="G544" s="47">
        <f>VLOOKUP(A544,Row_Data!$D$4:$BN$1444, 63,0)</f>
        <v>55</v>
      </c>
    </row>
    <row r="545" spans="1:7" hidden="1" x14ac:dyDescent="0.3">
      <c r="A545" s="10" t="s">
        <v>1637</v>
      </c>
      <c r="B545" s="10" t="s">
        <v>4008</v>
      </c>
      <c r="C545" s="10" t="s">
        <v>781</v>
      </c>
      <c r="D545" s="10" t="s">
        <v>487</v>
      </c>
      <c r="E545" s="47" t="str">
        <f>VLOOKUP(B545,Matching_Area!$A$2:$B$1441,2, 0)</f>
        <v>Environment</v>
      </c>
      <c r="F545" s="47" t="str">
        <f>VLOOKUP(B545,Matching_Area!$A$2:$C$1441,3, 0)</f>
        <v>Emissions</v>
      </c>
      <c r="G545" s="47">
        <f>VLOOKUP(A545,Row_Data!$D$4:$BN$1444, 63,0)</f>
        <v>57</v>
      </c>
    </row>
    <row r="546" spans="1:7" hidden="1" x14ac:dyDescent="0.3">
      <c r="A546" s="10" t="s">
        <v>1750</v>
      </c>
      <c r="B546" s="36" t="s">
        <v>2756</v>
      </c>
      <c r="C546" s="10" t="s">
        <v>781</v>
      </c>
      <c r="D546" s="10" t="s">
        <v>487</v>
      </c>
      <c r="E546" s="47" t="str">
        <f>VLOOKUP(B546,Matching_Area!$A$2:$B$1441,2, 0)</f>
        <v>Environment</v>
      </c>
      <c r="F546" s="47" t="str">
        <f>VLOOKUP(B546,Matching_Area!$A$2:$C$1441,3, 0)</f>
        <v>Emissions</v>
      </c>
      <c r="G546" s="47">
        <f>VLOOKUP(A546,Row_Data!$D$4:$BN$1444, 63,0)</f>
        <v>57</v>
      </c>
    </row>
    <row r="547" spans="1:7" hidden="1" x14ac:dyDescent="0.3">
      <c r="A547" s="10" t="s">
        <v>1882</v>
      </c>
      <c r="B547" s="10" t="s">
        <v>950</v>
      </c>
      <c r="C547" s="10" t="s">
        <v>1196</v>
      </c>
      <c r="D547" s="10" t="s">
        <v>2926</v>
      </c>
      <c r="E547" s="47" t="str">
        <f>VLOOKUP(B547,Matching_Area!$A$2:$B$1441,2, 0)</f>
        <v>Environment</v>
      </c>
      <c r="F547" s="47" t="str">
        <f>VLOOKUP(B547,Matching_Area!$A$2:$C$1441,3, 0)</f>
        <v>Emissions</v>
      </c>
      <c r="G547" s="47">
        <f>VLOOKUP(A547,Row_Data!$D$4:$BN$1444, 63,0)</f>
        <v>55</v>
      </c>
    </row>
    <row r="548" spans="1:7" hidden="1" x14ac:dyDescent="0.3">
      <c r="A548" s="10" t="s">
        <v>497</v>
      </c>
      <c r="B548" s="10" t="s">
        <v>2063</v>
      </c>
      <c r="C548" s="10" t="s">
        <v>781</v>
      </c>
      <c r="D548" s="10" t="s">
        <v>487</v>
      </c>
      <c r="E548" s="47" t="str">
        <f>VLOOKUP(B548,Matching_Area!$A$2:$B$1441,2, 0)</f>
        <v>Environment</v>
      </c>
      <c r="F548" s="47" t="str">
        <f>VLOOKUP(B548,Matching_Area!$A$2:$C$1441,3, 0)</f>
        <v>Emissions</v>
      </c>
      <c r="G548" s="47">
        <f>VLOOKUP(A548,Row_Data!$D$4:$BN$1444, 63,0)</f>
        <v>56</v>
      </c>
    </row>
    <row r="549" spans="1:7" hidden="1" x14ac:dyDescent="0.3">
      <c r="A549" s="10" t="s">
        <v>3889</v>
      </c>
      <c r="B549" s="10" t="s">
        <v>2233</v>
      </c>
      <c r="C549" s="10" t="s">
        <v>2412</v>
      </c>
      <c r="D549" s="10" t="s">
        <v>910</v>
      </c>
      <c r="E549" s="47" t="str">
        <f>VLOOKUP(B549,Matching_Area!$A$2:$B$1441,2, 0)</f>
        <v>Environment</v>
      </c>
      <c r="F549" s="47" t="str">
        <f>VLOOKUP(B549,Matching_Area!$A$2:$C$1441,3, 0)</f>
        <v>Emissions</v>
      </c>
      <c r="G549" s="47">
        <f>VLOOKUP(A549,Row_Data!$D$4:$BN$1444, 63,0)</f>
        <v>39</v>
      </c>
    </row>
    <row r="550" spans="1:7" hidden="1" x14ac:dyDescent="0.3">
      <c r="A550" s="10" t="s">
        <v>683</v>
      </c>
      <c r="B550" s="10" t="s">
        <v>4149</v>
      </c>
      <c r="C550" s="10" t="s">
        <v>1879</v>
      </c>
      <c r="D550" s="10" t="s">
        <v>2201</v>
      </c>
      <c r="E550" s="47" t="str">
        <f>VLOOKUP(B550,Matching_Area!$A$2:$B$1441,2, 0)</f>
        <v>Environment</v>
      </c>
      <c r="F550" s="47" t="str">
        <f>VLOOKUP(B550,Matching_Area!$A$2:$C$1441,3, 0)</f>
        <v>Emissions</v>
      </c>
      <c r="G550" s="47">
        <f>VLOOKUP(A550,Row_Data!$D$4:$BN$1444, 63,0)</f>
        <v>20</v>
      </c>
    </row>
    <row r="551" spans="1:7" hidden="1" x14ac:dyDescent="0.3">
      <c r="A551" s="10" t="s">
        <v>3145</v>
      </c>
      <c r="B551" s="10" t="s">
        <v>3793</v>
      </c>
      <c r="C551" s="10" t="s">
        <v>1469</v>
      </c>
      <c r="D551" s="10" t="s">
        <v>3787</v>
      </c>
      <c r="E551" s="47" t="str">
        <f>VLOOKUP(B551,Matching_Area!$A$2:$B$1441,2, 0)</f>
        <v>Environment</v>
      </c>
      <c r="F551" s="47" t="str">
        <f>VLOOKUP(B551,Matching_Area!$A$2:$C$1441,3, 0)</f>
        <v>Emissions</v>
      </c>
      <c r="G551" s="47">
        <f>VLOOKUP(A551,Row_Data!$D$4:$BN$1444, 63,0)</f>
        <v>5</v>
      </c>
    </row>
    <row r="552" spans="1:7" hidden="1" x14ac:dyDescent="0.3">
      <c r="A552" s="10" t="s">
        <v>2015</v>
      </c>
      <c r="B552" s="10" t="s">
        <v>3698</v>
      </c>
      <c r="C552" s="10" t="s">
        <v>509</v>
      </c>
      <c r="D552" s="10" t="s">
        <v>910</v>
      </c>
      <c r="E552" s="47" t="str">
        <f>VLOOKUP(B552,Matching_Area!$A$2:$B$1441,2, 0)</f>
        <v>Environment</v>
      </c>
      <c r="F552" s="47" t="str">
        <f>VLOOKUP(B552,Matching_Area!$A$2:$C$1441,3, 0)</f>
        <v>Emissions</v>
      </c>
      <c r="G552" s="47">
        <f>VLOOKUP(A552,Row_Data!$D$4:$BN$1444, 63,0)</f>
        <v>22</v>
      </c>
    </row>
    <row r="553" spans="1:7" hidden="1" x14ac:dyDescent="0.3">
      <c r="A553" s="10" t="s">
        <v>1508</v>
      </c>
      <c r="B553" s="10" t="s">
        <v>3362</v>
      </c>
      <c r="C553" s="10" t="s">
        <v>739</v>
      </c>
      <c r="D553" s="10" t="s">
        <v>3787</v>
      </c>
      <c r="E553" s="47" t="str">
        <f>VLOOKUP(B553,Matching_Area!$A$2:$B$1441,2, 0)</f>
        <v>Environment</v>
      </c>
      <c r="F553" s="47" t="str">
        <f>VLOOKUP(B553,Matching_Area!$A$2:$C$1441,3, 0)</f>
        <v>Emissions</v>
      </c>
      <c r="G553" s="47">
        <f>VLOOKUP(A553,Row_Data!$D$4:$BN$1444, 63,0)</f>
        <v>43</v>
      </c>
    </row>
    <row r="554" spans="1:7" hidden="1" x14ac:dyDescent="0.3">
      <c r="A554" s="10" t="s">
        <v>823</v>
      </c>
      <c r="B554" s="10" t="s">
        <v>2577</v>
      </c>
      <c r="C554" s="10" t="s">
        <v>2412</v>
      </c>
      <c r="D554" s="10" t="s">
        <v>3787</v>
      </c>
      <c r="E554" s="47" t="str">
        <f>VLOOKUP(B554,Matching_Area!$A$2:$B$1441,2, 0)</f>
        <v>Environment</v>
      </c>
      <c r="F554" s="47" t="str">
        <f>VLOOKUP(B554,Matching_Area!$A$2:$C$1441,3, 0)</f>
        <v>Emissions</v>
      </c>
      <c r="G554" s="47">
        <f>VLOOKUP(A554,Row_Data!$D$4:$BN$1444, 63,0)</f>
        <v>40</v>
      </c>
    </row>
    <row r="555" spans="1:7" hidden="1" x14ac:dyDescent="0.3">
      <c r="A555" s="10" t="s">
        <v>2928</v>
      </c>
      <c r="B555" s="10" t="s">
        <v>2237</v>
      </c>
      <c r="C555" s="10" t="s">
        <v>1563</v>
      </c>
      <c r="D555" s="10" t="s">
        <v>910</v>
      </c>
      <c r="E555" s="47" t="str">
        <f>VLOOKUP(B555,Matching_Area!$A$2:$B$1441,2, 0)</f>
        <v>Environment</v>
      </c>
      <c r="F555" s="47" t="str">
        <f>VLOOKUP(B555,Matching_Area!$A$2:$C$1441,3, 0)</f>
        <v>Emissions</v>
      </c>
      <c r="G555" s="47">
        <f>VLOOKUP(A555,Row_Data!$D$4:$BN$1444, 63,0)</f>
        <v>22</v>
      </c>
    </row>
    <row r="556" spans="1:7" hidden="1" x14ac:dyDescent="0.3">
      <c r="A556" s="10" t="s">
        <v>3444</v>
      </c>
      <c r="B556" s="10" t="s">
        <v>2279</v>
      </c>
      <c r="C556" s="10" t="s">
        <v>1466</v>
      </c>
      <c r="D556" s="10" t="s">
        <v>3787</v>
      </c>
      <c r="E556" s="47" t="str">
        <f>VLOOKUP(B556,Matching_Area!$A$2:$B$1441,2, 0)</f>
        <v>Environment</v>
      </c>
      <c r="F556" s="47" t="str">
        <f>VLOOKUP(B556,Matching_Area!$A$2:$C$1441,3, 0)</f>
        <v>Emissions</v>
      </c>
      <c r="G556" s="47">
        <f>VLOOKUP(A556,Row_Data!$D$4:$BN$1444, 63,0)</f>
        <v>43</v>
      </c>
    </row>
    <row r="557" spans="1:7" hidden="1" x14ac:dyDescent="0.3">
      <c r="A557" s="10" t="s">
        <v>1507</v>
      </c>
      <c r="B557" s="10" t="s">
        <v>1394</v>
      </c>
      <c r="C557" s="10" t="s">
        <v>1875</v>
      </c>
      <c r="D557" s="10" t="s">
        <v>910</v>
      </c>
      <c r="E557" s="47" t="str">
        <f>VLOOKUP(B557,Matching_Area!$A$2:$B$1441,2, 0)</f>
        <v>Environment</v>
      </c>
      <c r="F557" s="47" t="str">
        <f>VLOOKUP(B557,Matching_Area!$A$2:$C$1441,3, 0)</f>
        <v>Emissions</v>
      </c>
      <c r="G557" s="47">
        <f>VLOOKUP(A557,Row_Data!$D$4:$BN$1444, 63,0)</f>
        <v>39</v>
      </c>
    </row>
    <row r="558" spans="1:7" hidden="1" x14ac:dyDescent="0.3">
      <c r="A558" s="10" t="s">
        <v>2433</v>
      </c>
      <c r="B558" s="10" t="s">
        <v>1080</v>
      </c>
      <c r="C558" s="10" t="s">
        <v>1875</v>
      </c>
      <c r="D558" s="10" t="s">
        <v>3787</v>
      </c>
      <c r="E558" s="47" t="str">
        <f>VLOOKUP(B558,Matching_Area!$A$2:$B$1441,2, 0)</f>
        <v>Environment</v>
      </c>
      <c r="F558" s="47" t="str">
        <f>VLOOKUP(B558,Matching_Area!$A$2:$C$1441,3, 0)</f>
        <v>Emissions</v>
      </c>
      <c r="G558" s="47">
        <f>VLOOKUP(A558,Row_Data!$D$4:$BN$1444, 63,0)</f>
        <v>40</v>
      </c>
    </row>
    <row r="559" spans="1:7" hidden="1" x14ac:dyDescent="0.3">
      <c r="A559" s="10" t="s">
        <v>2620</v>
      </c>
      <c r="B559" s="10" t="s">
        <v>1986</v>
      </c>
      <c r="C559" s="10" t="s">
        <v>3637</v>
      </c>
      <c r="D559" s="10" t="s">
        <v>910</v>
      </c>
      <c r="E559" s="47" t="str">
        <f>VLOOKUP(B559,Matching_Area!$A$2:$B$1441,2, 0)</f>
        <v>Environment</v>
      </c>
      <c r="F559" s="47" t="str">
        <f>VLOOKUP(B559,Matching_Area!$A$2:$C$1441,3, 0)</f>
        <v>Emissions</v>
      </c>
      <c r="G559" s="47">
        <f>VLOOKUP(A559,Row_Data!$D$4:$BN$1444, 63,0)</f>
        <v>22</v>
      </c>
    </row>
    <row r="560" spans="1:7" hidden="1" x14ac:dyDescent="0.3">
      <c r="A560" s="10" t="s">
        <v>661</v>
      </c>
      <c r="B560" s="10" t="s">
        <v>2494</v>
      </c>
      <c r="C560" s="10" t="s">
        <v>962</v>
      </c>
      <c r="D560" s="10" t="s">
        <v>910</v>
      </c>
      <c r="E560" s="47" t="str">
        <f>VLOOKUP(B560,Matching_Area!$A$2:$B$1441,2, 0)</f>
        <v>Environment</v>
      </c>
      <c r="F560" s="47" t="str">
        <f>VLOOKUP(B560,Matching_Area!$A$2:$C$1441,3, 0)</f>
        <v>Emissions</v>
      </c>
      <c r="G560" s="47">
        <f>VLOOKUP(A560,Row_Data!$D$4:$BN$1444, 63,0)</f>
        <v>43</v>
      </c>
    </row>
    <row r="561" spans="1:7" hidden="1" x14ac:dyDescent="0.3">
      <c r="A561" s="10" t="s">
        <v>155</v>
      </c>
      <c r="B561" s="10" t="s">
        <v>1846</v>
      </c>
      <c r="C561" s="10" t="s">
        <v>829</v>
      </c>
      <c r="D561" s="10" t="s">
        <v>3787</v>
      </c>
      <c r="E561" s="47" t="str">
        <f>VLOOKUP(B561,Matching_Area!$A$2:$B$1441,2, 0)</f>
        <v>Environment</v>
      </c>
      <c r="F561" s="47" t="str">
        <f>VLOOKUP(B561,Matching_Area!$A$2:$C$1441,3, 0)</f>
        <v>Emissions</v>
      </c>
      <c r="G561" s="47">
        <f>VLOOKUP(A561,Row_Data!$D$4:$BN$1444, 63,0)</f>
        <v>5</v>
      </c>
    </row>
    <row r="562" spans="1:7" hidden="1" x14ac:dyDescent="0.3">
      <c r="A562" s="10" t="s">
        <v>660</v>
      </c>
      <c r="B562" s="10" t="s">
        <v>1738</v>
      </c>
      <c r="C562" s="10" t="s">
        <v>3746</v>
      </c>
      <c r="D562" s="10" t="s">
        <v>2880</v>
      </c>
      <c r="E562" s="47" t="str">
        <f>VLOOKUP(B562,Matching_Area!$A$2:$B$1441,2, 0)</f>
        <v>Environment</v>
      </c>
      <c r="F562" s="47" t="str">
        <f>VLOOKUP(B562,Matching_Area!$A$2:$C$1441,3, 0)</f>
        <v>Emissions</v>
      </c>
      <c r="G562" s="47">
        <f>VLOOKUP(A562,Row_Data!$D$4:$BN$1444, 63,0)</f>
        <v>12</v>
      </c>
    </row>
    <row r="563" spans="1:7" hidden="1" x14ac:dyDescent="0.3">
      <c r="A563" s="10" t="s">
        <v>394</v>
      </c>
      <c r="B563" s="10" t="s">
        <v>1861</v>
      </c>
      <c r="C563" s="10" t="s">
        <v>2657</v>
      </c>
      <c r="D563" s="10" t="s">
        <v>2880</v>
      </c>
      <c r="E563" s="47" t="str">
        <f>VLOOKUP(B563,Matching_Area!$A$2:$B$1441,2, 0)</f>
        <v>Environment</v>
      </c>
      <c r="F563" s="47" t="str">
        <f>VLOOKUP(B563,Matching_Area!$A$2:$C$1441,3, 0)</f>
        <v>Emissions</v>
      </c>
      <c r="G563" s="47">
        <f>VLOOKUP(A563,Row_Data!$D$4:$BN$1444, 63,0)</f>
        <v>12</v>
      </c>
    </row>
    <row r="564" spans="1:7" hidden="1" x14ac:dyDescent="0.3">
      <c r="A564" s="10" t="s">
        <v>3742</v>
      </c>
      <c r="B564" s="10" t="s">
        <v>1481</v>
      </c>
      <c r="C564" s="10" t="s">
        <v>2843</v>
      </c>
      <c r="D564" s="10" t="s">
        <v>2880</v>
      </c>
      <c r="E564" s="47" t="str">
        <f>VLOOKUP(B564,Matching_Area!$A$2:$B$1441,2, 0)</f>
        <v>Environment</v>
      </c>
      <c r="F564" s="47" t="str">
        <f>VLOOKUP(B564,Matching_Area!$A$2:$C$1441,3, 0)</f>
        <v>Emissions</v>
      </c>
      <c r="G564" s="47">
        <f>VLOOKUP(A564,Row_Data!$D$4:$BN$1444, 63,0)</f>
        <v>12</v>
      </c>
    </row>
    <row r="565" spans="1:7" hidden="1" x14ac:dyDescent="0.3">
      <c r="A565" s="10" t="s">
        <v>1671</v>
      </c>
      <c r="B565" s="10" t="s">
        <v>1147</v>
      </c>
      <c r="C565" s="10" t="s">
        <v>1334</v>
      </c>
      <c r="D565" s="10" t="s">
        <v>2880</v>
      </c>
      <c r="E565" s="47" t="str">
        <f>VLOOKUP(B565,Matching_Area!$A$2:$B$1441,2, 0)</f>
        <v>Environment</v>
      </c>
      <c r="F565" s="47" t="str">
        <f>VLOOKUP(B565,Matching_Area!$A$2:$C$1441,3, 0)</f>
        <v>Emissions</v>
      </c>
      <c r="G565" s="47">
        <f>VLOOKUP(A565,Row_Data!$D$4:$BN$1444, 63,0)</f>
        <v>12</v>
      </c>
    </row>
    <row r="566" spans="1:7" hidden="1" x14ac:dyDescent="0.3">
      <c r="A566" s="10" t="s">
        <v>3920</v>
      </c>
      <c r="B566" s="10" t="s">
        <v>765</v>
      </c>
      <c r="C566" s="10" t="s">
        <v>4100</v>
      </c>
      <c r="D566" s="10" t="s">
        <v>2880</v>
      </c>
      <c r="E566" s="47" t="str">
        <f>VLOOKUP(B566,Matching_Area!$A$2:$B$1441,2, 0)</f>
        <v>Environment</v>
      </c>
      <c r="F566" s="47" t="str">
        <f>VLOOKUP(B566,Matching_Area!$A$2:$C$1441,3, 0)</f>
        <v>Emissions</v>
      </c>
      <c r="G566" s="47">
        <f>VLOOKUP(A566,Row_Data!$D$4:$BN$1444, 63,0)</f>
        <v>12</v>
      </c>
    </row>
    <row r="567" spans="1:7" hidden="1" x14ac:dyDescent="0.3">
      <c r="A567" s="10" t="s">
        <v>1676</v>
      </c>
      <c r="B567" s="10" t="s">
        <v>1972</v>
      </c>
      <c r="C567" s="10" t="s">
        <v>133</v>
      </c>
      <c r="D567" s="10" t="s">
        <v>1948</v>
      </c>
      <c r="E567" s="47" t="str">
        <f>VLOOKUP(B567,Matching_Area!$A$2:$B$1441,2, 0)</f>
        <v>Environment</v>
      </c>
      <c r="F567" s="47" t="str">
        <f>VLOOKUP(B567,Matching_Area!$A$2:$C$1441,3, 0)</f>
        <v>Emissions</v>
      </c>
      <c r="G567" s="47">
        <f>VLOOKUP(A567,Row_Data!$D$4:$BN$1444, 63,0)</f>
        <v>60</v>
      </c>
    </row>
    <row r="568" spans="1:7" hidden="1" x14ac:dyDescent="0.3">
      <c r="A568" s="10" t="s">
        <v>2505</v>
      </c>
      <c r="B568" s="10" t="s">
        <v>89</v>
      </c>
      <c r="C568" s="10" t="s">
        <v>2674</v>
      </c>
      <c r="D568" s="10" t="s">
        <v>3787</v>
      </c>
      <c r="E568" s="47" t="str">
        <f>VLOOKUP(B568,Matching_Area!$A$2:$B$1441,2, 0)</f>
        <v>Environment</v>
      </c>
      <c r="F568" s="47" t="str">
        <f>VLOOKUP(B568,Matching_Area!$A$2:$C$1441,3, 0)</f>
        <v>Emissions</v>
      </c>
      <c r="G568" s="47">
        <f>VLOOKUP(A568,Row_Data!$D$4:$BN$1444, 63,0)</f>
        <v>5</v>
      </c>
    </row>
    <row r="569" spans="1:7" hidden="1" x14ac:dyDescent="0.3">
      <c r="A569" s="10" t="s">
        <v>2870</v>
      </c>
      <c r="B569" s="10" t="s">
        <v>1019</v>
      </c>
      <c r="C569" s="10" t="s">
        <v>885</v>
      </c>
      <c r="D569" s="10" t="s">
        <v>910</v>
      </c>
      <c r="E569" s="47" t="str">
        <f>VLOOKUP(B569,Matching_Area!$A$2:$B$1441,2, 0)</f>
        <v>Environment</v>
      </c>
      <c r="F569" s="47" t="str">
        <f>VLOOKUP(B569,Matching_Area!$A$2:$C$1441,3, 0)</f>
        <v>Emissions</v>
      </c>
      <c r="G569" s="47">
        <f>VLOOKUP(A569,Row_Data!$D$4:$BN$1444, 63,0)</f>
        <v>22</v>
      </c>
    </row>
    <row r="570" spans="1:7" hidden="1" x14ac:dyDescent="0.3">
      <c r="A570" s="10" t="s">
        <v>4125</v>
      </c>
      <c r="B570" s="10" t="s">
        <v>2289</v>
      </c>
      <c r="C570" s="10" t="s">
        <v>1186</v>
      </c>
      <c r="D570" s="10" t="s">
        <v>782</v>
      </c>
      <c r="E570" s="47" t="str">
        <f>VLOOKUP(B570,Matching_Area!$A$2:$B$1441,2, 0)</f>
        <v>Environment</v>
      </c>
      <c r="F570" s="47" t="str">
        <f>VLOOKUP(B570,Matching_Area!$A$2:$C$1441,3, 0)</f>
        <v>Emissions</v>
      </c>
      <c r="G570" s="47">
        <f>VLOOKUP(A570,Row_Data!$D$4:$BN$1444, 63,0)</f>
        <v>43</v>
      </c>
    </row>
    <row r="571" spans="1:7" hidden="1" x14ac:dyDescent="0.3">
      <c r="A571" s="10" t="s">
        <v>2591</v>
      </c>
      <c r="B571" s="10" t="s">
        <v>3975</v>
      </c>
      <c r="C571" s="10" t="s">
        <v>2214</v>
      </c>
      <c r="D571" s="10" t="s">
        <v>985</v>
      </c>
      <c r="E571" s="47" t="str">
        <f>VLOOKUP(B571,Matching_Area!$A$2:$B$1441,2, 0)</f>
        <v>Environment</v>
      </c>
      <c r="F571" s="47" t="str">
        <f>VLOOKUP(B571,Matching_Area!$A$2:$C$1441,3, 0)</f>
        <v>Energy production &amp; use</v>
      </c>
      <c r="G571" s="47">
        <f>VLOOKUP(A571,Row_Data!$D$4:$BN$1444, 63,0)</f>
        <v>17</v>
      </c>
    </row>
    <row r="572" spans="1:7" hidden="1" x14ac:dyDescent="0.3">
      <c r="A572" s="10" t="s">
        <v>2584</v>
      </c>
      <c r="B572" s="10" t="s">
        <v>705</v>
      </c>
      <c r="C572" s="10" t="s">
        <v>3562</v>
      </c>
      <c r="D572" s="10" t="s">
        <v>442</v>
      </c>
      <c r="E572" s="47" t="str">
        <f>VLOOKUP(B572,Matching_Area!$A$2:$B$1441,2, 0)</f>
        <v>Environment</v>
      </c>
      <c r="F572" s="47" t="str">
        <f>VLOOKUP(B572,Matching_Area!$A$2:$C$1441,3, 0)</f>
        <v>Energy production &amp; use</v>
      </c>
      <c r="G572" s="47">
        <f>VLOOKUP(A572,Row_Data!$D$4:$BN$1444, 63,0)</f>
        <v>29</v>
      </c>
    </row>
    <row r="573" spans="1:7" hidden="1" x14ac:dyDescent="0.3">
      <c r="A573" s="10" t="s">
        <v>633</v>
      </c>
      <c r="B573" s="10" t="s">
        <v>4117</v>
      </c>
      <c r="C573" s="10" t="s">
        <v>2050</v>
      </c>
      <c r="D573" s="10" t="s">
        <v>442</v>
      </c>
      <c r="E573" s="47" t="str">
        <f>VLOOKUP(B573,Matching_Area!$A$2:$B$1441,2, 0)</f>
        <v>Environment</v>
      </c>
      <c r="F573" s="47" t="str">
        <f>VLOOKUP(B573,Matching_Area!$A$2:$C$1441,3, 0)</f>
        <v>Energy production &amp; use</v>
      </c>
      <c r="G573" s="47">
        <f>VLOOKUP(A573,Row_Data!$D$4:$BN$1444, 63,0)</f>
        <v>29</v>
      </c>
    </row>
    <row r="574" spans="1:7" hidden="1" x14ac:dyDescent="0.3">
      <c r="A574" s="10" t="s">
        <v>1876</v>
      </c>
      <c r="B574" s="10" t="s">
        <v>27</v>
      </c>
      <c r="C574" s="10" t="s">
        <v>1101</v>
      </c>
      <c r="D574" s="10" t="s">
        <v>442</v>
      </c>
      <c r="E574" s="47" t="str">
        <f>VLOOKUP(B574,Matching_Area!$A$2:$B$1441,2, 0)</f>
        <v>Environment</v>
      </c>
      <c r="F574" s="47" t="str">
        <f>VLOOKUP(B574,Matching_Area!$A$2:$C$1441,3, 0)</f>
        <v>Energy production &amp; use</v>
      </c>
      <c r="G574" s="47">
        <f>VLOOKUP(A574,Row_Data!$D$4:$BN$1444, 63,0)</f>
        <v>29</v>
      </c>
    </row>
    <row r="575" spans="1:7" hidden="1" x14ac:dyDescent="0.3">
      <c r="A575" s="10" t="s">
        <v>906</v>
      </c>
      <c r="B575" s="10" t="s">
        <v>594</v>
      </c>
      <c r="C575" s="10" t="s">
        <v>3694</v>
      </c>
      <c r="D575" s="10" t="s">
        <v>2926</v>
      </c>
      <c r="E575" s="47" t="str">
        <f>VLOOKUP(B575,Matching_Area!$A$2:$B$1441,2, 0)</f>
        <v>Environment</v>
      </c>
      <c r="F575" s="47" t="str">
        <f>VLOOKUP(B575,Matching_Area!$A$2:$C$1441,3, 0)</f>
        <v>Energy production &amp; use</v>
      </c>
      <c r="G575" s="47">
        <f>VLOOKUP(A575,Row_Data!$D$4:$BN$1444, 63,0)</f>
        <v>56</v>
      </c>
    </row>
    <row r="576" spans="1:7" hidden="1" x14ac:dyDescent="0.3">
      <c r="A576" s="10" t="s">
        <v>1164</v>
      </c>
      <c r="B576" s="10" t="s">
        <v>3263</v>
      </c>
      <c r="C576" s="10" t="s">
        <v>295</v>
      </c>
      <c r="D576" s="10" t="s">
        <v>2926</v>
      </c>
      <c r="E576" s="47" t="str">
        <f>VLOOKUP(B576,Matching_Area!$A$2:$B$1441,2, 0)</f>
        <v>Environment</v>
      </c>
      <c r="F576" s="47" t="str">
        <f>VLOOKUP(B576,Matching_Area!$A$2:$C$1441,3, 0)</f>
        <v>Energy production &amp; use</v>
      </c>
      <c r="G576" s="47">
        <f>VLOOKUP(A576,Row_Data!$D$4:$BN$1444, 63,0)</f>
        <v>56</v>
      </c>
    </row>
    <row r="577" spans="1:8" hidden="1" x14ac:dyDescent="0.3">
      <c r="A577" s="10" t="s">
        <v>1414</v>
      </c>
      <c r="B577" s="10" t="s">
        <v>938</v>
      </c>
      <c r="C577" s="10" t="s">
        <v>2462</v>
      </c>
      <c r="D577" s="10" t="s">
        <v>2926</v>
      </c>
      <c r="E577" s="47" t="str">
        <f>VLOOKUP(B577,Matching_Area!$A$2:$B$1441,2, 0)</f>
        <v>Environment</v>
      </c>
      <c r="F577" s="47" t="str">
        <f>VLOOKUP(B577,Matching_Area!$A$2:$C$1441,3, 0)</f>
        <v>Energy production &amp; use</v>
      </c>
      <c r="G577" s="47">
        <f>VLOOKUP(A577,Row_Data!$D$4:$BN$1444, 63,0)</f>
        <v>55</v>
      </c>
    </row>
    <row r="578" spans="1:8" hidden="1" x14ac:dyDescent="0.3">
      <c r="A578" s="10" t="s">
        <v>1282</v>
      </c>
      <c r="B578" s="10" t="s">
        <v>3719</v>
      </c>
      <c r="C578" s="10" t="s">
        <v>57</v>
      </c>
      <c r="D578" s="10" t="s">
        <v>3033</v>
      </c>
      <c r="E578" s="47" t="str">
        <f>VLOOKUP(B578,Matching_Area!$A$2:$B$1441,2, 0)</f>
        <v>Environment</v>
      </c>
      <c r="F578" s="47" t="str">
        <f>VLOOKUP(B578,Matching_Area!$A$2:$C$1441,3, 0)</f>
        <v>Energy production &amp; use</v>
      </c>
      <c r="G578" s="47">
        <f>VLOOKUP(A578,Row_Data!$D$4:$BN$1444, 63,0)</f>
        <v>55</v>
      </c>
    </row>
    <row r="579" spans="1:8" hidden="1" x14ac:dyDescent="0.3">
      <c r="A579" s="10" t="s">
        <v>1759</v>
      </c>
      <c r="B579" s="10" t="s">
        <v>1475</v>
      </c>
      <c r="C579" s="10" t="s">
        <v>2414</v>
      </c>
      <c r="D579" s="10" t="s">
        <v>2926</v>
      </c>
      <c r="E579" s="47" t="str">
        <f>VLOOKUP(B579,Matching_Area!$A$2:$B$1441,2, 0)</f>
        <v>Environment</v>
      </c>
      <c r="F579" s="47" t="str">
        <f>VLOOKUP(B579,Matching_Area!$A$2:$C$1441,3, 0)</f>
        <v>Energy production &amp; use</v>
      </c>
      <c r="G579" s="47">
        <f>VLOOKUP(A579,Row_Data!$D$4:$BN$1444, 63,0)</f>
        <v>56</v>
      </c>
    </row>
    <row r="580" spans="1:8" hidden="1" x14ac:dyDescent="0.3">
      <c r="A580" s="10" t="s">
        <v>1799</v>
      </c>
      <c r="B580" s="10" t="s">
        <v>1504</v>
      </c>
      <c r="C580" s="10" t="s">
        <v>3783</v>
      </c>
      <c r="D580" s="10" t="s">
        <v>2926</v>
      </c>
      <c r="E580" s="47" t="str">
        <f>VLOOKUP(B580,Matching_Area!$A$2:$B$1441,2, 0)</f>
        <v>Environment</v>
      </c>
      <c r="F580" s="47" t="str">
        <f>VLOOKUP(B580,Matching_Area!$A$2:$C$1441,3, 0)</f>
        <v>Energy production &amp; use</v>
      </c>
      <c r="G580" s="47">
        <f>VLOOKUP(A580,Row_Data!$D$4:$BN$1444, 63,0)</f>
        <v>56</v>
      </c>
    </row>
    <row r="581" spans="1:8" hidden="1" x14ac:dyDescent="0.3">
      <c r="A581" s="10" t="s">
        <v>2316</v>
      </c>
      <c r="B581" s="10" t="s">
        <v>2096</v>
      </c>
      <c r="C581" s="10" t="s">
        <v>4028</v>
      </c>
      <c r="D581" s="10" t="s">
        <v>2926</v>
      </c>
      <c r="E581" s="47" t="str">
        <f>VLOOKUP(B581,Matching_Area!$A$2:$B$1441,2, 0)</f>
        <v>Environment</v>
      </c>
      <c r="F581" s="47" t="str">
        <f>VLOOKUP(B581,Matching_Area!$A$2:$C$1441,3, 0)</f>
        <v>Energy production &amp; use</v>
      </c>
      <c r="G581" s="47">
        <f>VLOOKUP(A581,Row_Data!$D$4:$BN$1444, 63,0)</f>
        <v>56</v>
      </c>
    </row>
    <row r="582" spans="1:8" hidden="1" x14ac:dyDescent="0.3">
      <c r="A582" s="10" t="s">
        <v>2637</v>
      </c>
      <c r="B582" s="10" t="s">
        <v>3563</v>
      </c>
      <c r="C582" s="10" t="s">
        <v>118</v>
      </c>
      <c r="D582" s="10" t="s">
        <v>2926</v>
      </c>
      <c r="E582" s="47" t="str">
        <f>VLOOKUP(B582,Matching_Area!$A$2:$B$1441,2, 0)</f>
        <v>Environment</v>
      </c>
      <c r="F582" s="47" t="str">
        <f>VLOOKUP(B582,Matching_Area!$A$2:$C$1441,3, 0)</f>
        <v>Energy production &amp; use</v>
      </c>
      <c r="G582" s="47">
        <f>VLOOKUP(A582,Row_Data!$D$4:$BN$1444, 63,0)</f>
        <v>56</v>
      </c>
    </row>
    <row r="583" spans="1:8" hidden="1" x14ac:dyDescent="0.3">
      <c r="A583" s="10" t="s">
        <v>2450</v>
      </c>
      <c r="B583" s="10" t="s">
        <v>2741</v>
      </c>
      <c r="C583" s="10" t="s">
        <v>2486</v>
      </c>
      <c r="D583" s="10" t="s">
        <v>2926</v>
      </c>
      <c r="E583" s="47" t="str">
        <f>VLOOKUP(B583,Matching_Area!$A$2:$B$1441,2, 0)</f>
        <v>Environment</v>
      </c>
      <c r="F583" s="47" t="str">
        <f>VLOOKUP(B583,Matching_Area!$A$2:$C$1441,3, 0)</f>
        <v>Energy production &amp; use</v>
      </c>
      <c r="G583" s="47">
        <f>VLOOKUP(A583,Row_Data!$D$4:$BN$1444, 63,0)</f>
        <v>56</v>
      </c>
    </row>
    <row r="584" spans="1:8" hidden="1" x14ac:dyDescent="0.3">
      <c r="A584" s="10" t="s">
        <v>1727</v>
      </c>
      <c r="B584" s="10" t="s">
        <v>2869</v>
      </c>
      <c r="C584" s="10" t="s">
        <v>2537</v>
      </c>
      <c r="D584" s="10" t="s">
        <v>2926</v>
      </c>
      <c r="E584" s="47" t="str">
        <f>VLOOKUP(B584,Matching_Area!$A$2:$B$1441,2, 0)</f>
        <v>Environment</v>
      </c>
      <c r="F584" s="47" t="str">
        <f>VLOOKUP(B584,Matching_Area!$A$2:$C$1441,3, 0)</f>
        <v>Energy production &amp; use</v>
      </c>
      <c r="G584" s="47">
        <f>VLOOKUP(A584,Row_Data!$D$4:$BN$1444, 63,0)</f>
        <v>56</v>
      </c>
    </row>
    <row r="585" spans="1:8" hidden="1" x14ac:dyDescent="0.3">
      <c r="A585" s="10" t="s">
        <v>1086</v>
      </c>
      <c r="B585" s="10" t="s">
        <v>1822</v>
      </c>
      <c r="C585" s="10" t="s">
        <v>1936</v>
      </c>
      <c r="D585" s="10" t="s">
        <v>2926</v>
      </c>
      <c r="E585" s="47" t="str">
        <f>VLOOKUP(B585,Matching_Area!$A$2:$B$1441,2, 0)</f>
        <v>Environment</v>
      </c>
      <c r="F585" s="47" t="str">
        <f>VLOOKUP(B585,Matching_Area!$A$2:$C$1441,3, 0)</f>
        <v>Energy production &amp; use</v>
      </c>
      <c r="G585" s="47">
        <f>VLOOKUP(A585,Row_Data!$D$4:$BN$1444, 63,0)</f>
        <v>56</v>
      </c>
    </row>
    <row r="586" spans="1:8" hidden="1" x14ac:dyDescent="0.3">
      <c r="A586" s="10" t="s">
        <v>3190</v>
      </c>
      <c r="B586" s="10" t="s">
        <v>2373</v>
      </c>
      <c r="C586" s="10" t="s">
        <v>1936</v>
      </c>
      <c r="D586" s="10" t="s">
        <v>2926</v>
      </c>
      <c r="E586" s="47" t="str">
        <f>VLOOKUP(B586,Matching_Area!$A$2:$B$1441,2, 0)</f>
        <v>Environment</v>
      </c>
      <c r="F586" s="47" t="str">
        <f>VLOOKUP(B586,Matching_Area!$A$2:$C$1441,3, 0)</f>
        <v>Energy production &amp; use</v>
      </c>
      <c r="G586" s="47">
        <f>VLOOKUP(A586,Row_Data!$D$4:$BN$1444, 63,0)</f>
        <v>56</v>
      </c>
    </row>
    <row r="587" spans="1:8" hidden="1" x14ac:dyDescent="0.3">
      <c r="A587" s="10" t="s">
        <v>945</v>
      </c>
      <c r="B587" s="10" t="s">
        <v>2183</v>
      </c>
      <c r="C587" s="10" t="s">
        <v>3958</v>
      </c>
      <c r="D587" s="10" t="s">
        <v>2926</v>
      </c>
      <c r="E587" s="47" t="str">
        <f>VLOOKUP(B587,Matching_Area!$A$2:$B$1441,2, 0)</f>
        <v>Environment</v>
      </c>
      <c r="F587" s="47" t="str">
        <f>VLOOKUP(B587,Matching_Area!$A$2:$C$1441,3, 0)</f>
        <v>Energy production &amp; use</v>
      </c>
      <c r="G587" s="47">
        <f>VLOOKUP(A587,Row_Data!$D$4:$BN$1444, 63,0)</f>
        <v>56</v>
      </c>
    </row>
    <row r="588" spans="1:8" hidden="1" x14ac:dyDescent="0.3">
      <c r="A588" s="10" t="s">
        <v>2030</v>
      </c>
      <c r="B588" s="10" t="s">
        <v>3656</v>
      </c>
      <c r="C588" s="10" t="s">
        <v>759</v>
      </c>
      <c r="D588" s="10" t="s">
        <v>442</v>
      </c>
      <c r="E588" s="47" t="str">
        <f>VLOOKUP(B588,Matching_Area!$A$2:$B$1441,2, 0)</f>
        <v>Environment</v>
      </c>
      <c r="F588" s="47" t="str">
        <f>VLOOKUP(B588,Matching_Area!$A$2:$C$1441,3, 0)</f>
        <v>Energy production &amp; use</v>
      </c>
      <c r="G588" s="47">
        <f>VLOOKUP(A588,Row_Data!$D$4:$BN$1444, 63,0)</f>
        <v>26</v>
      </c>
    </row>
    <row r="589" spans="1:8" x14ac:dyDescent="0.3">
      <c r="A589" s="29" t="s">
        <v>916</v>
      </c>
      <c r="B589" s="10" t="s">
        <v>3193</v>
      </c>
      <c r="C589" s="10" t="s">
        <v>3867</v>
      </c>
      <c r="D589" s="10" t="s">
        <v>2926</v>
      </c>
      <c r="E589" s="47" t="str">
        <f>VLOOKUP(B589,Matching_Area!$A$2:$B$1441,2, 0)</f>
        <v>Environment</v>
      </c>
      <c r="F589" s="47" t="str">
        <f>VLOOKUP(B589,Matching_Area!$A$2:$C$1441,3, 0)</f>
        <v>Energy production &amp; use</v>
      </c>
      <c r="G589" s="47">
        <f>VLOOKUP(A589,Row_Data!$D$4:$BN$1444, 63,0)</f>
        <v>56</v>
      </c>
      <c r="H589" s="59" t="s">
        <v>4323</v>
      </c>
    </row>
    <row r="590" spans="1:8" hidden="1" x14ac:dyDescent="0.3">
      <c r="A590" s="10" t="s">
        <v>1549</v>
      </c>
      <c r="B590" s="10" t="s">
        <v>3331</v>
      </c>
      <c r="C590" s="10" t="s">
        <v>4194</v>
      </c>
      <c r="D590" s="10" t="s">
        <v>2926</v>
      </c>
      <c r="E590" s="47" t="str">
        <f>VLOOKUP(B590,Matching_Area!$A$2:$B$1441,2, 0)</f>
        <v>Environment</v>
      </c>
      <c r="F590" s="47" t="str">
        <f>VLOOKUP(B590,Matching_Area!$A$2:$C$1441,3, 0)</f>
        <v>Energy production &amp; use</v>
      </c>
      <c r="G590" s="47">
        <f>VLOOKUP(A590,Row_Data!$D$4:$BN$1444, 63,0)</f>
        <v>26</v>
      </c>
    </row>
    <row r="591" spans="1:8" hidden="1" x14ac:dyDescent="0.3">
      <c r="A591" s="10" t="s">
        <v>2688</v>
      </c>
      <c r="B591" s="10" t="s">
        <v>666</v>
      </c>
      <c r="C591" s="10" t="s">
        <v>672</v>
      </c>
      <c r="D591" s="10" t="s">
        <v>2926</v>
      </c>
      <c r="E591" s="47" t="str">
        <f>VLOOKUP(B591,Matching_Area!$A$2:$B$1441,2, 0)</f>
        <v>Environment</v>
      </c>
      <c r="F591" s="47" t="str">
        <f>VLOOKUP(B591,Matching_Area!$A$2:$C$1441,3, 0)</f>
        <v>Energy production &amp; use</v>
      </c>
      <c r="G591" s="47">
        <f>VLOOKUP(A591,Row_Data!$D$4:$BN$1444, 63,0)</f>
        <v>56</v>
      </c>
    </row>
    <row r="592" spans="1:8" hidden="1" x14ac:dyDescent="0.3">
      <c r="A592" s="10" t="s">
        <v>2702</v>
      </c>
      <c r="B592" s="10" t="s">
        <v>1267</v>
      </c>
      <c r="C592" s="10" t="s">
        <v>1233</v>
      </c>
      <c r="D592" s="10" t="s">
        <v>2926</v>
      </c>
      <c r="E592" s="47" t="str">
        <f>VLOOKUP(B592,Matching_Area!$A$2:$B$1441,2, 0)</f>
        <v>Environment</v>
      </c>
      <c r="F592" s="47" t="str">
        <f>VLOOKUP(B592,Matching_Area!$A$2:$C$1441,3, 0)</f>
        <v>Energy production &amp; use</v>
      </c>
      <c r="G592" s="47">
        <f>VLOOKUP(A592,Row_Data!$D$4:$BN$1444, 63,0)</f>
        <v>26</v>
      </c>
    </row>
    <row r="593" spans="1:7" hidden="1" x14ac:dyDescent="0.3">
      <c r="A593" s="10" t="s">
        <v>674</v>
      </c>
      <c r="B593" s="10" t="s">
        <v>679</v>
      </c>
      <c r="C593" s="10" t="s">
        <v>4142</v>
      </c>
      <c r="D593" s="10" t="s">
        <v>2926</v>
      </c>
      <c r="E593" s="47" t="str">
        <f>VLOOKUP(B593,Matching_Area!$A$2:$B$1441,2, 0)</f>
        <v>Environment</v>
      </c>
      <c r="F593" s="47" t="str">
        <f>VLOOKUP(B593,Matching_Area!$A$2:$C$1441,3, 0)</f>
        <v>Energy production &amp; use</v>
      </c>
      <c r="G593" s="47">
        <f>VLOOKUP(A593,Row_Data!$D$4:$BN$1444, 63,0)</f>
        <v>26</v>
      </c>
    </row>
    <row r="594" spans="1:7" hidden="1" x14ac:dyDescent="0.3">
      <c r="A594" s="10" t="s">
        <v>537</v>
      </c>
      <c r="B594" s="10" t="s">
        <v>2379</v>
      </c>
      <c r="C594" s="10" t="s">
        <v>902</v>
      </c>
      <c r="D594" s="10" t="s">
        <v>3033</v>
      </c>
      <c r="E594" s="47" t="str">
        <f>VLOOKUP(B594,Matching_Area!$A$2:$B$1441,2, 0)</f>
        <v>Environment</v>
      </c>
      <c r="F594" s="47" t="str">
        <f>VLOOKUP(B594,Matching_Area!$A$2:$C$1441,3, 0)</f>
        <v>Energy production &amp; use</v>
      </c>
      <c r="G594" s="47">
        <f>VLOOKUP(A594,Row_Data!$D$4:$BN$1444, 63,0)</f>
        <v>26</v>
      </c>
    </row>
    <row r="595" spans="1:7" hidden="1" x14ac:dyDescent="0.3">
      <c r="A595" s="10" t="s">
        <v>3279</v>
      </c>
      <c r="B595" s="10" t="s">
        <v>3949</v>
      </c>
      <c r="C595" s="10" t="s">
        <v>2506</v>
      </c>
      <c r="D595" s="10" t="s">
        <v>442</v>
      </c>
      <c r="E595" s="47" t="str">
        <f>VLOOKUP(B595,Matching_Area!$A$2:$B$1441,2, 0)</f>
        <v>Environment</v>
      </c>
      <c r="F595" s="47" t="str">
        <f>VLOOKUP(B595,Matching_Area!$A$2:$C$1441,3, 0)</f>
        <v>Energy production &amp; use</v>
      </c>
      <c r="G595" s="47">
        <f>VLOOKUP(A595,Row_Data!$D$4:$BN$1444, 63,0)</f>
        <v>26</v>
      </c>
    </row>
    <row r="596" spans="1:7" hidden="1" x14ac:dyDescent="0.3">
      <c r="A596" s="10" t="s">
        <v>1729</v>
      </c>
      <c r="B596" s="10" t="s">
        <v>3794</v>
      </c>
      <c r="C596" s="10" t="s">
        <v>411</v>
      </c>
      <c r="D596" s="10" t="s">
        <v>2504</v>
      </c>
      <c r="E596" s="47" t="str">
        <f>VLOOKUP(B596,Matching_Area!$A$2:$B$1441,2, 0)</f>
        <v>Environment</v>
      </c>
      <c r="F596" s="47" t="str">
        <f>VLOOKUP(B596,Matching_Area!$A$2:$C$1441,3, 0)</f>
        <v>Freshwater</v>
      </c>
      <c r="G596" s="47">
        <f>VLOOKUP(A596,Row_Data!$D$4:$BN$1444, 63,0)</f>
        <v>5</v>
      </c>
    </row>
    <row r="597" spans="1:7" hidden="1" x14ac:dyDescent="0.3">
      <c r="A597" s="10" t="s">
        <v>3633</v>
      </c>
      <c r="B597" s="10" t="s">
        <v>3335</v>
      </c>
      <c r="C597" s="10" t="s">
        <v>4214</v>
      </c>
      <c r="D597" s="10" t="s">
        <v>2504</v>
      </c>
      <c r="E597" s="47" t="str">
        <f>VLOOKUP(B597,Matching_Area!$A$2:$B$1441,2, 0)</f>
        <v>Environment</v>
      </c>
      <c r="F597" s="47" t="str">
        <f>VLOOKUP(B597,Matching_Area!$A$2:$C$1441,3, 0)</f>
        <v>Freshwater</v>
      </c>
      <c r="G597" s="47">
        <f>VLOOKUP(A597,Row_Data!$D$4:$BN$1444, 63,0)</f>
        <v>4</v>
      </c>
    </row>
    <row r="598" spans="1:7" hidden="1" x14ac:dyDescent="0.3">
      <c r="A598" s="10" t="s">
        <v>544</v>
      </c>
      <c r="B598" s="10" t="s">
        <v>3441</v>
      </c>
      <c r="C598" s="10" t="s">
        <v>2581</v>
      </c>
      <c r="D598" s="10" t="s">
        <v>2504</v>
      </c>
      <c r="E598" s="47" t="str">
        <f>VLOOKUP(B598,Matching_Area!$A$2:$B$1441,2, 0)</f>
        <v>Environment</v>
      </c>
      <c r="F598" s="47" t="str">
        <f>VLOOKUP(B598,Matching_Area!$A$2:$C$1441,3, 0)</f>
        <v>Freshwater</v>
      </c>
      <c r="G598" s="47">
        <f>VLOOKUP(A598,Row_Data!$D$4:$BN$1444, 63,0)</f>
        <v>4</v>
      </c>
    </row>
    <row r="599" spans="1:7" hidden="1" x14ac:dyDescent="0.3">
      <c r="A599" s="10" t="s">
        <v>131</v>
      </c>
      <c r="B599" s="10" t="s">
        <v>3417</v>
      </c>
      <c r="C599" s="10" t="s">
        <v>3394</v>
      </c>
      <c r="D599" s="10" t="s">
        <v>2504</v>
      </c>
      <c r="E599" s="47" t="str">
        <f>VLOOKUP(B599,Matching_Area!$A$2:$B$1441,2, 0)</f>
        <v>Environment</v>
      </c>
      <c r="F599" s="47" t="str">
        <f>VLOOKUP(B599,Matching_Area!$A$2:$C$1441,3, 0)</f>
        <v>Freshwater</v>
      </c>
      <c r="G599" s="47">
        <f>VLOOKUP(A599,Row_Data!$D$4:$BN$1444, 63,0)</f>
        <v>6</v>
      </c>
    </row>
    <row r="600" spans="1:7" hidden="1" x14ac:dyDescent="0.3">
      <c r="A600" s="10" t="s">
        <v>1918</v>
      </c>
      <c r="B600" s="10" t="s">
        <v>453</v>
      </c>
      <c r="C600" s="10" t="s">
        <v>3394</v>
      </c>
      <c r="D600" s="10" t="s">
        <v>2504</v>
      </c>
      <c r="E600" s="47" t="str">
        <f>VLOOKUP(B600,Matching_Area!$A$2:$B$1441,2, 0)</f>
        <v>Environment</v>
      </c>
      <c r="F600" s="47" t="str">
        <f>VLOOKUP(B600,Matching_Area!$A$2:$C$1441,3, 0)</f>
        <v>Freshwater</v>
      </c>
      <c r="G600" s="47">
        <f>VLOOKUP(A600,Row_Data!$D$4:$BN$1444, 63,0)</f>
        <v>5</v>
      </c>
    </row>
    <row r="601" spans="1:7" hidden="1" x14ac:dyDescent="0.3">
      <c r="A601" s="10" t="s">
        <v>2968</v>
      </c>
      <c r="B601" s="10" t="s">
        <v>2559</v>
      </c>
      <c r="C601" s="10" t="s">
        <v>1247</v>
      </c>
      <c r="D601" s="10" t="s">
        <v>2504</v>
      </c>
      <c r="E601" s="47" t="str">
        <f>VLOOKUP(B601,Matching_Area!$A$2:$B$1441,2, 0)</f>
        <v>Environment</v>
      </c>
      <c r="F601" s="47" t="str">
        <f>VLOOKUP(B601,Matching_Area!$A$2:$C$1441,3, 0)</f>
        <v>Freshwater</v>
      </c>
      <c r="G601" s="47">
        <f>VLOOKUP(A601,Row_Data!$D$4:$BN$1444, 63,0)</f>
        <v>1</v>
      </c>
    </row>
    <row r="602" spans="1:7" hidden="1" x14ac:dyDescent="0.3">
      <c r="A602" s="10" t="s">
        <v>3868</v>
      </c>
      <c r="B602" s="10" t="s">
        <v>59</v>
      </c>
      <c r="C602" s="10" t="s">
        <v>4115</v>
      </c>
      <c r="D602" s="10" t="s">
        <v>2504</v>
      </c>
      <c r="E602" s="47" t="str">
        <f>VLOOKUP(B602,Matching_Area!$A$2:$B$1441,2, 0)</f>
        <v>Environment</v>
      </c>
      <c r="F602" s="47" t="str">
        <f>VLOOKUP(B602,Matching_Area!$A$2:$C$1441,3, 0)</f>
        <v>Freshwater</v>
      </c>
      <c r="G602" s="47">
        <f>VLOOKUP(A602,Row_Data!$D$4:$BN$1444, 63,0)</f>
        <v>12</v>
      </c>
    </row>
    <row r="603" spans="1:7" hidden="1" x14ac:dyDescent="0.3">
      <c r="A603" s="10" t="s">
        <v>624</v>
      </c>
      <c r="B603" s="10" t="s">
        <v>1419</v>
      </c>
      <c r="C603" s="10" t="s">
        <v>3502</v>
      </c>
      <c r="D603" s="10" t="s">
        <v>2504</v>
      </c>
      <c r="E603" s="47" t="str">
        <f>VLOOKUP(B603,Matching_Area!$A$2:$B$1441,2, 0)</f>
        <v>Environment</v>
      </c>
      <c r="F603" s="47" t="str">
        <f>VLOOKUP(B603,Matching_Area!$A$2:$C$1441,3, 0)</f>
        <v>Freshwater</v>
      </c>
      <c r="G603" s="47">
        <f>VLOOKUP(A603,Row_Data!$D$4:$BN$1444, 63,0)</f>
        <v>12</v>
      </c>
    </row>
    <row r="604" spans="1:7" hidden="1" x14ac:dyDescent="0.3">
      <c r="A604" s="10" t="s">
        <v>1720</v>
      </c>
      <c r="B604" s="10" t="s">
        <v>2468</v>
      </c>
      <c r="C604" s="10" t="s">
        <v>313</v>
      </c>
      <c r="D604" s="10" t="s">
        <v>2830</v>
      </c>
      <c r="E604" s="47" t="str">
        <f>VLOOKUP(B604,Matching_Area!$A$2:$B$1441,2, 0)</f>
        <v>Environment</v>
      </c>
      <c r="F604" s="47" t="str">
        <f>VLOOKUP(B604,Matching_Area!$A$2:$C$1441,3, 0)</f>
        <v>Freshwater</v>
      </c>
      <c r="G604" s="47">
        <f>VLOOKUP(A604,Row_Data!$D$4:$BN$1444, 63,0)</f>
        <v>5</v>
      </c>
    </row>
    <row r="605" spans="1:7" hidden="1" x14ac:dyDescent="0.3">
      <c r="A605" s="10" t="s">
        <v>3368</v>
      </c>
      <c r="B605" s="10" t="s">
        <v>2314</v>
      </c>
      <c r="C605" s="10" t="s">
        <v>504</v>
      </c>
      <c r="D605" s="10" t="s">
        <v>2710</v>
      </c>
      <c r="E605" s="47" t="str">
        <f>VLOOKUP(B605,Matching_Area!$A$2:$B$1441,2, 0)</f>
        <v>Environment</v>
      </c>
      <c r="F605" s="47" t="str">
        <f>VLOOKUP(B605,Matching_Area!$A$2:$C$1441,3, 0)</f>
        <v>Land use</v>
      </c>
      <c r="G605" s="47">
        <f>VLOOKUP(A605,Row_Data!$D$4:$BN$1444, 63,0)</f>
        <v>4</v>
      </c>
    </row>
    <row r="606" spans="1:7" hidden="1" x14ac:dyDescent="0.3">
      <c r="A606" s="10" t="s">
        <v>949</v>
      </c>
      <c r="B606" s="10" t="s">
        <v>1441</v>
      </c>
      <c r="C606" s="10" t="s">
        <v>138</v>
      </c>
      <c r="D606" s="10" t="s">
        <v>2710</v>
      </c>
      <c r="E606" s="47" t="str">
        <f>VLOOKUP(B606,Matching_Area!$A$2:$B$1441,2, 0)</f>
        <v>Environment</v>
      </c>
      <c r="F606" s="47" t="str">
        <f>VLOOKUP(B606,Matching_Area!$A$2:$C$1441,3, 0)</f>
        <v>Land use</v>
      </c>
      <c r="G606" s="47">
        <f>VLOOKUP(A606,Row_Data!$D$4:$BN$1444, 63,0)</f>
        <v>56</v>
      </c>
    </row>
    <row r="607" spans="1:7" hidden="1" x14ac:dyDescent="0.3">
      <c r="A607" s="10" t="s">
        <v>4222</v>
      </c>
      <c r="B607" s="10" t="s">
        <v>654</v>
      </c>
      <c r="C607" s="10" t="s">
        <v>138</v>
      </c>
      <c r="D607" s="10" t="s">
        <v>2710</v>
      </c>
      <c r="E607" s="47" t="str">
        <f>VLOOKUP(B607,Matching_Area!$A$2:$B$1441,2, 0)</f>
        <v>Environment</v>
      </c>
      <c r="F607" s="47" t="str">
        <f>VLOOKUP(B607,Matching_Area!$A$2:$C$1441,3, 0)</f>
        <v>Land use</v>
      </c>
      <c r="G607" s="47">
        <f>VLOOKUP(A607,Row_Data!$D$4:$BN$1444, 63,0)</f>
        <v>56</v>
      </c>
    </row>
    <row r="608" spans="1:7" hidden="1" x14ac:dyDescent="0.3">
      <c r="A608" s="10" t="s">
        <v>3310</v>
      </c>
      <c r="B608" s="10" t="s">
        <v>2683</v>
      </c>
      <c r="C608" s="10" t="s">
        <v>838</v>
      </c>
      <c r="D608" s="10" t="s">
        <v>2710</v>
      </c>
      <c r="E608" s="47" t="str">
        <f>VLOOKUP(B608,Matching_Area!$A$2:$B$1441,2, 0)</f>
        <v>Environment</v>
      </c>
      <c r="F608" s="47" t="str">
        <f>VLOOKUP(B608,Matching_Area!$A$2:$C$1441,3, 0)</f>
        <v>Land use</v>
      </c>
      <c r="G608" s="47">
        <f>VLOOKUP(A608,Row_Data!$D$4:$BN$1444, 63,0)</f>
        <v>56</v>
      </c>
    </row>
    <row r="609" spans="1:7" hidden="1" x14ac:dyDescent="0.3">
      <c r="A609" s="10" t="s">
        <v>2265</v>
      </c>
      <c r="B609" s="10" t="s">
        <v>2871</v>
      </c>
      <c r="C609" s="10" t="s">
        <v>830</v>
      </c>
      <c r="D609" s="10" t="s">
        <v>2710</v>
      </c>
      <c r="E609" s="47" t="str">
        <f>VLOOKUP(B609,Matching_Area!$A$2:$B$1441,2, 0)</f>
        <v>Environment</v>
      </c>
      <c r="F609" s="47" t="str">
        <f>VLOOKUP(B609,Matching_Area!$A$2:$C$1441,3, 0)</f>
        <v>Land use</v>
      </c>
      <c r="G609" s="47">
        <f>VLOOKUP(A609,Row_Data!$D$4:$BN$1444, 63,0)</f>
        <v>56</v>
      </c>
    </row>
    <row r="610" spans="1:7" hidden="1" x14ac:dyDescent="0.3">
      <c r="A610" s="10" t="s">
        <v>2696</v>
      </c>
      <c r="B610" s="10" t="s">
        <v>1145</v>
      </c>
      <c r="C610" s="10" t="s">
        <v>3097</v>
      </c>
      <c r="D610" s="10" t="s">
        <v>2710</v>
      </c>
      <c r="E610" s="47" t="str">
        <f>VLOOKUP(B610,Matching_Area!$A$2:$B$1441,2, 0)</f>
        <v>Environment</v>
      </c>
      <c r="F610" s="47" t="str">
        <f>VLOOKUP(B610,Matching_Area!$A$2:$C$1441,3, 0)</f>
        <v>Land use</v>
      </c>
      <c r="G610" s="47">
        <f>VLOOKUP(A610,Row_Data!$D$4:$BN$1444, 63,0)</f>
        <v>56</v>
      </c>
    </row>
    <row r="611" spans="1:7" hidden="1" x14ac:dyDescent="0.3">
      <c r="A611" s="10" t="s">
        <v>2879</v>
      </c>
      <c r="B611" s="10" t="s">
        <v>3289</v>
      </c>
      <c r="C611" s="10" t="s">
        <v>3396</v>
      </c>
      <c r="D611" s="10" t="s">
        <v>2710</v>
      </c>
      <c r="E611" s="47" t="str">
        <f>VLOOKUP(B611,Matching_Area!$A$2:$B$1441,2, 0)</f>
        <v>Environment</v>
      </c>
      <c r="F611" s="47" t="str">
        <f>VLOOKUP(B611,Matching_Area!$A$2:$C$1441,3, 0)</f>
        <v>Land use</v>
      </c>
      <c r="G611" s="47">
        <f>VLOOKUP(A611,Row_Data!$D$4:$BN$1444, 63,0)</f>
        <v>12</v>
      </c>
    </row>
    <row r="612" spans="1:7" hidden="1" x14ac:dyDescent="0.3">
      <c r="A612" s="10" t="s">
        <v>434</v>
      </c>
      <c r="B612" s="10" t="s">
        <v>2088</v>
      </c>
      <c r="C612" s="10" t="s">
        <v>1707</v>
      </c>
      <c r="D612" s="10" t="s">
        <v>3606</v>
      </c>
      <c r="E612" s="47" t="str">
        <f>VLOOKUP(B612,Matching_Area!$A$2:$B$1441,2, 0)</f>
        <v>Environment</v>
      </c>
      <c r="F612" s="47" t="str">
        <f>VLOOKUP(B612,Matching_Area!$A$2:$C$1441,3, 0)</f>
        <v>Land use</v>
      </c>
      <c r="G612" s="47">
        <f>VLOOKUP(A612,Row_Data!$D$4:$BN$1444, 63,0)</f>
        <v>1</v>
      </c>
    </row>
    <row r="613" spans="1:7" hidden="1" x14ac:dyDescent="0.3">
      <c r="A613" s="10" t="s">
        <v>2157</v>
      </c>
      <c r="B613" s="10" t="s">
        <v>3824</v>
      </c>
      <c r="C613" s="10" t="s">
        <v>260</v>
      </c>
      <c r="D613" s="10" t="s">
        <v>3992</v>
      </c>
      <c r="E613" s="47" t="str">
        <f>VLOOKUP(B613,Matching_Area!$A$2:$B$1441,2, 0)</f>
        <v>Environment</v>
      </c>
      <c r="F613" s="47" t="str">
        <f>VLOOKUP(B613,Matching_Area!$A$2:$C$1441,3, 0)</f>
        <v>Land use</v>
      </c>
      <c r="G613" s="47">
        <f>VLOOKUP(A613,Row_Data!$D$4:$BN$1444, 63,0)</f>
        <v>1</v>
      </c>
    </row>
    <row r="614" spans="1:7" hidden="1" x14ac:dyDescent="0.3">
      <c r="A614" s="10" t="s">
        <v>3682</v>
      </c>
      <c r="B614" s="10" t="s">
        <v>3300</v>
      </c>
      <c r="C614" s="10" t="s">
        <v>3164</v>
      </c>
      <c r="D614" s="10" t="s">
        <v>2710</v>
      </c>
      <c r="E614" s="47" t="str">
        <f>VLOOKUP(B614,Matching_Area!$A$2:$B$1441,2, 0)</f>
        <v>Environment</v>
      </c>
      <c r="F614" s="47" t="str">
        <f>VLOOKUP(B614,Matching_Area!$A$2:$C$1441,3, 0)</f>
        <v>Land use</v>
      </c>
      <c r="G614" s="47">
        <f>VLOOKUP(A614,Row_Data!$D$4:$BN$1444, 63,0)</f>
        <v>27</v>
      </c>
    </row>
    <row r="615" spans="1:7" hidden="1" x14ac:dyDescent="0.3">
      <c r="A615" s="10" t="s">
        <v>2699</v>
      </c>
      <c r="B615" s="10" t="s">
        <v>2358</v>
      </c>
      <c r="C615" s="10" t="s">
        <v>3164</v>
      </c>
      <c r="D615" s="10" t="s">
        <v>2710</v>
      </c>
      <c r="E615" s="47" t="str">
        <f>VLOOKUP(B615,Matching_Area!$A$2:$B$1441,2, 0)</f>
        <v>Environment</v>
      </c>
      <c r="F615" s="47" t="str">
        <f>VLOOKUP(B615,Matching_Area!$A$2:$C$1441,3, 0)</f>
        <v>Land use</v>
      </c>
      <c r="G615" s="47">
        <f>VLOOKUP(A615,Row_Data!$D$4:$BN$1444, 63,0)</f>
        <v>27</v>
      </c>
    </row>
    <row r="616" spans="1:7" hidden="1" x14ac:dyDescent="0.3">
      <c r="A616" s="10" t="s">
        <v>1240</v>
      </c>
      <c r="B616" s="10" t="s">
        <v>2867</v>
      </c>
      <c r="C616" s="10" t="s">
        <v>2996</v>
      </c>
      <c r="D616" s="10" t="s">
        <v>2710</v>
      </c>
      <c r="E616" s="47" t="str">
        <f>VLOOKUP(B616,Matching_Area!$A$2:$B$1441,2, 0)</f>
        <v>Environment</v>
      </c>
      <c r="F616" s="47" t="str">
        <f>VLOOKUP(B616,Matching_Area!$A$2:$C$1441,3, 0)</f>
        <v>Land use</v>
      </c>
      <c r="G616" s="47">
        <f>VLOOKUP(A616,Row_Data!$D$4:$BN$1444, 63,0)</f>
        <v>58</v>
      </c>
    </row>
    <row r="617" spans="1:7" hidden="1" x14ac:dyDescent="0.3">
      <c r="A617" s="10" t="s">
        <v>2534</v>
      </c>
      <c r="B617" s="10" t="s">
        <v>2303</v>
      </c>
      <c r="C617" s="10" t="s">
        <v>1089</v>
      </c>
      <c r="D617" s="10" t="s">
        <v>566</v>
      </c>
      <c r="E617" s="47" t="str">
        <f>VLOOKUP(B617,Matching_Area!$A$2:$B$1441,2, 0)</f>
        <v>Environment</v>
      </c>
      <c r="F617" s="47" t="str">
        <f>VLOOKUP(B617,Matching_Area!$A$2:$C$1441,3, 0)</f>
        <v>Land use</v>
      </c>
      <c r="G617" s="47">
        <f>VLOOKUP(A617,Row_Data!$D$4:$BN$1444, 63,0)</f>
        <v>3</v>
      </c>
    </row>
    <row r="618" spans="1:7" hidden="1" x14ac:dyDescent="0.3">
      <c r="A618" s="10" t="s">
        <v>501</v>
      </c>
      <c r="B618" s="10" t="s">
        <v>2392</v>
      </c>
      <c r="C618" s="10" t="s">
        <v>927</v>
      </c>
      <c r="D618" s="10" t="s">
        <v>2710</v>
      </c>
      <c r="E618" s="47" t="str">
        <f>VLOOKUP(B618,Matching_Area!$A$2:$B$1441,2, 0)</f>
        <v>Environment</v>
      </c>
      <c r="F618" s="47" t="str">
        <f>VLOOKUP(B618,Matching_Area!$A$2:$C$1441,3, 0)</f>
        <v>Land use</v>
      </c>
      <c r="G618" s="47">
        <f>VLOOKUP(A618,Row_Data!$D$4:$BN$1444, 63,0)</f>
        <v>56</v>
      </c>
    </row>
    <row r="619" spans="1:7" hidden="1" x14ac:dyDescent="0.3">
      <c r="A619" s="10" t="s">
        <v>2241</v>
      </c>
      <c r="B619" s="10" t="s">
        <v>2076</v>
      </c>
      <c r="C619" s="10" t="s">
        <v>1627</v>
      </c>
      <c r="D619" s="10" t="s">
        <v>566</v>
      </c>
      <c r="E619" s="47" t="str">
        <f>VLOOKUP(B619,Matching_Area!$A$2:$B$1441,2, 0)</f>
        <v>Environment</v>
      </c>
      <c r="F619" s="47" t="str">
        <f>VLOOKUP(B619,Matching_Area!$A$2:$C$1441,3, 0)</f>
        <v>Land use</v>
      </c>
      <c r="G619" s="47">
        <f>VLOOKUP(A619,Row_Data!$D$4:$BN$1444, 63,0)</f>
        <v>3</v>
      </c>
    </row>
    <row r="620" spans="1:7" hidden="1" x14ac:dyDescent="0.3">
      <c r="A620" s="10" t="s">
        <v>1172</v>
      </c>
      <c r="B620" s="10" t="s">
        <v>2973</v>
      </c>
      <c r="C620" s="10" t="s">
        <v>1168</v>
      </c>
      <c r="D620" s="10" t="s">
        <v>566</v>
      </c>
      <c r="E620" s="47" t="str">
        <f>VLOOKUP(B620,Matching_Area!$A$2:$B$1441,2, 0)</f>
        <v>Environment</v>
      </c>
      <c r="F620" s="47" t="str">
        <f>VLOOKUP(B620,Matching_Area!$A$2:$C$1441,3, 0)</f>
        <v>Land use</v>
      </c>
      <c r="G620" s="47">
        <f>VLOOKUP(A620,Row_Data!$D$4:$BN$1444, 63,0)</f>
        <v>3</v>
      </c>
    </row>
    <row r="621" spans="1:7" hidden="1" x14ac:dyDescent="0.3">
      <c r="A621" s="10" t="s">
        <v>3589</v>
      </c>
      <c r="B621" s="10" t="s">
        <v>3456</v>
      </c>
      <c r="C621" s="10" t="s">
        <v>40</v>
      </c>
      <c r="D621" s="10" t="s">
        <v>566</v>
      </c>
      <c r="E621" s="47" t="str">
        <f>VLOOKUP(B621,Matching_Area!$A$2:$B$1441,2, 0)</f>
        <v>Environment</v>
      </c>
      <c r="F621" s="47" t="str">
        <f>VLOOKUP(B621,Matching_Area!$A$2:$C$1441,3, 0)</f>
        <v>Land use</v>
      </c>
      <c r="G621" s="47">
        <f>VLOOKUP(A621,Row_Data!$D$4:$BN$1444, 63,0)</f>
        <v>3</v>
      </c>
    </row>
    <row r="622" spans="1:7" hidden="1" x14ac:dyDescent="0.3">
      <c r="A622" s="10" t="s">
        <v>2599</v>
      </c>
      <c r="B622" s="10" t="s">
        <v>3421</v>
      </c>
      <c r="C622" s="10" t="s">
        <v>3733</v>
      </c>
      <c r="D622" s="10" t="s">
        <v>566</v>
      </c>
      <c r="E622" s="47" t="str">
        <f>VLOOKUP(B622,Matching_Area!$A$2:$B$1441,2, 0)</f>
        <v>Environment</v>
      </c>
      <c r="F622" s="47" t="str">
        <f>VLOOKUP(B622,Matching_Area!$A$2:$C$1441,3, 0)</f>
        <v>Land use</v>
      </c>
      <c r="G622" s="47">
        <f>VLOOKUP(A622,Row_Data!$D$4:$BN$1444, 63,0)</f>
        <v>3</v>
      </c>
    </row>
    <row r="623" spans="1:7" hidden="1" x14ac:dyDescent="0.3">
      <c r="A623" s="10" t="s">
        <v>3235</v>
      </c>
      <c r="B623" s="10" t="s">
        <v>2618</v>
      </c>
      <c r="C623" s="10" t="s">
        <v>1582</v>
      </c>
      <c r="D623" s="10" t="s">
        <v>566</v>
      </c>
      <c r="E623" s="47" t="str">
        <f>VLOOKUP(B623,Matching_Area!$A$2:$B$1441,2, 0)</f>
        <v>Environment</v>
      </c>
      <c r="F623" s="47" t="str">
        <f>VLOOKUP(B623,Matching_Area!$A$2:$C$1441,3, 0)</f>
        <v>Land use</v>
      </c>
      <c r="G623" s="47">
        <f>VLOOKUP(A623,Row_Data!$D$4:$BN$1444, 63,0)</f>
        <v>3</v>
      </c>
    </row>
    <row r="624" spans="1:7" hidden="1" x14ac:dyDescent="0.3">
      <c r="A624" s="10" t="s">
        <v>512</v>
      </c>
      <c r="B624" s="10" t="s">
        <v>1225</v>
      </c>
      <c r="C624" s="10" t="s">
        <v>1891</v>
      </c>
      <c r="D624" s="10" t="s">
        <v>2710</v>
      </c>
      <c r="E624" s="47" t="str">
        <f>VLOOKUP(B624,Matching_Area!$A$2:$B$1441,2, 0)</f>
        <v>Environment</v>
      </c>
      <c r="F624" s="47" t="str">
        <f>VLOOKUP(B624,Matching_Area!$A$2:$C$1441,3, 0)</f>
        <v>Land use</v>
      </c>
      <c r="G624" s="47">
        <f>VLOOKUP(A624,Row_Data!$D$4:$BN$1444, 63,0)</f>
        <v>58</v>
      </c>
    </row>
    <row r="625" spans="1:8" hidden="1" x14ac:dyDescent="0.3">
      <c r="A625" s="10" t="s">
        <v>2421</v>
      </c>
      <c r="B625" s="10" t="s">
        <v>2055</v>
      </c>
      <c r="C625" s="10" t="s">
        <v>1170</v>
      </c>
      <c r="D625" s="10" t="s">
        <v>566</v>
      </c>
      <c r="E625" s="47" t="str">
        <f>VLOOKUP(B625,Matching_Area!$A$2:$B$1441,2, 0)</f>
        <v>Environment</v>
      </c>
      <c r="F625" s="47" t="str">
        <f>VLOOKUP(B625,Matching_Area!$A$2:$C$1441,3, 0)</f>
        <v>Land use</v>
      </c>
      <c r="G625" s="47">
        <f>VLOOKUP(A625,Row_Data!$D$4:$BN$1444, 63,0)</f>
        <v>3</v>
      </c>
    </row>
    <row r="626" spans="1:8" hidden="1" x14ac:dyDescent="0.3">
      <c r="A626" s="10" t="s">
        <v>552</v>
      </c>
      <c r="B626" s="10" t="s">
        <v>1053</v>
      </c>
      <c r="C626" s="10" t="s">
        <v>28</v>
      </c>
      <c r="D626" s="10" t="s">
        <v>566</v>
      </c>
      <c r="E626" s="47" t="str">
        <f>VLOOKUP(B626,Matching_Area!$A$2:$B$1441,2, 0)</f>
        <v>Environment</v>
      </c>
      <c r="F626" s="47" t="str">
        <f>VLOOKUP(B626,Matching_Area!$A$2:$C$1441,3, 0)</f>
        <v>Land use</v>
      </c>
      <c r="G626" s="47">
        <f>VLOOKUP(A626,Row_Data!$D$4:$BN$1444, 63,0)</f>
        <v>3</v>
      </c>
    </row>
    <row r="627" spans="1:8" hidden="1" x14ac:dyDescent="0.3">
      <c r="A627" s="10" t="s">
        <v>3852</v>
      </c>
      <c r="B627" s="10" t="s">
        <v>3181</v>
      </c>
      <c r="C627" s="10" t="s">
        <v>3045</v>
      </c>
      <c r="D627" s="10" t="s">
        <v>566</v>
      </c>
      <c r="E627" s="47" t="str">
        <f>VLOOKUP(B627,Matching_Area!$A$2:$B$1441,2, 0)</f>
        <v>Environment</v>
      </c>
      <c r="F627" s="47" t="str">
        <f>VLOOKUP(B627,Matching_Area!$A$2:$C$1441,3, 0)</f>
        <v>Land use</v>
      </c>
      <c r="G627" s="47">
        <f>VLOOKUP(A627,Row_Data!$D$4:$BN$1444, 63,0)</f>
        <v>3</v>
      </c>
    </row>
    <row r="628" spans="1:8" hidden="1" x14ac:dyDescent="0.3">
      <c r="A628" s="10" t="s">
        <v>263</v>
      </c>
      <c r="B628" s="10" t="s">
        <v>1219</v>
      </c>
      <c r="C628" s="10" t="s">
        <v>915</v>
      </c>
      <c r="D628" s="10" t="s">
        <v>566</v>
      </c>
      <c r="E628" s="47" t="str">
        <f>VLOOKUP(B628,Matching_Area!$A$2:$B$1441,2, 0)</f>
        <v>Environment</v>
      </c>
      <c r="F628" s="47" t="str">
        <f>VLOOKUP(B628,Matching_Area!$A$2:$C$1441,3, 0)</f>
        <v>Land use</v>
      </c>
      <c r="G628" s="47">
        <f>VLOOKUP(A628,Row_Data!$D$4:$BN$1444, 63,0)</f>
        <v>3</v>
      </c>
    </row>
    <row r="629" spans="1:8" hidden="1" x14ac:dyDescent="0.3">
      <c r="A629" s="57" t="s">
        <v>1597</v>
      </c>
      <c r="B629" s="10" t="s">
        <v>1260</v>
      </c>
      <c r="C629" s="10" t="s">
        <v>2103</v>
      </c>
      <c r="D629" s="10" t="s">
        <v>438</v>
      </c>
      <c r="E629" s="47" t="str">
        <f>VLOOKUP(B629,Matching_Area!$A$2:$B$1441,2, 0)</f>
        <v>Environment</v>
      </c>
      <c r="F629" s="47" t="str">
        <f>VLOOKUP(B629,Matching_Area!$A$2:$C$1441,3, 0)</f>
        <v>Natural resources contribution to GDP</v>
      </c>
      <c r="G629" s="47">
        <f>VLOOKUP(A629,Row_Data!$D$4:$BN$1444, 63,0)</f>
        <v>49</v>
      </c>
      <c r="H629" s="59" t="s">
        <v>4323</v>
      </c>
    </row>
    <row r="630" spans="1:8" hidden="1" x14ac:dyDescent="0.3">
      <c r="A630" s="57" t="s">
        <v>934</v>
      </c>
      <c r="B630" s="10" t="s">
        <v>3023</v>
      </c>
      <c r="C630" s="10" t="s">
        <v>3186</v>
      </c>
      <c r="D630" s="10" t="s">
        <v>438</v>
      </c>
      <c r="E630" s="47" t="str">
        <f>VLOOKUP(B630,Matching_Area!$A$2:$B$1441,2, 0)</f>
        <v>Environment</v>
      </c>
      <c r="F630" s="47" t="str">
        <f>VLOOKUP(B630,Matching_Area!$A$2:$C$1441,3, 0)</f>
        <v>Natural resources contribution to GDP</v>
      </c>
      <c r="G630" s="47">
        <f>VLOOKUP(A630,Row_Data!$D$4:$BN$1444, 63,0)</f>
        <v>49</v>
      </c>
      <c r="H630" s="59" t="s">
        <v>4323</v>
      </c>
    </row>
    <row r="631" spans="1:8" hidden="1" x14ac:dyDescent="0.3">
      <c r="A631" s="57" t="s">
        <v>2204</v>
      </c>
      <c r="B631" s="10" t="s">
        <v>2789</v>
      </c>
      <c r="C631" s="10" t="s">
        <v>2203</v>
      </c>
      <c r="D631" s="10" t="s">
        <v>438</v>
      </c>
      <c r="E631" s="47" t="str">
        <f>VLOOKUP(B631,Matching_Area!$A$2:$B$1441,2, 0)</f>
        <v>Environment</v>
      </c>
      <c r="F631" s="47" t="str">
        <f>VLOOKUP(B631,Matching_Area!$A$2:$C$1441,3, 0)</f>
        <v>Natural resources contribution to GDP</v>
      </c>
      <c r="G631" s="47">
        <f>VLOOKUP(A631,Row_Data!$D$4:$BN$1444, 63,0)</f>
        <v>49</v>
      </c>
      <c r="H631" s="59" t="s">
        <v>4323</v>
      </c>
    </row>
    <row r="632" spans="1:8" hidden="1" x14ac:dyDescent="0.3">
      <c r="A632" s="57" t="s">
        <v>1385</v>
      </c>
      <c r="B632" s="10" t="s">
        <v>755</v>
      </c>
      <c r="C632" s="10" t="s">
        <v>1183</v>
      </c>
      <c r="D632" s="10" t="s">
        <v>438</v>
      </c>
      <c r="E632" s="47" t="str">
        <f>VLOOKUP(B632,Matching_Area!$A$2:$B$1441,2, 0)</f>
        <v>Environment</v>
      </c>
      <c r="F632" s="47" t="str">
        <f>VLOOKUP(B632,Matching_Area!$A$2:$C$1441,3, 0)</f>
        <v>Natural resources contribution to GDP</v>
      </c>
      <c r="G632" s="47">
        <f>VLOOKUP(A632,Row_Data!$D$4:$BN$1444, 63,0)</f>
        <v>49</v>
      </c>
      <c r="H632" s="59" t="s">
        <v>4323</v>
      </c>
    </row>
    <row r="633" spans="1:8" x14ac:dyDescent="0.3">
      <c r="A633" s="29" t="s">
        <v>2868</v>
      </c>
      <c r="B633" s="10" t="s">
        <v>3530</v>
      </c>
      <c r="C633" s="10" t="s">
        <v>1560</v>
      </c>
      <c r="D633" s="10" t="s">
        <v>438</v>
      </c>
      <c r="E633" s="47" t="str">
        <f>VLOOKUP(B633,Matching_Area!$A$2:$B$1441,2, 0)</f>
        <v>Environment</v>
      </c>
      <c r="F633" s="47" t="str">
        <f>VLOOKUP(B633,Matching_Area!$A$2:$C$1441,3, 0)</f>
        <v>Natural resources contribution to GDP</v>
      </c>
      <c r="G633" s="47">
        <f>VLOOKUP(A633,Row_Data!$D$4:$BN$1444, 63,0)</f>
        <v>49</v>
      </c>
      <c r="H633" s="59" t="s">
        <v>4323</v>
      </c>
    </row>
    <row r="634" spans="1:8" hidden="1" x14ac:dyDescent="0.3">
      <c r="A634" s="57" t="s">
        <v>651</v>
      </c>
      <c r="B634" s="10" t="s">
        <v>3386</v>
      </c>
      <c r="C634" s="10" t="s">
        <v>3708</v>
      </c>
      <c r="D634" s="10" t="s">
        <v>438</v>
      </c>
      <c r="E634" s="47" t="str">
        <f>VLOOKUP(B634,Matching_Area!$A$2:$B$1441,2, 0)</f>
        <v>Environment</v>
      </c>
      <c r="F634" s="47" t="str">
        <f>VLOOKUP(B634,Matching_Area!$A$2:$C$1441,3, 0)</f>
        <v>Natural resources contribution to GDP</v>
      </c>
      <c r="G634" s="47">
        <f>VLOOKUP(A634,Row_Data!$D$4:$BN$1444, 63,0)</f>
        <v>49</v>
      </c>
      <c r="H634" s="59" t="s">
        <v>4323</v>
      </c>
    </row>
    <row r="635" spans="1:8" hidden="1" x14ac:dyDescent="0.3">
      <c r="A635" s="10" t="s">
        <v>2445</v>
      </c>
      <c r="B635" s="10" t="s">
        <v>3124</v>
      </c>
      <c r="C635" s="10" t="s">
        <v>2081</v>
      </c>
      <c r="D635" s="10" t="s">
        <v>2621</v>
      </c>
      <c r="E635" s="47" t="str">
        <f>VLOOKUP(B635,Matching_Area!$A$2:$B$1441,2, 0)</f>
        <v>Financial Sector</v>
      </c>
      <c r="F635" s="47" t="str">
        <f>VLOOKUP(B635,Matching_Area!$A$2:$C$1441,3, 0)</f>
        <v>Access</v>
      </c>
      <c r="G635" s="47">
        <f>VLOOKUP(A635,Row_Data!$D$4:$BN$1444, 63,0)</f>
        <v>3</v>
      </c>
    </row>
    <row r="636" spans="1:8" hidden="1" x14ac:dyDescent="0.3">
      <c r="A636" s="10" t="s">
        <v>494</v>
      </c>
      <c r="B636" s="10" t="s">
        <v>1153</v>
      </c>
      <c r="C636" s="10" t="s">
        <v>2094</v>
      </c>
      <c r="D636" s="10" t="s">
        <v>2621</v>
      </c>
      <c r="E636" s="47" t="str">
        <f>VLOOKUP(B636,Matching_Area!$A$2:$B$1441,2, 0)</f>
        <v>Financial Sector</v>
      </c>
      <c r="F636" s="47" t="str">
        <f>VLOOKUP(B636,Matching_Area!$A$2:$C$1441,3, 0)</f>
        <v>Access</v>
      </c>
      <c r="G636" s="47">
        <f>VLOOKUP(A636,Row_Data!$D$4:$BN$1444, 63,0)</f>
        <v>3</v>
      </c>
    </row>
    <row r="637" spans="1:8" hidden="1" x14ac:dyDescent="0.3">
      <c r="A637" s="10" t="s">
        <v>2978</v>
      </c>
      <c r="B637" s="10" t="s">
        <v>2122</v>
      </c>
      <c r="C637" s="10" t="s">
        <v>2491</v>
      </c>
      <c r="D637" s="10" t="s">
        <v>2621</v>
      </c>
      <c r="E637" s="47" t="str">
        <f>VLOOKUP(B637,Matching_Area!$A$2:$B$1441,2, 0)</f>
        <v>Financial Sector</v>
      </c>
      <c r="F637" s="47" t="str">
        <f>VLOOKUP(B637,Matching_Area!$A$2:$C$1441,3, 0)</f>
        <v>Access</v>
      </c>
      <c r="G637" s="47">
        <f>VLOOKUP(A637,Row_Data!$D$4:$BN$1444, 63,0)</f>
        <v>3</v>
      </c>
    </row>
    <row r="638" spans="1:8" hidden="1" x14ac:dyDescent="0.3">
      <c r="A638" s="10" t="s">
        <v>3353</v>
      </c>
      <c r="B638" s="10" t="s">
        <v>1988</v>
      </c>
      <c r="C638" s="10" t="s">
        <v>2472</v>
      </c>
      <c r="D638" s="10" t="s">
        <v>2621</v>
      </c>
      <c r="E638" s="47" t="str">
        <f>VLOOKUP(B638,Matching_Area!$A$2:$B$1441,2, 0)</f>
        <v>Financial Sector</v>
      </c>
      <c r="F638" s="47" t="str">
        <f>VLOOKUP(B638,Matching_Area!$A$2:$C$1441,3, 0)</f>
        <v>Access</v>
      </c>
      <c r="G638" s="47">
        <f>VLOOKUP(A638,Row_Data!$D$4:$BN$1444, 63,0)</f>
        <v>3</v>
      </c>
    </row>
    <row r="639" spans="1:8" hidden="1" x14ac:dyDescent="0.3">
      <c r="A639" s="10" t="s">
        <v>2838</v>
      </c>
      <c r="B639" s="10" t="s">
        <v>1256</v>
      </c>
      <c r="C639" s="10" t="s">
        <v>3614</v>
      </c>
      <c r="D639" s="10" t="s">
        <v>2621</v>
      </c>
      <c r="E639" s="47" t="str">
        <f>VLOOKUP(B639,Matching_Area!$A$2:$B$1441,2, 0)</f>
        <v>Financial Sector</v>
      </c>
      <c r="F639" s="47" t="str">
        <f>VLOOKUP(B639,Matching_Area!$A$2:$C$1441,3, 0)</f>
        <v>Access</v>
      </c>
      <c r="G639" s="47">
        <f>VLOOKUP(A639,Row_Data!$D$4:$BN$1444, 63,0)</f>
        <v>3</v>
      </c>
    </row>
    <row r="640" spans="1:8" hidden="1" x14ac:dyDescent="0.3">
      <c r="A640" s="10" t="s">
        <v>3152</v>
      </c>
      <c r="B640" s="10" t="s">
        <v>3141</v>
      </c>
      <c r="C640" s="10" t="s">
        <v>2179</v>
      </c>
      <c r="D640" s="10" t="s">
        <v>2621</v>
      </c>
      <c r="E640" s="47" t="str">
        <f>VLOOKUP(B640,Matching_Area!$A$2:$B$1441,2, 0)</f>
        <v>Financial Sector</v>
      </c>
      <c r="F640" s="47" t="str">
        <f>VLOOKUP(B640,Matching_Area!$A$2:$C$1441,3, 0)</f>
        <v>Access</v>
      </c>
      <c r="G640" s="47">
        <f>VLOOKUP(A640,Row_Data!$D$4:$BN$1444, 63,0)</f>
        <v>3</v>
      </c>
    </row>
    <row r="641" spans="1:7" hidden="1" x14ac:dyDescent="0.3">
      <c r="A641" s="10" t="s">
        <v>2432</v>
      </c>
      <c r="B641" s="10" t="s">
        <v>2857</v>
      </c>
      <c r="C641" s="10" t="s">
        <v>1494</v>
      </c>
      <c r="D641" s="10" t="s">
        <v>2621</v>
      </c>
      <c r="E641" s="47" t="str">
        <f>VLOOKUP(B641,Matching_Area!$A$2:$B$1441,2, 0)</f>
        <v>Financial Sector</v>
      </c>
      <c r="F641" s="47" t="str">
        <f>VLOOKUP(B641,Matching_Area!$A$2:$C$1441,3, 0)</f>
        <v>Access</v>
      </c>
      <c r="G641" s="47">
        <f>VLOOKUP(A641,Row_Data!$D$4:$BN$1444, 63,0)</f>
        <v>3</v>
      </c>
    </row>
    <row r="642" spans="1:7" hidden="1" x14ac:dyDescent="0.3">
      <c r="A642" s="10" t="s">
        <v>2654</v>
      </c>
      <c r="B642" s="10" t="s">
        <v>84</v>
      </c>
      <c r="C642" s="10" t="s">
        <v>3473</v>
      </c>
      <c r="D642" s="10" t="s">
        <v>2621</v>
      </c>
      <c r="E642" s="47" t="str">
        <f>VLOOKUP(B642,Matching_Area!$A$2:$B$1441,2, 0)</f>
        <v>Financial Sector</v>
      </c>
      <c r="F642" s="47" t="str">
        <f>VLOOKUP(B642,Matching_Area!$A$2:$C$1441,3, 0)</f>
        <v>Access</v>
      </c>
      <c r="G642" s="47">
        <f>VLOOKUP(A642,Row_Data!$D$4:$BN$1444, 63,0)</f>
        <v>3</v>
      </c>
    </row>
    <row r="643" spans="1:7" hidden="1" x14ac:dyDescent="0.3">
      <c r="A643" s="10" t="s">
        <v>3027</v>
      </c>
      <c r="B643" s="10" t="s">
        <v>524</v>
      </c>
      <c r="C643" s="10" t="s">
        <v>508</v>
      </c>
      <c r="D643" s="10" t="s">
        <v>2621</v>
      </c>
      <c r="E643" s="47" t="str">
        <f>VLOOKUP(B643,Matching_Area!$A$2:$B$1441,2, 0)</f>
        <v>Financial Sector</v>
      </c>
      <c r="F643" s="47" t="str">
        <f>VLOOKUP(B643,Matching_Area!$A$2:$C$1441,3, 0)</f>
        <v>Access</v>
      </c>
      <c r="G643" s="47">
        <f>VLOOKUP(A643,Row_Data!$D$4:$BN$1444, 63,0)</f>
        <v>3</v>
      </c>
    </row>
    <row r="644" spans="1:7" hidden="1" x14ac:dyDescent="0.3">
      <c r="A644" s="10" t="s">
        <v>2757</v>
      </c>
      <c r="B644" s="10" t="s">
        <v>2047</v>
      </c>
      <c r="C644" s="10" t="s">
        <v>2922</v>
      </c>
      <c r="D644" s="10" t="s">
        <v>3768</v>
      </c>
      <c r="E644" s="47" t="str">
        <f>VLOOKUP(B644,Matching_Area!$A$2:$B$1441,2, 0)</f>
        <v>Financial Sector</v>
      </c>
      <c r="F644" s="47" t="str">
        <f>VLOOKUP(B644,Matching_Area!$A$2:$C$1441,3, 0)</f>
        <v>Access</v>
      </c>
      <c r="G644" s="47">
        <f>VLOOKUP(A644,Row_Data!$D$4:$BN$1444, 63,0)</f>
        <v>6</v>
      </c>
    </row>
    <row r="645" spans="1:7" hidden="1" x14ac:dyDescent="0.3">
      <c r="A645" s="10" t="s">
        <v>2509</v>
      </c>
      <c r="B645" s="10" t="s">
        <v>3976</v>
      </c>
      <c r="C645" s="10" t="s">
        <v>542</v>
      </c>
      <c r="D645" s="10" t="s">
        <v>1191</v>
      </c>
      <c r="E645" s="47" t="str">
        <f>VLOOKUP(B645,Matching_Area!$A$2:$B$1441,2, 0)</f>
        <v>Financial Sector</v>
      </c>
      <c r="F645" s="47" t="str">
        <f>VLOOKUP(B645,Matching_Area!$A$2:$C$1441,3, 0)</f>
        <v>Access</v>
      </c>
      <c r="G645" s="47">
        <f>VLOOKUP(A645,Row_Data!$D$4:$BN$1444, 63,0)</f>
        <v>7</v>
      </c>
    </row>
    <row r="646" spans="1:7" hidden="1" x14ac:dyDescent="0.3">
      <c r="A646" s="10" t="s">
        <v>1742</v>
      </c>
      <c r="B646" s="10" t="s">
        <v>375</v>
      </c>
      <c r="C646" s="10" t="s">
        <v>718</v>
      </c>
      <c r="D646" s="10" t="s">
        <v>1191</v>
      </c>
      <c r="E646" s="47" t="str">
        <f>VLOOKUP(B646,Matching_Area!$A$2:$B$1441,2, 0)</f>
        <v>Financial Sector</v>
      </c>
      <c r="F646" s="47" t="str">
        <f>VLOOKUP(B646,Matching_Area!$A$2:$C$1441,3, 0)</f>
        <v>Access</v>
      </c>
      <c r="G646" s="47">
        <f>VLOOKUP(A646,Row_Data!$D$4:$BN$1444, 63,0)</f>
        <v>0</v>
      </c>
    </row>
    <row r="647" spans="1:7" hidden="1" x14ac:dyDescent="0.3">
      <c r="A647" s="10" t="s">
        <v>1818</v>
      </c>
      <c r="B647" s="10" t="s">
        <v>3518</v>
      </c>
      <c r="C647" s="10" t="s">
        <v>3148</v>
      </c>
      <c r="D647" s="10" t="s">
        <v>3768</v>
      </c>
      <c r="E647" s="47" t="str">
        <f>VLOOKUP(B647,Matching_Area!$A$2:$B$1441,2, 0)</f>
        <v>Financial Sector</v>
      </c>
      <c r="F647" s="47" t="str">
        <f>VLOOKUP(B647,Matching_Area!$A$2:$C$1441,3, 0)</f>
        <v>Access</v>
      </c>
      <c r="G647" s="47">
        <f>VLOOKUP(A647,Row_Data!$D$4:$BN$1444, 63,0)</f>
        <v>0</v>
      </c>
    </row>
    <row r="648" spans="1:7" hidden="1" x14ac:dyDescent="0.3">
      <c r="A648" s="10" t="s">
        <v>490</v>
      </c>
      <c r="B648" s="10" t="s">
        <v>1584</v>
      </c>
      <c r="C648" s="10" t="s">
        <v>282</v>
      </c>
      <c r="D648" s="10" t="s">
        <v>3768</v>
      </c>
      <c r="E648" s="47" t="str">
        <f>VLOOKUP(B648,Matching_Area!$A$2:$B$1441,2, 0)</f>
        <v>Financial Sector</v>
      </c>
      <c r="F648" s="47" t="str">
        <f>VLOOKUP(B648,Matching_Area!$A$2:$C$1441,3, 0)</f>
        <v>Access</v>
      </c>
      <c r="G648" s="47">
        <f>VLOOKUP(A648,Row_Data!$D$4:$BN$1444, 63,0)</f>
        <v>16</v>
      </c>
    </row>
    <row r="649" spans="1:7" hidden="1" x14ac:dyDescent="0.3">
      <c r="A649" s="10" t="s">
        <v>476</v>
      </c>
      <c r="B649" s="10" t="s">
        <v>2159</v>
      </c>
      <c r="C649" s="10" t="s">
        <v>231</v>
      </c>
      <c r="D649" s="10" t="s">
        <v>3768</v>
      </c>
      <c r="E649" s="47" t="str">
        <f>VLOOKUP(B649,Matching_Area!$A$2:$B$1441,2, 0)</f>
        <v>Financial Sector</v>
      </c>
      <c r="F649" s="47" t="str">
        <f>VLOOKUP(B649,Matching_Area!$A$2:$C$1441,3, 0)</f>
        <v>Access</v>
      </c>
      <c r="G649" s="47">
        <f>VLOOKUP(A649,Row_Data!$D$4:$BN$1444, 63,0)</f>
        <v>0</v>
      </c>
    </row>
    <row r="650" spans="1:7" hidden="1" x14ac:dyDescent="0.3">
      <c r="A650" s="10" t="s">
        <v>1798</v>
      </c>
      <c r="B650" s="10" t="s">
        <v>2902</v>
      </c>
      <c r="C650" s="10" t="s">
        <v>1797</v>
      </c>
      <c r="D650" s="10" t="s">
        <v>875</v>
      </c>
      <c r="E650" s="47" t="str">
        <f>VLOOKUP(B650,Matching_Area!$A$2:$B$1441,2, 0)</f>
        <v>Financial Sector</v>
      </c>
      <c r="F650" s="47" t="str">
        <f>VLOOKUP(B650,Matching_Area!$A$2:$C$1441,3, 0)</f>
        <v>Assets</v>
      </c>
      <c r="G650" s="47">
        <f>VLOOKUP(A650,Row_Data!$D$4:$BN$1444, 63,0)</f>
        <v>11</v>
      </c>
    </row>
    <row r="651" spans="1:7" hidden="1" x14ac:dyDescent="0.3">
      <c r="A651" s="57" t="s">
        <v>2395</v>
      </c>
      <c r="B651" s="10" t="s">
        <v>1674</v>
      </c>
      <c r="C651" s="10" t="s">
        <v>452</v>
      </c>
      <c r="D651" s="10" t="s">
        <v>747</v>
      </c>
      <c r="E651" s="47" t="str">
        <f>VLOOKUP(B651,Matching_Area!$A$2:$B$1441,2, 0)</f>
        <v>Financial Sector</v>
      </c>
      <c r="F651" s="47" t="str">
        <f>VLOOKUP(B651,Matching_Area!$A$2:$C$1441,3, 0)</f>
        <v>Assets</v>
      </c>
      <c r="G651" s="47">
        <f>VLOOKUP(A651,Row_Data!$D$4:$BN$1444, 63,0)</f>
        <v>19</v>
      </c>
    </row>
    <row r="652" spans="1:7" hidden="1" x14ac:dyDescent="0.3">
      <c r="A652" s="10" t="s">
        <v>3986</v>
      </c>
      <c r="B652" s="10" t="s">
        <v>4217</v>
      </c>
      <c r="C652" s="10" t="s">
        <v>691</v>
      </c>
      <c r="D652" s="10" t="s">
        <v>875</v>
      </c>
      <c r="E652" s="47" t="str">
        <f>VLOOKUP(B652,Matching_Area!$A$2:$B$1441,2, 0)</f>
        <v>Financial Sector</v>
      </c>
      <c r="F652" s="47" t="str">
        <f>VLOOKUP(B652,Matching_Area!$A$2:$C$1441,3, 0)</f>
        <v>Assets</v>
      </c>
      <c r="G652" s="47">
        <f>VLOOKUP(A652,Row_Data!$D$4:$BN$1444, 63,0)</f>
        <v>11</v>
      </c>
    </row>
    <row r="653" spans="1:7" hidden="1" x14ac:dyDescent="0.3">
      <c r="A653" s="10" t="s">
        <v>3831</v>
      </c>
      <c r="B653" s="10" t="s">
        <v>4084</v>
      </c>
      <c r="C653" s="58" t="s">
        <v>3572</v>
      </c>
      <c r="D653" s="10" t="s">
        <v>747</v>
      </c>
      <c r="E653" s="47" t="str">
        <f>VLOOKUP(B653,Matching_Area!$A$2:$B$1441,2, 0)</f>
        <v>Financial Sector</v>
      </c>
      <c r="F653" s="47" t="str">
        <f>VLOOKUP(B653,Matching_Area!$A$2:$C$1441,3, 0)</f>
        <v>Assets</v>
      </c>
      <c r="G653" s="47">
        <f>VLOOKUP(A653,Row_Data!$D$4:$BN$1444, 63,0)</f>
        <v>59</v>
      </c>
    </row>
    <row r="654" spans="1:7" hidden="1" x14ac:dyDescent="0.3">
      <c r="A654" s="10" t="s">
        <v>1075</v>
      </c>
      <c r="B654" s="10" t="s">
        <v>2005</v>
      </c>
      <c r="C654" s="10" t="s">
        <v>3862</v>
      </c>
      <c r="D654" s="10" t="s">
        <v>1217</v>
      </c>
      <c r="E654" s="47" t="str">
        <f>VLOOKUP(B654,Matching_Area!$A$2:$B$1441,2, 0)</f>
        <v>Financial Sector</v>
      </c>
      <c r="F654" s="47" t="str">
        <f>VLOOKUP(B654,Matching_Area!$A$2:$C$1441,3, 0)</f>
        <v>Assets</v>
      </c>
      <c r="G654" s="47">
        <f>VLOOKUP(A654,Row_Data!$D$4:$BN$1444, 63,0)</f>
        <v>60</v>
      </c>
    </row>
    <row r="655" spans="1:7" hidden="1" x14ac:dyDescent="0.3">
      <c r="A655" s="10" t="s">
        <v>2417</v>
      </c>
      <c r="B655" s="10" t="s">
        <v>1418</v>
      </c>
      <c r="C655" s="10" t="s">
        <v>1133</v>
      </c>
      <c r="D655" s="10" t="s">
        <v>1217</v>
      </c>
      <c r="E655" s="47" t="str">
        <f>VLOOKUP(B655,Matching_Area!$A$2:$B$1441,2, 0)</f>
        <v>Financial Sector</v>
      </c>
      <c r="F655" s="47" t="str">
        <f>VLOOKUP(B655,Matching_Area!$A$2:$C$1441,3, 0)</f>
        <v>Assets</v>
      </c>
      <c r="G655" s="47">
        <f>VLOOKUP(A655,Row_Data!$D$4:$BN$1444, 63,0)</f>
        <v>19</v>
      </c>
    </row>
    <row r="656" spans="1:7" hidden="1" x14ac:dyDescent="0.3">
      <c r="A656" s="10" t="s">
        <v>920</v>
      </c>
      <c r="B656" s="10" t="s">
        <v>3269</v>
      </c>
      <c r="C656" s="10" t="s">
        <v>721</v>
      </c>
      <c r="D656" s="10" t="s">
        <v>747</v>
      </c>
      <c r="E656" s="47" t="str">
        <f>VLOOKUP(B656,Matching_Area!$A$2:$B$1441,2, 0)</f>
        <v>Financial Sector</v>
      </c>
      <c r="F656" s="47" t="str">
        <f>VLOOKUP(B656,Matching_Area!$A$2:$C$1441,3, 0)</f>
        <v>Assets</v>
      </c>
      <c r="G656" s="47">
        <f>VLOOKUP(A656,Row_Data!$D$4:$BN$1444, 63,0)</f>
        <v>18</v>
      </c>
    </row>
    <row r="657" spans="1:8" hidden="1" x14ac:dyDescent="0.3">
      <c r="A657" s="10" t="s">
        <v>2732</v>
      </c>
      <c r="B657" s="10" t="s">
        <v>2232</v>
      </c>
      <c r="C657" s="10" t="s">
        <v>1747</v>
      </c>
      <c r="D657" s="10" t="s">
        <v>747</v>
      </c>
      <c r="E657" s="47" t="str">
        <f>VLOOKUP(B657,Matching_Area!$A$2:$B$1441,2, 0)</f>
        <v>Financial Sector</v>
      </c>
      <c r="F657" s="47" t="str">
        <f>VLOOKUP(B657,Matching_Area!$A$2:$C$1441,3, 0)</f>
        <v>Assets</v>
      </c>
      <c r="G657" s="47">
        <f>VLOOKUP(A657,Row_Data!$D$4:$BN$1444, 63,0)</f>
        <v>59</v>
      </c>
    </row>
    <row r="658" spans="1:8" hidden="1" x14ac:dyDescent="0.3">
      <c r="A658" s="57" t="s">
        <v>4002</v>
      </c>
      <c r="B658" s="10" t="s">
        <v>2399</v>
      </c>
      <c r="C658" s="10" t="s">
        <v>3138</v>
      </c>
      <c r="D658" s="10" t="s">
        <v>1217</v>
      </c>
      <c r="E658" s="47" t="str">
        <f>VLOOKUP(B658,Matching_Area!$A$2:$B$1441,2, 0)</f>
        <v>Financial Sector</v>
      </c>
      <c r="F658" s="47" t="str">
        <f>VLOOKUP(B658,Matching_Area!$A$2:$C$1441,3, 0)</f>
        <v>Assets</v>
      </c>
      <c r="G658" s="47">
        <f>VLOOKUP(A658,Row_Data!$D$4:$BN$1444, 63,0)</f>
        <v>60</v>
      </c>
    </row>
    <row r="659" spans="1:8" hidden="1" x14ac:dyDescent="0.3">
      <c r="A659" s="57" t="s">
        <v>7</v>
      </c>
      <c r="B659" s="10" t="s">
        <v>2052</v>
      </c>
      <c r="C659" s="10" t="s">
        <v>3338</v>
      </c>
      <c r="D659" s="10" t="s">
        <v>1217</v>
      </c>
      <c r="E659" s="47" t="str">
        <f>VLOOKUP(B659,Matching_Area!$A$2:$B$1441,2, 0)</f>
        <v>Financial Sector</v>
      </c>
      <c r="F659" s="47" t="str">
        <f>VLOOKUP(B659,Matching_Area!$A$2:$C$1441,3, 0)</f>
        <v>Assets</v>
      </c>
      <c r="G659" s="47">
        <f>VLOOKUP(A659,Row_Data!$D$4:$BN$1444, 63,0)</f>
        <v>60</v>
      </c>
    </row>
    <row r="660" spans="1:8" hidden="1" x14ac:dyDescent="0.3">
      <c r="A660" s="10" t="s">
        <v>2169</v>
      </c>
      <c r="B660" s="10" t="s">
        <v>1892</v>
      </c>
      <c r="C660" s="10" t="s">
        <v>2457</v>
      </c>
      <c r="D660" s="10" t="s">
        <v>1217</v>
      </c>
      <c r="E660" s="47" t="str">
        <f>VLOOKUP(B660,Matching_Area!$A$2:$B$1441,2, 0)</f>
        <v>Financial Sector</v>
      </c>
      <c r="F660" s="47" t="str">
        <f>VLOOKUP(B660,Matching_Area!$A$2:$C$1441,3, 0)</f>
        <v>Assets</v>
      </c>
      <c r="G660" s="47">
        <f>VLOOKUP(A660,Row_Data!$D$4:$BN$1444, 63,0)</f>
        <v>60</v>
      </c>
    </row>
    <row r="661" spans="1:8" hidden="1" x14ac:dyDescent="0.3">
      <c r="A661" s="10" t="s">
        <v>31</v>
      </c>
      <c r="B661" s="10" t="s">
        <v>871</v>
      </c>
      <c r="C661" s="10" t="s">
        <v>2803</v>
      </c>
      <c r="D661" s="10" t="s">
        <v>1217</v>
      </c>
      <c r="E661" s="47" t="str">
        <f>VLOOKUP(B661,Matching_Area!$A$2:$B$1441,2, 0)</f>
        <v>Financial Sector</v>
      </c>
      <c r="F661" s="47" t="str">
        <f>VLOOKUP(B661,Matching_Area!$A$2:$C$1441,3, 0)</f>
        <v>Assets</v>
      </c>
      <c r="G661" s="47">
        <f>VLOOKUP(A661,Row_Data!$D$4:$BN$1444, 63,0)</f>
        <v>60</v>
      </c>
    </row>
    <row r="662" spans="1:8" hidden="1" x14ac:dyDescent="0.3">
      <c r="A662" s="57" t="s">
        <v>2458</v>
      </c>
      <c r="B662" s="10" t="s">
        <v>1018</v>
      </c>
      <c r="C662" s="10" t="s">
        <v>3499</v>
      </c>
      <c r="D662" s="10" t="s">
        <v>747</v>
      </c>
      <c r="E662" s="47" t="str">
        <f>VLOOKUP(B662,Matching_Area!$A$2:$B$1441,2, 0)</f>
        <v>Financial Sector</v>
      </c>
      <c r="F662" s="47" t="str">
        <f>VLOOKUP(B662,Matching_Area!$A$2:$C$1441,3, 0)</f>
        <v>Assets</v>
      </c>
      <c r="G662" s="47">
        <f>VLOOKUP(A662,Row_Data!$D$4:$BN$1444, 63,0)</f>
        <v>60</v>
      </c>
    </row>
    <row r="663" spans="1:8" hidden="1" x14ac:dyDescent="0.3">
      <c r="A663" s="57" t="s">
        <v>1813</v>
      </c>
      <c r="B663" s="10" t="s">
        <v>1138</v>
      </c>
      <c r="C663" s="10" t="s">
        <v>665</v>
      </c>
      <c r="D663" s="10" t="s">
        <v>747</v>
      </c>
      <c r="E663" s="47" t="str">
        <f>VLOOKUP(B663,Matching_Area!$A$2:$B$1441,2, 0)</f>
        <v>Financial Sector</v>
      </c>
      <c r="F663" s="47" t="str">
        <f>VLOOKUP(B663,Matching_Area!$A$2:$C$1441,3, 0)</f>
        <v>Assets</v>
      </c>
      <c r="G663" s="47">
        <f>VLOOKUP(A663,Row_Data!$D$4:$BN$1444, 63,0)</f>
        <v>60</v>
      </c>
    </row>
    <row r="664" spans="1:8" hidden="1" x14ac:dyDescent="0.3">
      <c r="A664" s="10" t="s">
        <v>895</v>
      </c>
      <c r="B664" s="10" t="s">
        <v>1357</v>
      </c>
      <c r="C664" s="10" t="s">
        <v>3503</v>
      </c>
      <c r="D664" s="10" t="s">
        <v>2925</v>
      </c>
      <c r="E664" s="47" t="str">
        <f>VLOOKUP(B664,Matching_Area!$A$2:$B$1441,2, 0)</f>
        <v>Financial Sector</v>
      </c>
      <c r="F664" s="47" t="str">
        <f>VLOOKUP(B664,Matching_Area!$A$2:$C$1441,3, 0)</f>
        <v>Capital markets</v>
      </c>
      <c r="G664" s="47">
        <f>VLOOKUP(A664,Row_Data!$D$4:$BN$1444, 63,0)</f>
        <v>39</v>
      </c>
    </row>
    <row r="665" spans="1:8" hidden="1" x14ac:dyDescent="0.3">
      <c r="A665" s="10" t="s">
        <v>2815</v>
      </c>
      <c r="B665" s="10" t="s">
        <v>237</v>
      </c>
      <c r="C665" s="10" t="s">
        <v>1996</v>
      </c>
      <c r="D665" s="10" t="s">
        <v>2925</v>
      </c>
      <c r="E665" s="47" t="str">
        <f>VLOOKUP(B665,Matching_Area!$A$2:$B$1441,2, 0)</f>
        <v>Financial Sector</v>
      </c>
      <c r="F665" s="47" t="str">
        <f>VLOOKUP(B665,Matching_Area!$A$2:$C$1441,3, 0)</f>
        <v>Capital markets</v>
      </c>
      <c r="G665" s="47">
        <f>VLOOKUP(A665,Row_Data!$D$4:$BN$1444, 63,0)</f>
        <v>39</v>
      </c>
    </row>
    <row r="666" spans="1:8" x14ac:dyDescent="0.3">
      <c r="A666" s="29" t="s">
        <v>2192</v>
      </c>
      <c r="B666" s="10" t="s">
        <v>2536</v>
      </c>
      <c r="C666" s="10" t="s">
        <v>2733</v>
      </c>
      <c r="D666" s="10" t="s">
        <v>2925</v>
      </c>
      <c r="E666" s="47" t="str">
        <f>VLOOKUP(B666,Matching_Area!$A$2:$B$1441,2, 0)</f>
        <v>Financial Sector</v>
      </c>
      <c r="F666" s="47" t="str">
        <f>VLOOKUP(B666,Matching_Area!$A$2:$C$1441,3, 0)</f>
        <v>Capital markets</v>
      </c>
      <c r="G666" s="47">
        <f>VLOOKUP(A666,Row_Data!$D$4:$BN$1444, 63,0)</f>
        <v>39</v>
      </c>
    </row>
    <row r="667" spans="1:8" hidden="1" x14ac:dyDescent="0.3">
      <c r="A667" s="10" t="s">
        <v>1958</v>
      </c>
      <c r="B667" s="10" t="s">
        <v>3839</v>
      </c>
      <c r="C667" s="10" t="s">
        <v>3646</v>
      </c>
      <c r="D667" s="10" t="s">
        <v>335</v>
      </c>
      <c r="E667" s="47" t="str">
        <f>VLOOKUP(B667,Matching_Area!$A$2:$B$1441,2, 0)</f>
        <v>Financial Sector</v>
      </c>
      <c r="F667" s="47" t="str">
        <f>VLOOKUP(B667,Matching_Area!$A$2:$C$1441,3, 0)</f>
        <v>Capital markets</v>
      </c>
      <c r="G667" s="47">
        <f>VLOOKUP(A667,Row_Data!$D$4:$BN$1444, 63,0)</f>
        <v>30</v>
      </c>
    </row>
    <row r="668" spans="1:8" hidden="1" x14ac:dyDescent="0.3">
      <c r="A668" s="10" t="s">
        <v>1016</v>
      </c>
      <c r="B668" s="10" t="s">
        <v>4067</v>
      </c>
      <c r="C668" s="10" t="s">
        <v>1525</v>
      </c>
      <c r="D668" s="10" t="s">
        <v>2925</v>
      </c>
      <c r="E668" s="47" t="str">
        <f>VLOOKUP(B668,Matching_Area!$A$2:$B$1441,2, 0)</f>
        <v>Financial Sector</v>
      </c>
      <c r="F668" s="47" t="str">
        <f>VLOOKUP(B668,Matching_Area!$A$2:$C$1441,3, 0)</f>
        <v>Capital markets</v>
      </c>
      <c r="G668" s="47">
        <f>VLOOKUP(A668,Row_Data!$D$4:$BN$1444, 63,0)</f>
        <v>36</v>
      </c>
    </row>
    <row r="669" spans="1:8" hidden="1" x14ac:dyDescent="0.3">
      <c r="A669" s="10" t="s">
        <v>0</v>
      </c>
      <c r="B669" s="10" t="s">
        <v>3823</v>
      </c>
      <c r="C669" s="10" t="s">
        <v>3581</v>
      </c>
      <c r="D669" s="10" t="s">
        <v>2925</v>
      </c>
      <c r="E669" s="47" t="str">
        <f>VLOOKUP(B669,Matching_Area!$A$2:$B$1441,2, 0)</f>
        <v>Financial Sector</v>
      </c>
      <c r="F669" s="47" t="str">
        <f>VLOOKUP(B669,Matching_Area!$A$2:$C$1441,3, 0)</f>
        <v>Capital markets</v>
      </c>
      <c r="G669" s="47">
        <f>VLOOKUP(A669,Row_Data!$D$4:$BN$1444, 63,0)</f>
        <v>36</v>
      </c>
    </row>
    <row r="670" spans="1:8" hidden="1" x14ac:dyDescent="0.3">
      <c r="A670" s="10" t="s">
        <v>1276</v>
      </c>
      <c r="B670" s="10" t="s">
        <v>1931</v>
      </c>
      <c r="C670" s="10" t="s">
        <v>608</v>
      </c>
      <c r="D670" s="10" t="s">
        <v>2925</v>
      </c>
      <c r="E670" s="47" t="str">
        <f>VLOOKUP(B670,Matching_Area!$A$2:$B$1441,2, 0)</f>
        <v>Financial Sector</v>
      </c>
      <c r="F670" s="47" t="str">
        <f>VLOOKUP(B670,Matching_Area!$A$2:$C$1441,3, 0)</f>
        <v>Capital markets</v>
      </c>
      <c r="G670" s="47">
        <f>VLOOKUP(A670,Row_Data!$D$4:$BN$1444, 63,0)</f>
        <v>35</v>
      </c>
    </row>
    <row r="671" spans="1:8" x14ac:dyDescent="0.3">
      <c r="A671" s="29" t="s">
        <v>866</v>
      </c>
      <c r="B671" s="10" t="s">
        <v>876</v>
      </c>
      <c r="C671" s="10" t="s">
        <v>670</v>
      </c>
      <c r="D671" s="10" t="s">
        <v>747</v>
      </c>
      <c r="E671" s="47" t="str">
        <f>VLOOKUP(B671,Matching_Area!$A$2:$B$1441,2, 0)</f>
        <v>Financial Sector</v>
      </c>
      <c r="F671" s="47" t="str">
        <f>VLOOKUP(B671,Matching_Area!$A$2:$C$1441,3, 0)</f>
        <v>Exchange rates &amp; prices</v>
      </c>
      <c r="G671" s="47">
        <f>VLOOKUP(A671,Row_Data!$D$4:$BN$1444, 63,0)</f>
        <v>60</v>
      </c>
      <c r="H671" s="59"/>
    </row>
    <row r="672" spans="1:8" hidden="1" x14ac:dyDescent="0.3">
      <c r="A672" s="10" t="s">
        <v>1319</v>
      </c>
      <c r="B672" s="10" t="s">
        <v>2580</v>
      </c>
      <c r="C672" s="10" t="s">
        <v>3348</v>
      </c>
      <c r="D672" s="10" t="s">
        <v>2516</v>
      </c>
      <c r="E672" s="47" t="str">
        <f>VLOOKUP(B672,Matching_Area!$A$2:$B$1441,2, 0)</f>
        <v>Financial Sector</v>
      </c>
      <c r="F672" s="47" t="str">
        <f>VLOOKUP(B672,Matching_Area!$A$2:$C$1441,3, 0)</f>
        <v>Exchange rates &amp; prices</v>
      </c>
      <c r="G672" s="47">
        <f>VLOOKUP(A672,Row_Data!$D$4:$BN$1444, 63,0)</f>
        <v>60</v>
      </c>
    </row>
    <row r="673" spans="1:8" hidden="1" x14ac:dyDescent="0.3">
      <c r="A673" s="35" t="s">
        <v>2178</v>
      </c>
      <c r="B673" s="10" t="s">
        <v>3743</v>
      </c>
      <c r="C673" s="10" t="s">
        <v>1467</v>
      </c>
      <c r="D673" s="10" t="s">
        <v>3076</v>
      </c>
      <c r="E673" s="47" t="str">
        <f>VLOOKUP(B673,Matching_Area!$A$2:$B$1441,2, 0)</f>
        <v>Financial Sector</v>
      </c>
      <c r="F673" s="47" t="str">
        <f>VLOOKUP(B673,Matching_Area!$A$2:$C$1441,3, 0)</f>
        <v>Exchange rates &amp; prices</v>
      </c>
      <c r="G673" s="47">
        <f>VLOOKUP(A673,Row_Data!$D$4:$BN$1444, 63,0)</f>
        <v>60</v>
      </c>
    </row>
    <row r="674" spans="1:8" hidden="1" x14ac:dyDescent="0.3">
      <c r="A674" s="35" t="s">
        <v>1974</v>
      </c>
      <c r="B674" s="10" t="s">
        <v>1377</v>
      </c>
      <c r="C674" s="10" t="s">
        <v>1611</v>
      </c>
      <c r="D674" s="10" t="s">
        <v>2776</v>
      </c>
      <c r="E674" s="47" t="str">
        <f>VLOOKUP(B674,Matching_Area!$A$2:$B$1441,2, 0)</f>
        <v>Financial Sector</v>
      </c>
      <c r="F674" s="47" t="str">
        <f>VLOOKUP(B674,Matching_Area!$A$2:$C$1441,3, 0)</f>
        <v>Exchange rates &amp; prices</v>
      </c>
      <c r="G674" s="47">
        <f>VLOOKUP(A674,Row_Data!$D$4:$BN$1444, 63,0)</f>
        <v>31</v>
      </c>
    </row>
    <row r="675" spans="1:8" hidden="1" x14ac:dyDescent="0.3">
      <c r="A675" s="35" t="s">
        <v>176</v>
      </c>
      <c r="B675" s="10" t="s">
        <v>775</v>
      </c>
      <c r="C675" s="10" t="s">
        <v>3272</v>
      </c>
      <c r="D675" s="10" t="s">
        <v>747</v>
      </c>
      <c r="E675" s="47" t="str">
        <f>VLOOKUP(B675,Matching_Area!$A$2:$B$1441,2, 0)</f>
        <v>Financial Sector</v>
      </c>
      <c r="F675" s="47" t="str">
        <f>VLOOKUP(B675,Matching_Area!$A$2:$C$1441,3, 0)</f>
        <v>Exchange rates &amp; prices</v>
      </c>
      <c r="G675" s="47">
        <f>VLOOKUP(A675,Row_Data!$D$4:$BN$1444, 63,0)</f>
        <v>60</v>
      </c>
      <c r="H675" s="59" t="s">
        <v>4328</v>
      </c>
    </row>
    <row r="676" spans="1:8" hidden="1" x14ac:dyDescent="0.3">
      <c r="A676" s="35" t="s">
        <v>3049</v>
      </c>
      <c r="B676" s="10" t="s">
        <v>3512</v>
      </c>
      <c r="C676" s="10" t="s">
        <v>3107</v>
      </c>
      <c r="D676" s="10" t="s">
        <v>3076</v>
      </c>
      <c r="E676" s="47" t="str">
        <f>VLOOKUP(B676,Matching_Area!$A$2:$B$1441,2, 0)</f>
        <v>Financial Sector</v>
      </c>
      <c r="F676" s="47" t="str">
        <f>VLOOKUP(B676,Matching_Area!$A$2:$C$1441,3, 0)</f>
        <v>Exchange rates &amp; prices</v>
      </c>
      <c r="G676" s="47">
        <f>VLOOKUP(A676,Row_Data!$D$4:$BN$1444, 63,0)</f>
        <v>59</v>
      </c>
      <c r="H676" s="59" t="s">
        <v>4328</v>
      </c>
    </row>
    <row r="677" spans="1:8" hidden="1" x14ac:dyDescent="0.3">
      <c r="A677" s="57" t="s">
        <v>1571</v>
      </c>
      <c r="B677" s="10" t="s">
        <v>3305</v>
      </c>
      <c r="C677" s="10" t="s">
        <v>2173</v>
      </c>
      <c r="D677" s="10" t="s">
        <v>2776</v>
      </c>
      <c r="E677" s="47" t="str">
        <f>VLOOKUP(B677,Matching_Area!$A$2:$B$1441,2, 0)</f>
        <v>Financial Sector</v>
      </c>
      <c r="F677" s="47" t="str">
        <f>VLOOKUP(B677,Matching_Area!$A$2:$C$1441,3, 0)</f>
        <v>Exchange rates &amp; prices</v>
      </c>
      <c r="G677" s="47">
        <f>VLOOKUP(A677,Row_Data!$D$4:$BN$1444, 63,0)</f>
        <v>30</v>
      </c>
    </row>
    <row r="678" spans="1:8" hidden="1" x14ac:dyDescent="0.3">
      <c r="A678" s="34" t="s">
        <v>3150</v>
      </c>
      <c r="B678" s="10" t="s">
        <v>3805</v>
      </c>
      <c r="C678" s="10" t="s">
        <v>997</v>
      </c>
      <c r="D678" s="10" t="s">
        <v>99</v>
      </c>
      <c r="E678" s="47" t="str">
        <f>VLOOKUP(B678,Matching_Area!$A$2:$B$1441,2, 0)</f>
        <v>Financial Sector</v>
      </c>
      <c r="F678" s="47" t="str">
        <f>VLOOKUP(B678,Matching_Area!$A$2:$C$1441,3, 0)</f>
        <v>Exchange rates &amp; prices</v>
      </c>
      <c r="G678" s="47">
        <f>VLOOKUP(A678,Row_Data!$D$4:$BN$1444, 63,0)</f>
        <v>60</v>
      </c>
    </row>
    <row r="679" spans="1:8" x14ac:dyDescent="0.3">
      <c r="A679" s="29" t="s">
        <v>521</v>
      </c>
      <c r="B679" s="10" t="s">
        <v>2701</v>
      </c>
      <c r="C679" s="58" t="s">
        <v>3492</v>
      </c>
      <c r="D679" s="10" t="s">
        <v>99</v>
      </c>
      <c r="E679" s="47" t="str">
        <f>VLOOKUP(B679,Matching_Area!$A$2:$B$1441,2, 0)</f>
        <v>Financial Sector</v>
      </c>
      <c r="F679" s="47" t="str">
        <f>VLOOKUP(B679,Matching_Area!$A$2:$C$1441,3, 0)</f>
        <v>Exchange rates &amp; prices</v>
      </c>
      <c r="G679" s="47">
        <f>VLOOKUP(A679,Row_Data!$D$4:$BN$1444, 63,0)</f>
        <v>40</v>
      </c>
    </row>
    <row r="680" spans="1:8" hidden="1" x14ac:dyDescent="0.3">
      <c r="A680" s="10" t="s">
        <v>2007</v>
      </c>
      <c r="B680" s="10" t="s">
        <v>4086</v>
      </c>
      <c r="C680" s="10" t="s">
        <v>1761</v>
      </c>
      <c r="D680" s="10" t="s">
        <v>747</v>
      </c>
      <c r="E680" s="47" t="str">
        <f>VLOOKUP(B680,Matching_Area!$A$2:$B$1441,2, 0)</f>
        <v>Financial Sector</v>
      </c>
      <c r="F680" s="47" t="str">
        <f>VLOOKUP(B680,Matching_Area!$A$2:$C$1441,3, 0)</f>
        <v>Exchange rates &amp; prices</v>
      </c>
      <c r="G680" s="47">
        <f>VLOOKUP(A680,Row_Data!$D$4:$BN$1444, 63,0)</f>
        <v>0</v>
      </c>
    </row>
    <row r="681" spans="1:8" hidden="1" x14ac:dyDescent="0.3">
      <c r="A681" s="57" t="s">
        <v>3038</v>
      </c>
      <c r="B681" s="10" t="s">
        <v>1839</v>
      </c>
      <c r="C681" s="10" t="s">
        <v>2759</v>
      </c>
      <c r="D681" s="10" t="s">
        <v>747</v>
      </c>
      <c r="E681" s="47" t="str">
        <f>VLOOKUP(B681,Matching_Area!$A$2:$B$1441,2, 0)</f>
        <v>Financial Sector</v>
      </c>
      <c r="F681" s="47" t="str">
        <f>VLOOKUP(B681,Matching_Area!$A$2:$C$1441,3, 0)</f>
        <v>Interest rates</v>
      </c>
      <c r="G681" s="47">
        <f>VLOOKUP(A681,Row_Data!$D$4:$BN$1444, 63,0)</f>
        <v>0</v>
      </c>
    </row>
    <row r="682" spans="1:8" hidden="1" x14ac:dyDescent="0.3">
      <c r="A682" s="57" t="s">
        <v>736</v>
      </c>
      <c r="B682" s="10" t="s">
        <v>3123</v>
      </c>
      <c r="C682" s="10" t="s">
        <v>1434</v>
      </c>
      <c r="D682" s="10" t="s">
        <v>747</v>
      </c>
      <c r="E682" s="47" t="str">
        <f>VLOOKUP(B682,Matching_Area!$A$2:$B$1441,2, 0)</f>
        <v>Financial Sector</v>
      </c>
      <c r="F682" s="47" t="str">
        <f>VLOOKUP(B682,Matching_Area!$A$2:$C$1441,3, 0)</f>
        <v>Interest rates</v>
      </c>
      <c r="G682" s="47">
        <f>VLOOKUP(A682,Row_Data!$D$4:$BN$1444, 63,0)</f>
        <v>0</v>
      </c>
    </row>
    <row r="683" spans="1:8" hidden="1" x14ac:dyDescent="0.3">
      <c r="A683" s="57" t="s">
        <v>1594</v>
      </c>
      <c r="B683" s="10" t="s">
        <v>1134</v>
      </c>
      <c r="C683" s="10" t="s">
        <v>2544</v>
      </c>
      <c r="D683" s="10" t="s">
        <v>747</v>
      </c>
      <c r="E683" s="47" t="str">
        <f>VLOOKUP(B683,Matching_Area!$A$2:$B$1441,2, 0)</f>
        <v>Financial Sector</v>
      </c>
      <c r="F683" s="47" t="str">
        <f>VLOOKUP(B683,Matching_Area!$A$2:$C$1441,3, 0)</f>
        <v>Interest rates</v>
      </c>
      <c r="G683" s="47">
        <f>VLOOKUP(A683,Row_Data!$D$4:$BN$1444, 63,0)</f>
        <v>60</v>
      </c>
    </row>
    <row r="684" spans="1:8" hidden="1" x14ac:dyDescent="0.3">
      <c r="A684" s="57" t="s">
        <v>2565</v>
      </c>
      <c r="B684" s="10" t="s">
        <v>603</v>
      </c>
      <c r="C684" s="10" t="s">
        <v>3505</v>
      </c>
      <c r="D684" s="10" t="s">
        <v>1682</v>
      </c>
      <c r="E684" s="47" t="str">
        <f>VLOOKUP(B684,Matching_Area!$A$2:$B$1441,2, 0)</f>
        <v>Financial Sector</v>
      </c>
      <c r="F684" s="47" t="str">
        <f>VLOOKUP(B684,Matching_Area!$A$2:$C$1441,3, 0)</f>
        <v>Interest rates</v>
      </c>
      <c r="G684" s="47">
        <f>VLOOKUP(A684,Row_Data!$D$4:$BN$1444, 63,0)</f>
        <v>59</v>
      </c>
    </row>
    <row r="685" spans="1:8" x14ac:dyDescent="0.3">
      <c r="A685" s="29" t="s">
        <v>4139</v>
      </c>
      <c r="B685" s="10" t="s">
        <v>836</v>
      </c>
      <c r="C685" s="10" t="s">
        <v>1061</v>
      </c>
      <c r="D685" s="10" t="s">
        <v>3075</v>
      </c>
      <c r="E685" s="47" t="str">
        <f>VLOOKUP(B685,Matching_Area!$A$2:$B$1441,2, 0)</f>
        <v>Financial Sector</v>
      </c>
      <c r="F685" s="47" t="str">
        <f>VLOOKUP(B685,Matching_Area!$A$2:$C$1441,3, 0)</f>
        <v>Interest rates</v>
      </c>
      <c r="G685" s="47">
        <f>VLOOKUP(A685,Row_Data!$D$4:$BN$1444, 63,0)</f>
        <v>60</v>
      </c>
    </row>
    <row r="686" spans="1:8" hidden="1" x14ac:dyDescent="0.3">
      <c r="A686" s="10" t="s">
        <v>243</v>
      </c>
      <c r="B686" s="10" t="s">
        <v>3208</v>
      </c>
      <c r="C686" s="10" t="s">
        <v>3103</v>
      </c>
      <c r="D686" s="10" t="s">
        <v>1217</v>
      </c>
      <c r="E686" s="47" t="str">
        <f>VLOOKUP(B686,Matching_Area!$A$2:$B$1441,2, 0)</f>
        <v>Financial Sector</v>
      </c>
      <c r="F686" s="47" t="str">
        <f>VLOOKUP(B686,Matching_Area!$A$2:$C$1441,3, 0)</f>
        <v>Monetary holdings (liabilities)</v>
      </c>
      <c r="G686" s="47">
        <f>VLOOKUP(A686,Row_Data!$D$4:$BN$1444, 63,0)</f>
        <v>60</v>
      </c>
    </row>
    <row r="687" spans="1:8" hidden="1" x14ac:dyDescent="0.3">
      <c r="A687" s="10" t="s">
        <v>2058</v>
      </c>
      <c r="B687" s="10" t="s">
        <v>2863</v>
      </c>
      <c r="C687" s="10" t="s">
        <v>3103</v>
      </c>
      <c r="D687" s="10" t="s">
        <v>747</v>
      </c>
      <c r="E687" s="47" t="str">
        <f>VLOOKUP(B687,Matching_Area!$A$2:$B$1441,2, 0)</f>
        <v>Financial Sector</v>
      </c>
      <c r="F687" s="47" t="str">
        <f>VLOOKUP(B687,Matching_Area!$A$2:$C$1441,3, 0)</f>
        <v>Monetary holdings (liabilities)</v>
      </c>
      <c r="G687" s="47">
        <f>VLOOKUP(A687,Row_Data!$D$4:$BN$1444, 63,0)</f>
        <v>60</v>
      </c>
    </row>
    <row r="688" spans="1:8" hidden="1" x14ac:dyDescent="0.3">
      <c r="A688" s="10" t="s">
        <v>1871</v>
      </c>
      <c r="B688" s="10" t="s">
        <v>3455</v>
      </c>
      <c r="C688" s="10" t="s">
        <v>3103</v>
      </c>
      <c r="D688" s="10" t="s">
        <v>747</v>
      </c>
      <c r="E688" s="47" t="str">
        <f>VLOOKUP(B688,Matching_Area!$A$2:$B$1441,2, 0)</f>
        <v>Financial Sector</v>
      </c>
      <c r="F688" s="47" t="str">
        <f>VLOOKUP(B688,Matching_Area!$A$2:$C$1441,3, 0)</f>
        <v>Monetary holdings (liabilities)</v>
      </c>
      <c r="G688" s="47">
        <f>VLOOKUP(A688,Row_Data!$D$4:$BN$1444, 63,0)</f>
        <v>59</v>
      </c>
    </row>
    <row r="689" spans="1:7" hidden="1" x14ac:dyDescent="0.3">
      <c r="A689" s="10" t="s">
        <v>3008</v>
      </c>
      <c r="B689" s="10" t="s">
        <v>202</v>
      </c>
      <c r="C689" s="10" t="s">
        <v>3103</v>
      </c>
      <c r="D689" s="10" t="s">
        <v>747</v>
      </c>
      <c r="E689" s="47" t="str">
        <f>VLOOKUP(B689,Matching_Area!$A$2:$B$1441,2, 0)</f>
        <v>Financial Sector</v>
      </c>
      <c r="F689" s="47" t="str">
        <f>VLOOKUP(B689,Matching_Area!$A$2:$C$1441,3, 0)</f>
        <v>Monetary holdings (liabilities)</v>
      </c>
      <c r="G689" s="47">
        <f>VLOOKUP(A689,Row_Data!$D$4:$BN$1444, 63,0)</f>
        <v>60</v>
      </c>
    </row>
    <row r="690" spans="1:7" hidden="1" x14ac:dyDescent="0.3">
      <c r="A690" s="10" t="s">
        <v>2772</v>
      </c>
      <c r="B690" s="10" t="s">
        <v>3829</v>
      </c>
      <c r="C690" s="10" t="s">
        <v>474</v>
      </c>
      <c r="D690" s="10" t="s">
        <v>3789</v>
      </c>
      <c r="E690" s="47" t="str">
        <f>VLOOKUP(B690,Matching_Area!$A$2:$B$1441,2, 0)</f>
        <v>Gender</v>
      </c>
      <c r="F690" s="47" t="str">
        <f>VLOOKUP(B690,Matching_Area!$A$2:$C$1441,3, 0)</f>
        <v>Health</v>
      </c>
      <c r="G690" s="47">
        <f>VLOOKUP(A690,Row_Data!$D$4:$BN$1444, 63,0)</f>
        <v>0</v>
      </c>
    </row>
    <row r="691" spans="1:7" hidden="1" x14ac:dyDescent="0.3">
      <c r="A691" s="10" t="s">
        <v>3763</v>
      </c>
      <c r="B691" s="10" t="s">
        <v>2348</v>
      </c>
      <c r="C691" s="10" t="s">
        <v>1992</v>
      </c>
      <c r="D691" s="10" t="s">
        <v>205</v>
      </c>
      <c r="E691" s="47" t="str">
        <f>VLOOKUP(B691,Matching_Area!$A$2:$B$1441,2, 0)</f>
        <v>Gender</v>
      </c>
      <c r="F691" s="47" t="str">
        <f>VLOOKUP(B691,Matching_Area!$A$2:$C$1441,3, 0)</f>
        <v>Health</v>
      </c>
      <c r="G691" s="47">
        <f>VLOOKUP(A691,Row_Data!$D$4:$BN$1444, 63,0)</f>
        <v>0</v>
      </c>
    </row>
    <row r="692" spans="1:7" hidden="1" x14ac:dyDescent="0.3">
      <c r="A692" s="10" t="s">
        <v>1524</v>
      </c>
      <c r="B692" s="10" t="s">
        <v>2647</v>
      </c>
      <c r="C692" s="10" t="s">
        <v>1096</v>
      </c>
      <c r="D692" s="10" t="s">
        <v>205</v>
      </c>
      <c r="E692" s="47" t="str">
        <f>VLOOKUP(B692,Matching_Area!$A$2:$B$1441,2, 0)</f>
        <v>Gender</v>
      </c>
      <c r="F692" s="47" t="str">
        <f>VLOOKUP(B692,Matching_Area!$A$2:$C$1441,3, 0)</f>
        <v>Health</v>
      </c>
      <c r="G692" s="47">
        <f>VLOOKUP(A692,Row_Data!$D$4:$BN$1444, 63,0)</f>
        <v>0</v>
      </c>
    </row>
    <row r="693" spans="1:7" hidden="1" x14ac:dyDescent="0.3">
      <c r="A693" s="10" t="s">
        <v>3187</v>
      </c>
      <c r="B693" s="36" t="s">
        <v>3048</v>
      </c>
      <c r="C693" s="10" t="s">
        <v>1395</v>
      </c>
      <c r="D693" s="10" t="s">
        <v>205</v>
      </c>
      <c r="E693" s="47" t="str">
        <f>VLOOKUP(B693,Matching_Area!$A$2:$B$1441,2, 0)</f>
        <v>Gender</v>
      </c>
      <c r="F693" s="47" t="str">
        <f>VLOOKUP(B693,Matching_Area!$A$2:$C$1441,3, 0)</f>
        <v>Health</v>
      </c>
      <c r="G693" s="47">
        <f>VLOOKUP(A693,Row_Data!$D$4:$BN$1444, 63,0)</f>
        <v>0</v>
      </c>
    </row>
    <row r="694" spans="1:7" hidden="1" x14ac:dyDescent="0.3">
      <c r="A694" s="10" t="s">
        <v>365</v>
      </c>
      <c r="B694" s="10" t="s">
        <v>2471</v>
      </c>
      <c r="C694" s="10" t="s">
        <v>2087</v>
      </c>
      <c r="D694" s="10" t="s">
        <v>2320</v>
      </c>
      <c r="E694" s="47" t="str">
        <f>VLOOKUP(B694,Matching_Area!$A$2:$B$1441,2, 0)</f>
        <v>Gender</v>
      </c>
      <c r="F694" s="47" t="str">
        <f>VLOOKUP(B694,Matching_Area!$A$2:$C$1441,3, 0)</f>
        <v>Health</v>
      </c>
      <c r="G694" s="47">
        <f>VLOOKUP(A694,Row_Data!$D$4:$BN$1444, 63,0)</f>
        <v>0</v>
      </c>
    </row>
    <row r="695" spans="1:7" hidden="1" x14ac:dyDescent="0.3">
      <c r="A695" s="10" t="s">
        <v>506</v>
      </c>
      <c r="B695" s="10" t="s">
        <v>889</v>
      </c>
      <c r="C695" s="10" t="s">
        <v>294</v>
      </c>
      <c r="D695" s="10" t="s">
        <v>205</v>
      </c>
      <c r="E695" s="47" t="str">
        <f>VLOOKUP(B695,Matching_Area!$A$2:$B$1441,2, 0)</f>
        <v>Gender</v>
      </c>
      <c r="F695" s="47" t="str">
        <f>VLOOKUP(B695,Matching_Area!$A$2:$C$1441,3, 0)</f>
        <v>Health</v>
      </c>
      <c r="G695" s="47">
        <f>VLOOKUP(A695,Row_Data!$D$4:$BN$1444, 63,0)</f>
        <v>0</v>
      </c>
    </row>
    <row r="696" spans="1:7" hidden="1" x14ac:dyDescent="0.3">
      <c r="A696" s="10" t="s">
        <v>2910</v>
      </c>
      <c r="B696" s="10" t="s">
        <v>157</v>
      </c>
      <c r="C696" s="10" t="s">
        <v>1465</v>
      </c>
      <c r="D696" s="10" t="s">
        <v>205</v>
      </c>
      <c r="E696" s="47" t="str">
        <f>VLOOKUP(B696,Matching_Area!$A$2:$B$1441,2, 0)</f>
        <v>Gender</v>
      </c>
      <c r="F696" s="47" t="str">
        <f>VLOOKUP(B696,Matching_Area!$A$2:$C$1441,3, 0)</f>
        <v>Health</v>
      </c>
      <c r="G696" s="47">
        <f>VLOOKUP(A696,Row_Data!$D$4:$BN$1444, 63,0)</f>
        <v>0</v>
      </c>
    </row>
    <row r="697" spans="1:7" hidden="1" x14ac:dyDescent="0.3">
      <c r="A697" s="10" t="s">
        <v>134</v>
      </c>
      <c r="B697" s="10" t="s">
        <v>2482</v>
      </c>
      <c r="C697" s="10" t="s">
        <v>2189</v>
      </c>
      <c r="D697" s="10" t="s">
        <v>3063</v>
      </c>
      <c r="E697" s="47" t="str">
        <f>VLOOKUP(B697,Matching_Area!$A$2:$B$1441,2, 0)</f>
        <v>Gender</v>
      </c>
      <c r="F697" s="47" t="str">
        <f>VLOOKUP(B697,Matching_Area!$A$2:$C$1441,3, 0)</f>
        <v>Participation &amp; access</v>
      </c>
      <c r="G697" s="47">
        <f>VLOOKUP(A697,Row_Data!$D$4:$BN$1444, 63,0)</f>
        <v>14</v>
      </c>
    </row>
    <row r="698" spans="1:7" hidden="1" x14ac:dyDescent="0.3">
      <c r="A698" s="10" t="s">
        <v>2355</v>
      </c>
      <c r="B698" s="36" t="s">
        <v>1633</v>
      </c>
      <c r="C698" s="10" t="s">
        <v>500</v>
      </c>
      <c r="D698" s="10" t="s">
        <v>3063</v>
      </c>
      <c r="E698" s="47" t="str">
        <f>VLOOKUP(B698,Matching_Area!$A$2:$B$1441,2, 0)</f>
        <v>Gender</v>
      </c>
      <c r="F698" s="47" t="str">
        <f>VLOOKUP(B698,Matching_Area!$A$2:$C$1441,3, 0)</f>
        <v>Participation &amp; access</v>
      </c>
      <c r="G698" s="47">
        <f>VLOOKUP(A698,Row_Data!$D$4:$BN$1444, 63,0)</f>
        <v>14</v>
      </c>
    </row>
    <row r="699" spans="1:7" hidden="1" x14ac:dyDescent="0.3">
      <c r="A699" s="10" t="s">
        <v>74</v>
      </c>
      <c r="B699" s="10" t="s">
        <v>173</v>
      </c>
      <c r="C699" s="10" t="s">
        <v>1600</v>
      </c>
      <c r="D699" s="10" t="s">
        <v>701</v>
      </c>
      <c r="E699" s="47" t="str">
        <f>VLOOKUP(B699,Matching_Area!$A$2:$B$1441,2, 0)</f>
        <v>Gender</v>
      </c>
      <c r="F699" s="47" t="str">
        <f>VLOOKUP(B699,Matching_Area!$A$2:$C$1441,3, 0)</f>
        <v>Public life &amp; decision making</v>
      </c>
      <c r="G699" s="47">
        <f>VLOOKUP(A699,Row_Data!$D$4:$BN$1444, 63,0)</f>
        <v>23</v>
      </c>
    </row>
    <row r="700" spans="1:7" hidden="1" x14ac:dyDescent="0.3">
      <c r="A700" s="34" t="s">
        <v>110</v>
      </c>
      <c r="B700" s="10" t="s">
        <v>1468</v>
      </c>
      <c r="C700" s="10" t="s">
        <v>3942</v>
      </c>
      <c r="D700" s="10" t="s">
        <v>1187</v>
      </c>
      <c r="E700" s="47" t="str">
        <f>VLOOKUP(B700,Matching_Area!$A$2:$B$1441,2, 0)</f>
        <v>Gender</v>
      </c>
      <c r="F700" s="47" t="str">
        <f>VLOOKUP(B700,Matching_Area!$A$2:$C$1441,3, 0)</f>
        <v>Public life &amp; decision making</v>
      </c>
      <c r="G700" s="47">
        <f>VLOOKUP(A700,Row_Data!$D$4:$BN$1444, 63,0)</f>
        <v>50</v>
      </c>
    </row>
    <row r="701" spans="1:7" hidden="1" x14ac:dyDescent="0.3">
      <c r="A701" s="10" t="s">
        <v>4227</v>
      </c>
      <c r="B701" s="36" t="s">
        <v>4271</v>
      </c>
      <c r="C701" s="10" t="s">
        <v>2823</v>
      </c>
      <c r="D701" s="10" t="s">
        <v>3702</v>
      </c>
      <c r="E701" s="47" t="str">
        <f>VLOOKUP(B701,Matching_Area!$A$2:$B$1441,2, 0)</f>
        <v>Gender</v>
      </c>
      <c r="F701" s="47" t="str">
        <f>VLOOKUP(B701,Matching_Area!$A$2:$C$1441,3, 0)</f>
        <v>Public life &amp; decision making</v>
      </c>
      <c r="G701" s="47">
        <f>VLOOKUP(A701,Row_Data!$D$4:$BN$1444, 63,0)</f>
        <v>0</v>
      </c>
    </row>
    <row r="702" spans="1:7" hidden="1" x14ac:dyDescent="0.3">
      <c r="A702" s="10" t="s">
        <v>731</v>
      </c>
      <c r="B702" s="10" t="s">
        <v>3618</v>
      </c>
      <c r="C702" s="10" t="s">
        <v>2680</v>
      </c>
      <c r="D702" s="10" t="s">
        <v>2980</v>
      </c>
      <c r="E702" s="47" t="str">
        <f>VLOOKUP(B702,Matching_Area!$A$2:$B$1441,2, 0)</f>
        <v>Gender</v>
      </c>
      <c r="F702" s="47" t="str">
        <f>VLOOKUP(B702,Matching_Area!$A$2:$C$1441,3, 0)</f>
        <v>Public life &amp; decision making</v>
      </c>
      <c r="G702" s="47">
        <f>VLOOKUP(A702,Row_Data!$D$4:$BN$1444, 63,0)</f>
        <v>0</v>
      </c>
    </row>
    <row r="703" spans="1:7" hidden="1" x14ac:dyDescent="0.3">
      <c r="A703" s="10" t="s">
        <v>2682</v>
      </c>
      <c r="B703" s="10" t="s">
        <v>1817</v>
      </c>
      <c r="C703" s="10" t="s">
        <v>2882</v>
      </c>
      <c r="D703" s="10" t="s">
        <v>3756</v>
      </c>
      <c r="E703" s="47" t="str">
        <f>VLOOKUP(B703,Matching_Area!$A$2:$B$1441,2, 0)</f>
        <v>Health</v>
      </c>
      <c r="F703" s="47" t="str">
        <f>VLOOKUP(B703,Matching_Area!$A$2:$C$1441,3, 0)</f>
        <v>Disease prevention</v>
      </c>
      <c r="G703" s="47">
        <f>VLOOKUP(A703,Row_Data!$D$4:$BN$1444, 63,0)</f>
        <v>0</v>
      </c>
    </row>
    <row r="704" spans="1:7" hidden="1" x14ac:dyDescent="0.3">
      <c r="A704" s="10" t="s">
        <v>1331</v>
      </c>
      <c r="B704" s="10" t="s">
        <v>3814</v>
      </c>
      <c r="C704" s="10" t="s">
        <v>3996</v>
      </c>
      <c r="D704" s="10" t="s">
        <v>3756</v>
      </c>
      <c r="E704" s="47" t="str">
        <f>VLOOKUP(B704,Matching_Area!$A$2:$B$1441,2, 0)</f>
        <v>Health</v>
      </c>
      <c r="F704" s="47" t="str">
        <f>VLOOKUP(B704,Matching_Area!$A$2:$C$1441,3, 0)</f>
        <v>Disease prevention</v>
      </c>
      <c r="G704" s="47">
        <f>VLOOKUP(A704,Row_Data!$D$4:$BN$1444, 63,0)</f>
        <v>0</v>
      </c>
    </row>
    <row r="705" spans="1:7" hidden="1" x14ac:dyDescent="0.3">
      <c r="A705" s="10" t="s">
        <v>1347</v>
      </c>
      <c r="B705" s="36" t="s">
        <v>4047</v>
      </c>
      <c r="C705" s="10" t="s">
        <v>2828</v>
      </c>
      <c r="D705" s="10" t="s">
        <v>2735</v>
      </c>
      <c r="E705" s="47" t="str">
        <f>VLOOKUP(B705,Matching_Area!$A$2:$B$1441,2, 0)</f>
        <v>Health</v>
      </c>
      <c r="F705" s="47" t="str">
        <f>VLOOKUP(B705,Matching_Area!$A$2:$C$1441,3, 0)</f>
        <v>Disease prevention</v>
      </c>
      <c r="G705" s="47">
        <f>VLOOKUP(A705,Row_Data!$D$4:$BN$1444, 63,0)</f>
        <v>0</v>
      </c>
    </row>
    <row r="706" spans="1:7" hidden="1" x14ac:dyDescent="0.3">
      <c r="A706" s="10" t="s">
        <v>3843</v>
      </c>
      <c r="B706" s="10" t="s">
        <v>2568</v>
      </c>
      <c r="C706" s="10" t="s">
        <v>1218</v>
      </c>
      <c r="D706" s="10" t="s">
        <v>2735</v>
      </c>
      <c r="E706" s="47" t="str">
        <f>VLOOKUP(B706,Matching_Area!$A$2:$B$1441,2, 0)</f>
        <v>Health</v>
      </c>
      <c r="F706" s="47" t="str">
        <f>VLOOKUP(B706,Matching_Area!$A$2:$C$1441,3, 0)</f>
        <v>Disease prevention</v>
      </c>
      <c r="G706" s="47">
        <f>VLOOKUP(A706,Row_Data!$D$4:$BN$1444, 63,0)</f>
        <v>0</v>
      </c>
    </row>
    <row r="707" spans="1:7" hidden="1" x14ac:dyDescent="0.3">
      <c r="A707" s="10" t="s">
        <v>1982</v>
      </c>
      <c r="B707" s="10" t="s">
        <v>496</v>
      </c>
      <c r="C707" s="10" t="s">
        <v>558</v>
      </c>
      <c r="D707" s="10" t="s">
        <v>3756</v>
      </c>
      <c r="E707" s="47" t="str">
        <f>VLOOKUP(B707,Matching_Area!$A$2:$B$1441,2, 0)</f>
        <v>Health</v>
      </c>
      <c r="F707" s="47" t="str">
        <f>VLOOKUP(B707,Matching_Area!$A$2:$C$1441,3, 0)</f>
        <v>Disease prevention</v>
      </c>
      <c r="G707" s="47">
        <f>VLOOKUP(A707,Row_Data!$D$4:$BN$1444, 63,0)</f>
        <v>0</v>
      </c>
    </row>
    <row r="708" spans="1:7" hidden="1" x14ac:dyDescent="0.3">
      <c r="A708" s="10" t="s">
        <v>259</v>
      </c>
      <c r="B708" s="10" t="s">
        <v>3629</v>
      </c>
      <c r="C708" s="10" t="s">
        <v>4173</v>
      </c>
      <c r="D708" s="10" t="s">
        <v>3756</v>
      </c>
      <c r="E708" s="47" t="str">
        <f>VLOOKUP(B708,Matching_Area!$A$2:$B$1441,2, 0)</f>
        <v>Health</v>
      </c>
      <c r="F708" s="47" t="str">
        <f>VLOOKUP(B708,Matching_Area!$A$2:$C$1441,3, 0)</f>
        <v>Disease prevention</v>
      </c>
      <c r="G708" s="47">
        <f>VLOOKUP(A708,Row_Data!$D$4:$BN$1444, 63,0)</f>
        <v>0</v>
      </c>
    </row>
    <row r="709" spans="1:7" hidden="1" x14ac:dyDescent="0.3">
      <c r="A709" s="10" t="s">
        <v>1065</v>
      </c>
      <c r="B709" s="10" t="s">
        <v>1940</v>
      </c>
      <c r="C709" s="10" t="s">
        <v>604</v>
      </c>
      <c r="D709" s="10" t="s">
        <v>3151</v>
      </c>
      <c r="E709" s="47" t="str">
        <f>VLOOKUP(B709,Matching_Area!$A$2:$B$1441,2, 0)</f>
        <v>Health</v>
      </c>
      <c r="F709" s="47" t="str">
        <f>VLOOKUP(B709,Matching_Area!$A$2:$C$1441,3, 0)</f>
        <v>Disease prevention</v>
      </c>
      <c r="G709" s="47">
        <f>VLOOKUP(A709,Row_Data!$D$4:$BN$1444, 63,0)</f>
        <v>40</v>
      </c>
    </row>
    <row r="710" spans="1:7" hidden="1" x14ac:dyDescent="0.3">
      <c r="A710" s="10" t="s">
        <v>513</v>
      </c>
      <c r="B710" s="10" t="s">
        <v>3477</v>
      </c>
      <c r="C710" s="10" t="s">
        <v>847</v>
      </c>
      <c r="D710" s="10" t="s">
        <v>3151</v>
      </c>
      <c r="E710" s="47" t="str">
        <f>VLOOKUP(B710,Matching_Area!$A$2:$B$1441,2, 0)</f>
        <v>Health</v>
      </c>
      <c r="F710" s="47" t="str">
        <f>VLOOKUP(B710,Matching_Area!$A$2:$C$1441,3, 0)</f>
        <v>Disease prevention</v>
      </c>
      <c r="G710" s="47">
        <f>VLOOKUP(A710,Row_Data!$D$4:$BN$1444, 63,0)</f>
        <v>27</v>
      </c>
    </row>
    <row r="711" spans="1:7" hidden="1" x14ac:dyDescent="0.3">
      <c r="A711" s="10" t="s">
        <v>1887</v>
      </c>
      <c r="B711" s="10" t="s">
        <v>246</v>
      </c>
      <c r="C711" s="10" t="s">
        <v>268</v>
      </c>
      <c r="D711" s="10" t="s">
        <v>3151</v>
      </c>
      <c r="E711" s="47" t="str">
        <f>VLOOKUP(B711,Matching_Area!$A$2:$B$1441,2, 0)</f>
        <v>Health</v>
      </c>
      <c r="F711" s="47" t="str">
        <f>VLOOKUP(B711,Matching_Area!$A$2:$C$1441,3, 0)</f>
        <v>Disease prevention</v>
      </c>
      <c r="G711" s="47">
        <f>VLOOKUP(A711,Row_Data!$D$4:$BN$1444, 63,0)</f>
        <v>40</v>
      </c>
    </row>
    <row r="712" spans="1:7" hidden="1" x14ac:dyDescent="0.3">
      <c r="A712" s="10" t="s">
        <v>388</v>
      </c>
      <c r="B712" s="10" t="s">
        <v>3380</v>
      </c>
      <c r="C712" s="10" t="s">
        <v>3798</v>
      </c>
      <c r="D712" s="10" t="s">
        <v>2961</v>
      </c>
      <c r="E712" s="47" t="str">
        <f>VLOOKUP(B712,Matching_Area!$A$2:$B$1441,2, 0)</f>
        <v>Health</v>
      </c>
      <c r="F712" s="47" t="str">
        <f>VLOOKUP(B712,Matching_Area!$A$2:$C$1441,3, 0)</f>
        <v>Disease prevention</v>
      </c>
      <c r="G712" s="47">
        <f>VLOOKUP(A712,Row_Data!$D$4:$BN$1444, 63,0)</f>
        <v>13</v>
      </c>
    </row>
    <row r="713" spans="1:7" hidden="1" x14ac:dyDescent="0.3">
      <c r="A713" s="10" t="s">
        <v>3578</v>
      </c>
      <c r="B713" s="10" t="s">
        <v>2333</v>
      </c>
      <c r="C713" s="10" t="s">
        <v>3798</v>
      </c>
      <c r="D713" s="10" t="s">
        <v>2961</v>
      </c>
      <c r="E713" s="47" t="str">
        <f>VLOOKUP(B713,Matching_Area!$A$2:$B$1441,2, 0)</f>
        <v>Health</v>
      </c>
      <c r="F713" s="47" t="str">
        <f>VLOOKUP(B713,Matching_Area!$A$2:$C$1441,3, 0)</f>
        <v>Disease prevention</v>
      </c>
      <c r="G713" s="47">
        <f>VLOOKUP(A713,Row_Data!$D$4:$BN$1444, 63,0)</f>
        <v>13</v>
      </c>
    </row>
    <row r="714" spans="1:7" hidden="1" x14ac:dyDescent="0.3">
      <c r="A714" s="10" t="s">
        <v>535</v>
      </c>
      <c r="B714" s="10" t="s">
        <v>2461</v>
      </c>
      <c r="C714" s="10" t="s">
        <v>3798</v>
      </c>
      <c r="D714" s="10" t="s">
        <v>2961</v>
      </c>
      <c r="E714" s="47" t="str">
        <f>VLOOKUP(B714,Matching_Area!$A$2:$B$1441,2, 0)</f>
        <v>Health</v>
      </c>
      <c r="F714" s="47" t="str">
        <f>VLOOKUP(B714,Matching_Area!$A$2:$C$1441,3, 0)</f>
        <v>Disease prevention</v>
      </c>
      <c r="G714" s="47">
        <f>VLOOKUP(A714,Row_Data!$D$4:$BN$1444, 63,0)</f>
        <v>18</v>
      </c>
    </row>
    <row r="715" spans="1:7" hidden="1" x14ac:dyDescent="0.3">
      <c r="A715" s="10" t="s">
        <v>4191</v>
      </c>
      <c r="B715" s="10" t="s">
        <v>1409</v>
      </c>
      <c r="C715" s="10" t="s">
        <v>3470</v>
      </c>
      <c r="D715" s="10" t="s">
        <v>2961</v>
      </c>
      <c r="E715" s="47" t="str">
        <f>VLOOKUP(B715,Matching_Area!$A$2:$B$1441,2, 0)</f>
        <v>Health</v>
      </c>
      <c r="F715" s="47" t="str">
        <f>VLOOKUP(B715,Matching_Area!$A$2:$C$1441,3, 0)</f>
        <v>Disease prevention</v>
      </c>
      <c r="G715" s="47">
        <f>VLOOKUP(A715,Row_Data!$D$4:$BN$1444, 63,0)</f>
        <v>18</v>
      </c>
    </row>
    <row r="716" spans="1:7" hidden="1" x14ac:dyDescent="0.3">
      <c r="A716" s="10" t="s">
        <v>2188</v>
      </c>
      <c r="B716" s="10" t="s">
        <v>2401</v>
      </c>
      <c r="C716" s="10" t="s">
        <v>3470</v>
      </c>
      <c r="D716" s="10" t="s">
        <v>2961</v>
      </c>
      <c r="E716" s="47" t="str">
        <f>VLOOKUP(B716,Matching_Area!$A$2:$B$1441,2, 0)</f>
        <v>Health</v>
      </c>
      <c r="F716" s="47" t="str">
        <f>VLOOKUP(B716,Matching_Area!$A$2:$C$1441,3, 0)</f>
        <v>Disease prevention</v>
      </c>
      <c r="G716" s="47">
        <f>VLOOKUP(A716,Row_Data!$D$4:$BN$1444, 63,0)</f>
        <v>18</v>
      </c>
    </row>
    <row r="717" spans="1:7" hidden="1" x14ac:dyDescent="0.3">
      <c r="A717" s="10" t="s">
        <v>3429</v>
      </c>
      <c r="B717" s="10" t="s">
        <v>568</v>
      </c>
      <c r="C717" s="10" t="s">
        <v>3470</v>
      </c>
      <c r="D717" s="10" t="s">
        <v>2961</v>
      </c>
      <c r="E717" s="47" t="str">
        <f>VLOOKUP(B717,Matching_Area!$A$2:$B$1441,2, 0)</f>
        <v>Health</v>
      </c>
      <c r="F717" s="47" t="str">
        <f>VLOOKUP(B717,Matching_Area!$A$2:$C$1441,3, 0)</f>
        <v>Disease prevention</v>
      </c>
      <c r="G717" s="47">
        <f>VLOOKUP(A717,Row_Data!$D$4:$BN$1444, 63,0)</f>
        <v>18</v>
      </c>
    </row>
    <row r="718" spans="1:7" hidden="1" x14ac:dyDescent="0.3">
      <c r="A718" s="10" t="s">
        <v>541</v>
      </c>
      <c r="B718" s="10" t="s">
        <v>2705</v>
      </c>
      <c r="C718" s="10" t="s">
        <v>466</v>
      </c>
      <c r="D718" s="10" t="s">
        <v>2961</v>
      </c>
      <c r="E718" s="47" t="str">
        <f>VLOOKUP(B718,Matching_Area!$A$2:$B$1441,2, 0)</f>
        <v>Health</v>
      </c>
      <c r="F718" s="47" t="str">
        <f>VLOOKUP(B718,Matching_Area!$A$2:$C$1441,3, 0)</f>
        <v>Disease prevention</v>
      </c>
      <c r="G718" s="47">
        <f>VLOOKUP(A718,Row_Data!$D$4:$BN$1444, 63,0)</f>
        <v>13</v>
      </c>
    </row>
    <row r="719" spans="1:7" hidden="1" x14ac:dyDescent="0.3">
      <c r="A719" s="10" t="s">
        <v>2903</v>
      </c>
      <c r="B719" s="10" t="s">
        <v>619</v>
      </c>
      <c r="C719" s="10" t="s">
        <v>466</v>
      </c>
      <c r="D719" s="10" t="s">
        <v>2961</v>
      </c>
      <c r="E719" s="47" t="str">
        <f>VLOOKUP(B719,Matching_Area!$A$2:$B$1441,2, 0)</f>
        <v>Health</v>
      </c>
      <c r="F719" s="47" t="str">
        <f>VLOOKUP(B719,Matching_Area!$A$2:$C$1441,3, 0)</f>
        <v>Disease prevention</v>
      </c>
      <c r="G719" s="47">
        <f>VLOOKUP(A719,Row_Data!$D$4:$BN$1444, 63,0)</f>
        <v>0</v>
      </c>
    </row>
    <row r="720" spans="1:7" hidden="1" x14ac:dyDescent="0.3">
      <c r="A720" s="10" t="s">
        <v>4179</v>
      </c>
      <c r="B720" s="10" t="s">
        <v>3065</v>
      </c>
      <c r="C720" s="10" t="s">
        <v>466</v>
      </c>
      <c r="D720" s="10" t="s">
        <v>2961</v>
      </c>
      <c r="E720" s="47" t="str">
        <f>VLOOKUP(B720,Matching_Area!$A$2:$B$1441,2, 0)</f>
        <v>Health</v>
      </c>
      <c r="F720" s="47" t="str">
        <f>VLOOKUP(B720,Matching_Area!$A$2:$C$1441,3, 0)</f>
        <v>Disease prevention</v>
      </c>
      <c r="G720" s="47">
        <f>VLOOKUP(A720,Row_Data!$D$4:$BN$1444, 63,0)</f>
        <v>18</v>
      </c>
    </row>
    <row r="721" spans="1:7" hidden="1" x14ac:dyDescent="0.3">
      <c r="A721" s="10" t="s">
        <v>977</v>
      </c>
      <c r="B721" s="10" t="s">
        <v>631</v>
      </c>
      <c r="C721" s="10" t="s">
        <v>4118</v>
      </c>
      <c r="D721" s="10" t="s">
        <v>2961</v>
      </c>
      <c r="E721" s="47" t="str">
        <f>VLOOKUP(B721,Matching_Area!$A$2:$B$1441,2, 0)</f>
        <v>Health</v>
      </c>
      <c r="F721" s="47" t="str">
        <f>VLOOKUP(B721,Matching_Area!$A$2:$C$1441,3, 0)</f>
        <v>Disease prevention</v>
      </c>
      <c r="G721" s="47">
        <f>VLOOKUP(A721,Row_Data!$D$4:$BN$1444, 63,0)</f>
        <v>18</v>
      </c>
    </row>
    <row r="722" spans="1:7" hidden="1" x14ac:dyDescent="0.3">
      <c r="A722" s="10" t="s">
        <v>437</v>
      </c>
      <c r="B722" s="10" t="s">
        <v>3282</v>
      </c>
      <c r="C722" s="10" t="s">
        <v>4118</v>
      </c>
      <c r="D722" s="10" t="s">
        <v>2961</v>
      </c>
      <c r="E722" s="47" t="str">
        <f>VLOOKUP(B722,Matching_Area!$A$2:$B$1441,2, 0)</f>
        <v>Health</v>
      </c>
      <c r="F722" s="47" t="str">
        <f>VLOOKUP(B722,Matching_Area!$A$2:$C$1441,3, 0)</f>
        <v>Disease prevention</v>
      </c>
      <c r="G722" s="47">
        <f>VLOOKUP(A722,Row_Data!$D$4:$BN$1444, 63,0)</f>
        <v>0</v>
      </c>
    </row>
    <row r="723" spans="1:7" hidden="1" x14ac:dyDescent="0.3">
      <c r="A723" s="10" t="s">
        <v>1666</v>
      </c>
      <c r="B723" s="10" t="s">
        <v>3447</v>
      </c>
      <c r="C723" s="10" t="s">
        <v>4118</v>
      </c>
      <c r="D723" s="10" t="s">
        <v>2961</v>
      </c>
      <c r="E723" s="47" t="str">
        <f>VLOOKUP(B723,Matching_Area!$A$2:$B$1441,2, 0)</f>
        <v>Health</v>
      </c>
      <c r="F723" s="47" t="str">
        <f>VLOOKUP(B723,Matching_Area!$A$2:$C$1441,3, 0)</f>
        <v>Disease prevention</v>
      </c>
      <c r="G723" s="47">
        <f>VLOOKUP(A723,Row_Data!$D$4:$BN$1444, 63,0)</f>
        <v>18</v>
      </c>
    </row>
    <row r="724" spans="1:7" hidden="1" x14ac:dyDescent="0.3">
      <c r="A724" s="10" t="s">
        <v>2335</v>
      </c>
      <c r="B724" s="10" t="s">
        <v>2331</v>
      </c>
      <c r="C724" s="10" t="s">
        <v>182</v>
      </c>
      <c r="D724" s="10" t="s">
        <v>2961</v>
      </c>
      <c r="E724" s="47" t="str">
        <f>VLOOKUP(B724,Matching_Area!$A$2:$B$1441,2, 0)</f>
        <v>Health</v>
      </c>
      <c r="F724" s="47" t="str">
        <f>VLOOKUP(B724,Matching_Area!$A$2:$C$1441,3, 0)</f>
        <v>Disease prevention</v>
      </c>
      <c r="G724" s="47">
        <f>VLOOKUP(A724,Row_Data!$D$4:$BN$1444, 63,0)</f>
        <v>0</v>
      </c>
    </row>
    <row r="725" spans="1:7" hidden="1" x14ac:dyDescent="0.3">
      <c r="A725" s="10" t="s">
        <v>2008</v>
      </c>
      <c r="B725" s="10" t="s">
        <v>551</v>
      </c>
      <c r="C725" s="10" t="s">
        <v>182</v>
      </c>
      <c r="D725" s="10" t="s">
        <v>2961</v>
      </c>
      <c r="E725" s="47" t="str">
        <f>VLOOKUP(B725,Matching_Area!$A$2:$B$1441,2, 0)</f>
        <v>Health</v>
      </c>
      <c r="F725" s="47" t="str">
        <f>VLOOKUP(B725,Matching_Area!$A$2:$C$1441,3, 0)</f>
        <v>Disease prevention</v>
      </c>
      <c r="G725" s="47">
        <f>VLOOKUP(A725,Row_Data!$D$4:$BN$1444, 63,0)</f>
        <v>0</v>
      </c>
    </row>
    <row r="726" spans="1:7" hidden="1" x14ac:dyDescent="0.3">
      <c r="A726" s="10" t="s">
        <v>3253</v>
      </c>
      <c r="B726" s="10" t="s">
        <v>710</v>
      </c>
      <c r="C726" s="10" t="s">
        <v>182</v>
      </c>
      <c r="D726" s="10" t="s">
        <v>2961</v>
      </c>
      <c r="E726" s="47" t="str">
        <f>VLOOKUP(B726,Matching_Area!$A$2:$B$1441,2, 0)</f>
        <v>Health</v>
      </c>
      <c r="F726" s="47" t="str">
        <f>VLOOKUP(B726,Matching_Area!$A$2:$C$1441,3, 0)</f>
        <v>Disease prevention</v>
      </c>
      <c r="G726" s="47">
        <f>VLOOKUP(A726,Row_Data!$D$4:$BN$1444, 63,0)</f>
        <v>0</v>
      </c>
    </row>
    <row r="727" spans="1:7" hidden="1" x14ac:dyDescent="0.3">
      <c r="A727" s="10" t="s">
        <v>1684</v>
      </c>
      <c r="B727" s="10" t="s">
        <v>1746</v>
      </c>
      <c r="C727" s="10" t="s">
        <v>1030</v>
      </c>
      <c r="D727" s="10" t="s">
        <v>1336</v>
      </c>
      <c r="E727" s="47" t="str">
        <f>VLOOKUP(B727,Matching_Area!$A$2:$B$1441,2, 0)</f>
        <v>Health</v>
      </c>
      <c r="F727" s="47" t="str">
        <f>VLOOKUP(B727,Matching_Area!$A$2:$C$1441,3, 0)</f>
        <v>Disease prevention</v>
      </c>
      <c r="G727" s="47">
        <f>VLOOKUP(A727,Row_Data!$D$4:$BN$1444, 63,0)</f>
        <v>19</v>
      </c>
    </row>
    <row r="728" spans="1:7" hidden="1" x14ac:dyDescent="0.3">
      <c r="A728" s="10" t="s">
        <v>68</v>
      </c>
      <c r="B728" s="10" t="s">
        <v>1381</v>
      </c>
      <c r="C728" s="10" t="s">
        <v>948</v>
      </c>
      <c r="D728" s="10" t="s">
        <v>1336</v>
      </c>
      <c r="E728" s="47" t="str">
        <f>VLOOKUP(B728,Matching_Area!$A$2:$B$1441,2, 0)</f>
        <v>Health</v>
      </c>
      <c r="F728" s="47" t="str">
        <f>VLOOKUP(B728,Matching_Area!$A$2:$C$1441,3, 0)</f>
        <v>Disease prevention</v>
      </c>
      <c r="G728" s="47">
        <f>VLOOKUP(A728,Row_Data!$D$4:$BN$1444, 63,0)</f>
        <v>18</v>
      </c>
    </row>
    <row r="729" spans="1:7" hidden="1" x14ac:dyDescent="0.3">
      <c r="A729" s="10" t="s">
        <v>2726</v>
      </c>
      <c r="B729" s="10" t="s">
        <v>1349</v>
      </c>
      <c r="C729" s="10" t="s">
        <v>1042</v>
      </c>
      <c r="D729" s="10" t="s">
        <v>3756</v>
      </c>
      <c r="E729" s="47" t="str">
        <f>VLOOKUP(B729,Matching_Area!$A$2:$B$1441,2, 0)</f>
        <v>Health</v>
      </c>
      <c r="F729" s="47" t="str">
        <f>VLOOKUP(B729,Matching_Area!$A$2:$C$1441,3, 0)</f>
        <v>Disease prevention</v>
      </c>
      <c r="G729" s="47">
        <f>VLOOKUP(A729,Row_Data!$D$4:$BN$1444, 63,0)</f>
        <v>0</v>
      </c>
    </row>
    <row r="730" spans="1:7" hidden="1" x14ac:dyDescent="0.3">
      <c r="A730" s="10" t="s">
        <v>1358</v>
      </c>
      <c r="B730" s="10" t="s">
        <v>1886</v>
      </c>
      <c r="C730" s="10" t="s">
        <v>3484</v>
      </c>
      <c r="D730" s="10" t="s">
        <v>3304</v>
      </c>
      <c r="E730" s="47" t="str">
        <f>VLOOKUP(B730,Matching_Area!$A$2:$B$1441,2, 0)</f>
        <v>Health</v>
      </c>
      <c r="F730" s="47" t="str">
        <f>VLOOKUP(B730,Matching_Area!$A$2:$C$1441,3, 0)</f>
        <v>Health systems</v>
      </c>
      <c r="G730" s="47">
        <f>VLOOKUP(A730,Row_Data!$D$4:$BN$1444, 63,0)</f>
        <v>0</v>
      </c>
    </row>
    <row r="731" spans="1:7" hidden="1" x14ac:dyDescent="0.3">
      <c r="A731" s="10" t="s">
        <v>2611</v>
      </c>
      <c r="B731" s="10" t="s">
        <v>2650</v>
      </c>
      <c r="C731" s="10" t="s">
        <v>3940</v>
      </c>
      <c r="D731" s="10" t="s">
        <v>844</v>
      </c>
      <c r="E731" s="47" t="str">
        <f>VLOOKUP(B731,Matching_Area!$A$2:$B$1441,2, 0)</f>
        <v>Health</v>
      </c>
      <c r="F731" s="47" t="str">
        <f>VLOOKUP(B731,Matching_Area!$A$2:$C$1441,3, 0)</f>
        <v>Health systems</v>
      </c>
      <c r="G731" s="47">
        <f>VLOOKUP(A731,Row_Data!$D$4:$BN$1444, 63,0)</f>
        <v>18</v>
      </c>
    </row>
    <row r="732" spans="1:7" hidden="1" x14ac:dyDescent="0.3">
      <c r="A732" s="10" t="s">
        <v>4146</v>
      </c>
      <c r="B732" s="10" t="s">
        <v>3626</v>
      </c>
      <c r="C732" s="10" t="s">
        <v>322</v>
      </c>
      <c r="D732" s="10" t="s">
        <v>844</v>
      </c>
      <c r="E732" s="47" t="str">
        <f>VLOOKUP(B732,Matching_Area!$A$2:$B$1441,2, 0)</f>
        <v>Health</v>
      </c>
      <c r="F732" s="47" t="str">
        <f>VLOOKUP(B732,Matching_Area!$A$2:$C$1441,3, 0)</f>
        <v>Health systems</v>
      </c>
      <c r="G732" s="47">
        <f>VLOOKUP(A732,Row_Data!$D$4:$BN$1444, 63,0)</f>
        <v>18</v>
      </c>
    </row>
    <row r="733" spans="1:7" hidden="1" x14ac:dyDescent="0.3">
      <c r="A733" s="10" t="s">
        <v>846</v>
      </c>
      <c r="B733" s="10" t="s">
        <v>372</v>
      </c>
      <c r="C733" s="10" t="s">
        <v>4174</v>
      </c>
      <c r="D733" s="10" t="s">
        <v>844</v>
      </c>
      <c r="E733" s="47" t="str">
        <f>VLOOKUP(B733,Matching_Area!$A$2:$B$1441,2, 0)</f>
        <v>Health</v>
      </c>
      <c r="F733" s="47" t="str">
        <f>VLOOKUP(B733,Matching_Area!$A$2:$C$1441,3, 0)</f>
        <v>Health systems</v>
      </c>
      <c r="G733" s="47">
        <f>VLOOKUP(A733,Row_Data!$D$4:$BN$1444, 63,0)</f>
        <v>18</v>
      </c>
    </row>
    <row r="734" spans="1:7" hidden="1" x14ac:dyDescent="0.3">
      <c r="A734" s="10" t="s">
        <v>283</v>
      </c>
      <c r="B734" s="10" t="s">
        <v>1880</v>
      </c>
      <c r="C734" s="10" t="s">
        <v>1736</v>
      </c>
      <c r="D734" s="10" t="s">
        <v>844</v>
      </c>
      <c r="E734" s="47" t="str">
        <f>VLOOKUP(B734,Matching_Area!$A$2:$B$1441,2, 0)</f>
        <v>Health</v>
      </c>
      <c r="F734" s="47" t="str">
        <f>VLOOKUP(B734,Matching_Area!$A$2:$C$1441,3, 0)</f>
        <v>Health systems</v>
      </c>
      <c r="G734" s="47">
        <f>VLOOKUP(A734,Row_Data!$D$4:$BN$1444, 63,0)</f>
        <v>18</v>
      </c>
    </row>
    <row r="735" spans="1:7" hidden="1" x14ac:dyDescent="0.3">
      <c r="A735" s="10" t="s">
        <v>3345</v>
      </c>
      <c r="B735" s="10" t="s">
        <v>2659</v>
      </c>
      <c r="C735" s="10" t="s">
        <v>11</v>
      </c>
      <c r="D735" s="10" t="s">
        <v>844</v>
      </c>
      <c r="E735" s="47" t="str">
        <f>VLOOKUP(B735,Matching_Area!$A$2:$B$1441,2, 0)</f>
        <v>Health</v>
      </c>
      <c r="F735" s="47" t="str">
        <f>VLOOKUP(B735,Matching_Area!$A$2:$C$1441,3, 0)</f>
        <v>Health systems</v>
      </c>
      <c r="G735" s="47">
        <f>VLOOKUP(A735,Row_Data!$D$4:$BN$1444, 63,0)</f>
        <v>18</v>
      </c>
    </row>
    <row r="736" spans="1:7" hidden="1" x14ac:dyDescent="0.3">
      <c r="A736" s="10" t="s">
        <v>1318</v>
      </c>
      <c r="B736" s="10" t="s">
        <v>636</v>
      </c>
      <c r="C736" s="10" t="s">
        <v>1859</v>
      </c>
      <c r="D736" s="10" t="s">
        <v>844</v>
      </c>
      <c r="E736" s="47" t="str">
        <f>VLOOKUP(B736,Matching_Area!$A$2:$B$1441,2, 0)</f>
        <v>Health</v>
      </c>
      <c r="F736" s="47" t="str">
        <f>VLOOKUP(B736,Matching_Area!$A$2:$C$1441,3, 0)</f>
        <v>Health systems</v>
      </c>
      <c r="G736" s="47">
        <f>VLOOKUP(A736,Row_Data!$D$4:$BN$1444, 63,0)</f>
        <v>18</v>
      </c>
    </row>
    <row r="737" spans="1:7" hidden="1" x14ac:dyDescent="0.3">
      <c r="A737" s="10" t="s">
        <v>626</v>
      </c>
      <c r="B737" s="10" t="s">
        <v>1345</v>
      </c>
      <c r="C737" s="10" t="s">
        <v>3886</v>
      </c>
      <c r="D737" s="10" t="s">
        <v>844</v>
      </c>
      <c r="E737" s="47" t="str">
        <f>VLOOKUP(B737,Matching_Area!$A$2:$B$1441,2, 0)</f>
        <v>Health</v>
      </c>
      <c r="F737" s="47" t="str">
        <f>VLOOKUP(B737,Matching_Area!$A$2:$C$1441,3, 0)</f>
        <v>Health systems</v>
      </c>
      <c r="G737" s="47">
        <f>VLOOKUP(A737,Row_Data!$D$4:$BN$1444, 63,0)</f>
        <v>18</v>
      </c>
    </row>
    <row r="738" spans="1:7" hidden="1" x14ac:dyDescent="0.3">
      <c r="A738" s="10" t="s">
        <v>1589</v>
      </c>
      <c r="B738" s="10" t="s">
        <v>3248</v>
      </c>
      <c r="C738" s="10" t="s">
        <v>2275</v>
      </c>
      <c r="D738" s="10" t="s">
        <v>844</v>
      </c>
      <c r="E738" s="47" t="str">
        <f>VLOOKUP(B738,Matching_Area!$A$2:$B$1441,2, 0)</f>
        <v>Health</v>
      </c>
      <c r="F738" s="47" t="str">
        <f>VLOOKUP(B738,Matching_Area!$A$2:$C$1441,3, 0)</f>
        <v>Health systems</v>
      </c>
      <c r="G738" s="47">
        <f>VLOOKUP(A738,Row_Data!$D$4:$BN$1444, 63,0)</f>
        <v>18</v>
      </c>
    </row>
    <row r="739" spans="1:7" hidden="1" x14ac:dyDescent="0.3">
      <c r="A739" s="10" t="s">
        <v>13</v>
      </c>
      <c r="B739" s="10" t="s">
        <v>2632</v>
      </c>
      <c r="C739" s="10" t="s">
        <v>1521</v>
      </c>
      <c r="D739" s="10" t="s">
        <v>844</v>
      </c>
      <c r="E739" s="47" t="str">
        <f>VLOOKUP(B739,Matching_Area!$A$2:$B$1441,2, 0)</f>
        <v>Health</v>
      </c>
      <c r="F739" s="47" t="str">
        <f>VLOOKUP(B739,Matching_Area!$A$2:$C$1441,3, 0)</f>
        <v>Health systems</v>
      </c>
      <c r="G739" s="47">
        <f>VLOOKUP(A739,Row_Data!$D$4:$BN$1444, 63,0)</f>
        <v>18</v>
      </c>
    </row>
    <row r="740" spans="1:7" hidden="1" x14ac:dyDescent="0.3">
      <c r="A740" s="10" t="s">
        <v>356</v>
      </c>
      <c r="B740" s="10" t="s">
        <v>3100</v>
      </c>
      <c r="C740" s="10" t="s">
        <v>2553</v>
      </c>
      <c r="D740" s="10" t="s">
        <v>844</v>
      </c>
      <c r="E740" s="47" t="str">
        <f>VLOOKUP(B740,Matching_Area!$A$2:$B$1441,2, 0)</f>
        <v>Health</v>
      </c>
      <c r="F740" s="47" t="str">
        <f>VLOOKUP(B740,Matching_Area!$A$2:$C$1441,3, 0)</f>
        <v>Health systems</v>
      </c>
      <c r="G740" s="47">
        <f>VLOOKUP(A740,Row_Data!$D$4:$BN$1444, 63,0)</f>
        <v>18</v>
      </c>
    </row>
    <row r="741" spans="1:7" hidden="1" x14ac:dyDescent="0.3">
      <c r="A741" s="10" t="s">
        <v>1304</v>
      </c>
      <c r="B741" s="10" t="s">
        <v>3795</v>
      </c>
      <c r="C741" s="10" t="s">
        <v>749</v>
      </c>
      <c r="D741" s="10" t="s">
        <v>844</v>
      </c>
      <c r="E741" s="47" t="str">
        <f>VLOOKUP(B741,Matching_Area!$A$2:$B$1441,2, 0)</f>
        <v>Health</v>
      </c>
      <c r="F741" s="47" t="str">
        <f>VLOOKUP(B741,Matching_Area!$A$2:$C$1441,3, 0)</f>
        <v>Health systems</v>
      </c>
      <c r="G741" s="47">
        <f>VLOOKUP(A741,Row_Data!$D$4:$BN$1444, 63,0)</f>
        <v>18</v>
      </c>
    </row>
    <row r="742" spans="1:7" hidden="1" x14ac:dyDescent="0.3">
      <c r="A742" s="10" t="s">
        <v>406</v>
      </c>
      <c r="B742" s="10" t="s">
        <v>492</v>
      </c>
      <c r="C742" s="10" t="s">
        <v>1795</v>
      </c>
      <c r="D742" s="10" t="s">
        <v>844</v>
      </c>
      <c r="E742" s="47" t="str">
        <f>VLOOKUP(B742,Matching_Area!$A$2:$B$1441,2, 0)</f>
        <v>Health</v>
      </c>
      <c r="F742" s="47" t="str">
        <f>VLOOKUP(B742,Matching_Area!$A$2:$C$1441,3, 0)</f>
        <v>Health systems</v>
      </c>
      <c r="G742" s="47">
        <f>VLOOKUP(A742,Row_Data!$D$4:$BN$1444, 63,0)</f>
        <v>18</v>
      </c>
    </row>
    <row r="743" spans="1:7" hidden="1" x14ac:dyDescent="0.3">
      <c r="A743" s="10" t="s">
        <v>754</v>
      </c>
      <c r="B743" s="10" t="s">
        <v>3136</v>
      </c>
      <c r="C743" s="10" t="s">
        <v>1552</v>
      </c>
      <c r="D743" s="10" t="s">
        <v>844</v>
      </c>
      <c r="E743" s="47" t="str">
        <f>VLOOKUP(B743,Matching_Area!$A$2:$B$1441,2, 0)</f>
        <v>Health</v>
      </c>
      <c r="F743" s="47" t="str">
        <f>VLOOKUP(B743,Matching_Area!$A$2:$C$1441,3, 0)</f>
        <v>Health systems</v>
      </c>
      <c r="G743" s="47">
        <f>VLOOKUP(A743,Row_Data!$D$4:$BN$1444, 63,0)</f>
        <v>18</v>
      </c>
    </row>
    <row r="744" spans="1:7" hidden="1" x14ac:dyDescent="0.3">
      <c r="A744" s="10" t="s">
        <v>1706</v>
      </c>
      <c r="B744" s="10" t="s">
        <v>3204</v>
      </c>
      <c r="C744" s="10" t="s">
        <v>1062</v>
      </c>
      <c r="D744" s="10" t="s">
        <v>844</v>
      </c>
      <c r="E744" s="47" t="str">
        <f>VLOOKUP(B744,Matching_Area!$A$2:$B$1441,2, 0)</f>
        <v>Health</v>
      </c>
      <c r="F744" s="47" t="str">
        <f>VLOOKUP(B744,Matching_Area!$A$2:$C$1441,3, 0)</f>
        <v>Health systems</v>
      </c>
      <c r="G744" s="47">
        <f>VLOOKUP(A744,Row_Data!$D$4:$BN$1444, 63,0)</f>
        <v>18</v>
      </c>
    </row>
    <row r="745" spans="1:7" hidden="1" x14ac:dyDescent="0.3">
      <c r="A745" s="10" t="s">
        <v>1631</v>
      </c>
      <c r="B745" s="10" t="s">
        <v>4164</v>
      </c>
      <c r="C745" s="10" t="s">
        <v>2136</v>
      </c>
      <c r="D745" s="10" t="s">
        <v>930</v>
      </c>
      <c r="E745" s="47" t="str">
        <f>VLOOKUP(B745,Matching_Area!$A$2:$B$1441,2, 0)</f>
        <v>Health</v>
      </c>
      <c r="F745" s="47" t="str">
        <f>VLOOKUP(B745,Matching_Area!$A$2:$C$1441,3, 0)</f>
        <v>Health systems</v>
      </c>
      <c r="G745" s="47">
        <f>VLOOKUP(A745,Row_Data!$D$4:$BN$1444, 63,0)</f>
        <v>45</v>
      </c>
    </row>
    <row r="746" spans="1:7" hidden="1" x14ac:dyDescent="0.3">
      <c r="A746" s="10" t="s">
        <v>225</v>
      </c>
      <c r="B746" s="10" t="s">
        <v>2463</v>
      </c>
      <c r="C746" s="10" t="s">
        <v>197</v>
      </c>
      <c r="D746" s="10" t="s">
        <v>3991</v>
      </c>
      <c r="E746" s="47" t="str">
        <f>VLOOKUP(B746,Matching_Area!$A$2:$B$1441,2, 0)</f>
        <v>Health</v>
      </c>
      <c r="F746" s="47" t="str">
        <f>VLOOKUP(B746,Matching_Area!$A$2:$C$1441,3, 0)</f>
        <v>Health systems</v>
      </c>
      <c r="G746" s="47">
        <f>VLOOKUP(A746,Row_Data!$D$4:$BN$1444, 63,0)</f>
        <v>0</v>
      </c>
    </row>
    <row r="747" spans="1:7" hidden="1" x14ac:dyDescent="0.3">
      <c r="A747" s="10" t="s">
        <v>1084</v>
      </c>
      <c r="B747" s="10" t="s">
        <v>2268</v>
      </c>
      <c r="C747" s="10" t="s">
        <v>384</v>
      </c>
      <c r="D747" s="10" t="s">
        <v>3304</v>
      </c>
      <c r="E747" s="47" t="str">
        <f>VLOOKUP(B747,Matching_Area!$A$2:$B$1441,2, 0)</f>
        <v>Health</v>
      </c>
      <c r="F747" s="47" t="str">
        <f>VLOOKUP(B747,Matching_Area!$A$2:$C$1441,3, 0)</f>
        <v>Health systems</v>
      </c>
      <c r="G747" s="47">
        <f>VLOOKUP(A747,Row_Data!$D$4:$BN$1444, 63,0)</f>
        <v>7</v>
      </c>
    </row>
    <row r="748" spans="1:7" hidden="1" x14ac:dyDescent="0.3">
      <c r="A748" s="10" t="s">
        <v>2852</v>
      </c>
      <c r="B748" s="10" t="s">
        <v>3201</v>
      </c>
      <c r="C748" s="10" t="s">
        <v>2436</v>
      </c>
      <c r="D748" s="10" t="s">
        <v>844</v>
      </c>
      <c r="E748" s="47" t="str">
        <f>VLOOKUP(B748,Matching_Area!$A$2:$B$1441,2, 0)</f>
        <v>Health</v>
      </c>
      <c r="F748" s="47" t="str">
        <f>VLOOKUP(B748,Matching_Area!$A$2:$C$1441,3, 0)</f>
        <v>Health systems</v>
      </c>
      <c r="G748" s="47">
        <f>VLOOKUP(A748,Row_Data!$D$4:$BN$1444, 63,0)</f>
        <v>18</v>
      </c>
    </row>
    <row r="749" spans="1:7" hidden="1" x14ac:dyDescent="0.3">
      <c r="A749" s="10" t="s">
        <v>3202</v>
      </c>
      <c r="B749" s="10" t="s">
        <v>215</v>
      </c>
      <c r="C749" s="10" t="s">
        <v>42</v>
      </c>
      <c r="D749" s="10" t="s">
        <v>844</v>
      </c>
      <c r="E749" s="47" t="str">
        <f>VLOOKUP(B749,Matching_Area!$A$2:$B$1441,2, 0)</f>
        <v>Health</v>
      </c>
      <c r="F749" s="47" t="str">
        <f>VLOOKUP(B749,Matching_Area!$A$2:$C$1441,3, 0)</f>
        <v>Health systems</v>
      </c>
      <c r="G749" s="47">
        <f>VLOOKUP(A749,Row_Data!$D$4:$BN$1444, 63,0)</f>
        <v>18</v>
      </c>
    </row>
    <row r="750" spans="1:7" hidden="1" x14ac:dyDescent="0.3">
      <c r="A750" s="10" t="s">
        <v>4197</v>
      </c>
      <c r="B750" s="10" t="s">
        <v>3489</v>
      </c>
      <c r="C750" s="10" t="s">
        <v>3928</v>
      </c>
      <c r="D750" s="10" t="s">
        <v>844</v>
      </c>
      <c r="E750" s="47" t="str">
        <f>VLOOKUP(B750,Matching_Area!$A$2:$B$1441,2, 0)</f>
        <v>Health</v>
      </c>
      <c r="F750" s="47" t="str">
        <f>VLOOKUP(B750,Matching_Area!$A$2:$C$1441,3, 0)</f>
        <v>Health systems</v>
      </c>
      <c r="G750" s="47">
        <f>VLOOKUP(A750,Row_Data!$D$4:$BN$1444, 63,0)</f>
        <v>18</v>
      </c>
    </row>
    <row r="751" spans="1:7" hidden="1" x14ac:dyDescent="0.3">
      <c r="A751" s="34" t="s">
        <v>3737</v>
      </c>
      <c r="B751" s="10" t="s">
        <v>2252</v>
      </c>
      <c r="C751" s="10" t="s">
        <v>2019</v>
      </c>
      <c r="D751" s="10" t="s">
        <v>3304</v>
      </c>
      <c r="E751" s="47" t="str">
        <f>VLOOKUP(B751,Matching_Area!$A$2:$B$1441,2, 0)</f>
        <v>Health</v>
      </c>
      <c r="F751" s="47" t="str">
        <f>VLOOKUP(B751,Matching_Area!$A$2:$C$1441,3, 0)</f>
        <v>Health systems</v>
      </c>
      <c r="G751" s="47">
        <f>VLOOKUP(A751,Row_Data!$D$4:$BN$1444, 63,0)</f>
        <v>42</v>
      </c>
    </row>
    <row r="752" spans="1:7" hidden="1" x14ac:dyDescent="0.3">
      <c r="A752" s="10" t="s">
        <v>2819</v>
      </c>
      <c r="B752" s="10" t="s">
        <v>2454</v>
      </c>
      <c r="C752" s="10" t="s">
        <v>2918</v>
      </c>
      <c r="D752" s="10" t="s">
        <v>3632</v>
      </c>
      <c r="E752" s="47" t="str">
        <f>VLOOKUP(B752,Matching_Area!$A$2:$B$1441,2, 0)</f>
        <v>Health</v>
      </c>
      <c r="F752" s="47" t="str">
        <f>VLOOKUP(B752,Matching_Area!$A$2:$C$1441,3, 0)</f>
        <v>Health systems</v>
      </c>
      <c r="G752" s="47">
        <f>VLOOKUP(A752,Row_Data!$D$4:$BN$1444, 63,0)</f>
        <v>2</v>
      </c>
    </row>
    <row r="753" spans="1:7" hidden="1" x14ac:dyDescent="0.3">
      <c r="A753" s="10" t="s">
        <v>448</v>
      </c>
      <c r="B753" s="10" t="s">
        <v>396</v>
      </c>
      <c r="C753" s="10" t="s">
        <v>1</v>
      </c>
      <c r="D753" s="10" t="s">
        <v>1174</v>
      </c>
      <c r="E753" s="47" t="str">
        <f>VLOOKUP(B753,Matching_Area!$A$2:$B$1441,2, 0)</f>
        <v>Health</v>
      </c>
      <c r="F753" s="47" t="str">
        <f>VLOOKUP(B753,Matching_Area!$A$2:$C$1441,3, 0)</f>
        <v>Mortality</v>
      </c>
      <c r="G753" s="47">
        <f>VLOOKUP(A753,Row_Data!$D$4:$BN$1444, 63,0)</f>
        <v>59</v>
      </c>
    </row>
    <row r="754" spans="1:7" hidden="1" x14ac:dyDescent="0.3">
      <c r="A754" s="10" t="s">
        <v>2933</v>
      </c>
      <c r="B754" s="10" t="s">
        <v>3496</v>
      </c>
      <c r="C754" s="10" t="s">
        <v>1</v>
      </c>
      <c r="D754" s="10" t="s">
        <v>1174</v>
      </c>
      <c r="E754" s="47" t="str">
        <f>VLOOKUP(B754,Matching_Area!$A$2:$B$1441,2, 0)</f>
        <v>Health</v>
      </c>
      <c r="F754" s="47" t="str">
        <f>VLOOKUP(B754,Matching_Area!$A$2:$C$1441,3, 0)</f>
        <v>Mortality</v>
      </c>
      <c r="G754" s="47">
        <f>VLOOKUP(A754,Row_Data!$D$4:$BN$1444, 63,0)</f>
        <v>59</v>
      </c>
    </row>
    <row r="755" spans="1:7" hidden="1" x14ac:dyDescent="0.3">
      <c r="A755" s="10" t="s">
        <v>1253</v>
      </c>
      <c r="B755" s="10" t="s">
        <v>556</v>
      </c>
      <c r="C755" s="10" t="s">
        <v>1</v>
      </c>
      <c r="D755" s="10" t="s">
        <v>41</v>
      </c>
      <c r="E755" s="47" t="str">
        <f>VLOOKUP(B755,Matching_Area!$A$2:$B$1441,2, 0)</f>
        <v>Health</v>
      </c>
      <c r="F755" s="47" t="str">
        <f>VLOOKUP(B755,Matching_Area!$A$2:$C$1441,3, 0)</f>
        <v>Mortality</v>
      </c>
      <c r="G755" s="47">
        <f>VLOOKUP(A755,Row_Data!$D$4:$BN$1444, 63,0)</f>
        <v>59</v>
      </c>
    </row>
    <row r="756" spans="1:7" hidden="1" x14ac:dyDescent="0.3">
      <c r="A756" s="10" t="s">
        <v>3037</v>
      </c>
      <c r="B756" s="10" t="s">
        <v>1565</v>
      </c>
      <c r="C756" s="10" t="s">
        <v>3450</v>
      </c>
      <c r="D756" s="10" t="s">
        <v>2041</v>
      </c>
      <c r="E756" s="47" t="str">
        <f>VLOOKUP(B756,Matching_Area!$A$2:$B$1441,2, 0)</f>
        <v>Health</v>
      </c>
      <c r="F756" s="47" t="str">
        <f>VLOOKUP(B756,Matching_Area!$A$2:$C$1441,3, 0)</f>
        <v>Mortality</v>
      </c>
      <c r="G756" s="47">
        <f>VLOOKUP(A756,Row_Data!$D$4:$BN$1444, 63,0)</f>
        <v>2</v>
      </c>
    </row>
    <row r="757" spans="1:7" hidden="1" x14ac:dyDescent="0.3">
      <c r="A757" s="10" t="s">
        <v>2751</v>
      </c>
      <c r="B757" s="10" t="s">
        <v>3407</v>
      </c>
      <c r="C757" s="10" t="s">
        <v>2396</v>
      </c>
      <c r="D757" s="10" t="s">
        <v>3675</v>
      </c>
      <c r="E757" s="47" t="str">
        <f>VLOOKUP(B757,Matching_Area!$A$2:$B$1441,2, 0)</f>
        <v>Health</v>
      </c>
      <c r="F757" s="47" t="str">
        <f>VLOOKUP(B757,Matching_Area!$A$2:$C$1441,3, 0)</f>
        <v>Mortality</v>
      </c>
      <c r="G757" s="47">
        <f>VLOOKUP(A757,Row_Data!$D$4:$BN$1444, 63,0)</f>
        <v>5</v>
      </c>
    </row>
    <row r="758" spans="1:7" hidden="1" x14ac:dyDescent="0.3">
      <c r="A758" s="10" t="s">
        <v>2078</v>
      </c>
      <c r="B758" s="10" t="s">
        <v>1768</v>
      </c>
      <c r="C758" s="10" t="s">
        <v>2396</v>
      </c>
      <c r="D758" s="10" t="s">
        <v>3675</v>
      </c>
      <c r="E758" s="47" t="str">
        <f>VLOOKUP(B758,Matching_Area!$A$2:$B$1441,2, 0)</f>
        <v>Health</v>
      </c>
      <c r="F758" s="47" t="str">
        <f>VLOOKUP(B758,Matching_Area!$A$2:$C$1441,3, 0)</f>
        <v>Mortality</v>
      </c>
      <c r="G758" s="47">
        <f>VLOOKUP(A758,Row_Data!$D$4:$BN$1444, 63,0)</f>
        <v>5</v>
      </c>
    </row>
    <row r="759" spans="1:7" hidden="1" x14ac:dyDescent="0.3">
      <c r="A759" s="10" t="s">
        <v>2288</v>
      </c>
      <c r="B759" s="10" t="s">
        <v>1784</v>
      </c>
      <c r="C759" s="10" t="s">
        <v>2396</v>
      </c>
      <c r="D759" s="10" t="s">
        <v>3675</v>
      </c>
      <c r="E759" s="47" t="str">
        <f>VLOOKUP(B759,Matching_Area!$A$2:$B$1441,2, 0)</f>
        <v>Health</v>
      </c>
      <c r="F759" s="47" t="str">
        <f>VLOOKUP(B759,Matching_Area!$A$2:$C$1441,3, 0)</f>
        <v>Mortality</v>
      </c>
      <c r="G759" s="47">
        <f>VLOOKUP(A759,Row_Data!$D$4:$BN$1444, 63,0)</f>
        <v>5</v>
      </c>
    </row>
    <row r="760" spans="1:7" hidden="1" x14ac:dyDescent="0.3">
      <c r="A760" s="10" t="s">
        <v>4038</v>
      </c>
      <c r="B760" s="10" t="s">
        <v>229</v>
      </c>
      <c r="C760" s="10" t="s">
        <v>2174</v>
      </c>
      <c r="D760" s="10" t="s">
        <v>3675</v>
      </c>
      <c r="E760" s="47" t="str">
        <f>VLOOKUP(B760,Matching_Area!$A$2:$B$1441,2, 0)</f>
        <v>Health</v>
      </c>
      <c r="F760" s="47" t="str">
        <f>VLOOKUP(B760,Matching_Area!$A$2:$C$1441,3, 0)</f>
        <v>Mortality</v>
      </c>
      <c r="G760" s="47">
        <f>VLOOKUP(A760,Row_Data!$D$4:$BN$1444, 63,0)</f>
        <v>1</v>
      </c>
    </row>
    <row r="761" spans="1:7" hidden="1" x14ac:dyDescent="0.3">
      <c r="A761" s="10" t="s">
        <v>1610</v>
      </c>
      <c r="B761" s="10" t="s">
        <v>808</v>
      </c>
      <c r="C761" s="10" t="s">
        <v>2174</v>
      </c>
      <c r="D761" s="10" t="s">
        <v>3675</v>
      </c>
      <c r="E761" s="47" t="str">
        <f>VLOOKUP(B761,Matching_Area!$A$2:$B$1441,2, 0)</f>
        <v>Health</v>
      </c>
      <c r="F761" s="47" t="str">
        <f>VLOOKUP(B761,Matching_Area!$A$2:$C$1441,3, 0)</f>
        <v>Mortality</v>
      </c>
      <c r="G761" s="47">
        <f>VLOOKUP(A761,Row_Data!$D$4:$BN$1444, 63,0)</f>
        <v>1</v>
      </c>
    </row>
    <row r="762" spans="1:7" hidden="1" x14ac:dyDescent="0.3">
      <c r="A762" s="10" t="s">
        <v>4124</v>
      </c>
      <c r="B762" s="10" t="s">
        <v>4113</v>
      </c>
      <c r="C762" s="10" t="s">
        <v>2174</v>
      </c>
      <c r="D762" s="10" t="s">
        <v>3675</v>
      </c>
      <c r="E762" s="47" t="str">
        <f>VLOOKUP(B762,Matching_Area!$A$2:$B$1441,2, 0)</f>
        <v>Health</v>
      </c>
      <c r="F762" s="47" t="str">
        <f>VLOOKUP(B762,Matching_Area!$A$2:$C$1441,3, 0)</f>
        <v>Mortality</v>
      </c>
      <c r="G762" s="47">
        <f>VLOOKUP(A762,Row_Data!$D$4:$BN$1444, 63,0)</f>
        <v>1</v>
      </c>
    </row>
    <row r="763" spans="1:7" hidden="1" x14ac:dyDescent="0.3">
      <c r="A763" s="10" t="s">
        <v>302</v>
      </c>
      <c r="B763" s="10" t="s">
        <v>3122</v>
      </c>
      <c r="C763" s="10" t="s">
        <v>1117</v>
      </c>
      <c r="D763" s="10" t="s">
        <v>3675</v>
      </c>
      <c r="E763" s="47" t="str">
        <f>VLOOKUP(B763,Matching_Area!$A$2:$B$1441,2, 0)</f>
        <v>Health</v>
      </c>
      <c r="F763" s="47" t="str">
        <f>VLOOKUP(B763,Matching_Area!$A$2:$C$1441,3, 0)</f>
        <v>Mortality</v>
      </c>
      <c r="G763" s="47">
        <f>VLOOKUP(A763,Row_Data!$D$4:$BN$1444, 63,0)</f>
        <v>5</v>
      </c>
    </row>
    <row r="764" spans="1:7" hidden="1" x14ac:dyDescent="0.3">
      <c r="A764" s="10" t="s">
        <v>2606</v>
      </c>
      <c r="B764" s="10" t="s">
        <v>35</v>
      </c>
      <c r="C764" s="10" t="s">
        <v>3096</v>
      </c>
      <c r="D764" s="10" t="s">
        <v>3675</v>
      </c>
      <c r="E764" s="47" t="str">
        <f>VLOOKUP(B764,Matching_Area!$A$2:$B$1441,2, 0)</f>
        <v>Health</v>
      </c>
      <c r="F764" s="47" t="str">
        <f>VLOOKUP(B764,Matching_Area!$A$2:$C$1441,3, 0)</f>
        <v>Mortality</v>
      </c>
      <c r="G764" s="47">
        <f>VLOOKUP(A764,Row_Data!$D$4:$BN$1444, 63,0)</f>
        <v>5</v>
      </c>
    </row>
    <row r="765" spans="1:7" hidden="1" x14ac:dyDescent="0.3">
      <c r="A765" s="10" t="s">
        <v>2532</v>
      </c>
      <c r="B765" s="10" t="s">
        <v>2105</v>
      </c>
      <c r="C765" s="10" t="s">
        <v>1386</v>
      </c>
      <c r="D765" s="10" t="s">
        <v>3675</v>
      </c>
      <c r="E765" s="47" t="str">
        <f>VLOOKUP(B765,Matching_Area!$A$2:$B$1441,2, 0)</f>
        <v>Health</v>
      </c>
      <c r="F765" s="47" t="str">
        <f>VLOOKUP(B765,Matching_Area!$A$2:$C$1441,3, 0)</f>
        <v>Mortality</v>
      </c>
      <c r="G765" s="47">
        <f>VLOOKUP(A765,Row_Data!$D$4:$BN$1444, 63,0)</f>
        <v>5</v>
      </c>
    </row>
    <row r="766" spans="1:7" hidden="1" x14ac:dyDescent="0.3">
      <c r="A766" s="10" t="s">
        <v>3467</v>
      </c>
      <c r="B766" s="10" t="s">
        <v>3703</v>
      </c>
      <c r="C766" s="10" t="s">
        <v>982</v>
      </c>
      <c r="D766" s="10" t="s">
        <v>3675</v>
      </c>
      <c r="E766" s="47" t="str">
        <f>VLOOKUP(B766,Matching_Area!$A$2:$B$1441,2, 0)</f>
        <v>Health</v>
      </c>
      <c r="F766" s="47" t="str">
        <f>VLOOKUP(B766,Matching_Area!$A$2:$C$1441,3, 0)</f>
        <v>Mortality</v>
      </c>
      <c r="G766" s="47">
        <f>VLOOKUP(A766,Row_Data!$D$4:$BN$1444, 63,0)</f>
        <v>1</v>
      </c>
    </row>
    <row r="767" spans="1:7" hidden="1" x14ac:dyDescent="0.3">
      <c r="A767" s="10" t="s">
        <v>3406</v>
      </c>
      <c r="B767" s="10" t="s">
        <v>4060</v>
      </c>
      <c r="C767" s="10" t="s">
        <v>2256</v>
      </c>
      <c r="D767" s="10" t="s">
        <v>2163</v>
      </c>
      <c r="E767" s="47" t="str">
        <f>VLOOKUP(B767,Matching_Area!$A$2:$B$1441,2, 0)</f>
        <v>Health</v>
      </c>
      <c r="F767" s="47" t="str">
        <f>VLOOKUP(B767,Matching_Area!$A$2:$C$1441,3, 0)</f>
        <v>Mortality</v>
      </c>
      <c r="G767" s="47">
        <f>VLOOKUP(A767,Row_Data!$D$4:$BN$1444, 63,0)</f>
        <v>58</v>
      </c>
    </row>
    <row r="768" spans="1:7" hidden="1" x14ac:dyDescent="0.3">
      <c r="A768" s="10" t="s">
        <v>3322</v>
      </c>
      <c r="B768" s="10" t="s">
        <v>1382</v>
      </c>
      <c r="C768" s="10" t="s">
        <v>857</v>
      </c>
      <c r="D768" s="10" t="s">
        <v>2163</v>
      </c>
      <c r="E768" s="47" t="str">
        <f>VLOOKUP(B768,Matching_Area!$A$2:$B$1441,2, 0)</f>
        <v>Health</v>
      </c>
      <c r="F768" s="47" t="str">
        <f>VLOOKUP(B768,Matching_Area!$A$2:$C$1441,3, 0)</f>
        <v>Mortality</v>
      </c>
      <c r="G768" s="47">
        <f>VLOOKUP(A768,Row_Data!$D$4:$BN$1444, 63,0)</f>
        <v>58</v>
      </c>
    </row>
    <row r="769" spans="1:7" hidden="1" x14ac:dyDescent="0.3">
      <c r="A769" s="10" t="s">
        <v>1824</v>
      </c>
      <c r="B769" s="10" t="s">
        <v>4107</v>
      </c>
      <c r="C769" s="10" t="s">
        <v>277</v>
      </c>
      <c r="D769" s="10" t="s">
        <v>3414</v>
      </c>
      <c r="E769" s="47" t="str">
        <f>VLOOKUP(B769,Matching_Area!$A$2:$B$1441,2, 0)</f>
        <v>Health</v>
      </c>
      <c r="F769" s="47" t="str">
        <f>VLOOKUP(B769,Matching_Area!$A$2:$C$1441,3, 0)</f>
        <v>Mortality</v>
      </c>
      <c r="G769" s="47">
        <f>VLOOKUP(A769,Row_Data!$D$4:$BN$1444, 63,0)</f>
        <v>60</v>
      </c>
    </row>
    <row r="770" spans="1:7" hidden="1" x14ac:dyDescent="0.3">
      <c r="A770" s="10" t="s">
        <v>2615</v>
      </c>
      <c r="B770" s="10" t="s">
        <v>763</v>
      </c>
      <c r="C770" s="10" t="s">
        <v>3854</v>
      </c>
      <c r="D770" s="10" t="s">
        <v>3414</v>
      </c>
      <c r="E770" s="47" t="str">
        <f>VLOOKUP(B770,Matching_Area!$A$2:$B$1441,2, 0)</f>
        <v>Health</v>
      </c>
      <c r="F770" s="47" t="str">
        <f>VLOOKUP(B770,Matching_Area!$A$2:$C$1441,3, 0)</f>
        <v>Mortality</v>
      </c>
      <c r="G770" s="47">
        <f>VLOOKUP(A770,Row_Data!$D$4:$BN$1444, 63,0)</f>
        <v>60</v>
      </c>
    </row>
    <row r="771" spans="1:7" hidden="1" x14ac:dyDescent="0.3">
      <c r="A771" s="10" t="s">
        <v>834</v>
      </c>
      <c r="B771" s="10" t="s">
        <v>3390</v>
      </c>
      <c r="C771" s="10" t="s">
        <v>2899</v>
      </c>
      <c r="D771" s="10" t="s">
        <v>3414</v>
      </c>
      <c r="E771" s="47" t="str">
        <f>VLOOKUP(B771,Matching_Area!$A$2:$B$1441,2, 0)</f>
        <v>Health</v>
      </c>
      <c r="F771" s="47" t="str">
        <f>VLOOKUP(B771,Matching_Area!$A$2:$C$1441,3, 0)</f>
        <v>Mortality</v>
      </c>
      <c r="G771" s="47">
        <f>VLOOKUP(A771,Row_Data!$D$4:$BN$1444, 63,0)</f>
        <v>60</v>
      </c>
    </row>
    <row r="772" spans="1:7" hidden="1" x14ac:dyDescent="0.3">
      <c r="A772" s="10" t="s">
        <v>69</v>
      </c>
      <c r="B772" s="10" t="s">
        <v>1943</v>
      </c>
      <c r="C772" s="10" t="s">
        <v>1755</v>
      </c>
      <c r="D772" s="10" t="s">
        <v>3414</v>
      </c>
      <c r="E772" s="47" t="str">
        <f>VLOOKUP(B772,Matching_Area!$A$2:$B$1441,2, 0)</f>
        <v>Health</v>
      </c>
      <c r="F772" s="47" t="str">
        <f>VLOOKUP(B772,Matching_Area!$A$2:$C$1441,3, 0)</f>
        <v>Mortality</v>
      </c>
      <c r="G772" s="47">
        <f>VLOOKUP(A772,Row_Data!$D$4:$BN$1444, 63,0)</f>
        <v>52</v>
      </c>
    </row>
    <row r="773" spans="1:7" hidden="1" x14ac:dyDescent="0.3">
      <c r="A773" s="10" t="s">
        <v>3631</v>
      </c>
      <c r="B773" s="10" t="s">
        <v>540</v>
      </c>
      <c r="C773" s="10" t="s">
        <v>1025</v>
      </c>
      <c r="D773" s="10" t="s">
        <v>3414</v>
      </c>
      <c r="E773" s="47" t="str">
        <f>VLOOKUP(B773,Matching_Area!$A$2:$B$1441,2, 0)</f>
        <v>Health</v>
      </c>
      <c r="F773" s="47" t="str">
        <f>VLOOKUP(B773,Matching_Area!$A$2:$C$1441,3, 0)</f>
        <v>Mortality</v>
      </c>
      <c r="G773" s="47">
        <f>VLOOKUP(A773,Row_Data!$D$4:$BN$1444, 63,0)</f>
        <v>60</v>
      </c>
    </row>
    <row r="774" spans="1:7" hidden="1" x14ac:dyDescent="0.3">
      <c r="A774" s="10" t="s">
        <v>2108</v>
      </c>
      <c r="B774" s="10" t="s">
        <v>606</v>
      </c>
      <c r="C774" s="10" t="s">
        <v>1317</v>
      </c>
      <c r="D774" s="10" t="s">
        <v>3414</v>
      </c>
      <c r="E774" s="47" t="str">
        <f>VLOOKUP(B774,Matching_Area!$A$2:$B$1441,2, 0)</f>
        <v>Health</v>
      </c>
      <c r="F774" s="47" t="str">
        <f>VLOOKUP(B774,Matching_Area!$A$2:$C$1441,3, 0)</f>
        <v>Mortality</v>
      </c>
      <c r="G774" s="47">
        <f>VLOOKUP(A774,Row_Data!$D$4:$BN$1444, 63,0)</f>
        <v>60</v>
      </c>
    </row>
    <row r="775" spans="1:7" hidden="1" x14ac:dyDescent="0.3">
      <c r="A775" s="10" t="s">
        <v>2035</v>
      </c>
      <c r="B775" s="10" t="s">
        <v>3873</v>
      </c>
      <c r="C775" s="10" t="s">
        <v>2483</v>
      </c>
      <c r="D775" s="10" t="s">
        <v>3414</v>
      </c>
      <c r="E775" s="47" t="str">
        <f>VLOOKUP(B775,Matching_Area!$A$2:$B$1441,2, 0)</f>
        <v>Health</v>
      </c>
      <c r="F775" s="47" t="str">
        <f>VLOOKUP(B775,Matching_Area!$A$2:$C$1441,3, 0)</f>
        <v>Mortality</v>
      </c>
      <c r="G775" s="47">
        <f>VLOOKUP(A775,Row_Data!$D$4:$BN$1444, 63,0)</f>
        <v>60</v>
      </c>
    </row>
    <row r="776" spans="1:7" hidden="1" x14ac:dyDescent="0.3">
      <c r="A776" s="10" t="s">
        <v>3758</v>
      </c>
      <c r="B776" s="10" t="s">
        <v>1575</v>
      </c>
      <c r="C776" s="10" t="s">
        <v>15</v>
      </c>
      <c r="D776" s="10" t="s">
        <v>3414</v>
      </c>
      <c r="E776" s="47" t="str">
        <f>VLOOKUP(B776,Matching_Area!$A$2:$B$1441,2, 0)</f>
        <v>Health</v>
      </c>
      <c r="F776" s="47" t="str">
        <f>VLOOKUP(B776,Matching_Area!$A$2:$C$1441,3, 0)</f>
        <v>Mortality</v>
      </c>
      <c r="G776" s="47">
        <f>VLOOKUP(A776,Row_Data!$D$4:$BN$1444, 63,0)</f>
        <v>30</v>
      </c>
    </row>
    <row r="777" spans="1:7" hidden="1" x14ac:dyDescent="0.3">
      <c r="A777" s="10" t="s">
        <v>1612</v>
      </c>
      <c r="B777" s="10" t="s">
        <v>2979</v>
      </c>
      <c r="C777" s="10" t="s">
        <v>1380</v>
      </c>
      <c r="D777" s="10" t="s">
        <v>3414</v>
      </c>
      <c r="E777" s="47" t="str">
        <f>VLOOKUP(B777,Matching_Area!$A$2:$B$1441,2, 0)</f>
        <v>Health</v>
      </c>
      <c r="F777" s="47" t="str">
        <f>VLOOKUP(B777,Matching_Area!$A$2:$C$1441,3, 0)</f>
        <v>Mortality</v>
      </c>
      <c r="G777" s="47">
        <f>VLOOKUP(A777,Row_Data!$D$4:$BN$1444, 63,0)</f>
        <v>30</v>
      </c>
    </row>
    <row r="778" spans="1:7" hidden="1" x14ac:dyDescent="0.3">
      <c r="A778" s="34" t="s">
        <v>3062</v>
      </c>
      <c r="B778" s="10" t="s">
        <v>3959</v>
      </c>
      <c r="C778" s="10" t="s">
        <v>1221</v>
      </c>
      <c r="D778" s="10" t="s">
        <v>3414</v>
      </c>
      <c r="E778" s="47" t="str">
        <f>VLOOKUP(B778,Matching_Area!$A$2:$B$1441,2, 0)</f>
        <v>Health</v>
      </c>
      <c r="F778" s="47" t="str">
        <f>VLOOKUP(B778,Matching_Area!$A$2:$C$1441,3, 0)</f>
        <v>Mortality</v>
      </c>
      <c r="G778" s="47">
        <f>VLOOKUP(A778,Row_Data!$D$4:$BN$1444, 63,0)</f>
        <v>30</v>
      </c>
    </row>
    <row r="779" spans="1:7" hidden="1" x14ac:dyDescent="0.3">
      <c r="A779" s="10" t="s">
        <v>2325</v>
      </c>
      <c r="B779" s="10" t="s">
        <v>1968</v>
      </c>
      <c r="C779" s="10" t="s">
        <v>3243</v>
      </c>
      <c r="D779" s="10" t="s">
        <v>3414</v>
      </c>
      <c r="E779" s="47" t="str">
        <f>VLOOKUP(B779,Matching_Area!$A$2:$B$1441,2, 0)</f>
        <v>Health</v>
      </c>
      <c r="F779" s="47" t="str">
        <f>VLOOKUP(B779,Matching_Area!$A$2:$C$1441,3, 0)</f>
        <v>Mortality</v>
      </c>
      <c r="G779" s="47">
        <f>VLOOKUP(A779,Row_Data!$D$4:$BN$1444, 63,0)</f>
        <v>30</v>
      </c>
    </row>
    <row r="780" spans="1:7" hidden="1" x14ac:dyDescent="0.3">
      <c r="A780" s="10" t="s">
        <v>3833</v>
      </c>
      <c r="B780" s="10" t="s">
        <v>3523</v>
      </c>
      <c r="C780" s="10" t="s">
        <v>2652</v>
      </c>
      <c r="D780" s="10" t="s">
        <v>3414</v>
      </c>
      <c r="E780" s="47" t="str">
        <f>VLOOKUP(B780,Matching_Area!$A$2:$B$1441,2, 0)</f>
        <v>Health</v>
      </c>
      <c r="F780" s="47" t="str">
        <f>VLOOKUP(B780,Matching_Area!$A$2:$C$1441,3, 0)</f>
        <v>Mortality</v>
      </c>
      <c r="G780" s="47">
        <f>VLOOKUP(A780,Row_Data!$D$4:$BN$1444, 63,0)</f>
        <v>60</v>
      </c>
    </row>
    <row r="781" spans="1:7" hidden="1" x14ac:dyDescent="0.3">
      <c r="A781" s="10" t="s">
        <v>2140</v>
      </c>
      <c r="B781" s="10" t="s">
        <v>435</v>
      </c>
      <c r="C781" s="10" t="s">
        <v>3117</v>
      </c>
      <c r="D781" s="10" t="s">
        <v>3414</v>
      </c>
      <c r="E781" s="47" t="str">
        <f>VLOOKUP(B781,Matching_Area!$A$2:$B$1441,2, 0)</f>
        <v>Health</v>
      </c>
      <c r="F781" s="47" t="str">
        <f>VLOOKUP(B781,Matching_Area!$A$2:$C$1441,3, 0)</f>
        <v>Mortality</v>
      </c>
      <c r="G781" s="47">
        <f>VLOOKUP(A781,Row_Data!$D$4:$BN$1444, 63,0)</f>
        <v>51</v>
      </c>
    </row>
    <row r="782" spans="1:7" hidden="1" x14ac:dyDescent="0.3">
      <c r="A782" s="10" t="s">
        <v>1428</v>
      </c>
      <c r="B782" s="10" t="s">
        <v>72</v>
      </c>
      <c r="C782" s="10" t="s">
        <v>447</v>
      </c>
      <c r="D782" s="10" t="s">
        <v>3414</v>
      </c>
      <c r="E782" s="47" t="str">
        <f>VLOOKUP(B782,Matching_Area!$A$2:$B$1441,2, 0)</f>
        <v>Health</v>
      </c>
      <c r="F782" s="47" t="str">
        <f>VLOOKUP(B782,Matching_Area!$A$2:$C$1441,3, 0)</f>
        <v>Mortality</v>
      </c>
      <c r="G782" s="47">
        <f>VLOOKUP(A782,Row_Data!$D$4:$BN$1444, 63,0)</f>
        <v>60</v>
      </c>
    </row>
    <row r="783" spans="1:7" hidden="1" x14ac:dyDescent="0.3">
      <c r="A783" s="10" t="s">
        <v>1643</v>
      </c>
      <c r="B783" s="10" t="s">
        <v>2645</v>
      </c>
      <c r="C783" s="10" t="s">
        <v>2447</v>
      </c>
      <c r="D783" s="10" t="s">
        <v>3414</v>
      </c>
      <c r="E783" s="47" t="str">
        <f>VLOOKUP(B783,Matching_Area!$A$2:$B$1441,2, 0)</f>
        <v>Health</v>
      </c>
      <c r="F783" s="47" t="str">
        <f>VLOOKUP(B783,Matching_Area!$A$2:$C$1441,3, 0)</f>
        <v>Mortality</v>
      </c>
      <c r="G783" s="47">
        <f>VLOOKUP(A783,Row_Data!$D$4:$BN$1444, 63,0)</f>
        <v>30</v>
      </c>
    </row>
    <row r="784" spans="1:7" hidden="1" x14ac:dyDescent="0.3">
      <c r="A784" s="10" t="s">
        <v>3810</v>
      </c>
      <c r="B784" s="10" t="s">
        <v>2990</v>
      </c>
      <c r="C784" s="10" t="s">
        <v>3079</v>
      </c>
      <c r="D784" s="10" t="s">
        <v>3414</v>
      </c>
      <c r="E784" s="47" t="str">
        <f>VLOOKUP(B784,Matching_Area!$A$2:$B$1441,2, 0)</f>
        <v>Health</v>
      </c>
      <c r="F784" s="47" t="str">
        <f>VLOOKUP(B784,Matching_Area!$A$2:$C$1441,3, 0)</f>
        <v>Mortality</v>
      </c>
      <c r="G784" s="47">
        <f>VLOOKUP(A784,Row_Data!$D$4:$BN$1444, 63,0)</f>
        <v>30</v>
      </c>
    </row>
    <row r="785" spans="1:7" hidden="1" x14ac:dyDescent="0.3">
      <c r="A785" s="10" t="s">
        <v>235</v>
      </c>
      <c r="B785" s="10" t="s">
        <v>1298</v>
      </c>
      <c r="C785" s="10" t="s">
        <v>1704</v>
      </c>
      <c r="D785" s="10" t="s">
        <v>3414</v>
      </c>
      <c r="E785" s="47" t="str">
        <f>VLOOKUP(B785,Matching_Area!$A$2:$B$1441,2, 0)</f>
        <v>Health</v>
      </c>
      <c r="F785" s="47" t="str">
        <f>VLOOKUP(B785,Matching_Area!$A$2:$C$1441,3, 0)</f>
        <v>Mortality</v>
      </c>
      <c r="G785" s="47">
        <f>VLOOKUP(A785,Row_Data!$D$4:$BN$1444, 63,0)</f>
        <v>30</v>
      </c>
    </row>
    <row r="786" spans="1:7" hidden="1" x14ac:dyDescent="0.3">
      <c r="A786" s="10" t="s">
        <v>1002</v>
      </c>
      <c r="B786" s="10" t="s">
        <v>676</v>
      </c>
      <c r="C786" s="10" t="s">
        <v>4207</v>
      </c>
      <c r="D786" s="10" t="s">
        <v>3414</v>
      </c>
      <c r="E786" s="47" t="str">
        <f>VLOOKUP(B786,Matching_Area!$A$2:$B$1441,2, 0)</f>
        <v>Health</v>
      </c>
      <c r="F786" s="47" t="str">
        <f>VLOOKUP(B786,Matching_Area!$A$2:$C$1441,3, 0)</f>
        <v>Mortality</v>
      </c>
      <c r="G786" s="47">
        <f>VLOOKUP(A786,Row_Data!$D$4:$BN$1444, 63,0)</f>
        <v>30</v>
      </c>
    </row>
    <row r="787" spans="1:7" hidden="1" x14ac:dyDescent="0.3">
      <c r="A787" s="10" t="s">
        <v>1585</v>
      </c>
      <c r="B787" s="10" t="s">
        <v>3090</v>
      </c>
      <c r="C787" s="10" t="s">
        <v>2215</v>
      </c>
      <c r="D787" s="10" t="s">
        <v>3675</v>
      </c>
      <c r="E787" s="47" t="str">
        <f>VLOOKUP(B787,Matching_Area!$A$2:$B$1441,2, 0)</f>
        <v>Health</v>
      </c>
      <c r="F787" s="47" t="str">
        <f>VLOOKUP(B787,Matching_Area!$A$2:$C$1441,3, 0)</f>
        <v>Mortality</v>
      </c>
      <c r="G787" s="47">
        <f>VLOOKUP(A787,Row_Data!$D$4:$BN$1444, 63,0)</f>
        <v>5</v>
      </c>
    </row>
    <row r="788" spans="1:7" hidden="1" x14ac:dyDescent="0.3">
      <c r="A788" s="10" t="s">
        <v>464</v>
      </c>
      <c r="B788" s="10" t="s">
        <v>3653</v>
      </c>
      <c r="C788" s="10" t="s">
        <v>2215</v>
      </c>
      <c r="D788" s="10" t="s">
        <v>3675</v>
      </c>
      <c r="E788" s="47" t="str">
        <f>VLOOKUP(B788,Matching_Area!$A$2:$B$1441,2, 0)</f>
        <v>Health</v>
      </c>
      <c r="F788" s="47" t="str">
        <f>VLOOKUP(B788,Matching_Area!$A$2:$C$1441,3, 0)</f>
        <v>Mortality</v>
      </c>
      <c r="G788" s="47">
        <f>VLOOKUP(A788,Row_Data!$D$4:$BN$1444, 63,0)</f>
        <v>5</v>
      </c>
    </row>
    <row r="789" spans="1:7" hidden="1" x14ac:dyDescent="0.3">
      <c r="A789" s="10" t="s">
        <v>2952</v>
      </c>
      <c r="B789" s="10" t="s">
        <v>2729</v>
      </c>
      <c r="C789" s="10" t="s">
        <v>2215</v>
      </c>
      <c r="D789" s="10" t="s">
        <v>3675</v>
      </c>
      <c r="E789" s="47" t="str">
        <f>VLOOKUP(B789,Matching_Area!$A$2:$B$1441,2, 0)</f>
        <v>Health</v>
      </c>
      <c r="F789" s="47" t="str">
        <f>VLOOKUP(B789,Matching_Area!$A$2:$C$1441,3, 0)</f>
        <v>Mortality</v>
      </c>
      <c r="G789" s="47">
        <f>VLOOKUP(A789,Row_Data!$D$4:$BN$1444, 63,0)</f>
        <v>5</v>
      </c>
    </row>
    <row r="790" spans="1:7" hidden="1" x14ac:dyDescent="0.3">
      <c r="A790" s="10" t="s">
        <v>2100</v>
      </c>
      <c r="B790" s="10" t="s">
        <v>3661</v>
      </c>
      <c r="C790" s="10" t="s">
        <v>395</v>
      </c>
      <c r="D790" s="10" t="s">
        <v>4075</v>
      </c>
      <c r="E790" s="47" t="str">
        <f>VLOOKUP(B790,Matching_Area!$A$2:$B$1441,2, 0)</f>
        <v>Health</v>
      </c>
      <c r="F790" s="47" t="str">
        <f>VLOOKUP(B790,Matching_Area!$A$2:$C$1441,3, 0)</f>
        <v>Mortality</v>
      </c>
      <c r="G790" s="47">
        <f>VLOOKUP(A790,Row_Data!$D$4:$BN$1444, 63,0)</f>
        <v>59</v>
      </c>
    </row>
    <row r="791" spans="1:7" hidden="1" x14ac:dyDescent="0.3">
      <c r="A791" s="10" t="s">
        <v>340</v>
      </c>
      <c r="B791" s="10" t="s">
        <v>367</v>
      </c>
      <c r="C791" s="10" t="s">
        <v>395</v>
      </c>
      <c r="D791" s="10" t="s">
        <v>4075</v>
      </c>
      <c r="E791" s="47" t="str">
        <f>VLOOKUP(B791,Matching_Area!$A$2:$B$1441,2, 0)</f>
        <v>Health</v>
      </c>
      <c r="F791" s="47" t="str">
        <f>VLOOKUP(B791,Matching_Area!$A$2:$C$1441,3, 0)</f>
        <v>Mortality</v>
      </c>
      <c r="G791" s="47">
        <f>VLOOKUP(A791,Row_Data!$D$4:$BN$1444, 63,0)</f>
        <v>59</v>
      </c>
    </row>
    <row r="792" spans="1:7" hidden="1" x14ac:dyDescent="0.3">
      <c r="A792" s="10" t="s">
        <v>3350</v>
      </c>
      <c r="B792" s="10" t="s">
        <v>505</v>
      </c>
      <c r="C792" s="10" t="s">
        <v>947</v>
      </c>
      <c r="D792" s="10" t="s">
        <v>3240</v>
      </c>
      <c r="E792" s="47" t="str">
        <f>VLOOKUP(B792,Matching_Area!$A$2:$B$1441,2, 0)</f>
        <v>Health</v>
      </c>
      <c r="F792" s="47" t="str">
        <f>VLOOKUP(B792,Matching_Area!$A$2:$C$1441,3, 0)</f>
        <v>Nutrition</v>
      </c>
      <c r="G792" s="47">
        <f>VLOOKUP(A792,Row_Data!$D$4:$BN$1444, 63,0)</f>
        <v>0</v>
      </c>
    </row>
    <row r="793" spans="1:7" hidden="1" x14ac:dyDescent="0.3">
      <c r="A793" s="10" t="s">
        <v>3906</v>
      </c>
      <c r="B793" s="10" t="s">
        <v>2184</v>
      </c>
      <c r="C793" s="10" t="s">
        <v>2834</v>
      </c>
      <c r="D793" s="10" t="s">
        <v>3756</v>
      </c>
      <c r="E793" s="47" t="str">
        <f>VLOOKUP(B793,Matching_Area!$A$2:$B$1441,2, 0)</f>
        <v>Health</v>
      </c>
      <c r="F793" s="47" t="str">
        <f>VLOOKUP(B793,Matching_Area!$A$2:$C$1441,3, 0)</f>
        <v>Nutrition</v>
      </c>
      <c r="G793" s="47">
        <f>VLOOKUP(A793,Row_Data!$D$4:$BN$1444, 63,0)</f>
        <v>4</v>
      </c>
    </row>
    <row r="794" spans="1:7" hidden="1" x14ac:dyDescent="0.3">
      <c r="A794" s="10" t="s">
        <v>3717</v>
      </c>
      <c r="B794" s="10" t="s">
        <v>4176</v>
      </c>
      <c r="C794" s="10" t="s">
        <v>2034</v>
      </c>
      <c r="D794" s="10" t="s">
        <v>1642</v>
      </c>
      <c r="E794" s="47" t="str">
        <f>VLOOKUP(B794,Matching_Area!$A$2:$B$1441,2, 0)</f>
        <v>Health</v>
      </c>
      <c r="F794" s="47" t="str">
        <f>VLOOKUP(B794,Matching_Area!$A$2:$C$1441,3, 0)</f>
        <v>Nutrition</v>
      </c>
      <c r="G794" s="47">
        <f>VLOOKUP(A794,Row_Data!$D$4:$BN$1444, 63,0)</f>
        <v>16</v>
      </c>
    </row>
    <row r="795" spans="1:7" hidden="1" x14ac:dyDescent="0.3">
      <c r="A795" s="10" t="s">
        <v>1758</v>
      </c>
      <c r="B795" s="10" t="s">
        <v>3198</v>
      </c>
      <c r="C795" s="10" t="s">
        <v>3544</v>
      </c>
      <c r="D795" s="10" t="s">
        <v>1781</v>
      </c>
      <c r="E795" s="47" t="str">
        <f>VLOOKUP(B795,Matching_Area!$A$2:$B$1441,2, 0)</f>
        <v>Health</v>
      </c>
      <c r="F795" s="47" t="str">
        <f>VLOOKUP(B795,Matching_Area!$A$2:$C$1441,3, 0)</f>
        <v>Nutrition</v>
      </c>
      <c r="G795" s="47">
        <f>VLOOKUP(A795,Row_Data!$D$4:$BN$1444, 63,0)</f>
        <v>27</v>
      </c>
    </row>
    <row r="796" spans="1:7" hidden="1" x14ac:dyDescent="0.3">
      <c r="A796" s="10" t="s">
        <v>3679</v>
      </c>
      <c r="B796" s="10" t="s">
        <v>3182</v>
      </c>
      <c r="C796" s="10" t="s">
        <v>1182</v>
      </c>
      <c r="D796" s="10" t="s">
        <v>1781</v>
      </c>
      <c r="E796" s="47" t="str">
        <f>VLOOKUP(B796,Matching_Area!$A$2:$B$1441,2, 0)</f>
        <v>Health</v>
      </c>
      <c r="F796" s="47" t="str">
        <f>VLOOKUP(B796,Matching_Area!$A$2:$C$1441,3, 0)</f>
        <v>Nutrition</v>
      </c>
      <c r="G796" s="47">
        <f>VLOOKUP(A796,Row_Data!$D$4:$BN$1444, 63,0)</f>
        <v>27</v>
      </c>
    </row>
    <row r="797" spans="1:7" hidden="1" x14ac:dyDescent="0.3">
      <c r="A797" s="10" t="s">
        <v>1915</v>
      </c>
      <c r="B797" s="10" t="s">
        <v>3624</v>
      </c>
      <c r="C797" s="10" t="s">
        <v>1723</v>
      </c>
      <c r="D797" s="10" t="s">
        <v>1781</v>
      </c>
      <c r="E797" s="47" t="str">
        <f>VLOOKUP(B797,Matching_Area!$A$2:$B$1441,2, 0)</f>
        <v>Health</v>
      </c>
      <c r="F797" s="47" t="str">
        <f>VLOOKUP(B797,Matching_Area!$A$2:$C$1441,3, 0)</f>
        <v>Nutrition</v>
      </c>
      <c r="G797" s="47">
        <f>VLOOKUP(A797,Row_Data!$D$4:$BN$1444, 63,0)</f>
        <v>27</v>
      </c>
    </row>
    <row r="798" spans="1:7" hidden="1" x14ac:dyDescent="0.3">
      <c r="A798" s="10" t="s">
        <v>2719</v>
      </c>
      <c r="B798" s="10" t="s">
        <v>1036</v>
      </c>
      <c r="C798" s="10" t="s">
        <v>907</v>
      </c>
      <c r="D798" s="10" t="s">
        <v>1781</v>
      </c>
      <c r="E798" s="47" t="str">
        <f>VLOOKUP(B798,Matching_Area!$A$2:$B$1441,2, 0)</f>
        <v>Health</v>
      </c>
      <c r="F798" s="47" t="str">
        <f>VLOOKUP(B798,Matching_Area!$A$2:$C$1441,3, 0)</f>
        <v>Nutrition</v>
      </c>
      <c r="G798" s="47">
        <f>VLOOKUP(A798,Row_Data!$D$4:$BN$1444, 63,0)</f>
        <v>27</v>
      </c>
    </row>
    <row r="799" spans="1:7" hidden="1" x14ac:dyDescent="0.3">
      <c r="A799" s="10" t="s">
        <v>892</v>
      </c>
      <c r="B799" s="10" t="s">
        <v>671</v>
      </c>
      <c r="C799" s="10" t="s">
        <v>1473</v>
      </c>
      <c r="D799" s="10" t="s">
        <v>3059</v>
      </c>
      <c r="E799" s="47" t="str">
        <f>VLOOKUP(B799,Matching_Area!$A$2:$B$1441,2, 0)</f>
        <v>Health</v>
      </c>
      <c r="F799" s="47" t="str">
        <f>VLOOKUP(B799,Matching_Area!$A$2:$C$1441,3, 0)</f>
        <v>Nutrition</v>
      </c>
      <c r="G799" s="47">
        <f>VLOOKUP(A799,Row_Data!$D$4:$BN$1444, 63,0)</f>
        <v>4</v>
      </c>
    </row>
    <row r="800" spans="1:7" hidden="1" x14ac:dyDescent="0.3">
      <c r="A800" s="10" t="s">
        <v>3271</v>
      </c>
      <c r="B800" s="10" t="s">
        <v>931</v>
      </c>
      <c r="C800" s="10" t="s">
        <v>1904</v>
      </c>
      <c r="D800" s="10" t="s">
        <v>91</v>
      </c>
      <c r="E800" s="47" t="str">
        <f>VLOOKUP(B800,Matching_Area!$A$2:$B$1441,2, 0)</f>
        <v>Health</v>
      </c>
      <c r="F800" s="47" t="str">
        <f>VLOOKUP(B800,Matching_Area!$A$2:$C$1441,3, 0)</f>
        <v>Nutrition</v>
      </c>
      <c r="G800" s="47">
        <f>VLOOKUP(A800,Row_Data!$D$4:$BN$1444, 63,0)</f>
        <v>7</v>
      </c>
    </row>
    <row r="801" spans="1:7" hidden="1" x14ac:dyDescent="0.3">
      <c r="A801" s="10" t="s">
        <v>978</v>
      </c>
      <c r="B801" s="10" t="s">
        <v>3479</v>
      </c>
      <c r="C801" s="10" t="s">
        <v>2089</v>
      </c>
      <c r="D801" s="10" t="s">
        <v>91</v>
      </c>
      <c r="E801" s="47" t="str">
        <f>VLOOKUP(B801,Matching_Area!$A$2:$B$1441,2, 0)</f>
        <v>Health</v>
      </c>
      <c r="F801" s="47" t="str">
        <f>VLOOKUP(B801,Matching_Area!$A$2:$C$1441,3, 0)</f>
        <v>Nutrition</v>
      </c>
      <c r="G801" s="47">
        <f>VLOOKUP(A801,Row_Data!$D$4:$BN$1444, 63,0)</f>
        <v>0</v>
      </c>
    </row>
    <row r="802" spans="1:7" hidden="1" x14ac:dyDescent="0.3">
      <c r="A802" s="10" t="s">
        <v>3452</v>
      </c>
      <c r="B802" s="10" t="s">
        <v>3673</v>
      </c>
      <c r="C802" s="10" t="s">
        <v>2945</v>
      </c>
      <c r="D802" s="10" t="s">
        <v>91</v>
      </c>
      <c r="E802" s="47" t="str">
        <f>VLOOKUP(B802,Matching_Area!$A$2:$B$1441,2, 0)</f>
        <v>Health</v>
      </c>
      <c r="F802" s="47" t="str">
        <f>VLOOKUP(B802,Matching_Area!$A$2:$C$1441,3, 0)</f>
        <v>Nutrition</v>
      </c>
      <c r="G802" s="47">
        <f>VLOOKUP(A802,Row_Data!$D$4:$BN$1444, 63,0)</f>
        <v>0</v>
      </c>
    </row>
    <row r="803" spans="1:7" hidden="1" x14ac:dyDescent="0.3">
      <c r="A803" s="10" t="s">
        <v>2460</v>
      </c>
      <c r="B803" s="10" t="s">
        <v>2575</v>
      </c>
      <c r="C803" s="10" t="s">
        <v>2681</v>
      </c>
      <c r="D803" s="10" t="s">
        <v>3059</v>
      </c>
      <c r="E803" s="47" t="str">
        <f>VLOOKUP(B803,Matching_Area!$A$2:$B$1441,2, 0)</f>
        <v>Health</v>
      </c>
      <c r="F803" s="47" t="str">
        <f>VLOOKUP(B803,Matching_Area!$A$2:$C$1441,3, 0)</f>
        <v>Nutrition</v>
      </c>
      <c r="G803" s="47">
        <f>VLOOKUP(A803,Row_Data!$D$4:$BN$1444, 63,0)</f>
        <v>4</v>
      </c>
    </row>
    <row r="804" spans="1:7" hidden="1" x14ac:dyDescent="0.3">
      <c r="A804" s="10" t="s">
        <v>2861</v>
      </c>
      <c r="B804" s="10" t="s">
        <v>2032</v>
      </c>
      <c r="C804" s="10" t="s">
        <v>2476</v>
      </c>
      <c r="D804" s="10" t="s">
        <v>91</v>
      </c>
      <c r="E804" s="47" t="str">
        <f>VLOOKUP(B804,Matching_Area!$A$2:$B$1441,2, 0)</f>
        <v>Health</v>
      </c>
      <c r="F804" s="47" t="str">
        <f>VLOOKUP(B804,Matching_Area!$A$2:$C$1441,3, 0)</f>
        <v>Nutrition</v>
      </c>
      <c r="G804" s="47">
        <f>VLOOKUP(A804,Row_Data!$D$4:$BN$1444, 63,0)</f>
        <v>5</v>
      </c>
    </row>
    <row r="805" spans="1:7" hidden="1" x14ac:dyDescent="0.3">
      <c r="A805" s="10" t="s">
        <v>648</v>
      </c>
      <c r="B805" s="10" t="s">
        <v>912</v>
      </c>
      <c r="C805" s="10" t="s">
        <v>3773</v>
      </c>
      <c r="D805" s="10" t="s">
        <v>91</v>
      </c>
      <c r="E805" s="47" t="str">
        <f>VLOOKUP(B805,Matching_Area!$A$2:$B$1441,2, 0)</f>
        <v>Health</v>
      </c>
      <c r="F805" s="47" t="str">
        <f>VLOOKUP(B805,Matching_Area!$A$2:$C$1441,3, 0)</f>
        <v>Nutrition</v>
      </c>
      <c r="G805" s="47">
        <f>VLOOKUP(A805,Row_Data!$D$4:$BN$1444, 63,0)</f>
        <v>0</v>
      </c>
    </row>
    <row r="806" spans="1:7" hidden="1" x14ac:dyDescent="0.3">
      <c r="A806" s="10" t="s">
        <v>3132</v>
      </c>
      <c r="B806" s="10" t="s">
        <v>2977</v>
      </c>
      <c r="C806" s="10" t="s">
        <v>3778</v>
      </c>
      <c r="D806" s="10" t="s">
        <v>91</v>
      </c>
      <c r="E806" s="47" t="str">
        <f>VLOOKUP(B806,Matching_Area!$A$2:$B$1441,2, 0)</f>
        <v>Health</v>
      </c>
      <c r="F806" s="47" t="str">
        <f>VLOOKUP(B806,Matching_Area!$A$2:$C$1441,3, 0)</f>
        <v>Nutrition</v>
      </c>
      <c r="G806" s="47">
        <f>VLOOKUP(A806,Row_Data!$D$4:$BN$1444, 63,0)</f>
        <v>0</v>
      </c>
    </row>
    <row r="807" spans="1:7" hidden="1" x14ac:dyDescent="0.3">
      <c r="A807" s="10" t="s">
        <v>1663</v>
      </c>
      <c r="B807" s="10" t="s">
        <v>1455</v>
      </c>
      <c r="C807" s="10" t="s">
        <v>2437</v>
      </c>
      <c r="D807" s="10" t="s">
        <v>91</v>
      </c>
      <c r="E807" s="47" t="str">
        <f>VLOOKUP(B807,Matching_Area!$A$2:$B$1441,2, 0)</f>
        <v>Health</v>
      </c>
      <c r="F807" s="47" t="str">
        <f>VLOOKUP(B807,Matching_Area!$A$2:$C$1441,3, 0)</f>
        <v>Nutrition</v>
      </c>
      <c r="G807" s="47">
        <f>VLOOKUP(A807,Row_Data!$D$4:$BN$1444, 63,0)</f>
        <v>7</v>
      </c>
    </row>
    <row r="808" spans="1:7" hidden="1" x14ac:dyDescent="0.3">
      <c r="A808" s="10" t="s">
        <v>1006</v>
      </c>
      <c r="B808" s="10" t="s">
        <v>1833</v>
      </c>
      <c r="C808" s="10" t="s">
        <v>2529</v>
      </c>
      <c r="D808" s="10" t="s">
        <v>91</v>
      </c>
      <c r="E808" s="47" t="str">
        <f>VLOOKUP(B808,Matching_Area!$A$2:$B$1441,2, 0)</f>
        <v>Health</v>
      </c>
      <c r="F808" s="47" t="str">
        <f>VLOOKUP(B808,Matching_Area!$A$2:$C$1441,3, 0)</f>
        <v>Nutrition</v>
      </c>
      <c r="G808" s="47">
        <f>VLOOKUP(A808,Row_Data!$D$4:$BN$1444, 63,0)</f>
        <v>0</v>
      </c>
    </row>
    <row r="809" spans="1:7" hidden="1" x14ac:dyDescent="0.3">
      <c r="A809" s="10" t="s">
        <v>3483</v>
      </c>
      <c r="B809" s="10" t="s">
        <v>1125</v>
      </c>
      <c r="C809" s="10" t="s">
        <v>1731</v>
      </c>
      <c r="D809" s="10" t="s">
        <v>91</v>
      </c>
      <c r="E809" s="47" t="str">
        <f>VLOOKUP(B809,Matching_Area!$A$2:$B$1441,2, 0)</f>
        <v>Health</v>
      </c>
      <c r="F809" s="47" t="str">
        <f>VLOOKUP(B809,Matching_Area!$A$2:$C$1441,3, 0)</f>
        <v>Nutrition</v>
      </c>
      <c r="G809" s="47">
        <f>VLOOKUP(A809,Row_Data!$D$4:$BN$1444, 63,0)</f>
        <v>0</v>
      </c>
    </row>
    <row r="810" spans="1:7" hidden="1" x14ac:dyDescent="0.3">
      <c r="A810" s="10" t="s">
        <v>717</v>
      </c>
      <c r="B810" s="10" t="s">
        <v>2850</v>
      </c>
      <c r="C810" s="10" t="s">
        <v>3972</v>
      </c>
      <c r="D810" s="10" t="s">
        <v>3018</v>
      </c>
      <c r="E810" s="47" t="str">
        <f>VLOOKUP(B810,Matching_Area!$A$2:$B$1441,2, 0)</f>
        <v>Health</v>
      </c>
      <c r="F810" s="47" t="str">
        <f>VLOOKUP(B810,Matching_Area!$A$2:$C$1441,3, 0)</f>
        <v>Nutrition</v>
      </c>
      <c r="G810" s="47">
        <f>VLOOKUP(A810,Row_Data!$D$4:$BN$1444, 63,0)</f>
        <v>18</v>
      </c>
    </row>
    <row r="811" spans="1:7" hidden="1" x14ac:dyDescent="0.3">
      <c r="A811" s="10" t="s">
        <v>1307</v>
      </c>
      <c r="B811" s="10" t="s">
        <v>647</v>
      </c>
      <c r="C811" s="10" t="s">
        <v>3938</v>
      </c>
      <c r="D811" s="10" t="s">
        <v>91</v>
      </c>
      <c r="E811" s="47" t="str">
        <f>VLOOKUP(B811,Matching_Area!$A$2:$B$1441,2, 0)</f>
        <v>Health</v>
      </c>
      <c r="F811" s="47" t="str">
        <f>VLOOKUP(B811,Matching_Area!$A$2:$C$1441,3, 0)</f>
        <v>Nutrition</v>
      </c>
      <c r="G811" s="47">
        <f>VLOOKUP(A811,Row_Data!$D$4:$BN$1444, 63,0)</f>
        <v>5</v>
      </c>
    </row>
    <row r="812" spans="1:7" hidden="1" x14ac:dyDescent="0.3">
      <c r="A812" s="10" t="s">
        <v>2814</v>
      </c>
      <c r="B812" s="10" t="s">
        <v>281</v>
      </c>
      <c r="C812" s="10" t="s">
        <v>1516</v>
      </c>
      <c r="D812" s="10" t="s">
        <v>91</v>
      </c>
      <c r="E812" s="47" t="str">
        <f>VLOOKUP(B812,Matching_Area!$A$2:$B$1441,2, 0)</f>
        <v>Health</v>
      </c>
      <c r="F812" s="47" t="str">
        <f>VLOOKUP(B812,Matching_Area!$A$2:$C$1441,3, 0)</f>
        <v>Nutrition</v>
      </c>
      <c r="G812" s="47">
        <f>VLOOKUP(A812,Row_Data!$D$4:$BN$1444, 63,0)</f>
        <v>0</v>
      </c>
    </row>
    <row r="813" spans="1:7" hidden="1" x14ac:dyDescent="0.3">
      <c r="A813" s="10" t="s">
        <v>1046</v>
      </c>
      <c r="B813" s="10" t="s">
        <v>1579</v>
      </c>
      <c r="C813" s="10" t="s">
        <v>22</v>
      </c>
      <c r="D813" s="10" t="s">
        <v>91</v>
      </c>
      <c r="E813" s="47" t="str">
        <f>VLOOKUP(B813,Matching_Area!$A$2:$B$1441,2, 0)</f>
        <v>Health</v>
      </c>
      <c r="F813" s="47" t="str">
        <f>VLOOKUP(B813,Matching_Area!$A$2:$C$1441,3, 0)</f>
        <v>Nutrition</v>
      </c>
      <c r="G813" s="47">
        <f>VLOOKUP(A813,Row_Data!$D$4:$BN$1444, 63,0)</f>
        <v>0</v>
      </c>
    </row>
    <row r="814" spans="1:7" hidden="1" x14ac:dyDescent="0.3">
      <c r="A814" s="10" t="s">
        <v>745</v>
      </c>
      <c r="B814" s="10" t="s">
        <v>2390</v>
      </c>
      <c r="C814" s="10" t="s">
        <v>4103</v>
      </c>
      <c r="D814" s="10" t="s">
        <v>91</v>
      </c>
      <c r="E814" s="47" t="str">
        <f>VLOOKUP(B814,Matching_Area!$A$2:$B$1441,2, 0)</f>
        <v>Health</v>
      </c>
      <c r="F814" s="47" t="str">
        <f>VLOOKUP(B814,Matching_Area!$A$2:$C$1441,3, 0)</f>
        <v>Nutrition</v>
      </c>
      <c r="G814" s="47">
        <f>VLOOKUP(A814,Row_Data!$D$4:$BN$1444, 63,0)</f>
        <v>7</v>
      </c>
    </row>
    <row r="815" spans="1:7" hidden="1" x14ac:dyDescent="0.3">
      <c r="A815" s="10" t="s">
        <v>1935</v>
      </c>
      <c r="B815" s="10" t="s">
        <v>1160</v>
      </c>
      <c r="C815" s="10" t="s">
        <v>62</v>
      </c>
      <c r="D815" s="10" t="s">
        <v>91</v>
      </c>
      <c r="E815" s="47" t="str">
        <f>VLOOKUP(B815,Matching_Area!$A$2:$B$1441,2, 0)</f>
        <v>Health</v>
      </c>
      <c r="F815" s="47" t="str">
        <f>VLOOKUP(B815,Matching_Area!$A$2:$C$1441,3, 0)</f>
        <v>Nutrition</v>
      </c>
      <c r="G815" s="47">
        <f>VLOOKUP(A815,Row_Data!$D$4:$BN$1444, 63,0)</f>
        <v>0</v>
      </c>
    </row>
    <row r="816" spans="1:7" hidden="1" x14ac:dyDescent="0.3">
      <c r="A816" s="10" t="s">
        <v>2141</v>
      </c>
      <c r="B816" s="10" t="s">
        <v>3514</v>
      </c>
      <c r="C816" s="10" t="s">
        <v>3298</v>
      </c>
      <c r="D816" s="10" t="s">
        <v>91</v>
      </c>
      <c r="E816" s="47" t="str">
        <f>VLOOKUP(B816,Matching_Area!$A$2:$B$1441,2, 0)</f>
        <v>Health</v>
      </c>
      <c r="F816" s="47" t="str">
        <f>VLOOKUP(B816,Matching_Area!$A$2:$C$1441,3, 0)</f>
        <v>Nutrition</v>
      </c>
      <c r="G816" s="47">
        <f>VLOOKUP(A816,Row_Data!$D$4:$BN$1444, 63,0)</f>
        <v>0</v>
      </c>
    </row>
    <row r="817" spans="1:7" hidden="1" x14ac:dyDescent="0.3">
      <c r="A817" s="10" t="s">
        <v>141</v>
      </c>
      <c r="B817" s="10" t="s">
        <v>186</v>
      </c>
      <c r="C817" s="10" t="s">
        <v>1661</v>
      </c>
      <c r="D817" s="10" t="s">
        <v>1849</v>
      </c>
      <c r="E817" s="47" t="str">
        <f>VLOOKUP(B817,Matching_Area!$A$2:$B$1441,2, 0)</f>
        <v>Health</v>
      </c>
      <c r="F817" s="47" t="str">
        <f>VLOOKUP(B817,Matching_Area!$A$2:$C$1441,3, 0)</f>
        <v>Nutrition</v>
      </c>
      <c r="G817" s="47">
        <f>VLOOKUP(A817,Row_Data!$D$4:$BN$1444, 63,0)</f>
        <v>0</v>
      </c>
    </row>
    <row r="818" spans="1:7" x14ac:dyDescent="0.3">
      <c r="A818" s="29" t="s">
        <v>1443</v>
      </c>
      <c r="B818" s="10" t="s">
        <v>2066</v>
      </c>
      <c r="C818" s="10" t="s">
        <v>3428</v>
      </c>
      <c r="D818" s="10" t="s">
        <v>1546</v>
      </c>
      <c r="E818" s="47" t="str">
        <f>VLOOKUP(B818,Matching_Area!$A$2:$B$1441,2, 0)</f>
        <v>Health</v>
      </c>
      <c r="F818" s="47" t="str">
        <f>VLOOKUP(B818,Matching_Area!$A$2:$C$1441,3, 0)</f>
        <v>Population</v>
      </c>
      <c r="G818" s="47">
        <f>VLOOKUP(A818,Row_Data!$D$4:$BN$1444, 63,0)</f>
        <v>60</v>
      </c>
    </row>
    <row r="819" spans="1:7" hidden="1" x14ac:dyDescent="0.3">
      <c r="A819" s="10" t="s">
        <v>1203</v>
      </c>
      <c r="B819" s="10" t="s">
        <v>3091</v>
      </c>
      <c r="C819" s="10" t="s">
        <v>1424</v>
      </c>
      <c r="D819" s="10" t="s">
        <v>1546</v>
      </c>
      <c r="E819" s="47" t="str">
        <f>VLOOKUP(B819,Matching_Area!$A$2:$B$1441,2, 0)</f>
        <v>Health</v>
      </c>
      <c r="F819" s="47" t="str">
        <f>VLOOKUP(B819,Matching_Area!$A$2:$C$1441,3, 0)</f>
        <v>Population</v>
      </c>
      <c r="G819" s="47">
        <f>VLOOKUP(A819,Row_Data!$D$4:$BN$1444, 63,0)</f>
        <v>60</v>
      </c>
    </row>
    <row r="820" spans="1:7" hidden="1" x14ac:dyDescent="0.3">
      <c r="A820" s="10" t="s">
        <v>119</v>
      </c>
      <c r="B820" s="10" t="s">
        <v>914</v>
      </c>
      <c r="C820" s="10" t="s">
        <v>156</v>
      </c>
      <c r="D820" s="10" t="s">
        <v>1546</v>
      </c>
      <c r="E820" s="47" t="str">
        <f>VLOOKUP(B820,Matching_Area!$A$2:$B$1441,2, 0)</f>
        <v>Health</v>
      </c>
      <c r="F820" s="47" t="str">
        <f>VLOOKUP(B820,Matching_Area!$A$2:$C$1441,3, 0)</f>
        <v>Population</v>
      </c>
      <c r="G820" s="47">
        <f>VLOOKUP(A820,Row_Data!$D$4:$BN$1444, 63,0)</f>
        <v>60</v>
      </c>
    </row>
    <row r="821" spans="1:7" hidden="1" x14ac:dyDescent="0.3">
      <c r="A821" s="10" t="s">
        <v>4039</v>
      </c>
      <c r="B821" s="10" t="s">
        <v>3645</v>
      </c>
      <c r="C821" s="10" t="s">
        <v>1085</v>
      </c>
      <c r="D821" s="10" t="s">
        <v>1174</v>
      </c>
      <c r="E821" s="47" t="str">
        <f>VLOOKUP(B821,Matching_Area!$A$2:$B$1441,2, 0)</f>
        <v>Health</v>
      </c>
      <c r="F821" s="47" t="str">
        <f>VLOOKUP(B821,Matching_Area!$A$2:$C$1441,3, 0)</f>
        <v>Population</v>
      </c>
      <c r="G821" s="47">
        <f>VLOOKUP(A821,Row_Data!$D$4:$BN$1444, 63,0)</f>
        <v>59</v>
      </c>
    </row>
    <row r="822" spans="1:7" hidden="1" x14ac:dyDescent="0.3">
      <c r="A822" s="10" t="s">
        <v>1770</v>
      </c>
      <c r="B822" s="10" t="s">
        <v>3379</v>
      </c>
      <c r="C822" s="10" t="s">
        <v>1991</v>
      </c>
      <c r="D822" s="10" t="s">
        <v>1526</v>
      </c>
      <c r="E822" s="47" t="str">
        <f>VLOOKUP(B822,Matching_Area!$A$2:$B$1441,2, 0)</f>
        <v>Health</v>
      </c>
      <c r="F822" s="47" t="str">
        <f>VLOOKUP(B822,Matching_Area!$A$2:$C$1441,3, 0)</f>
        <v>Population</v>
      </c>
      <c r="G822" s="47">
        <f>VLOOKUP(A822,Row_Data!$D$4:$BN$1444, 63,0)</f>
        <v>3</v>
      </c>
    </row>
    <row r="823" spans="1:7" hidden="1" x14ac:dyDescent="0.3">
      <c r="A823" s="10" t="s">
        <v>3143</v>
      </c>
      <c r="B823" s="10" t="s">
        <v>444</v>
      </c>
      <c r="C823" s="10" t="s">
        <v>1991</v>
      </c>
      <c r="D823" s="10" t="s">
        <v>1526</v>
      </c>
      <c r="E823" s="47" t="str">
        <f>VLOOKUP(B823,Matching_Area!$A$2:$B$1441,2, 0)</f>
        <v>Health</v>
      </c>
      <c r="F823" s="47" t="str">
        <f>VLOOKUP(B823,Matching_Area!$A$2:$C$1441,3, 0)</f>
        <v>Population</v>
      </c>
      <c r="G823" s="47">
        <f>VLOOKUP(A823,Row_Data!$D$4:$BN$1444, 63,0)</f>
        <v>1</v>
      </c>
    </row>
    <row r="824" spans="1:7" hidden="1" x14ac:dyDescent="0.3">
      <c r="A824" s="10" t="s">
        <v>1383</v>
      </c>
      <c r="B824" s="10" t="s">
        <v>2342</v>
      </c>
      <c r="C824" s="10" t="s">
        <v>1991</v>
      </c>
      <c r="D824" s="10" t="s">
        <v>1526</v>
      </c>
      <c r="E824" s="47" t="str">
        <f>VLOOKUP(B824,Matching_Area!$A$2:$B$1441,2, 0)</f>
        <v>Health</v>
      </c>
      <c r="F824" s="47" t="str">
        <f>VLOOKUP(B824,Matching_Area!$A$2:$C$1441,3, 0)</f>
        <v>Population</v>
      </c>
      <c r="G824" s="47">
        <f>VLOOKUP(A824,Row_Data!$D$4:$BN$1444, 63,0)</f>
        <v>1</v>
      </c>
    </row>
    <row r="825" spans="1:7" hidden="1" x14ac:dyDescent="0.3">
      <c r="A825" s="10" t="s">
        <v>1766</v>
      </c>
      <c r="B825" s="10" t="s">
        <v>1826</v>
      </c>
      <c r="C825" s="10" t="s">
        <v>1991</v>
      </c>
      <c r="D825" s="10" t="s">
        <v>1526</v>
      </c>
      <c r="E825" s="47" t="str">
        <f>VLOOKUP(B825,Matching_Area!$A$2:$B$1441,2, 0)</f>
        <v>Health</v>
      </c>
      <c r="F825" s="47" t="str">
        <f>VLOOKUP(B825,Matching_Area!$A$2:$C$1441,3, 0)</f>
        <v>Population</v>
      </c>
      <c r="G825" s="47">
        <f>VLOOKUP(A825,Row_Data!$D$4:$BN$1444, 63,0)</f>
        <v>0</v>
      </c>
    </row>
    <row r="826" spans="1:7" hidden="1" x14ac:dyDescent="0.3">
      <c r="A826" s="10" t="s">
        <v>3029</v>
      </c>
      <c r="B826" s="10" t="s">
        <v>1114</v>
      </c>
      <c r="C826" s="10" t="s">
        <v>1991</v>
      </c>
      <c r="D826" s="10" t="s">
        <v>1526</v>
      </c>
      <c r="E826" s="47" t="str">
        <f>VLOOKUP(B826,Matching_Area!$A$2:$B$1441,2, 0)</f>
        <v>Health</v>
      </c>
      <c r="F826" s="47" t="str">
        <f>VLOOKUP(B826,Matching_Area!$A$2:$C$1441,3, 0)</f>
        <v>Population</v>
      </c>
      <c r="G826" s="47">
        <f>VLOOKUP(A826,Row_Data!$D$4:$BN$1444, 63,0)</f>
        <v>0</v>
      </c>
    </row>
    <row r="827" spans="1:7" hidden="1" x14ac:dyDescent="0.3">
      <c r="A827" s="10" t="s">
        <v>2343</v>
      </c>
      <c r="B827" s="10" t="s">
        <v>713</v>
      </c>
      <c r="C827" s="10" t="s">
        <v>1142</v>
      </c>
      <c r="D827" s="10" t="s">
        <v>1781</v>
      </c>
      <c r="E827" s="47" t="str">
        <f>VLOOKUP(B827,Matching_Area!$A$2:$B$1441,2, 0)</f>
        <v>Health</v>
      </c>
      <c r="F827" s="47" t="str">
        <f>VLOOKUP(B827,Matching_Area!$A$2:$C$1441,3, 0)</f>
        <v>Population</v>
      </c>
      <c r="G827" s="47">
        <f>VLOOKUP(A827,Row_Data!$D$4:$BN$1444, 63,0)</f>
        <v>5</v>
      </c>
    </row>
    <row r="828" spans="1:7" hidden="1" x14ac:dyDescent="0.3">
      <c r="A828" s="10" t="s">
        <v>1518</v>
      </c>
      <c r="B828" s="10" t="s">
        <v>2974</v>
      </c>
      <c r="C828" s="10" t="s">
        <v>1893</v>
      </c>
      <c r="D828" s="10" t="s">
        <v>1174</v>
      </c>
      <c r="E828" s="47" t="str">
        <f>VLOOKUP(B828,Matching_Area!$A$2:$B$1441,2, 0)</f>
        <v>Health</v>
      </c>
      <c r="F828" s="47" t="str">
        <f>VLOOKUP(B828,Matching_Area!$A$2:$C$1441,3, 0)</f>
        <v>Population</v>
      </c>
      <c r="G828" s="47">
        <f>VLOOKUP(A828,Row_Data!$D$4:$BN$1444, 63,0)</f>
        <v>59</v>
      </c>
    </row>
    <row r="829" spans="1:7" hidden="1" x14ac:dyDescent="0.3">
      <c r="A829" s="10" t="s">
        <v>1118</v>
      </c>
      <c r="B829" s="10" t="s">
        <v>2986</v>
      </c>
      <c r="C829" s="10" t="s">
        <v>3203</v>
      </c>
      <c r="D829" s="10" t="s">
        <v>2785</v>
      </c>
      <c r="E829" s="47" t="str">
        <f>VLOOKUP(B829,Matching_Area!$A$2:$B$1441,2, 0)</f>
        <v>Health</v>
      </c>
      <c r="F829" s="47" t="str">
        <f>VLOOKUP(B829,Matching_Area!$A$2:$C$1441,3, 0)</f>
        <v>Population</v>
      </c>
      <c r="G829" s="47">
        <f>VLOOKUP(A829,Row_Data!$D$4:$BN$1444, 63,0)</f>
        <v>0</v>
      </c>
    </row>
    <row r="830" spans="1:7" hidden="1" x14ac:dyDescent="0.3">
      <c r="A830" s="10" t="s">
        <v>758</v>
      </c>
      <c r="B830" s="10" t="s">
        <v>2197</v>
      </c>
      <c r="C830" s="10" t="s">
        <v>3481</v>
      </c>
      <c r="D830" s="10" t="s">
        <v>935</v>
      </c>
      <c r="E830" s="47" t="str">
        <f>VLOOKUP(B830,Matching_Area!$A$2:$B$1441,2, 0)</f>
        <v>Health</v>
      </c>
      <c r="F830" s="47" t="str">
        <f>VLOOKUP(B830,Matching_Area!$A$2:$C$1441,3, 0)</f>
        <v>Population</v>
      </c>
      <c r="G830" s="47">
        <f>VLOOKUP(A830,Row_Data!$D$4:$BN$1444, 63,0)</f>
        <v>60</v>
      </c>
    </row>
    <row r="831" spans="1:7" hidden="1" x14ac:dyDescent="0.3">
      <c r="A831" s="10" t="s">
        <v>3233</v>
      </c>
      <c r="B831" s="10" t="s">
        <v>2352</v>
      </c>
      <c r="C831" s="10" t="s">
        <v>3356</v>
      </c>
      <c r="D831" s="10" t="s">
        <v>935</v>
      </c>
      <c r="E831" s="47" t="str">
        <f>VLOOKUP(B831,Matching_Area!$A$2:$B$1441,2, 0)</f>
        <v>Health</v>
      </c>
      <c r="F831" s="47" t="str">
        <f>VLOOKUP(B831,Matching_Area!$A$2:$C$1441,3, 0)</f>
        <v>Population</v>
      </c>
      <c r="G831" s="47">
        <f>VLOOKUP(A831,Row_Data!$D$4:$BN$1444, 63,0)</f>
        <v>60</v>
      </c>
    </row>
    <row r="832" spans="1:7" hidden="1" x14ac:dyDescent="0.3">
      <c r="A832" s="10" t="s">
        <v>3557</v>
      </c>
      <c r="B832" s="10" t="s">
        <v>1870</v>
      </c>
      <c r="C832" s="10" t="s">
        <v>1787</v>
      </c>
      <c r="D832" s="10" t="s">
        <v>935</v>
      </c>
      <c r="E832" s="47" t="str">
        <f>VLOOKUP(B832,Matching_Area!$A$2:$B$1441,2, 0)</f>
        <v>Health</v>
      </c>
      <c r="F832" s="47" t="str">
        <f>VLOOKUP(B832,Matching_Area!$A$2:$C$1441,3, 0)</f>
        <v>Population</v>
      </c>
      <c r="G832" s="47">
        <f>VLOOKUP(A832,Row_Data!$D$4:$BN$1444, 63,0)</f>
        <v>60</v>
      </c>
    </row>
    <row r="833" spans="1:7" hidden="1" x14ac:dyDescent="0.3">
      <c r="A833" s="10" t="s">
        <v>3094</v>
      </c>
      <c r="B833" s="10" t="s">
        <v>120</v>
      </c>
      <c r="C833" s="10" t="s">
        <v>3168</v>
      </c>
      <c r="D833" s="10" t="s">
        <v>2397</v>
      </c>
      <c r="E833" s="47" t="str">
        <f>VLOOKUP(B833,Matching_Area!$A$2:$B$1441,2, 0)</f>
        <v>Health</v>
      </c>
      <c r="F833" s="47" t="str">
        <f>VLOOKUP(B833,Matching_Area!$A$2:$C$1441,3, 0)</f>
        <v>Population</v>
      </c>
      <c r="G833" s="47">
        <f>VLOOKUP(A833,Row_Data!$D$4:$BN$1444, 63,0)</f>
        <v>60</v>
      </c>
    </row>
    <row r="834" spans="1:7" hidden="1" x14ac:dyDescent="0.3">
      <c r="A834" s="10" t="s">
        <v>3569</v>
      </c>
      <c r="B834" s="10" t="s">
        <v>2145</v>
      </c>
      <c r="C834" s="10" t="s">
        <v>1928</v>
      </c>
      <c r="D834" s="10" t="s">
        <v>935</v>
      </c>
      <c r="E834" s="47" t="str">
        <f>VLOOKUP(B834,Matching_Area!$A$2:$B$1441,2, 0)</f>
        <v>Health</v>
      </c>
      <c r="F834" s="47" t="str">
        <f>VLOOKUP(B834,Matching_Area!$A$2:$C$1441,3, 0)</f>
        <v>Population</v>
      </c>
      <c r="G834" s="47">
        <f>VLOOKUP(A834,Row_Data!$D$4:$BN$1444, 63,0)</f>
        <v>60</v>
      </c>
    </row>
    <row r="835" spans="1:7" hidden="1" x14ac:dyDescent="0.3">
      <c r="A835" s="10" t="s">
        <v>1321</v>
      </c>
      <c r="B835" s="10" t="s">
        <v>3817</v>
      </c>
      <c r="C835" s="10" t="s">
        <v>735</v>
      </c>
      <c r="D835" s="10" t="s">
        <v>2397</v>
      </c>
      <c r="E835" s="47" t="str">
        <f>VLOOKUP(B835,Matching_Area!$A$2:$B$1441,2, 0)</f>
        <v>Health</v>
      </c>
      <c r="F835" s="47" t="str">
        <f>VLOOKUP(B835,Matching_Area!$A$2:$C$1441,3, 0)</f>
        <v>Population</v>
      </c>
      <c r="G835" s="47">
        <f>VLOOKUP(A835,Row_Data!$D$4:$BN$1444, 63,0)</f>
        <v>60</v>
      </c>
    </row>
    <row r="836" spans="1:7" hidden="1" x14ac:dyDescent="0.3">
      <c r="A836" s="10" t="s">
        <v>1767</v>
      </c>
      <c r="B836" s="10" t="s">
        <v>2212</v>
      </c>
      <c r="C836" s="10" t="s">
        <v>3605</v>
      </c>
      <c r="D836" s="10" t="s">
        <v>935</v>
      </c>
      <c r="E836" s="47" t="str">
        <f>VLOOKUP(B836,Matching_Area!$A$2:$B$1441,2, 0)</f>
        <v>Health</v>
      </c>
      <c r="F836" s="47" t="str">
        <f>VLOOKUP(B836,Matching_Area!$A$2:$C$1441,3, 0)</f>
        <v>Population</v>
      </c>
      <c r="G836" s="47">
        <f>VLOOKUP(A836,Row_Data!$D$4:$BN$1444, 63,0)</f>
        <v>60</v>
      </c>
    </row>
    <row r="837" spans="1:7" hidden="1" x14ac:dyDescent="0.3">
      <c r="A837" s="10" t="s">
        <v>1568</v>
      </c>
      <c r="B837" s="10" t="s">
        <v>748</v>
      </c>
      <c r="C837" s="10" t="s">
        <v>2739</v>
      </c>
      <c r="D837" s="10" t="s">
        <v>2397</v>
      </c>
      <c r="E837" s="47" t="str">
        <f>VLOOKUP(B837,Matching_Area!$A$2:$B$1441,2, 0)</f>
        <v>Health</v>
      </c>
      <c r="F837" s="47" t="str">
        <f>VLOOKUP(B837,Matching_Area!$A$2:$C$1441,3, 0)</f>
        <v>Population</v>
      </c>
      <c r="G837" s="47">
        <f>VLOOKUP(A837,Row_Data!$D$4:$BN$1444, 63,0)</f>
        <v>60</v>
      </c>
    </row>
    <row r="838" spans="1:7" hidden="1" x14ac:dyDescent="0.3">
      <c r="A838" s="10" t="s">
        <v>3905</v>
      </c>
      <c r="B838" s="10" t="s">
        <v>132</v>
      </c>
      <c r="C838" s="10" t="s">
        <v>328</v>
      </c>
      <c r="D838" s="10" t="s">
        <v>935</v>
      </c>
      <c r="E838" s="47" t="str">
        <f>VLOOKUP(B838,Matching_Area!$A$2:$B$1441,2, 0)</f>
        <v>Health</v>
      </c>
      <c r="F838" s="47" t="str">
        <f>VLOOKUP(B838,Matching_Area!$A$2:$C$1441,3, 0)</f>
        <v>Population</v>
      </c>
      <c r="G838" s="47">
        <f>VLOOKUP(A838,Row_Data!$D$4:$BN$1444, 63,0)</f>
        <v>60</v>
      </c>
    </row>
    <row r="839" spans="1:7" hidden="1" x14ac:dyDescent="0.3">
      <c r="A839" s="10" t="s">
        <v>2131</v>
      </c>
      <c r="B839" s="10" t="s">
        <v>2438</v>
      </c>
      <c r="C839" s="10" t="s">
        <v>3113</v>
      </c>
      <c r="D839" s="10" t="s">
        <v>935</v>
      </c>
      <c r="E839" s="47" t="str">
        <f>VLOOKUP(B839,Matching_Area!$A$2:$B$1441,2, 0)</f>
        <v>Health</v>
      </c>
      <c r="F839" s="47" t="str">
        <f>VLOOKUP(B839,Matching_Area!$A$2:$C$1441,3, 0)</f>
        <v>Population</v>
      </c>
      <c r="G839" s="47">
        <f>VLOOKUP(A839,Row_Data!$D$4:$BN$1444, 63,0)</f>
        <v>60</v>
      </c>
    </row>
    <row r="840" spans="1:7" hidden="1" x14ac:dyDescent="0.3">
      <c r="A840" s="10" t="s">
        <v>47</v>
      </c>
      <c r="B840" s="10" t="s">
        <v>1264</v>
      </c>
      <c r="C840" s="10" t="s">
        <v>2619</v>
      </c>
      <c r="D840" s="10" t="s">
        <v>935</v>
      </c>
      <c r="E840" s="47" t="str">
        <f>VLOOKUP(B840,Matching_Area!$A$2:$B$1441,2, 0)</f>
        <v>Health</v>
      </c>
      <c r="F840" s="47" t="str">
        <f>VLOOKUP(B840,Matching_Area!$A$2:$C$1441,3, 0)</f>
        <v>Population</v>
      </c>
      <c r="G840" s="47">
        <f>VLOOKUP(A840,Row_Data!$D$4:$BN$1444, 63,0)</f>
        <v>60</v>
      </c>
    </row>
    <row r="841" spans="1:7" hidden="1" x14ac:dyDescent="0.3">
      <c r="A841" s="10" t="s">
        <v>217</v>
      </c>
      <c r="B841" s="10" t="s">
        <v>3984</v>
      </c>
      <c r="C841" s="10" t="s">
        <v>756</v>
      </c>
      <c r="D841" s="10" t="s">
        <v>935</v>
      </c>
      <c r="E841" s="47" t="str">
        <f>VLOOKUP(B841,Matching_Area!$A$2:$B$1441,2, 0)</f>
        <v>Health</v>
      </c>
      <c r="F841" s="47" t="str">
        <f>VLOOKUP(B841,Matching_Area!$A$2:$C$1441,3, 0)</f>
        <v>Population</v>
      </c>
      <c r="G841" s="47">
        <f>VLOOKUP(A841,Row_Data!$D$4:$BN$1444, 63,0)</f>
        <v>60</v>
      </c>
    </row>
    <row r="842" spans="1:7" hidden="1" x14ac:dyDescent="0.3">
      <c r="A842" s="10" t="s">
        <v>3142</v>
      </c>
      <c r="B842" s="10" t="s">
        <v>1157</v>
      </c>
      <c r="C842" s="10" t="s">
        <v>70</v>
      </c>
      <c r="D842" s="10" t="s">
        <v>935</v>
      </c>
      <c r="E842" s="47" t="str">
        <f>VLOOKUP(B842,Matching_Area!$A$2:$B$1441,2, 0)</f>
        <v>Health</v>
      </c>
      <c r="F842" s="47" t="str">
        <f>VLOOKUP(B842,Matching_Area!$A$2:$C$1441,3, 0)</f>
        <v>Population</v>
      </c>
      <c r="G842" s="47">
        <f>VLOOKUP(A842,Row_Data!$D$4:$BN$1444, 63,0)</f>
        <v>60</v>
      </c>
    </row>
    <row r="843" spans="1:7" hidden="1" x14ac:dyDescent="0.3">
      <c r="A843" s="10" t="s">
        <v>1378</v>
      </c>
      <c r="B843" s="10" t="s">
        <v>2116</v>
      </c>
      <c r="C843" s="10" t="s">
        <v>1596</v>
      </c>
      <c r="D843" s="10" t="s">
        <v>935</v>
      </c>
      <c r="E843" s="47" t="str">
        <f>VLOOKUP(B843,Matching_Area!$A$2:$B$1441,2, 0)</f>
        <v>Health</v>
      </c>
      <c r="F843" s="47" t="str">
        <f>VLOOKUP(B843,Matching_Area!$A$2:$C$1441,3, 0)</f>
        <v>Population</v>
      </c>
      <c r="G843" s="47">
        <f>VLOOKUP(A843,Row_Data!$D$4:$BN$1444, 63,0)</f>
        <v>60</v>
      </c>
    </row>
    <row r="844" spans="1:7" hidden="1" x14ac:dyDescent="0.3">
      <c r="A844" s="10" t="s">
        <v>3968</v>
      </c>
      <c r="B844" s="10" t="s">
        <v>2191</v>
      </c>
      <c r="C844" s="10" t="s">
        <v>1029</v>
      </c>
      <c r="D844" s="10" t="s">
        <v>935</v>
      </c>
      <c r="E844" s="47" t="str">
        <f>VLOOKUP(B844,Matching_Area!$A$2:$B$1441,2, 0)</f>
        <v>Health</v>
      </c>
      <c r="F844" s="47" t="str">
        <f>VLOOKUP(B844,Matching_Area!$A$2:$C$1441,3, 0)</f>
        <v>Population</v>
      </c>
      <c r="G844" s="47">
        <f>VLOOKUP(A844,Row_Data!$D$4:$BN$1444, 63,0)</f>
        <v>60</v>
      </c>
    </row>
    <row r="845" spans="1:7" hidden="1" x14ac:dyDescent="0.3">
      <c r="A845" s="10" t="s">
        <v>1537</v>
      </c>
      <c r="B845" s="10" t="s">
        <v>148</v>
      </c>
      <c r="C845" s="10" t="s">
        <v>2780</v>
      </c>
      <c r="D845" s="10" t="s">
        <v>2397</v>
      </c>
      <c r="E845" s="47" t="str">
        <f>VLOOKUP(B845,Matching_Area!$A$2:$B$1441,2, 0)</f>
        <v>Health</v>
      </c>
      <c r="F845" s="47" t="str">
        <f>VLOOKUP(B845,Matching_Area!$A$2:$C$1441,3, 0)</f>
        <v>Population</v>
      </c>
      <c r="G845" s="47">
        <f>VLOOKUP(A845,Row_Data!$D$4:$BN$1444, 63,0)</f>
        <v>60</v>
      </c>
    </row>
    <row r="846" spans="1:7" hidden="1" x14ac:dyDescent="0.3">
      <c r="A846" s="10" t="s">
        <v>2003</v>
      </c>
      <c r="B846" s="10" t="s">
        <v>1222</v>
      </c>
      <c r="C846" s="10" t="s">
        <v>2948</v>
      </c>
      <c r="D846" s="10" t="s">
        <v>935</v>
      </c>
      <c r="E846" s="47" t="str">
        <f>VLOOKUP(B846,Matching_Area!$A$2:$B$1441,2, 0)</f>
        <v>Health</v>
      </c>
      <c r="F846" s="47" t="str">
        <f>VLOOKUP(B846,Matching_Area!$A$2:$C$1441,3, 0)</f>
        <v>Population</v>
      </c>
      <c r="G846" s="47">
        <f>VLOOKUP(A846,Row_Data!$D$4:$BN$1444, 63,0)</f>
        <v>60</v>
      </c>
    </row>
    <row r="847" spans="1:7" hidden="1" x14ac:dyDescent="0.3">
      <c r="A847" s="10" t="s">
        <v>1722</v>
      </c>
      <c r="B847" s="10" t="s">
        <v>3052</v>
      </c>
      <c r="C847" s="10" t="s">
        <v>3687</v>
      </c>
      <c r="D847" s="10" t="s">
        <v>2397</v>
      </c>
      <c r="E847" s="47" t="str">
        <f>VLOOKUP(B847,Matching_Area!$A$2:$B$1441,2, 0)</f>
        <v>Health</v>
      </c>
      <c r="F847" s="47" t="str">
        <f>VLOOKUP(B847,Matching_Area!$A$2:$C$1441,3, 0)</f>
        <v>Population</v>
      </c>
      <c r="G847" s="47">
        <f>VLOOKUP(A847,Row_Data!$D$4:$BN$1444, 63,0)</f>
        <v>60</v>
      </c>
    </row>
    <row r="848" spans="1:7" hidden="1" x14ac:dyDescent="0.3">
      <c r="A848" s="10" t="s">
        <v>2209</v>
      </c>
      <c r="B848" s="10" t="s">
        <v>3080</v>
      </c>
      <c r="C848" s="10" t="s">
        <v>266</v>
      </c>
      <c r="D848" s="10" t="s">
        <v>935</v>
      </c>
      <c r="E848" s="47" t="str">
        <f>VLOOKUP(B848,Matching_Area!$A$2:$B$1441,2, 0)</f>
        <v>Health</v>
      </c>
      <c r="F848" s="47" t="str">
        <f>VLOOKUP(B848,Matching_Area!$A$2:$C$1441,3, 0)</f>
        <v>Population</v>
      </c>
      <c r="G848" s="47">
        <f>VLOOKUP(A848,Row_Data!$D$4:$BN$1444, 63,0)</f>
        <v>60</v>
      </c>
    </row>
    <row r="849" spans="1:7" hidden="1" x14ac:dyDescent="0.3">
      <c r="A849" s="10" t="s">
        <v>445</v>
      </c>
      <c r="B849" s="10" t="s">
        <v>2026</v>
      </c>
      <c r="C849" s="10" t="s">
        <v>1502</v>
      </c>
      <c r="D849" s="10" t="s">
        <v>2397</v>
      </c>
      <c r="E849" s="47" t="str">
        <f>VLOOKUP(B849,Matching_Area!$A$2:$B$1441,2, 0)</f>
        <v>Health</v>
      </c>
      <c r="F849" s="47" t="str">
        <f>VLOOKUP(B849,Matching_Area!$A$2:$C$1441,3, 0)</f>
        <v>Population</v>
      </c>
      <c r="G849" s="47">
        <f>VLOOKUP(A849,Row_Data!$D$4:$BN$1444, 63,0)</f>
        <v>60</v>
      </c>
    </row>
    <row r="850" spans="1:7" hidden="1" x14ac:dyDescent="0.3">
      <c r="A850" s="10" t="s">
        <v>3560</v>
      </c>
      <c r="B850" s="10" t="s">
        <v>2322</v>
      </c>
      <c r="C850" s="10" t="s">
        <v>419</v>
      </c>
      <c r="D850" s="10" t="s">
        <v>935</v>
      </c>
      <c r="E850" s="47" t="str">
        <f>VLOOKUP(B850,Matching_Area!$A$2:$B$1441,2, 0)</f>
        <v>Health</v>
      </c>
      <c r="F850" s="47" t="str">
        <f>VLOOKUP(B850,Matching_Area!$A$2:$C$1441,3, 0)</f>
        <v>Population</v>
      </c>
      <c r="G850" s="47">
        <f>VLOOKUP(A850,Row_Data!$D$4:$BN$1444, 63,0)</f>
        <v>60</v>
      </c>
    </row>
    <row r="851" spans="1:7" hidden="1" x14ac:dyDescent="0.3">
      <c r="A851" s="10" t="s">
        <v>3729</v>
      </c>
      <c r="B851" s="10" t="s">
        <v>3659</v>
      </c>
      <c r="C851" s="10" t="s">
        <v>2262</v>
      </c>
      <c r="D851" s="10" t="s">
        <v>935</v>
      </c>
      <c r="E851" s="47" t="str">
        <f>VLOOKUP(B851,Matching_Area!$A$2:$B$1441,2, 0)</f>
        <v>Health</v>
      </c>
      <c r="F851" s="47" t="str">
        <f>VLOOKUP(B851,Matching_Area!$A$2:$C$1441,3, 0)</f>
        <v>Population</v>
      </c>
      <c r="G851" s="47">
        <f>VLOOKUP(A851,Row_Data!$D$4:$BN$1444, 63,0)</f>
        <v>60</v>
      </c>
    </row>
    <row r="852" spans="1:7" hidden="1" x14ac:dyDescent="0.3">
      <c r="A852" s="10" t="s">
        <v>2415</v>
      </c>
      <c r="B852" s="10" t="s">
        <v>244</v>
      </c>
      <c r="C852" s="10" t="s">
        <v>2102</v>
      </c>
      <c r="D852" s="10" t="s">
        <v>935</v>
      </c>
      <c r="E852" s="47" t="str">
        <f>VLOOKUP(B852,Matching_Area!$A$2:$B$1441,2, 0)</f>
        <v>Health</v>
      </c>
      <c r="F852" s="47" t="str">
        <f>VLOOKUP(B852,Matching_Area!$A$2:$C$1441,3, 0)</f>
        <v>Population</v>
      </c>
      <c r="G852" s="47">
        <f>VLOOKUP(A852,Row_Data!$D$4:$BN$1444, 63,0)</f>
        <v>60</v>
      </c>
    </row>
    <row r="853" spans="1:7" hidden="1" x14ac:dyDescent="0.3">
      <c r="A853" s="10" t="s">
        <v>634</v>
      </c>
      <c r="B853" s="10" t="s">
        <v>3762</v>
      </c>
      <c r="C853" s="10" t="s">
        <v>3089</v>
      </c>
      <c r="D853" s="10" t="s">
        <v>935</v>
      </c>
      <c r="E853" s="47" t="str">
        <f>VLOOKUP(B853,Matching_Area!$A$2:$B$1441,2, 0)</f>
        <v>Health</v>
      </c>
      <c r="F853" s="47" t="str">
        <f>VLOOKUP(B853,Matching_Area!$A$2:$C$1441,3, 0)</f>
        <v>Population</v>
      </c>
      <c r="G853" s="47">
        <f>VLOOKUP(A853,Row_Data!$D$4:$BN$1444, 63,0)</f>
        <v>60</v>
      </c>
    </row>
    <row r="854" spans="1:7" hidden="1" x14ac:dyDescent="0.3">
      <c r="A854" s="10" t="s">
        <v>491</v>
      </c>
      <c r="B854" s="10" t="s">
        <v>1390</v>
      </c>
      <c r="C854" s="10" t="s">
        <v>2480</v>
      </c>
      <c r="D854" s="10" t="s">
        <v>935</v>
      </c>
      <c r="E854" s="47" t="str">
        <f>VLOOKUP(B854,Matching_Area!$A$2:$B$1441,2, 0)</f>
        <v>Health</v>
      </c>
      <c r="F854" s="47" t="str">
        <f>VLOOKUP(B854,Matching_Area!$A$2:$C$1441,3, 0)</f>
        <v>Population</v>
      </c>
      <c r="G854" s="47">
        <f>VLOOKUP(A854,Row_Data!$D$4:$BN$1444, 63,0)</f>
        <v>60</v>
      </c>
    </row>
    <row r="855" spans="1:7" hidden="1" x14ac:dyDescent="0.3">
      <c r="A855" s="10" t="s">
        <v>2976</v>
      </c>
      <c r="B855" s="10" t="s">
        <v>1041</v>
      </c>
      <c r="C855" s="10" t="s">
        <v>1421</v>
      </c>
      <c r="D855" s="10" t="s">
        <v>935</v>
      </c>
      <c r="E855" s="47" t="str">
        <f>VLOOKUP(B855,Matching_Area!$A$2:$B$1441,2, 0)</f>
        <v>Health</v>
      </c>
      <c r="F855" s="47" t="str">
        <f>VLOOKUP(B855,Matching_Area!$A$2:$C$1441,3, 0)</f>
        <v>Population</v>
      </c>
      <c r="G855" s="47">
        <f>VLOOKUP(A855,Row_Data!$D$4:$BN$1444, 63,0)</f>
        <v>60</v>
      </c>
    </row>
    <row r="856" spans="1:7" hidden="1" x14ac:dyDescent="0.3">
      <c r="A856" s="10" t="s">
        <v>1648</v>
      </c>
      <c r="B856" s="10" t="s">
        <v>3593</v>
      </c>
      <c r="C856" s="10" t="s">
        <v>4188</v>
      </c>
      <c r="D856" s="10" t="s">
        <v>935</v>
      </c>
      <c r="E856" s="47" t="str">
        <f>VLOOKUP(B856,Matching_Area!$A$2:$B$1441,2, 0)</f>
        <v>Health</v>
      </c>
      <c r="F856" s="47" t="str">
        <f>VLOOKUP(B856,Matching_Area!$A$2:$C$1441,3, 0)</f>
        <v>Population</v>
      </c>
      <c r="G856" s="47">
        <f>VLOOKUP(A856,Row_Data!$D$4:$BN$1444, 63,0)</f>
        <v>60</v>
      </c>
    </row>
    <row r="857" spans="1:7" hidden="1" x14ac:dyDescent="0.3">
      <c r="A857" s="10" t="s">
        <v>1841</v>
      </c>
      <c r="B857" s="10" t="s">
        <v>3423</v>
      </c>
      <c r="C857" s="10" t="s">
        <v>2294</v>
      </c>
      <c r="D857" s="10" t="s">
        <v>935</v>
      </c>
      <c r="E857" s="47" t="str">
        <f>VLOOKUP(B857,Matching_Area!$A$2:$B$1441,2, 0)</f>
        <v>Health</v>
      </c>
      <c r="F857" s="47" t="str">
        <f>VLOOKUP(B857,Matching_Area!$A$2:$C$1441,3, 0)</f>
        <v>Population</v>
      </c>
      <c r="G857" s="47">
        <f>VLOOKUP(A857,Row_Data!$D$4:$BN$1444, 63,0)</f>
        <v>60</v>
      </c>
    </row>
    <row r="858" spans="1:7" hidden="1" x14ac:dyDescent="0.3">
      <c r="A858" s="10" t="s">
        <v>4018</v>
      </c>
      <c r="B858" s="10" t="s">
        <v>465</v>
      </c>
      <c r="C858" s="10" t="s">
        <v>2587</v>
      </c>
      <c r="D858" s="10" t="s">
        <v>935</v>
      </c>
      <c r="E858" s="47" t="str">
        <f>VLOOKUP(B858,Matching_Area!$A$2:$B$1441,2, 0)</f>
        <v>Health</v>
      </c>
      <c r="F858" s="47" t="str">
        <f>VLOOKUP(B858,Matching_Area!$A$2:$C$1441,3, 0)</f>
        <v>Population</v>
      </c>
      <c r="G858" s="47">
        <f>VLOOKUP(A858,Row_Data!$D$4:$BN$1444, 63,0)</f>
        <v>60</v>
      </c>
    </row>
    <row r="859" spans="1:7" hidden="1" x14ac:dyDescent="0.3">
      <c r="A859" s="10" t="s">
        <v>2253</v>
      </c>
      <c r="B859" s="10" t="s">
        <v>708</v>
      </c>
      <c r="C859" s="10" t="s">
        <v>2909</v>
      </c>
      <c r="D859" s="10" t="s">
        <v>935</v>
      </c>
      <c r="E859" s="47" t="str">
        <f>VLOOKUP(B859,Matching_Area!$A$2:$B$1441,2, 0)</f>
        <v>Health</v>
      </c>
      <c r="F859" s="47" t="str">
        <f>VLOOKUP(B859,Matching_Area!$A$2:$C$1441,3, 0)</f>
        <v>Population</v>
      </c>
      <c r="G859" s="47">
        <f>VLOOKUP(A859,Row_Data!$D$4:$BN$1444, 63,0)</f>
        <v>60</v>
      </c>
    </row>
    <row r="860" spans="1:7" hidden="1" x14ac:dyDescent="0.3">
      <c r="A860" s="10" t="s">
        <v>2878</v>
      </c>
      <c r="B860" s="10" t="s">
        <v>2665</v>
      </c>
      <c r="C860" s="10" t="s">
        <v>1969</v>
      </c>
      <c r="D860" s="10" t="s">
        <v>935</v>
      </c>
      <c r="E860" s="47" t="str">
        <f>VLOOKUP(B860,Matching_Area!$A$2:$B$1441,2, 0)</f>
        <v>Health</v>
      </c>
      <c r="F860" s="47" t="str">
        <f>VLOOKUP(B860,Matching_Area!$A$2:$C$1441,3, 0)</f>
        <v>Population</v>
      </c>
      <c r="G860" s="47">
        <f>VLOOKUP(A860,Row_Data!$D$4:$BN$1444, 63,0)</f>
        <v>60</v>
      </c>
    </row>
    <row r="861" spans="1:7" hidden="1" x14ac:dyDescent="0.3">
      <c r="A861" s="10" t="s">
        <v>1113</v>
      </c>
      <c r="B861" s="10" t="s">
        <v>812</v>
      </c>
      <c r="C861" s="10" t="s">
        <v>3767</v>
      </c>
      <c r="D861" s="10" t="s">
        <v>935</v>
      </c>
      <c r="E861" s="47" t="str">
        <f>VLOOKUP(B861,Matching_Area!$A$2:$B$1441,2, 0)</f>
        <v>Health</v>
      </c>
      <c r="F861" s="47" t="str">
        <f>VLOOKUP(B861,Matching_Area!$A$2:$C$1441,3, 0)</f>
        <v>Population</v>
      </c>
      <c r="G861" s="47">
        <f>VLOOKUP(A861,Row_Data!$D$4:$BN$1444, 63,0)</f>
        <v>60</v>
      </c>
    </row>
    <row r="862" spans="1:7" hidden="1" x14ac:dyDescent="0.3">
      <c r="A862" s="10" t="s">
        <v>3246</v>
      </c>
      <c r="B862" s="10" t="s">
        <v>3822</v>
      </c>
      <c r="C862" s="10" t="s">
        <v>393</v>
      </c>
      <c r="D862" s="10" t="s">
        <v>935</v>
      </c>
      <c r="E862" s="47" t="str">
        <f>VLOOKUP(B862,Matching_Area!$A$2:$B$1441,2, 0)</f>
        <v>Health</v>
      </c>
      <c r="F862" s="47" t="str">
        <f>VLOOKUP(B862,Matching_Area!$A$2:$C$1441,3, 0)</f>
        <v>Population</v>
      </c>
      <c r="G862" s="47">
        <f>VLOOKUP(A862,Row_Data!$D$4:$BN$1444, 63,0)</f>
        <v>60</v>
      </c>
    </row>
    <row r="863" spans="1:7" hidden="1" x14ac:dyDescent="0.3">
      <c r="A863" s="10" t="s">
        <v>3451</v>
      </c>
      <c r="B863" s="10" t="s">
        <v>2365</v>
      </c>
      <c r="C863" s="10" t="s">
        <v>2091</v>
      </c>
      <c r="D863" s="10" t="s">
        <v>935</v>
      </c>
      <c r="E863" s="47" t="str">
        <f>VLOOKUP(B863,Matching_Area!$A$2:$B$1441,2, 0)</f>
        <v>Health</v>
      </c>
      <c r="F863" s="47" t="str">
        <f>VLOOKUP(B863,Matching_Area!$A$2:$C$1441,3, 0)</f>
        <v>Population</v>
      </c>
      <c r="G863" s="47">
        <f>VLOOKUP(A863,Row_Data!$D$4:$BN$1444, 63,0)</f>
        <v>60</v>
      </c>
    </row>
    <row r="864" spans="1:7" hidden="1" x14ac:dyDescent="0.3">
      <c r="A864" s="10" t="s">
        <v>2149</v>
      </c>
      <c r="B864" s="10" t="s">
        <v>3699</v>
      </c>
      <c r="C864" s="10" t="s">
        <v>4041</v>
      </c>
      <c r="D864" s="10" t="s">
        <v>935</v>
      </c>
      <c r="E864" s="47" t="str">
        <f>VLOOKUP(B864,Matching_Area!$A$2:$B$1441,2, 0)</f>
        <v>Health</v>
      </c>
      <c r="F864" s="47" t="str">
        <f>VLOOKUP(B864,Matching_Area!$A$2:$C$1441,3, 0)</f>
        <v>Population</v>
      </c>
      <c r="G864" s="47">
        <f>VLOOKUP(A864,Row_Data!$D$4:$BN$1444, 63,0)</f>
        <v>60</v>
      </c>
    </row>
    <row r="865" spans="1:7" hidden="1" x14ac:dyDescent="0.3">
      <c r="A865" s="10" t="s">
        <v>385</v>
      </c>
      <c r="B865" s="10" t="s">
        <v>481</v>
      </c>
      <c r="C865" s="10" t="s">
        <v>2936</v>
      </c>
      <c r="D865" s="10" t="s">
        <v>935</v>
      </c>
      <c r="E865" s="47" t="str">
        <f>VLOOKUP(B865,Matching_Area!$A$2:$B$1441,2, 0)</f>
        <v>Health</v>
      </c>
      <c r="F865" s="47" t="str">
        <f>VLOOKUP(B865,Matching_Area!$A$2:$C$1441,3, 0)</f>
        <v>Population</v>
      </c>
      <c r="G865" s="47">
        <f>VLOOKUP(A865,Row_Data!$D$4:$BN$1444, 63,0)</f>
        <v>60</v>
      </c>
    </row>
    <row r="866" spans="1:7" hidden="1" x14ac:dyDescent="0.3">
      <c r="A866" s="10" t="s">
        <v>233</v>
      </c>
      <c r="B866" s="10" t="s">
        <v>585</v>
      </c>
      <c r="C866" s="10" t="s">
        <v>2444</v>
      </c>
      <c r="D866" s="10" t="s">
        <v>935</v>
      </c>
      <c r="E866" s="47" t="str">
        <f>VLOOKUP(B866,Matching_Area!$A$2:$B$1441,2, 0)</f>
        <v>Health</v>
      </c>
      <c r="F866" s="47" t="str">
        <f>VLOOKUP(B866,Matching_Area!$A$2:$C$1441,3, 0)</f>
        <v>Population</v>
      </c>
      <c r="G866" s="47">
        <f>VLOOKUP(A866,Row_Data!$D$4:$BN$1444, 63,0)</f>
        <v>60</v>
      </c>
    </row>
    <row r="867" spans="1:7" hidden="1" x14ac:dyDescent="0.3">
      <c r="A867" s="10" t="s">
        <v>2715</v>
      </c>
      <c r="B867" s="10" t="s">
        <v>2023</v>
      </c>
      <c r="C867" s="10" t="s">
        <v>1283</v>
      </c>
      <c r="D867" s="10" t="s">
        <v>935</v>
      </c>
      <c r="E867" s="47" t="str">
        <f>VLOOKUP(B867,Matching_Area!$A$2:$B$1441,2, 0)</f>
        <v>Health</v>
      </c>
      <c r="F867" s="47" t="str">
        <f>VLOOKUP(B867,Matching_Area!$A$2:$C$1441,3, 0)</f>
        <v>Population</v>
      </c>
      <c r="G867" s="47">
        <f>VLOOKUP(A867,Row_Data!$D$4:$BN$1444, 63,0)</f>
        <v>60</v>
      </c>
    </row>
    <row r="868" spans="1:7" hidden="1" x14ac:dyDescent="0.3">
      <c r="A868" s="10" t="s">
        <v>87</v>
      </c>
      <c r="B868" s="10" t="s">
        <v>1796</v>
      </c>
      <c r="C868" s="10" t="s">
        <v>1703</v>
      </c>
      <c r="D868" s="10" t="s">
        <v>935</v>
      </c>
      <c r="E868" s="47" t="str">
        <f>VLOOKUP(B868,Matching_Area!$A$2:$B$1441,2, 0)</f>
        <v>Health</v>
      </c>
      <c r="F868" s="47" t="str">
        <f>VLOOKUP(B868,Matching_Area!$A$2:$C$1441,3, 0)</f>
        <v>Population</v>
      </c>
      <c r="G868" s="47">
        <f>VLOOKUP(A868,Row_Data!$D$4:$BN$1444, 63,0)</f>
        <v>60</v>
      </c>
    </row>
    <row r="869" spans="1:7" hidden="1" x14ac:dyDescent="0.3">
      <c r="A869" s="10" t="s">
        <v>3894</v>
      </c>
      <c r="B869" s="10" t="s">
        <v>4082</v>
      </c>
      <c r="C869" s="10" t="s">
        <v>3430</v>
      </c>
      <c r="D869" s="10" t="s">
        <v>2397</v>
      </c>
      <c r="E869" s="47" t="str">
        <f>VLOOKUP(B869,Matching_Area!$A$2:$B$1441,2, 0)</f>
        <v>Health</v>
      </c>
      <c r="F869" s="47" t="str">
        <f>VLOOKUP(B869,Matching_Area!$A$2:$C$1441,3, 0)</f>
        <v>Population</v>
      </c>
      <c r="G869" s="47">
        <f>VLOOKUP(A869,Row_Data!$D$4:$BN$1444, 63,0)</f>
        <v>60</v>
      </c>
    </row>
    <row r="870" spans="1:7" hidden="1" x14ac:dyDescent="0.3">
      <c r="A870" s="10" t="s">
        <v>2389</v>
      </c>
      <c r="B870" s="10" t="s">
        <v>3267</v>
      </c>
      <c r="C870" s="10" t="s">
        <v>194</v>
      </c>
      <c r="D870" s="10" t="s">
        <v>935</v>
      </c>
      <c r="E870" s="47" t="str">
        <f>VLOOKUP(B870,Matching_Area!$A$2:$B$1441,2, 0)</f>
        <v>Health</v>
      </c>
      <c r="F870" s="47" t="str">
        <f>VLOOKUP(B870,Matching_Area!$A$2:$C$1441,3, 0)</f>
        <v>Population</v>
      </c>
      <c r="G870" s="47">
        <f>VLOOKUP(A870,Row_Data!$D$4:$BN$1444, 63,0)</f>
        <v>60</v>
      </c>
    </row>
    <row r="871" spans="1:7" hidden="1" x14ac:dyDescent="0.3">
      <c r="A871" s="10" t="s">
        <v>2112</v>
      </c>
      <c r="B871" s="10" t="s">
        <v>413</v>
      </c>
      <c r="C871" s="10" t="s">
        <v>2939</v>
      </c>
      <c r="D871" s="10" t="s">
        <v>2397</v>
      </c>
      <c r="E871" s="47" t="str">
        <f>VLOOKUP(B871,Matching_Area!$A$2:$B$1441,2, 0)</f>
        <v>Health</v>
      </c>
      <c r="F871" s="47" t="str">
        <f>VLOOKUP(B871,Matching_Area!$A$2:$C$1441,3, 0)</f>
        <v>Population</v>
      </c>
      <c r="G871" s="47">
        <f>VLOOKUP(A871,Row_Data!$D$4:$BN$1444, 63,0)</f>
        <v>60</v>
      </c>
    </row>
    <row r="872" spans="1:7" hidden="1" x14ac:dyDescent="0.3">
      <c r="A872" s="10" t="s">
        <v>2574</v>
      </c>
      <c r="B872" s="10" t="s">
        <v>210</v>
      </c>
      <c r="C872" s="10" t="s">
        <v>2229</v>
      </c>
      <c r="D872" s="10" t="s">
        <v>935</v>
      </c>
      <c r="E872" s="47" t="str">
        <f>VLOOKUP(B872,Matching_Area!$A$2:$B$1441,2, 0)</f>
        <v>Health</v>
      </c>
      <c r="F872" s="47" t="str">
        <f>VLOOKUP(B872,Matching_Area!$A$2:$C$1441,3, 0)</f>
        <v>Population</v>
      </c>
      <c r="G872" s="47">
        <f>VLOOKUP(A872,Row_Data!$D$4:$BN$1444, 63,0)</f>
        <v>60</v>
      </c>
    </row>
    <row r="873" spans="1:7" hidden="1" x14ac:dyDescent="0.3">
      <c r="A873" s="10" t="s">
        <v>1310</v>
      </c>
      <c r="B873" s="10" t="s">
        <v>170</v>
      </c>
      <c r="C873" s="10" t="s">
        <v>687</v>
      </c>
      <c r="D873" s="10" t="s">
        <v>2397</v>
      </c>
      <c r="E873" s="47" t="str">
        <f>VLOOKUP(B873,Matching_Area!$A$2:$B$1441,2, 0)</f>
        <v>Health</v>
      </c>
      <c r="F873" s="47" t="str">
        <f>VLOOKUP(B873,Matching_Area!$A$2:$C$1441,3, 0)</f>
        <v>Population</v>
      </c>
      <c r="G873" s="47">
        <f>VLOOKUP(A873,Row_Data!$D$4:$BN$1444, 63,0)</f>
        <v>60</v>
      </c>
    </row>
    <row r="874" spans="1:7" hidden="1" x14ac:dyDescent="0.3">
      <c r="A874" s="10" t="s">
        <v>1396</v>
      </c>
      <c r="B874" s="10" t="s">
        <v>2792</v>
      </c>
      <c r="C874" s="10" t="s">
        <v>4160</v>
      </c>
      <c r="D874" s="10" t="s">
        <v>935</v>
      </c>
      <c r="E874" s="47" t="str">
        <f>VLOOKUP(B874,Matching_Area!$A$2:$B$1441,2, 0)</f>
        <v>Health</v>
      </c>
      <c r="F874" s="47" t="str">
        <f>VLOOKUP(B874,Matching_Area!$A$2:$C$1441,3, 0)</f>
        <v>Population</v>
      </c>
      <c r="G874" s="47">
        <f>VLOOKUP(A874,Row_Data!$D$4:$BN$1444, 63,0)</f>
        <v>60</v>
      </c>
    </row>
    <row r="875" spans="1:7" hidden="1" x14ac:dyDescent="0.3">
      <c r="A875" s="10" t="s">
        <v>3892</v>
      </c>
      <c r="B875" s="10" t="s">
        <v>2129</v>
      </c>
      <c r="C875" s="10" t="s">
        <v>181</v>
      </c>
      <c r="D875" s="10" t="s">
        <v>935</v>
      </c>
      <c r="E875" s="47" t="str">
        <f>VLOOKUP(B875,Matching_Area!$A$2:$B$1441,2, 0)</f>
        <v>Health</v>
      </c>
      <c r="F875" s="47" t="str">
        <f>VLOOKUP(B875,Matching_Area!$A$2:$C$1441,3, 0)</f>
        <v>Population</v>
      </c>
      <c r="G875" s="47">
        <f>VLOOKUP(A875,Row_Data!$D$4:$BN$1444, 63,0)</f>
        <v>60</v>
      </c>
    </row>
    <row r="876" spans="1:7" hidden="1" x14ac:dyDescent="0.3">
      <c r="A876" s="10" t="s">
        <v>3750</v>
      </c>
      <c r="B876" s="10" t="s">
        <v>3953</v>
      </c>
      <c r="C876" s="10" t="s">
        <v>252</v>
      </c>
      <c r="D876" s="10" t="s">
        <v>935</v>
      </c>
      <c r="E876" s="47" t="str">
        <f>VLOOKUP(B876,Matching_Area!$A$2:$B$1441,2, 0)</f>
        <v>Health</v>
      </c>
      <c r="F876" s="47" t="str">
        <f>VLOOKUP(B876,Matching_Area!$A$2:$C$1441,3, 0)</f>
        <v>Population</v>
      </c>
      <c r="G876" s="47">
        <f>VLOOKUP(A876,Row_Data!$D$4:$BN$1444, 63,0)</f>
        <v>60</v>
      </c>
    </row>
    <row r="877" spans="1:7" hidden="1" x14ac:dyDescent="0.3">
      <c r="A877" s="10" t="s">
        <v>1963</v>
      </c>
      <c r="B877" s="10" t="s">
        <v>3667</v>
      </c>
      <c r="C877" s="10" t="s">
        <v>2777</v>
      </c>
      <c r="D877" s="10" t="s">
        <v>935</v>
      </c>
      <c r="E877" s="47" t="str">
        <f>VLOOKUP(B877,Matching_Area!$A$2:$B$1441,2, 0)</f>
        <v>Health</v>
      </c>
      <c r="F877" s="47" t="str">
        <f>VLOOKUP(B877,Matching_Area!$A$2:$C$1441,3, 0)</f>
        <v>Population</v>
      </c>
      <c r="G877" s="47">
        <f>VLOOKUP(A877,Row_Data!$D$4:$BN$1444, 63,0)</f>
        <v>60</v>
      </c>
    </row>
    <row r="878" spans="1:7" hidden="1" x14ac:dyDescent="0.3">
      <c r="A878" s="10" t="s">
        <v>646</v>
      </c>
      <c r="B878" s="10" t="s">
        <v>1853</v>
      </c>
      <c r="C878" s="10" t="s">
        <v>1934</v>
      </c>
      <c r="D878" s="10" t="s">
        <v>935</v>
      </c>
      <c r="E878" s="47" t="str">
        <f>VLOOKUP(B878,Matching_Area!$A$2:$B$1441,2, 0)</f>
        <v>Health</v>
      </c>
      <c r="F878" s="47" t="str">
        <f>VLOOKUP(B878,Matching_Area!$A$2:$C$1441,3, 0)</f>
        <v>Population</v>
      </c>
      <c r="G878" s="47">
        <f>VLOOKUP(A878,Row_Data!$D$4:$BN$1444, 63,0)</f>
        <v>60</v>
      </c>
    </row>
    <row r="879" spans="1:7" hidden="1" x14ac:dyDescent="0.3">
      <c r="A879" s="10" t="s">
        <v>849</v>
      </c>
      <c r="B879" s="10" t="s">
        <v>1800</v>
      </c>
      <c r="C879" s="10" t="s">
        <v>3622</v>
      </c>
      <c r="D879" s="10" t="s">
        <v>935</v>
      </c>
      <c r="E879" s="47" t="str">
        <f>VLOOKUP(B879,Matching_Area!$A$2:$B$1441,2, 0)</f>
        <v>Health</v>
      </c>
      <c r="F879" s="47" t="str">
        <f>VLOOKUP(B879,Matching_Area!$A$2:$C$1441,3, 0)</f>
        <v>Population</v>
      </c>
      <c r="G879" s="47">
        <f>VLOOKUP(A879,Row_Data!$D$4:$BN$1444, 63,0)</f>
        <v>60</v>
      </c>
    </row>
    <row r="880" spans="1:7" hidden="1" x14ac:dyDescent="0.3">
      <c r="A880" s="10" t="s">
        <v>1558</v>
      </c>
      <c r="B880" s="10" t="s">
        <v>2651</v>
      </c>
      <c r="C880" s="10" t="s">
        <v>1845</v>
      </c>
      <c r="D880" s="10" t="s">
        <v>935</v>
      </c>
      <c r="E880" s="47" t="str">
        <f>VLOOKUP(B880,Matching_Area!$A$2:$B$1441,2, 0)</f>
        <v>Health</v>
      </c>
      <c r="F880" s="47" t="str">
        <f>VLOOKUP(B880,Matching_Area!$A$2:$C$1441,3, 0)</f>
        <v>Population</v>
      </c>
      <c r="G880" s="47">
        <f>VLOOKUP(A880,Row_Data!$D$4:$BN$1444, 63,0)</f>
        <v>60</v>
      </c>
    </row>
    <row r="881" spans="1:7" hidden="1" x14ac:dyDescent="0.3">
      <c r="A881" s="10" t="s">
        <v>1739</v>
      </c>
      <c r="B881" s="10" t="s">
        <v>1973</v>
      </c>
      <c r="C881" s="10" t="s">
        <v>825</v>
      </c>
      <c r="D881" s="10" t="s">
        <v>935</v>
      </c>
      <c r="E881" s="47" t="str">
        <f>VLOOKUP(B881,Matching_Area!$A$2:$B$1441,2, 0)</f>
        <v>Health</v>
      </c>
      <c r="F881" s="47" t="str">
        <f>VLOOKUP(B881,Matching_Area!$A$2:$C$1441,3, 0)</f>
        <v>Population</v>
      </c>
      <c r="G881" s="47">
        <f>VLOOKUP(A881,Row_Data!$D$4:$BN$1444, 63,0)</f>
        <v>60</v>
      </c>
    </row>
    <row r="882" spans="1:7" hidden="1" x14ac:dyDescent="0.3">
      <c r="A882" s="10" t="s">
        <v>1105</v>
      </c>
      <c r="B882" s="10" t="s">
        <v>428</v>
      </c>
      <c r="C882" s="10" t="s">
        <v>4044</v>
      </c>
      <c r="D882" s="10" t="s">
        <v>1695</v>
      </c>
      <c r="E882" s="47" t="str">
        <f>VLOOKUP(B882,Matching_Area!$A$2:$B$1441,2, 0)</f>
        <v>Health</v>
      </c>
      <c r="F882" s="47" t="str">
        <f>VLOOKUP(B882,Matching_Area!$A$2:$C$1441,3, 0)</f>
        <v>Population</v>
      </c>
      <c r="G882" s="47">
        <f>VLOOKUP(A882,Row_Data!$D$4:$BN$1444, 63,0)</f>
        <v>59</v>
      </c>
    </row>
    <row r="883" spans="1:7" hidden="1" x14ac:dyDescent="0.3">
      <c r="A883" s="10" t="s">
        <v>414</v>
      </c>
      <c r="B883" s="10" t="s">
        <v>3016</v>
      </c>
      <c r="C883" s="10" t="s">
        <v>2144</v>
      </c>
      <c r="D883" s="10" t="s">
        <v>2397</v>
      </c>
      <c r="E883" s="47" t="str">
        <f>VLOOKUP(B883,Matching_Area!$A$2:$B$1441,2, 0)</f>
        <v>Health</v>
      </c>
      <c r="F883" s="47" t="str">
        <f>VLOOKUP(B883,Matching_Area!$A$2:$C$1441,3, 0)</f>
        <v>Population</v>
      </c>
      <c r="G883" s="47">
        <f>VLOOKUP(A883,Row_Data!$D$4:$BN$1444, 63,0)</f>
        <v>60</v>
      </c>
    </row>
    <row r="884" spans="1:7" hidden="1" x14ac:dyDescent="0.3">
      <c r="A884" s="34" t="s">
        <v>856</v>
      </c>
      <c r="B884" s="10" t="s">
        <v>457</v>
      </c>
      <c r="C884" s="10" t="s">
        <v>3157</v>
      </c>
      <c r="D884" s="10" t="s">
        <v>935</v>
      </c>
      <c r="E884" s="47" t="str">
        <f>VLOOKUP(B884,Matching_Area!$A$2:$B$1441,2, 0)</f>
        <v>Health</v>
      </c>
      <c r="F884" s="47" t="str">
        <f>VLOOKUP(B884,Matching_Area!$A$2:$C$1441,3, 0)</f>
        <v>Population</v>
      </c>
      <c r="G884" s="47">
        <f>VLOOKUP(A884,Row_Data!$D$4:$BN$1444, 63,0)</f>
        <v>60</v>
      </c>
    </row>
    <row r="885" spans="1:7" hidden="1" x14ac:dyDescent="0.3">
      <c r="A885" s="10" t="s">
        <v>577</v>
      </c>
      <c r="B885" s="10" t="s">
        <v>563</v>
      </c>
      <c r="C885" s="10" t="s">
        <v>1946</v>
      </c>
      <c r="D885" s="10" t="s">
        <v>2397</v>
      </c>
      <c r="E885" s="47" t="str">
        <f>VLOOKUP(B885,Matching_Area!$A$2:$B$1441,2, 0)</f>
        <v>Health</v>
      </c>
      <c r="F885" s="47" t="str">
        <f>VLOOKUP(B885,Matching_Area!$A$2:$C$1441,3, 0)</f>
        <v>Population</v>
      </c>
      <c r="G885" s="47">
        <f>VLOOKUP(A885,Row_Data!$D$4:$BN$1444, 63,0)</f>
        <v>60</v>
      </c>
    </row>
    <row r="886" spans="1:7" hidden="1" x14ac:dyDescent="0.3">
      <c r="A886" s="34" t="s">
        <v>3325</v>
      </c>
      <c r="B886" s="10" t="s">
        <v>1652</v>
      </c>
      <c r="C886" s="10" t="s">
        <v>2164</v>
      </c>
      <c r="D886" s="10" t="s">
        <v>935</v>
      </c>
      <c r="E886" s="47" t="str">
        <f>VLOOKUP(B886,Matching_Area!$A$2:$B$1441,2, 0)</f>
        <v>Health</v>
      </c>
      <c r="F886" s="47" t="str">
        <f>VLOOKUP(B886,Matching_Area!$A$2:$C$1441,3, 0)</f>
        <v>Population</v>
      </c>
      <c r="G886" s="47">
        <f>VLOOKUP(A886,Row_Data!$D$4:$BN$1444, 63,0)</f>
        <v>60</v>
      </c>
    </row>
    <row r="887" spans="1:7" x14ac:dyDescent="0.3">
      <c r="A887" s="29" t="s">
        <v>3880</v>
      </c>
      <c r="B887" s="10" t="s">
        <v>455</v>
      </c>
      <c r="C887" s="10" t="s">
        <v>1173</v>
      </c>
      <c r="D887" s="10" t="s">
        <v>1174</v>
      </c>
      <c r="E887" s="47" t="str">
        <f>VLOOKUP(B887,Matching_Area!$A$2:$B$1441,2, 0)</f>
        <v>Health</v>
      </c>
      <c r="F887" s="47" t="str">
        <f>VLOOKUP(B887,Matching_Area!$A$2:$C$1441,3, 0)</f>
        <v>Population</v>
      </c>
      <c r="G887" s="47">
        <f>VLOOKUP(A887,Row_Data!$D$4:$BN$1444, 63,0)</f>
        <v>60</v>
      </c>
    </row>
    <row r="888" spans="1:7" hidden="1" x14ac:dyDescent="0.3">
      <c r="A888" s="10" t="s">
        <v>1690</v>
      </c>
      <c r="B888" s="10" t="s">
        <v>2339</v>
      </c>
      <c r="C888" s="10" t="s">
        <v>816</v>
      </c>
      <c r="D888" s="10" t="s">
        <v>4075</v>
      </c>
      <c r="E888" s="47" t="str">
        <f>VLOOKUP(B888,Matching_Area!$A$2:$B$1441,2, 0)</f>
        <v>Health</v>
      </c>
      <c r="F888" s="47" t="str">
        <f>VLOOKUP(B888,Matching_Area!$A$2:$C$1441,3, 0)</f>
        <v>Population</v>
      </c>
      <c r="G888" s="47">
        <f>VLOOKUP(A888,Row_Data!$D$4:$BN$1444, 63,0)</f>
        <v>22</v>
      </c>
    </row>
    <row r="889" spans="1:7" hidden="1" x14ac:dyDescent="0.3">
      <c r="A889" s="10" t="s">
        <v>1866</v>
      </c>
      <c r="B889" s="10" t="s">
        <v>1003</v>
      </c>
      <c r="C889" s="10" t="s">
        <v>1651</v>
      </c>
      <c r="D889" s="10" t="s">
        <v>2980</v>
      </c>
      <c r="E889" s="47" t="str">
        <f>VLOOKUP(B889,Matching_Area!$A$2:$B$1441,2, 0)</f>
        <v>Health</v>
      </c>
      <c r="F889" s="47" t="str">
        <f>VLOOKUP(B889,Matching_Area!$A$2:$C$1441,3, 0)</f>
        <v>Population</v>
      </c>
      <c r="G889" s="47">
        <f>VLOOKUP(A889,Row_Data!$D$4:$BN$1444, 63,0)</f>
        <v>0</v>
      </c>
    </row>
    <row r="890" spans="1:7" hidden="1" x14ac:dyDescent="0.3">
      <c r="A890" s="10" t="s">
        <v>1312</v>
      </c>
      <c r="B890" s="10" t="s">
        <v>2085</v>
      </c>
      <c r="C890" s="10" t="s">
        <v>2561</v>
      </c>
      <c r="D890" s="10" t="s">
        <v>609</v>
      </c>
      <c r="E890" s="47" t="str">
        <f>VLOOKUP(B890,Matching_Area!$A$2:$B$1441,2, 0)</f>
        <v>Health</v>
      </c>
      <c r="F890" s="47" t="str">
        <f>VLOOKUP(B890,Matching_Area!$A$2:$C$1441,3, 0)</f>
        <v>Population</v>
      </c>
      <c r="G890" s="47">
        <f>VLOOKUP(A890,Row_Data!$D$4:$BN$1444, 63,0)</f>
        <v>0</v>
      </c>
    </row>
    <row r="891" spans="1:7" hidden="1" x14ac:dyDescent="0.3">
      <c r="A891" s="10" t="s">
        <v>1137</v>
      </c>
      <c r="B891" s="10" t="s">
        <v>1505</v>
      </c>
      <c r="C891" s="10" t="s">
        <v>553</v>
      </c>
      <c r="D891" s="10" t="s">
        <v>3231</v>
      </c>
      <c r="E891" s="47" t="str">
        <f>VLOOKUP(B891,Matching_Area!$A$2:$B$1441,2, 0)</f>
        <v>Health</v>
      </c>
      <c r="F891" s="47" t="str">
        <f>VLOOKUP(B891,Matching_Area!$A$2:$C$1441,3, 0)</f>
        <v>Reproductive health</v>
      </c>
      <c r="G891" s="47">
        <f>VLOOKUP(A891,Row_Data!$D$4:$BN$1444, 63,0)</f>
        <v>59</v>
      </c>
    </row>
    <row r="892" spans="1:7" hidden="1" x14ac:dyDescent="0.3">
      <c r="A892" s="10" t="s">
        <v>2323</v>
      </c>
      <c r="B892" s="10" t="s">
        <v>477</v>
      </c>
      <c r="C892" s="10" t="s">
        <v>1900</v>
      </c>
      <c r="D892" s="10" t="s">
        <v>3756</v>
      </c>
      <c r="E892" s="47" t="str">
        <f>VLOOKUP(B892,Matching_Area!$A$2:$B$1441,2, 0)</f>
        <v>Health</v>
      </c>
      <c r="F892" s="47" t="str">
        <f>VLOOKUP(B892,Matching_Area!$A$2:$C$1441,3, 0)</f>
        <v>Reproductive health</v>
      </c>
      <c r="G892" s="47">
        <f>VLOOKUP(A892,Row_Data!$D$4:$BN$1444, 63,0)</f>
        <v>27</v>
      </c>
    </row>
    <row r="893" spans="1:7" hidden="1" x14ac:dyDescent="0.3">
      <c r="A893" s="10" t="s">
        <v>1760</v>
      </c>
      <c r="B893" s="10" t="s">
        <v>593</v>
      </c>
      <c r="C893" s="10" t="s">
        <v>2158</v>
      </c>
      <c r="D893" s="10" t="s">
        <v>744</v>
      </c>
      <c r="E893" s="47" t="str">
        <f>VLOOKUP(B893,Matching_Area!$A$2:$B$1441,2, 0)</f>
        <v>Health</v>
      </c>
      <c r="F893" s="47" t="str">
        <f>VLOOKUP(B893,Matching_Area!$A$2:$C$1441,3, 0)</f>
        <v>Reproductive health</v>
      </c>
      <c r="G893" s="47">
        <f>VLOOKUP(A893,Row_Data!$D$4:$BN$1444, 63,0)</f>
        <v>17</v>
      </c>
    </row>
    <row r="894" spans="1:7" hidden="1" x14ac:dyDescent="0.3">
      <c r="A894" s="10" t="s">
        <v>1081</v>
      </c>
      <c r="B894" s="10" t="s">
        <v>2255</v>
      </c>
      <c r="C894" s="10" t="s">
        <v>1980</v>
      </c>
      <c r="D894" s="10" t="s">
        <v>658</v>
      </c>
      <c r="E894" s="47" t="str">
        <f>VLOOKUP(B894,Matching_Area!$A$2:$B$1441,2, 0)</f>
        <v>Health</v>
      </c>
      <c r="F894" s="47" t="str">
        <f>VLOOKUP(B894,Matching_Area!$A$2:$C$1441,3, 0)</f>
        <v>Reproductive health</v>
      </c>
      <c r="G894" s="47">
        <f>VLOOKUP(A894,Row_Data!$D$4:$BN$1444, 63,0)</f>
        <v>18</v>
      </c>
    </row>
    <row r="895" spans="1:7" hidden="1" x14ac:dyDescent="0.3">
      <c r="A895" s="10" t="s">
        <v>423</v>
      </c>
      <c r="B895" s="10" t="s">
        <v>1601</v>
      </c>
      <c r="C895" s="10" t="s">
        <v>919</v>
      </c>
      <c r="D895" s="10" t="s">
        <v>1649</v>
      </c>
      <c r="E895" s="47" t="str">
        <f>VLOOKUP(B895,Matching_Area!$A$2:$B$1441,2, 0)</f>
        <v>Health</v>
      </c>
      <c r="F895" s="47" t="str">
        <f>VLOOKUP(B895,Matching_Area!$A$2:$C$1441,3, 0)</f>
        <v>Reproductive health</v>
      </c>
      <c r="G895" s="47">
        <f>VLOOKUP(A895,Row_Data!$D$4:$BN$1444, 63,0)</f>
        <v>6</v>
      </c>
    </row>
    <row r="896" spans="1:7" hidden="1" x14ac:dyDescent="0.3">
      <c r="A896" s="10" t="s">
        <v>2642</v>
      </c>
      <c r="B896" s="10" t="s">
        <v>3474</v>
      </c>
      <c r="C896" s="10" t="s">
        <v>3025</v>
      </c>
      <c r="D896" s="10" t="s">
        <v>1174</v>
      </c>
      <c r="E896" s="47" t="str">
        <f>VLOOKUP(B896,Matching_Area!$A$2:$B$1441,2, 0)</f>
        <v>Health</v>
      </c>
      <c r="F896" s="47" t="str">
        <f>VLOOKUP(B896,Matching_Area!$A$2:$C$1441,3, 0)</f>
        <v>Reproductive health</v>
      </c>
      <c r="G896" s="47">
        <f>VLOOKUP(A896,Row_Data!$D$4:$BN$1444, 63,0)</f>
        <v>59</v>
      </c>
    </row>
    <row r="897" spans="1:7" hidden="1" x14ac:dyDescent="0.3">
      <c r="A897" s="10" t="s">
        <v>3531</v>
      </c>
      <c r="B897" s="10" t="s">
        <v>2353</v>
      </c>
      <c r="C897" s="10" t="s">
        <v>4190</v>
      </c>
      <c r="D897" s="10" t="s">
        <v>228</v>
      </c>
      <c r="E897" s="47" t="str">
        <f>VLOOKUP(B897,Matching_Area!$A$2:$B$1441,2, 0)</f>
        <v>Health</v>
      </c>
      <c r="F897" s="47" t="str">
        <f>VLOOKUP(B897,Matching_Area!$A$2:$C$1441,3, 0)</f>
        <v>Reproductive health</v>
      </c>
      <c r="G897" s="47">
        <f>VLOOKUP(A897,Row_Data!$D$4:$BN$1444, 63,0)</f>
        <v>18</v>
      </c>
    </row>
    <row r="898" spans="1:7" hidden="1" x14ac:dyDescent="0.3">
      <c r="A898" s="10" t="s">
        <v>1483</v>
      </c>
      <c r="B898" s="10" t="s">
        <v>1035</v>
      </c>
      <c r="C898" s="10" t="s">
        <v>4190</v>
      </c>
      <c r="D898" s="10" t="s">
        <v>228</v>
      </c>
      <c r="E898" s="47" t="str">
        <f>VLOOKUP(B898,Matching_Area!$A$2:$B$1441,2, 0)</f>
        <v>Health</v>
      </c>
      <c r="F898" s="47" t="str">
        <f>VLOOKUP(B898,Matching_Area!$A$2:$C$1441,3, 0)</f>
        <v>Reproductive health</v>
      </c>
      <c r="G898" s="47">
        <f>VLOOKUP(A898,Row_Data!$D$4:$BN$1444, 63,0)</f>
        <v>18</v>
      </c>
    </row>
    <row r="899" spans="1:7" hidden="1" x14ac:dyDescent="0.3">
      <c r="A899" s="10" t="s">
        <v>1341</v>
      </c>
      <c r="B899" s="10" t="s">
        <v>3438</v>
      </c>
      <c r="C899" s="10" t="s">
        <v>1289</v>
      </c>
      <c r="D899" s="10" t="s">
        <v>228</v>
      </c>
      <c r="E899" s="47" t="str">
        <f>VLOOKUP(B899,Matching_Area!$A$2:$B$1441,2, 0)</f>
        <v>Health</v>
      </c>
      <c r="F899" s="47" t="str">
        <f>VLOOKUP(B899,Matching_Area!$A$2:$C$1441,3, 0)</f>
        <v>Reproductive health</v>
      </c>
      <c r="G899" s="47">
        <f>VLOOKUP(A899,Row_Data!$D$4:$BN$1444, 63,0)</f>
        <v>18</v>
      </c>
    </row>
    <row r="900" spans="1:7" hidden="1" x14ac:dyDescent="0.3">
      <c r="A900" s="10" t="s">
        <v>1733</v>
      </c>
      <c r="B900" s="10" t="s">
        <v>3209</v>
      </c>
      <c r="C900" s="10" t="s">
        <v>840</v>
      </c>
      <c r="D900" s="10" t="s">
        <v>3756</v>
      </c>
      <c r="E900" s="47" t="str">
        <f>VLOOKUP(B900,Matching_Area!$A$2:$B$1441,2, 0)</f>
        <v>Health</v>
      </c>
      <c r="F900" s="47" t="str">
        <f>VLOOKUP(B900,Matching_Area!$A$2:$C$1441,3, 0)</f>
        <v>Reproductive health</v>
      </c>
      <c r="G900" s="47">
        <f>VLOOKUP(A900,Row_Data!$D$4:$BN$1444, 63,0)</f>
        <v>3</v>
      </c>
    </row>
    <row r="901" spans="1:7" hidden="1" x14ac:dyDescent="0.3">
      <c r="A901" s="10" t="s">
        <v>1794</v>
      </c>
      <c r="B901" s="10" t="s">
        <v>3378</v>
      </c>
      <c r="C901" s="10" t="s">
        <v>587</v>
      </c>
      <c r="D901" s="10" t="s">
        <v>3151</v>
      </c>
      <c r="E901" s="47" t="str">
        <f>VLOOKUP(B901,Matching_Area!$A$2:$B$1441,2, 0)</f>
        <v>Health</v>
      </c>
      <c r="F901" s="47" t="str">
        <f>VLOOKUP(B901,Matching_Area!$A$2:$C$1441,3, 0)</f>
        <v>Reproductive health</v>
      </c>
      <c r="G901" s="47">
        <f>VLOOKUP(A901,Row_Data!$D$4:$BN$1444, 63,0)</f>
        <v>0</v>
      </c>
    </row>
    <row r="902" spans="1:7" hidden="1" x14ac:dyDescent="0.3">
      <c r="A902" s="10" t="s">
        <v>1144</v>
      </c>
      <c r="B902" s="10" t="s">
        <v>1932</v>
      </c>
      <c r="C902" s="10" t="s">
        <v>3689</v>
      </c>
      <c r="D902" s="10" t="s">
        <v>228</v>
      </c>
      <c r="E902" s="47" t="str">
        <f>VLOOKUP(B902,Matching_Area!$A$2:$B$1441,2, 0)</f>
        <v>Health</v>
      </c>
      <c r="F902" s="47" t="str">
        <f>VLOOKUP(B902,Matching_Area!$A$2:$C$1441,3, 0)</f>
        <v>Reproductive health</v>
      </c>
      <c r="G902" s="47">
        <f>VLOOKUP(A902,Row_Data!$D$4:$BN$1444, 63,0)</f>
        <v>18</v>
      </c>
    </row>
    <row r="903" spans="1:7" hidden="1" x14ac:dyDescent="0.3">
      <c r="A903" s="10" t="s">
        <v>762</v>
      </c>
      <c r="B903" s="10" t="s">
        <v>614</v>
      </c>
      <c r="C903" s="10" t="s">
        <v>3809</v>
      </c>
      <c r="D903" s="10" t="s">
        <v>3756</v>
      </c>
      <c r="E903" s="47" t="str">
        <f>VLOOKUP(B903,Matching_Area!$A$2:$B$1441,2, 0)</f>
        <v>Health</v>
      </c>
      <c r="F903" s="47" t="str">
        <f>VLOOKUP(B903,Matching_Area!$A$2:$C$1441,3, 0)</f>
        <v>Reproductive health</v>
      </c>
      <c r="G903" s="47">
        <f>VLOOKUP(A903,Row_Data!$D$4:$BN$1444, 63,0)</f>
        <v>0</v>
      </c>
    </row>
    <row r="904" spans="1:7" hidden="1" x14ac:dyDescent="0.3">
      <c r="A904" s="10" t="s">
        <v>1740</v>
      </c>
      <c r="B904" s="10" t="s">
        <v>3433</v>
      </c>
      <c r="C904" s="10" t="s">
        <v>3860</v>
      </c>
      <c r="D904" s="10" t="s">
        <v>2785</v>
      </c>
      <c r="E904" s="47" t="str">
        <f>VLOOKUP(B904,Matching_Area!$A$2:$B$1441,2, 0)</f>
        <v>Health</v>
      </c>
      <c r="F904" s="47" t="str">
        <f>VLOOKUP(B904,Matching_Area!$A$2:$C$1441,3, 0)</f>
        <v>Reproductive health</v>
      </c>
      <c r="G904" s="47">
        <f>VLOOKUP(A904,Row_Data!$D$4:$BN$1444, 63,0)</f>
        <v>0</v>
      </c>
    </row>
    <row r="905" spans="1:7" hidden="1" x14ac:dyDescent="0.3">
      <c r="A905" s="10" t="s">
        <v>1402</v>
      </c>
      <c r="B905" s="10" t="s">
        <v>3105</v>
      </c>
      <c r="C905" s="10" t="s">
        <v>1149</v>
      </c>
      <c r="D905" s="10" t="s">
        <v>658</v>
      </c>
      <c r="E905" s="47" t="str">
        <f>VLOOKUP(B905,Matching_Area!$A$2:$B$1441,2, 0)</f>
        <v>Health</v>
      </c>
      <c r="F905" s="47" t="str">
        <f>VLOOKUP(B905,Matching_Area!$A$2:$C$1441,3, 0)</f>
        <v>Reproductive health</v>
      </c>
      <c r="G905" s="47">
        <f>VLOOKUP(A905,Row_Data!$D$4:$BN$1444, 63,0)</f>
        <v>8</v>
      </c>
    </row>
    <row r="906" spans="1:7" hidden="1" x14ac:dyDescent="0.3">
      <c r="A906" s="10" t="s">
        <v>4094</v>
      </c>
      <c r="B906" s="10" t="s">
        <v>1979</v>
      </c>
      <c r="C906" s="10" t="s">
        <v>3415</v>
      </c>
      <c r="D906" s="10" t="s">
        <v>2785</v>
      </c>
      <c r="E906" s="47" t="str">
        <f>VLOOKUP(B906,Matching_Area!$A$2:$B$1441,2, 0)</f>
        <v>Health</v>
      </c>
      <c r="F906" s="47" t="str">
        <f>VLOOKUP(B906,Matching_Area!$A$2:$C$1441,3, 0)</f>
        <v>Reproductive health</v>
      </c>
      <c r="G906" s="47">
        <f>VLOOKUP(A906,Row_Data!$D$4:$BN$1444, 63,0)</f>
        <v>0</v>
      </c>
    </row>
    <row r="907" spans="1:7" hidden="1" x14ac:dyDescent="0.3">
      <c r="A907" s="10" t="s">
        <v>571</v>
      </c>
      <c r="B907" s="10" t="s">
        <v>2542</v>
      </c>
      <c r="C907" s="10" t="s">
        <v>1847</v>
      </c>
      <c r="D907" s="10" t="s">
        <v>3725</v>
      </c>
      <c r="E907" s="47" t="str">
        <f>VLOOKUP(B907,Matching_Area!$A$2:$B$1441,2, 0)</f>
        <v>Health</v>
      </c>
      <c r="F907" s="47" t="str">
        <f>VLOOKUP(B907,Matching_Area!$A$2:$C$1441,3, 0)</f>
        <v>Risk factors</v>
      </c>
      <c r="G907" s="47">
        <f>VLOOKUP(A907,Row_Data!$D$4:$BN$1444, 63,0)</f>
        <v>29</v>
      </c>
    </row>
    <row r="908" spans="1:7" hidden="1" x14ac:dyDescent="0.3">
      <c r="A908" s="10" t="s">
        <v>359</v>
      </c>
      <c r="B908" s="10" t="s">
        <v>3177</v>
      </c>
      <c r="C908" s="10" t="s">
        <v>4218</v>
      </c>
      <c r="D908" s="10" t="s">
        <v>3725</v>
      </c>
      <c r="E908" s="47" t="str">
        <f>VLOOKUP(B908,Matching_Area!$A$2:$B$1441,2, 0)</f>
        <v>Health</v>
      </c>
      <c r="F908" s="47" t="str">
        <f>VLOOKUP(B908,Matching_Area!$A$2:$C$1441,3, 0)</f>
        <v>Risk factors</v>
      </c>
      <c r="G908" s="47">
        <f>VLOOKUP(A908,Row_Data!$D$4:$BN$1444, 63,0)</f>
        <v>29</v>
      </c>
    </row>
    <row r="909" spans="1:7" hidden="1" x14ac:dyDescent="0.3">
      <c r="A909" s="10" t="s">
        <v>3741</v>
      </c>
      <c r="B909" s="10" t="s">
        <v>2616</v>
      </c>
      <c r="C909" s="10" t="s">
        <v>399</v>
      </c>
      <c r="D909" s="10" t="s">
        <v>3725</v>
      </c>
      <c r="E909" s="47" t="str">
        <f>VLOOKUP(B909,Matching_Area!$A$2:$B$1441,2, 0)</f>
        <v>Health</v>
      </c>
      <c r="F909" s="47" t="str">
        <f>VLOOKUP(B909,Matching_Area!$A$2:$C$1441,3, 0)</f>
        <v>Risk factors</v>
      </c>
      <c r="G909" s="47">
        <f>VLOOKUP(A909,Row_Data!$D$4:$BN$1444, 63,0)</f>
        <v>0</v>
      </c>
    </row>
    <row r="910" spans="1:7" hidden="1" x14ac:dyDescent="0.3">
      <c r="A910" s="10" t="s">
        <v>1323</v>
      </c>
      <c r="B910" s="10" t="s">
        <v>126</v>
      </c>
      <c r="C910" s="10" t="s">
        <v>4023</v>
      </c>
      <c r="D910" s="10" t="s">
        <v>3725</v>
      </c>
      <c r="E910" s="47" t="str">
        <f>VLOOKUP(B910,Matching_Area!$A$2:$B$1441,2, 0)</f>
        <v>Health</v>
      </c>
      <c r="F910" s="47" t="str">
        <f>VLOOKUP(B910,Matching_Area!$A$2:$C$1441,3, 0)</f>
        <v>Risk factors</v>
      </c>
      <c r="G910" s="47">
        <f>VLOOKUP(A910,Row_Data!$D$4:$BN$1444, 63,0)</f>
        <v>0</v>
      </c>
    </row>
    <row r="911" spans="1:7" hidden="1" x14ac:dyDescent="0.3">
      <c r="A911" s="10" t="s">
        <v>2794</v>
      </c>
      <c r="B911" s="10" t="s">
        <v>2896</v>
      </c>
      <c r="C911" s="10" t="s">
        <v>2649</v>
      </c>
      <c r="D911" s="10" t="s">
        <v>3227</v>
      </c>
      <c r="E911" s="47" t="str">
        <f>VLOOKUP(B911,Matching_Area!$A$2:$B$1441,2, 0)</f>
        <v>Health</v>
      </c>
      <c r="F911" s="47" t="str">
        <f>VLOOKUP(B911,Matching_Area!$A$2:$C$1441,3, 0)</f>
        <v>Risk factors</v>
      </c>
      <c r="G911" s="47">
        <f>VLOOKUP(A911,Row_Data!$D$4:$BN$1444, 63,0)</f>
        <v>4</v>
      </c>
    </row>
    <row r="912" spans="1:7" hidden="1" x14ac:dyDescent="0.3">
      <c r="A912" s="10" t="s">
        <v>4010</v>
      </c>
      <c r="B912" s="10" t="s">
        <v>2278</v>
      </c>
      <c r="C912" s="10" t="s">
        <v>4027</v>
      </c>
      <c r="D912" s="10" t="s">
        <v>3227</v>
      </c>
      <c r="E912" s="47" t="str">
        <f>VLOOKUP(B912,Matching_Area!$A$2:$B$1441,2, 0)</f>
        <v>Health</v>
      </c>
      <c r="F912" s="47" t="str">
        <f>VLOOKUP(B912,Matching_Area!$A$2:$C$1441,3, 0)</f>
        <v>Risk factors</v>
      </c>
      <c r="G912" s="47">
        <f>VLOOKUP(A912,Row_Data!$D$4:$BN$1444, 63,0)</f>
        <v>4</v>
      </c>
    </row>
    <row r="913" spans="1:7" hidden="1" x14ac:dyDescent="0.3">
      <c r="A913" s="10" t="s">
        <v>908</v>
      </c>
      <c r="B913" s="10" t="s">
        <v>458</v>
      </c>
      <c r="C913" s="10" t="s">
        <v>3226</v>
      </c>
      <c r="D913" s="10" t="s">
        <v>3227</v>
      </c>
      <c r="E913" s="47" t="str">
        <f>VLOOKUP(B913,Matching_Area!$A$2:$B$1441,2, 0)</f>
        <v>Health</v>
      </c>
      <c r="F913" s="47" t="str">
        <f>VLOOKUP(B913,Matching_Area!$A$2:$C$1441,3, 0)</f>
        <v>Risk factors</v>
      </c>
      <c r="G913" s="47">
        <f>VLOOKUP(A913,Row_Data!$D$4:$BN$1444, 63,0)</f>
        <v>4</v>
      </c>
    </row>
    <row r="914" spans="1:7" hidden="1" x14ac:dyDescent="0.3">
      <c r="A914" s="10" t="s">
        <v>3961</v>
      </c>
      <c r="B914" s="10" t="s">
        <v>1362</v>
      </c>
      <c r="C914" s="10" t="s">
        <v>1001</v>
      </c>
      <c r="D914" s="10" t="s">
        <v>3725</v>
      </c>
      <c r="E914" s="47" t="str">
        <f>VLOOKUP(B914,Matching_Area!$A$2:$B$1441,2, 0)</f>
        <v>Health</v>
      </c>
      <c r="F914" s="47" t="str">
        <f>VLOOKUP(B914,Matching_Area!$A$2:$C$1441,3, 0)</f>
        <v>Risk factors</v>
      </c>
      <c r="G914" s="47">
        <f>VLOOKUP(A914,Row_Data!$D$4:$BN$1444, 63,0)</f>
        <v>0</v>
      </c>
    </row>
    <row r="915" spans="1:7" hidden="1" x14ac:dyDescent="0.3">
      <c r="A915" s="10" t="s">
        <v>954</v>
      </c>
      <c r="B915" s="10" t="s">
        <v>2700</v>
      </c>
      <c r="C915" s="10" t="s">
        <v>940</v>
      </c>
      <c r="D915" s="10" t="s">
        <v>3725</v>
      </c>
      <c r="E915" s="47" t="str">
        <f>VLOOKUP(B915,Matching_Area!$A$2:$B$1441,2, 0)</f>
        <v>Health</v>
      </c>
      <c r="F915" s="47" t="str">
        <f>VLOOKUP(B915,Matching_Area!$A$2:$C$1441,3, 0)</f>
        <v>Risk factors</v>
      </c>
      <c r="G915" s="47">
        <f>VLOOKUP(A915,Row_Data!$D$4:$BN$1444, 63,0)</f>
        <v>0</v>
      </c>
    </row>
    <row r="916" spans="1:7" hidden="1" x14ac:dyDescent="0.3">
      <c r="A916" s="10" t="s">
        <v>2567</v>
      </c>
      <c r="B916" s="10" t="s">
        <v>154</v>
      </c>
      <c r="C916" s="10" t="s">
        <v>2408</v>
      </c>
      <c r="D916" s="10" t="s">
        <v>203</v>
      </c>
      <c r="E916" s="47" t="str">
        <f>VLOOKUP(B916,Matching_Area!$A$2:$B$1441,2, 0)</f>
        <v>Health</v>
      </c>
      <c r="F916" s="47" t="str">
        <f>VLOOKUP(B916,Matching_Area!$A$2:$C$1441,3, 0)</f>
        <v>Risk factors</v>
      </c>
      <c r="G916" s="47">
        <f>VLOOKUP(A916,Row_Data!$D$4:$BN$1444, 63,0)</f>
        <v>2</v>
      </c>
    </row>
    <row r="917" spans="1:7" hidden="1" x14ac:dyDescent="0.3">
      <c r="A917" s="10" t="s">
        <v>3393</v>
      </c>
      <c r="B917" s="10" t="s">
        <v>601</v>
      </c>
      <c r="C917" s="10" t="s">
        <v>2033</v>
      </c>
      <c r="D917" s="10" t="s">
        <v>3040</v>
      </c>
      <c r="E917" s="47" t="str">
        <f>VLOOKUP(B917,Matching_Area!$A$2:$B$1441,2, 0)</f>
        <v>Health</v>
      </c>
      <c r="F917" s="47" t="str">
        <f>VLOOKUP(B917,Matching_Area!$A$2:$C$1441,3, 0)</f>
        <v>Risk factors</v>
      </c>
      <c r="G917" s="47">
        <f>VLOOKUP(A917,Row_Data!$D$4:$BN$1444, 63,0)</f>
        <v>0</v>
      </c>
    </row>
    <row r="918" spans="1:7" hidden="1" x14ac:dyDescent="0.3">
      <c r="A918" s="10" t="s">
        <v>2706</v>
      </c>
      <c r="B918" s="10" t="s">
        <v>3579</v>
      </c>
      <c r="C918" s="10" t="s">
        <v>2889</v>
      </c>
      <c r="D918" s="10" t="s">
        <v>3725</v>
      </c>
      <c r="E918" s="47" t="str">
        <f>VLOOKUP(B918,Matching_Area!$A$2:$B$1441,2, 0)</f>
        <v>Health</v>
      </c>
      <c r="F918" s="47" t="str">
        <f>VLOOKUP(B918,Matching_Area!$A$2:$C$1441,3, 0)</f>
        <v>Risk factors</v>
      </c>
      <c r="G918" s="47">
        <f>VLOOKUP(A918,Row_Data!$D$4:$BN$1444, 63,0)</f>
        <v>29</v>
      </c>
    </row>
    <row r="919" spans="1:7" hidden="1" x14ac:dyDescent="0.3">
      <c r="A919" s="10" t="s">
        <v>2837</v>
      </c>
      <c r="B919" s="10" t="s">
        <v>4099</v>
      </c>
      <c r="C919" s="10" t="s">
        <v>700</v>
      </c>
      <c r="D919" s="10" t="s">
        <v>3725</v>
      </c>
      <c r="E919" s="47" t="str">
        <f>VLOOKUP(B919,Matching_Area!$A$2:$B$1441,2, 0)</f>
        <v>Health</v>
      </c>
      <c r="F919" s="47" t="str">
        <f>VLOOKUP(B919,Matching_Area!$A$2:$C$1441,3, 0)</f>
        <v>Risk factors</v>
      </c>
      <c r="G919" s="47">
        <f>VLOOKUP(A919,Row_Data!$D$4:$BN$1444, 63,0)</f>
        <v>29</v>
      </c>
    </row>
    <row r="920" spans="1:7" hidden="1" x14ac:dyDescent="0.3">
      <c r="A920" s="10" t="s">
        <v>2020</v>
      </c>
      <c r="B920" s="10" t="s">
        <v>3556</v>
      </c>
      <c r="C920" s="10" t="s">
        <v>2114</v>
      </c>
      <c r="D920" s="10" t="s">
        <v>3725</v>
      </c>
      <c r="E920" s="47" t="str">
        <f>VLOOKUP(B920,Matching_Area!$A$2:$B$1441,2, 0)</f>
        <v>Health</v>
      </c>
      <c r="F920" s="47" t="str">
        <f>VLOOKUP(B920,Matching_Area!$A$2:$C$1441,3, 0)</f>
        <v>Risk factors</v>
      </c>
      <c r="G920" s="47">
        <f>VLOOKUP(A920,Row_Data!$D$4:$BN$1444, 63,0)</f>
        <v>29</v>
      </c>
    </row>
    <row r="921" spans="1:7" hidden="1" x14ac:dyDescent="0.3">
      <c r="A921" s="10" t="s">
        <v>953</v>
      </c>
      <c r="B921" s="10" t="s">
        <v>2127</v>
      </c>
      <c r="C921" s="10" t="s">
        <v>4073</v>
      </c>
      <c r="D921" s="10" t="s">
        <v>1923</v>
      </c>
      <c r="E921" s="47" t="str">
        <f>VLOOKUP(B921,Matching_Area!$A$2:$B$1441,2, 0)</f>
        <v>Health</v>
      </c>
      <c r="F921" s="47" t="str">
        <f>VLOOKUP(B921,Matching_Area!$A$2:$C$1441,3, 0)</f>
        <v>Risk factors</v>
      </c>
      <c r="G921" s="47">
        <f>VLOOKUP(A921,Row_Data!$D$4:$BN$1444, 63,0)</f>
        <v>0</v>
      </c>
    </row>
    <row r="922" spans="1:7" hidden="1" x14ac:dyDescent="0.3">
      <c r="A922" s="10" t="s">
        <v>1335</v>
      </c>
      <c r="B922" s="10" t="s">
        <v>3893</v>
      </c>
      <c r="C922" s="10" t="s">
        <v>1364</v>
      </c>
      <c r="D922" s="10" t="s">
        <v>1336</v>
      </c>
      <c r="E922" s="47" t="str">
        <f>VLOOKUP(B922,Matching_Area!$A$2:$B$1441,2, 0)</f>
        <v>Health</v>
      </c>
      <c r="F922" s="47" t="str">
        <f>VLOOKUP(B922,Matching_Area!$A$2:$C$1441,3, 0)</f>
        <v>Risk factors</v>
      </c>
      <c r="G922" s="47">
        <f>VLOOKUP(A922,Row_Data!$D$4:$BN$1444, 63,0)</f>
        <v>19</v>
      </c>
    </row>
    <row r="923" spans="1:7" hidden="1" x14ac:dyDescent="0.3">
      <c r="A923" s="10" t="s">
        <v>4032</v>
      </c>
      <c r="B923" s="10" t="s">
        <v>1140</v>
      </c>
      <c r="C923" s="10" t="s">
        <v>1306</v>
      </c>
      <c r="D923" s="10" t="s">
        <v>4120</v>
      </c>
      <c r="E923" s="47" t="str">
        <f>VLOOKUP(B923,Matching_Area!$A$2:$B$1441,2, 0)</f>
        <v>Health</v>
      </c>
      <c r="F923" s="47" t="str">
        <f>VLOOKUP(B923,Matching_Area!$A$2:$C$1441,3, 0)</f>
        <v>Risk factors</v>
      </c>
      <c r="G923" s="47">
        <f>VLOOKUP(A923,Row_Data!$D$4:$BN$1444, 63,0)</f>
        <v>18</v>
      </c>
    </row>
    <row r="924" spans="1:7" hidden="1" x14ac:dyDescent="0.3">
      <c r="A924" s="10" t="s">
        <v>471</v>
      </c>
      <c r="B924" s="10" t="s">
        <v>2269</v>
      </c>
      <c r="C924" s="10" t="s">
        <v>1306</v>
      </c>
      <c r="D924" s="10" t="s">
        <v>4120</v>
      </c>
      <c r="E924" s="47" t="str">
        <f>VLOOKUP(B924,Matching_Area!$A$2:$B$1441,2, 0)</f>
        <v>Health</v>
      </c>
      <c r="F924" s="47" t="str">
        <f>VLOOKUP(B924,Matching_Area!$A$2:$C$1441,3, 0)</f>
        <v>Risk factors</v>
      </c>
      <c r="G924" s="47">
        <f>VLOOKUP(A924,Row_Data!$D$4:$BN$1444, 63,0)</f>
        <v>18</v>
      </c>
    </row>
    <row r="925" spans="1:7" hidden="1" x14ac:dyDescent="0.3">
      <c r="A925" s="10" t="s">
        <v>1717</v>
      </c>
      <c r="B925" s="10" t="s">
        <v>2400</v>
      </c>
      <c r="C925" s="10" t="s">
        <v>1306</v>
      </c>
      <c r="D925" s="10" t="s">
        <v>4120</v>
      </c>
      <c r="E925" s="47" t="str">
        <f>VLOOKUP(B925,Matching_Area!$A$2:$B$1441,2, 0)</f>
        <v>Health</v>
      </c>
      <c r="F925" s="47" t="str">
        <f>VLOOKUP(B925,Matching_Area!$A$2:$C$1441,3, 0)</f>
        <v>Risk factors</v>
      </c>
      <c r="G925" s="47">
        <f>VLOOKUP(A925,Row_Data!$D$4:$BN$1444, 63,0)</f>
        <v>18</v>
      </c>
    </row>
    <row r="926" spans="1:7" hidden="1" x14ac:dyDescent="0.3">
      <c r="A926" s="10" t="s">
        <v>3910</v>
      </c>
      <c r="B926" s="10" t="s">
        <v>2490</v>
      </c>
      <c r="C926" s="10" t="s">
        <v>2036</v>
      </c>
      <c r="D926" s="10" t="s">
        <v>3725</v>
      </c>
      <c r="E926" s="47" t="str">
        <f>VLOOKUP(B926,Matching_Area!$A$2:$B$1441,2, 0)</f>
        <v>Health</v>
      </c>
      <c r="F926" s="47" t="str">
        <f>VLOOKUP(B926,Matching_Area!$A$2:$C$1441,3, 0)</f>
        <v>Risk factors</v>
      </c>
      <c r="G926" s="47">
        <f>VLOOKUP(A926,Row_Data!$D$4:$BN$1444, 63,0)</f>
        <v>29</v>
      </c>
    </row>
    <row r="927" spans="1:7" hidden="1" x14ac:dyDescent="0.3">
      <c r="A927" s="10" t="s">
        <v>4089</v>
      </c>
      <c r="B927" s="10" t="s">
        <v>3251</v>
      </c>
      <c r="C927" s="10" t="s">
        <v>1301</v>
      </c>
      <c r="D927" s="10" t="s">
        <v>3725</v>
      </c>
      <c r="E927" s="47" t="str">
        <f>VLOOKUP(B927,Matching_Area!$A$2:$B$1441,2, 0)</f>
        <v>Health</v>
      </c>
      <c r="F927" s="47" t="str">
        <f>VLOOKUP(B927,Matching_Area!$A$2:$C$1441,3, 0)</f>
        <v>Risk factors</v>
      </c>
      <c r="G927" s="47">
        <f>VLOOKUP(A927,Row_Data!$D$4:$BN$1444, 63,0)</f>
        <v>29</v>
      </c>
    </row>
    <row r="928" spans="1:7" hidden="1" x14ac:dyDescent="0.3">
      <c r="A928" s="10" t="s">
        <v>2238</v>
      </c>
      <c r="B928" s="10" t="s">
        <v>1785</v>
      </c>
      <c r="C928" s="10" t="s">
        <v>90</v>
      </c>
      <c r="D928" s="10" t="s">
        <v>3725</v>
      </c>
      <c r="E928" s="47" t="str">
        <f>VLOOKUP(B928,Matching_Area!$A$2:$B$1441,2, 0)</f>
        <v>Health</v>
      </c>
      <c r="F928" s="47" t="str">
        <f>VLOOKUP(B928,Matching_Area!$A$2:$C$1441,3, 0)</f>
        <v>Risk factors</v>
      </c>
      <c r="G928" s="47">
        <f>VLOOKUP(A928,Row_Data!$D$4:$BN$1444, 63,0)</f>
        <v>29</v>
      </c>
    </row>
    <row r="929" spans="1:7" hidden="1" x14ac:dyDescent="0.3">
      <c r="A929" s="10" t="s">
        <v>2848</v>
      </c>
      <c r="B929" s="10" t="s">
        <v>2250</v>
      </c>
      <c r="C929" s="10" t="s">
        <v>2300</v>
      </c>
      <c r="D929" s="10" t="s">
        <v>1539</v>
      </c>
      <c r="E929" s="47" t="str">
        <f>VLOOKUP(B929,Matching_Area!$A$2:$B$1441,2, 0)</f>
        <v>Health</v>
      </c>
      <c r="F929" s="47" t="str">
        <f>VLOOKUP(B929,Matching_Area!$A$2:$C$1441,3, 0)</f>
        <v>Risk factors</v>
      </c>
      <c r="G929" s="47">
        <f>VLOOKUP(A929,Row_Data!$D$4:$BN$1444, 63,0)</f>
        <v>15</v>
      </c>
    </row>
    <row r="930" spans="1:7" hidden="1" x14ac:dyDescent="0.3">
      <c r="A930" s="10" t="s">
        <v>3909</v>
      </c>
      <c r="B930" s="10" t="s">
        <v>2769</v>
      </c>
      <c r="C930" s="10" t="s">
        <v>3665</v>
      </c>
      <c r="D930" s="10" t="s">
        <v>1539</v>
      </c>
      <c r="E930" s="47" t="str">
        <f>VLOOKUP(B930,Matching_Area!$A$2:$B$1441,2, 0)</f>
        <v>Health</v>
      </c>
      <c r="F930" s="47" t="str">
        <f>VLOOKUP(B930,Matching_Area!$A$2:$C$1441,3, 0)</f>
        <v>Risk factors</v>
      </c>
      <c r="G930" s="47">
        <f>VLOOKUP(A930,Row_Data!$D$4:$BN$1444, 63,0)</f>
        <v>15</v>
      </c>
    </row>
    <row r="931" spans="1:7" hidden="1" x14ac:dyDescent="0.3">
      <c r="A931" s="10" t="s">
        <v>3007</v>
      </c>
      <c r="B931" s="10" t="s">
        <v>1902</v>
      </c>
      <c r="C931" s="10" t="s">
        <v>842</v>
      </c>
      <c r="D931" s="10" t="s">
        <v>3675</v>
      </c>
      <c r="E931" s="47" t="str">
        <f>VLOOKUP(B931,Matching_Area!$A$2:$B$1441,2, 0)</f>
        <v>Health</v>
      </c>
      <c r="F931" s="47" t="str">
        <f>VLOOKUP(B931,Matching_Area!$A$2:$C$1441,3, 0)</f>
        <v>Risk factors</v>
      </c>
      <c r="G931" s="47">
        <f>VLOOKUP(A931,Row_Data!$D$4:$BN$1444, 63,0)</f>
        <v>9</v>
      </c>
    </row>
    <row r="932" spans="1:7" hidden="1" x14ac:dyDescent="0.3">
      <c r="A932" s="10" t="s">
        <v>989</v>
      </c>
      <c r="B932" s="10" t="s">
        <v>2464</v>
      </c>
      <c r="C932" s="10" t="s">
        <v>669</v>
      </c>
      <c r="D932" s="10" t="s">
        <v>3675</v>
      </c>
      <c r="E932" s="47" t="str">
        <f>VLOOKUP(B932,Matching_Area!$A$2:$B$1441,2, 0)</f>
        <v>Health</v>
      </c>
      <c r="F932" s="47" t="str">
        <f>VLOOKUP(B932,Matching_Area!$A$2:$C$1441,3, 0)</f>
        <v>Risk factors</v>
      </c>
      <c r="G932" s="47">
        <f>VLOOKUP(A932,Row_Data!$D$4:$BN$1444, 63,0)</f>
        <v>9</v>
      </c>
    </row>
    <row r="933" spans="1:7" hidden="1" x14ac:dyDescent="0.3">
      <c r="A933" s="10" t="s">
        <v>2456</v>
      </c>
      <c r="B933" s="10" t="s">
        <v>1189</v>
      </c>
      <c r="C933" s="10" t="s">
        <v>1422</v>
      </c>
      <c r="D933" s="10" t="s">
        <v>3675</v>
      </c>
      <c r="E933" s="47" t="str">
        <f>VLOOKUP(B933,Matching_Area!$A$2:$B$1441,2, 0)</f>
        <v>Health</v>
      </c>
      <c r="F933" s="47" t="str">
        <f>VLOOKUP(B933,Matching_Area!$A$2:$C$1441,3, 0)</f>
        <v>Risk factors</v>
      </c>
      <c r="G933" s="47">
        <f>VLOOKUP(A933,Row_Data!$D$4:$BN$1444, 63,0)</f>
        <v>9</v>
      </c>
    </row>
    <row r="934" spans="1:7" hidden="1" x14ac:dyDescent="0.3">
      <c r="A934" s="10" t="s">
        <v>366</v>
      </c>
      <c r="B934" s="10" t="s">
        <v>3508</v>
      </c>
      <c r="C934" s="10" t="s">
        <v>3939</v>
      </c>
      <c r="D934" s="10" t="s">
        <v>3675</v>
      </c>
      <c r="E934" s="47" t="str">
        <f>VLOOKUP(B934,Matching_Area!$A$2:$B$1441,2, 0)</f>
        <v>Health</v>
      </c>
      <c r="F934" s="47" t="str">
        <f>VLOOKUP(B934,Matching_Area!$A$2:$C$1441,3, 0)</f>
        <v>Risk factors</v>
      </c>
      <c r="G934" s="47">
        <f>VLOOKUP(A934,Row_Data!$D$4:$BN$1444, 63,0)</f>
        <v>2</v>
      </c>
    </row>
    <row r="935" spans="1:7" hidden="1" x14ac:dyDescent="0.3">
      <c r="A935" s="10" t="s">
        <v>898</v>
      </c>
      <c r="B935" s="10" t="s">
        <v>1615</v>
      </c>
      <c r="C935" s="10" t="s">
        <v>3939</v>
      </c>
      <c r="D935" s="10" t="s">
        <v>3675</v>
      </c>
      <c r="E935" s="47" t="str">
        <f>VLOOKUP(B935,Matching_Area!$A$2:$B$1441,2, 0)</f>
        <v>Health</v>
      </c>
      <c r="F935" s="47" t="str">
        <f>VLOOKUP(B935,Matching_Area!$A$2:$C$1441,3, 0)</f>
        <v>Risk factors</v>
      </c>
      <c r="G935" s="47">
        <f>VLOOKUP(A935,Row_Data!$D$4:$BN$1444, 63,0)</f>
        <v>2</v>
      </c>
    </row>
    <row r="936" spans="1:7" hidden="1" x14ac:dyDescent="0.3">
      <c r="A936" s="10" t="s">
        <v>3369</v>
      </c>
      <c r="B936" s="10" t="s">
        <v>2890</v>
      </c>
      <c r="C936" s="10" t="s">
        <v>3939</v>
      </c>
      <c r="D936" s="10" t="s">
        <v>3675</v>
      </c>
      <c r="E936" s="47" t="str">
        <f>VLOOKUP(B936,Matching_Area!$A$2:$B$1441,2, 0)</f>
        <v>Health</v>
      </c>
      <c r="F936" s="47" t="str">
        <f>VLOOKUP(B936,Matching_Area!$A$2:$C$1441,3, 0)</f>
        <v>Risk factors</v>
      </c>
      <c r="G936" s="47">
        <f>VLOOKUP(A936,Row_Data!$D$4:$BN$1444, 63,0)</f>
        <v>2</v>
      </c>
    </row>
    <row r="937" spans="1:7" hidden="1" x14ac:dyDescent="0.3">
      <c r="A937" s="10" t="s">
        <v>2234</v>
      </c>
      <c r="B937" s="10" t="s">
        <v>3776</v>
      </c>
      <c r="C937" s="10" t="s">
        <v>3419</v>
      </c>
      <c r="D937" s="10" t="s">
        <v>3725</v>
      </c>
      <c r="E937" s="47" t="str">
        <f>VLOOKUP(B937,Matching_Area!$A$2:$B$1441,2, 0)</f>
        <v>Health</v>
      </c>
      <c r="F937" s="47" t="str">
        <f>VLOOKUP(B937,Matching_Area!$A$2:$C$1441,3, 0)</f>
        <v>Risk factors</v>
      </c>
      <c r="G937" s="47">
        <f>VLOOKUP(A937,Row_Data!$D$4:$BN$1444, 63,0)</f>
        <v>29</v>
      </c>
    </row>
    <row r="938" spans="1:7" hidden="1" x14ac:dyDescent="0.3">
      <c r="A938" s="10" t="s">
        <v>3501</v>
      </c>
      <c r="B938" s="36" t="s">
        <v>1326</v>
      </c>
      <c r="C938" s="10" t="s">
        <v>1460</v>
      </c>
      <c r="D938" s="10" t="s">
        <v>3725</v>
      </c>
      <c r="E938" s="47" t="str">
        <f>VLOOKUP(B938,Matching_Area!$A$2:$B$1441,2, 0)</f>
        <v>Health</v>
      </c>
      <c r="F938" s="47" t="str">
        <f>VLOOKUP(B938,Matching_Area!$A$2:$C$1441,3, 0)</f>
        <v>Risk factors</v>
      </c>
      <c r="G938" s="47">
        <f>VLOOKUP(A938,Row_Data!$D$4:$BN$1444, 63,0)</f>
        <v>29</v>
      </c>
    </row>
    <row r="939" spans="1:7" hidden="1" x14ac:dyDescent="0.3">
      <c r="A939" s="10" t="s">
        <v>2071</v>
      </c>
      <c r="B939" s="10" t="s">
        <v>2912</v>
      </c>
      <c r="C939" s="10" t="s">
        <v>2515</v>
      </c>
      <c r="D939" s="10" t="s">
        <v>3842</v>
      </c>
      <c r="E939" s="47" t="str">
        <f>VLOOKUP(B939,Matching_Area!$A$2:$B$1441,2, 0)</f>
        <v>Infastructure</v>
      </c>
      <c r="F939" s="47" t="str">
        <f>VLOOKUP(B939,Matching_Area!$A$2:$C$1441,3, 0)</f>
        <v>Communications</v>
      </c>
      <c r="G939" s="47">
        <f>VLOOKUP(A939,Row_Data!$D$4:$BN$1444, 63,0)</f>
        <v>22</v>
      </c>
    </row>
    <row r="940" spans="1:7" hidden="1" x14ac:dyDescent="0.3">
      <c r="A940" s="10" t="s">
        <v>3576</v>
      </c>
      <c r="B940" s="10" t="s">
        <v>2024</v>
      </c>
      <c r="C940" s="10" t="s">
        <v>2515</v>
      </c>
      <c r="D940" s="10" t="s">
        <v>3842</v>
      </c>
      <c r="E940" s="47" t="str">
        <f>VLOOKUP(B940,Matching_Area!$A$2:$B$1441,2, 0)</f>
        <v>Infastructure</v>
      </c>
      <c r="F940" s="47" t="str">
        <f>VLOOKUP(B940,Matching_Area!$A$2:$C$1441,3, 0)</f>
        <v>Communications</v>
      </c>
      <c r="G940" s="47">
        <f>VLOOKUP(A940,Row_Data!$D$4:$BN$1444, 63,0)</f>
        <v>22</v>
      </c>
    </row>
    <row r="941" spans="1:7" hidden="1" x14ac:dyDescent="0.3">
      <c r="A941" s="10" t="s">
        <v>3914</v>
      </c>
      <c r="B941" s="10" t="s">
        <v>2747</v>
      </c>
      <c r="C941" s="10" t="s">
        <v>2693</v>
      </c>
      <c r="D941" s="10" t="s">
        <v>3842</v>
      </c>
      <c r="E941" s="47" t="str">
        <f>VLOOKUP(B941,Matching_Area!$A$2:$B$1441,2, 0)</f>
        <v>Infastructure</v>
      </c>
      <c r="F941" s="47" t="str">
        <f>VLOOKUP(B941,Matching_Area!$A$2:$C$1441,3, 0)</f>
        <v>Communications</v>
      </c>
      <c r="G941" s="47">
        <f>VLOOKUP(A941,Row_Data!$D$4:$BN$1444, 63,0)</f>
        <v>48</v>
      </c>
    </row>
    <row r="942" spans="1:7" hidden="1" x14ac:dyDescent="0.3">
      <c r="A942" s="10" t="s">
        <v>2245</v>
      </c>
      <c r="B942" s="10" t="s">
        <v>3320</v>
      </c>
      <c r="C942" s="10" t="s">
        <v>2693</v>
      </c>
      <c r="D942" s="10" t="s">
        <v>3842</v>
      </c>
      <c r="E942" s="47" t="str">
        <f>VLOOKUP(B942,Matching_Area!$A$2:$B$1441,2, 0)</f>
        <v>Infastructure</v>
      </c>
      <c r="F942" s="47" t="str">
        <f>VLOOKUP(B942,Matching_Area!$A$2:$C$1441,3, 0)</f>
        <v>Communications</v>
      </c>
      <c r="G942" s="47">
        <f>VLOOKUP(A942,Row_Data!$D$4:$BN$1444, 63,0)</f>
        <v>48</v>
      </c>
    </row>
    <row r="943" spans="1:7" hidden="1" x14ac:dyDescent="0.3">
      <c r="A943" s="10" t="s">
        <v>815</v>
      </c>
      <c r="B943" s="10" t="s">
        <v>392</v>
      </c>
      <c r="C943" s="10" t="s">
        <v>1543</v>
      </c>
      <c r="D943" s="10" t="s">
        <v>1989</v>
      </c>
      <c r="E943" s="47" t="str">
        <f>VLOOKUP(B943,Matching_Area!$A$2:$B$1441,2, 0)</f>
        <v>Infastructure</v>
      </c>
      <c r="F943" s="47" t="str">
        <f>VLOOKUP(B943,Matching_Area!$A$2:$C$1441,3, 0)</f>
        <v>Communications</v>
      </c>
      <c r="G943" s="47">
        <f>VLOOKUP(A943,Row_Data!$D$4:$BN$1444, 63,0)</f>
        <v>19</v>
      </c>
    </row>
    <row r="944" spans="1:7" hidden="1" x14ac:dyDescent="0.3">
      <c r="A944" s="10" t="s">
        <v>795</v>
      </c>
      <c r="B944" s="10" t="s">
        <v>3028</v>
      </c>
      <c r="C944" s="10" t="s">
        <v>1266</v>
      </c>
      <c r="D944" s="10" t="s">
        <v>1989</v>
      </c>
      <c r="E944" s="47" t="str">
        <f>VLOOKUP(B944,Matching_Area!$A$2:$B$1441,2, 0)</f>
        <v>Infastructure</v>
      </c>
      <c r="F944" s="47" t="str">
        <f>VLOOKUP(B944,Matching_Area!$A$2:$C$1441,3, 0)</f>
        <v>Communications</v>
      </c>
      <c r="G944" s="47">
        <f>VLOOKUP(A944,Row_Data!$D$4:$BN$1444, 63,0)</f>
        <v>19</v>
      </c>
    </row>
    <row r="945" spans="1:8" hidden="1" x14ac:dyDescent="0.3">
      <c r="A945" s="10" t="s">
        <v>3826</v>
      </c>
      <c r="B945" s="10" t="s">
        <v>1510</v>
      </c>
      <c r="C945" s="10" t="s">
        <v>2923</v>
      </c>
      <c r="D945" s="10" t="s">
        <v>956</v>
      </c>
      <c r="E945" s="47" t="str">
        <f>VLOOKUP(B945,Matching_Area!$A$2:$B$1441,2, 0)</f>
        <v>Infastructure</v>
      </c>
      <c r="F945" s="47" t="str">
        <f>VLOOKUP(B945,Matching_Area!$A$2:$C$1441,3, 0)</f>
        <v>Communications</v>
      </c>
      <c r="G945" s="47">
        <f>VLOOKUP(A945,Row_Data!$D$4:$BN$1444, 63,0)</f>
        <v>48</v>
      </c>
    </row>
    <row r="946" spans="1:8" hidden="1" x14ac:dyDescent="0.3">
      <c r="A946" s="10" t="s">
        <v>3165</v>
      </c>
      <c r="B946" s="10" t="s">
        <v>3078</v>
      </c>
      <c r="C946" s="10" t="s">
        <v>347</v>
      </c>
      <c r="D946" s="10" t="s">
        <v>956</v>
      </c>
      <c r="E946" s="47" t="str">
        <f>VLOOKUP(B946,Matching_Area!$A$2:$B$1441,2, 0)</f>
        <v>Infastructure</v>
      </c>
      <c r="F946" s="47" t="str">
        <f>VLOOKUP(B946,Matching_Area!$A$2:$C$1441,3, 0)</f>
        <v>Communications</v>
      </c>
      <c r="G946" s="47">
        <f>VLOOKUP(A946,Row_Data!$D$4:$BN$1444, 63,0)</f>
        <v>48</v>
      </c>
    </row>
    <row r="947" spans="1:8" hidden="1" x14ac:dyDescent="0.3">
      <c r="A947" s="10" t="s">
        <v>3934</v>
      </c>
      <c r="B947" s="10" t="s">
        <v>3881</v>
      </c>
      <c r="C947" s="10" t="s">
        <v>1249</v>
      </c>
      <c r="D947" s="10" t="s">
        <v>3842</v>
      </c>
      <c r="E947" s="47" t="str">
        <f>VLOOKUP(B947,Matching_Area!$A$2:$B$1441,2, 0)</f>
        <v>Infastructure</v>
      </c>
      <c r="F947" s="47" t="str">
        <f>VLOOKUP(B947,Matching_Area!$A$2:$C$1441,3, 0)</f>
        <v>Communications</v>
      </c>
      <c r="G947" s="47">
        <f>VLOOKUP(A947,Row_Data!$D$4:$BN$1444, 63,0)</f>
        <v>29</v>
      </c>
    </row>
    <row r="948" spans="1:8" hidden="1" x14ac:dyDescent="0.3">
      <c r="A948" s="34" t="s">
        <v>71</v>
      </c>
      <c r="B948" s="10" t="s">
        <v>3718</v>
      </c>
      <c r="C948" s="10" t="s">
        <v>190</v>
      </c>
      <c r="D948" s="10" t="s">
        <v>3842</v>
      </c>
      <c r="E948" s="47" t="str">
        <f>VLOOKUP(B948,Matching_Area!$A$2:$B$1441,2, 0)</f>
        <v>Infastructure</v>
      </c>
      <c r="F948" s="47" t="str">
        <f>VLOOKUP(B948,Matching_Area!$A$2:$C$1441,3, 0)</f>
        <v>Communications</v>
      </c>
      <c r="G948" s="47">
        <f>VLOOKUP(A948,Row_Data!$D$4:$BN$1444, 63,0)</f>
        <v>44</v>
      </c>
    </row>
    <row r="949" spans="1:8" hidden="1" x14ac:dyDescent="0.3">
      <c r="A949" s="10" t="s">
        <v>208</v>
      </c>
      <c r="B949" s="10" t="s">
        <v>2608</v>
      </c>
      <c r="C949" s="10" t="s">
        <v>190</v>
      </c>
      <c r="D949" s="10" t="s">
        <v>3842</v>
      </c>
      <c r="E949" s="47" t="str">
        <f>VLOOKUP(B949,Matching_Area!$A$2:$B$1441,2, 0)</f>
        <v>Infastructure</v>
      </c>
      <c r="F949" s="47" t="str">
        <f>VLOOKUP(B949,Matching_Area!$A$2:$C$1441,3, 0)</f>
        <v>Communications</v>
      </c>
      <c r="G949" s="47">
        <f>VLOOKUP(A949,Row_Data!$D$4:$BN$1444, 63,0)</f>
        <v>44</v>
      </c>
    </row>
    <row r="950" spans="1:8" hidden="1" x14ac:dyDescent="0.3">
      <c r="A950" s="10" t="s">
        <v>2196</v>
      </c>
      <c r="B950" s="10" t="s">
        <v>380</v>
      </c>
      <c r="C950" s="10" t="s">
        <v>206</v>
      </c>
      <c r="D950" s="10" t="s">
        <v>1215</v>
      </c>
      <c r="E950" s="47" t="str">
        <f>VLOOKUP(B950,Matching_Area!$A$2:$B$1441,2, 0)</f>
        <v>Infastructure</v>
      </c>
      <c r="F950" s="47" t="str">
        <f>VLOOKUP(B950,Matching_Area!$A$2:$C$1441,3, 0)</f>
        <v>Communications</v>
      </c>
      <c r="G950" s="47">
        <f>VLOOKUP(A950,Row_Data!$D$4:$BN$1444, 63,0)</f>
        <v>10</v>
      </c>
    </row>
    <row r="951" spans="1:8" hidden="1" x14ac:dyDescent="0.3">
      <c r="A951" s="10" t="s">
        <v>3330</v>
      </c>
      <c r="B951" s="10" t="s">
        <v>3002</v>
      </c>
      <c r="C951" s="10" t="s">
        <v>206</v>
      </c>
      <c r="D951" s="10" t="s">
        <v>2217</v>
      </c>
      <c r="E951" s="47" t="str">
        <f>VLOOKUP(B951,Matching_Area!$A$2:$B$1441,2, 0)</f>
        <v>Infastructure</v>
      </c>
      <c r="F951" s="47" t="str">
        <f>VLOOKUP(B951,Matching_Area!$A$2:$C$1441,3, 0)</f>
        <v>Communications</v>
      </c>
      <c r="G951" s="47">
        <f>VLOOKUP(A951,Row_Data!$D$4:$BN$1444, 63,0)</f>
        <v>10</v>
      </c>
    </row>
    <row r="952" spans="1:8" hidden="1" x14ac:dyDescent="0.3">
      <c r="A952" s="10" t="s">
        <v>3936</v>
      </c>
      <c r="B952" s="10" t="s">
        <v>3294</v>
      </c>
      <c r="C952" s="10" t="s">
        <v>2104</v>
      </c>
      <c r="D952" s="10" t="s">
        <v>2508</v>
      </c>
      <c r="E952" s="47" t="str">
        <f>VLOOKUP(B952,Matching_Area!$A$2:$B$1441,2, 0)</f>
        <v>Infastructure</v>
      </c>
      <c r="F952" s="47" t="str">
        <f>VLOOKUP(B952,Matching_Area!$A$2:$C$1441,3, 0)</f>
        <v>Technology</v>
      </c>
      <c r="G952" s="47">
        <f>VLOOKUP(A952,Row_Data!$D$4:$BN$1444, 63,0)</f>
        <v>13</v>
      </c>
    </row>
    <row r="953" spans="1:8" hidden="1" x14ac:dyDescent="0.3">
      <c r="A953" s="10" t="s">
        <v>1398</v>
      </c>
      <c r="B953" s="10" t="s">
        <v>4187</v>
      </c>
      <c r="C953" s="10" t="s">
        <v>770</v>
      </c>
      <c r="D953" s="10" t="s">
        <v>2508</v>
      </c>
      <c r="E953" s="47" t="str">
        <f>VLOOKUP(B953,Matching_Area!$A$2:$B$1441,2, 0)</f>
        <v>Infastructure</v>
      </c>
      <c r="F953" s="47" t="str">
        <f>VLOOKUP(B953,Matching_Area!$A$2:$C$1441,3, 0)</f>
        <v>Technology</v>
      </c>
      <c r="G953" s="47">
        <f>VLOOKUP(A953,Row_Data!$D$4:$BN$1444, 63,0)</f>
        <v>13</v>
      </c>
    </row>
    <row r="954" spans="1:8" hidden="1" x14ac:dyDescent="0.3">
      <c r="A954" s="10" t="s">
        <v>1050</v>
      </c>
      <c r="B954" s="10" t="s">
        <v>2886</v>
      </c>
      <c r="C954" s="10" t="s">
        <v>2521</v>
      </c>
      <c r="D954" s="10" t="s">
        <v>969</v>
      </c>
      <c r="E954" s="47" t="str">
        <f>VLOOKUP(B954,Matching_Area!$A$2:$B$1441,2, 0)</f>
        <v>Infastructure</v>
      </c>
      <c r="F954" s="47" t="str">
        <f>VLOOKUP(B954,Matching_Area!$A$2:$C$1441,3, 0)</f>
        <v>Technology</v>
      </c>
      <c r="G954" s="47">
        <f>VLOOKUP(A954,Row_Data!$D$4:$BN$1444, 63,0)</f>
        <v>39</v>
      </c>
    </row>
    <row r="955" spans="1:8" hidden="1" x14ac:dyDescent="0.3">
      <c r="A955" s="57" t="s">
        <v>3128</v>
      </c>
      <c r="B955" s="10" t="s">
        <v>757</v>
      </c>
      <c r="C955" s="10" t="s">
        <v>4201</v>
      </c>
      <c r="D955" s="10" t="s">
        <v>969</v>
      </c>
      <c r="E955" s="47" t="str">
        <f>VLOOKUP(B955,Matching_Area!$A$2:$B$1441,2, 0)</f>
        <v>Infastructure</v>
      </c>
      <c r="F955" s="47" t="str">
        <f>VLOOKUP(B955,Matching_Area!$A$2:$C$1441,3, 0)</f>
        <v>Technology</v>
      </c>
      <c r="G955" s="47">
        <f>VLOOKUP(A955,Row_Data!$D$4:$BN$1444, 63,0)</f>
        <v>39</v>
      </c>
      <c r="H955" s="59" t="s">
        <v>4327</v>
      </c>
    </row>
    <row r="956" spans="1:8" hidden="1" x14ac:dyDescent="0.3">
      <c r="A956" s="10" t="s">
        <v>2180</v>
      </c>
      <c r="B956" s="10" t="s">
        <v>216</v>
      </c>
      <c r="C956" s="10" t="s">
        <v>3214</v>
      </c>
      <c r="D956" s="10" t="s">
        <v>870</v>
      </c>
      <c r="E956" s="47" t="str">
        <f>VLOOKUP(B956,Matching_Area!$A$2:$B$1441,2, 0)</f>
        <v>Infastructure</v>
      </c>
      <c r="F956" s="47" t="str">
        <f>VLOOKUP(B956,Matching_Area!$A$2:$C$1441,3, 0)</f>
        <v>Technology</v>
      </c>
      <c r="G956" s="47">
        <f>VLOOKUP(A956,Row_Data!$D$4:$BN$1444, 63,0)</f>
        <v>39</v>
      </c>
    </row>
    <row r="957" spans="1:8" hidden="1" x14ac:dyDescent="0.3">
      <c r="A957" s="57" t="s">
        <v>1273</v>
      </c>
      <c r="B957" s="10" t="s">
        <v>271</v>
      </c>
      <c r="C957" s="10" t="s">
        <v>3214</v>
      </c>
      <c r="D957" s="10" t="s">
        <v>870</v>
      </c>
      <c r="E957" s="47" t="str">
        <f>VLOOKUP(B957,Matching_Area!$A$2:$B$1441,2, 0)</f>
        <v>Infastructure</v>
      </c>
      <c r="F957" s="47" t="str">
        <f>VLOOKUP(B957,Matching_Area!$A$2:$C$1441,3, 0)</f>
        <v>Technology</v>
      </c>
      <c r="G957" s="47">
        <f>VLOOKUP(A957,Row_Data!$D$4:$BN$1444, 63,0)</f>
        <v>39</v>
      </c>
      <c r="H957" s="59" t="s">
        <v>4327</v>
      </c>
    </row>
    <row r="958" spans="1:8" hidden="1" x14ac:dyDescent="0.3">
      <c r="A958" s="10" t="s">
        <v>1691</v>
      </c>
      <c r="B958" s="10" t="s">
        <v>2405</v>
      </c>
      <c r="C958" s="10" t="s">
        <v>2807</v>
      </c>
      <c r="D958" s="10" t="s">
        <v>4152</v>
      </c>
      <c r="E958" s="47" t="str">
        <f>VLOOKUP(B958,Matching_Area!$A$2:$B$1441,2, 0)</f>
        <v>Infastructure</v>
      </c>
      <c r="F958" s="47" t="str">
        <f>VLOOKUP(B958,Matching_Area!$A$2:$C$1441,3, 0)</f>
        <v>Technology</v>
      </c>
      <c r="G958" s="47">
        <f>VLOOKUP(A958,Row_Data!$D$4:$BN$1444, 63,0)</f>
        <v>23</v>
      </c>
    </row>
    <row r="959" spans="1:8" hidden="1" x14ac:dyDescent="0.3">
      <c r="A959" s="10" t="s">
        <v>113</v>
      </c>
      <c r="B959" s="10" t="s">
        <v>2954</v>
      </c>
      <c r="C959" s="10" t="s">
        <v>3539</v>
      </c>
      <c r="D959" s="10" t="s">
        <v>4152</v>
      </c>
      <c r="E959" s="47" t="str">
        <f>VLOOKUP(B959,Matching_Area!$A$2:$B$1441,2, 0)</f>
        <v>Infastructure</v>
      </c>
      <c r="F959" s="47" t="str">
        <f>VLOOKUP(B959,Matching_Area!$A$2:$C$1441,3, 0)</f>
        <v>Technology</v>
      </c>
      <c r="G959" s="47">
        <f>VLOOKUP(A959,Row_Data!$D$4:$BN$1444, 63,0)</f>
        <v>22</v>
      </c>
    </row>
    <row r="960" spans="1:8" hidden="1" x14ac:dyDescent="0.3">
      <c r="A960" s="10" t="s">
        <v>1863</v>
      </c>
      <c r="B960" s="10" t="s">
        <v>264</v>
      </c>
      <c r="C960" s="10" t="s">
        <v>632</v>
      </c>
      <c r="D960" s="10" t="s">
        <v>1840</v>
      </c>
      <c r="E960" s="47" t="str">
        <f>VLOOKUP(B960,Matching_Area!$A$2:$B$1441,2, 0)</f>
        <v>Infastructure</v>
      </c>
      <c r="F960" s="47" t="str">
        <f>VLOOKUP(B960,Matching_Area!$A$2:$C$1441,3, 0)</f>
        <v>Technology</v>
      </c>
      <c r="G960" s="47">
        <f>VLOOKUP(A960,Row_Data!$D$4:$BN$1444, 63,0)</f>
        <v>19</v>
      </c>
    </row>
    <row r="961" spans="1:8" hidden="1" x14ac:dyDescent="0.3">
      <c r="A961" s="10" t="s">
        <v>2975</v>
      </c>
      <c r="B961" s="10" t="s">
        <v>678</v>
      </c>
      <c r="C961" s="10" t="s">
        <v>2984</v>
      </c>
      <c r="D961" s="10" t="s">
        <v>4152</v>
      </c>
      <c r="E961" s="47" t="str">
        <f>VLOOKUP(B961,Matching_Area!$A$2:$B$1441,2, 0)</f>
        <v>Infastructure</v>
      </c>
      <c r="F961" s="47" t="str">
        <f>VLOOKUP(B961,Matching_Area!$A$2:$C$1441,3, 0)</f>
        <v>Technology</v>
      </c>
      <c r="G961" s="47">
        <f>VLOOKUP(A961,Row_Data!$D$4:$BN$1444, 63,0)</f>
        <v>0</v>
      </c>
    </row>
    <row r="962" spans="1:8" hidden="1" x14ac:dyDescent="0.3">
      <c r="A962" s="10" t="s">
        <v>2597</v>
      </c>
      <c r="B962" s="10" t="s">
        <v>3313</v>
      </c>
      <c r="C962" s="10" t="s">
        <v>1038</v>
      </c>
      <c r="D962" s="10" t="s">
        <v>870</v>
      </c>
      <c r="E962" s="47" t="str">
        <f>VLOOKUP(B962,Matching_Area!$A$2:$B$1441,2, 0)</f>
        <v>Infastructure</v>
      </c>
      <c r="F962" s="47" t="str">
        <f>VLOOKUP(B962,Matching_Area!$A$2:$C$1441,3, 0)</f>
        <v>Technology</v>
      </c>
      <c r="G962" s="47">
        <f>VLOOKUP(A962,Row_Data!$D$4:$BN$1444, 63,0)</f>
        <v>39</v>
      </c>
    </row>
    <row r="963" spans="1:8" hidden="1" x14ac:dyDescent="0.3">
      <c r="A963" s="57" t="s">
        <v>1669</v>
      </c>
      <c r="B963" s="10" t="s">
        <v>3709</v>
      </c>
      <c r="C963" s="10" t="s">
        <v>1586</v>
      </c>
      <c r="D963" s="10" t="s">
        <v>870</v>
      </c>
      <c r="E963" s="47" t="str">
        <f>VLOOKUP(B963,Matching_Area!$A$2:$B$1441,2, 0)</f>
        <v>Infastructure</v>
      </c>
      <c r="F963" s="47" t="str">
        <f>VLOOKUP(B963,Matching_Area!$A$2:$C$1441,3, 0)</f>
        <v>Technology</v>
      </c>
      <c r="G963" s="47">
        <f>VLOOKUP(A963,Row_Data!$D$4:$BN$1444, 63,0)</f>
        <v>39</v>
      </c>
      <c r="H963" s="59" t="s">
        <v>4327</v>
      </c>
    </row>
    <row r="964" spans="1:8" hidden="1" x14ac:dyDescent="0.3">
      <c r="A964" s="10" t="s">
        <v>2676</v>
      </c>
      <c r="B964" s="10" t="s">
        <v>3640</v>
      </c>
      <c r="C964" s="10" t="s">
        <v>254</v>
      </c>
      <c r="D964" s="10" t="s">
        <v>969</v>
      </c>
      <c r="E964" s="47" t="str">
        <f>VLOOKUP(B964,Matching_Area!$A$2:$B$1441,2, 0)</f>
        <v>Infastructure</v>
      </c>
      <c r="F964" s="47" t="str">
        <f>VLOOKUP(B964,Matching_Area!$A$2:$C$1441,3, 0)</f>
        <v>Technology</v>
      </c>
      <c r="G964" s="47">
        <f>VLOOKUP(A964,Row_Data!$D$4:$BN$1444, 63,0)</f>
        <v>15</v>
      </c>
    </row>
    <row r="965" spans="1:8" hidden="1" x14ac:dyDescent="0.3">
      <c r="A965" s="10" t="s">
        <v>2812</v>
      </c>
      <c r="B965" s="10" t="s">
        <v>1311</v>
      </c>
      <c r="C965" s="10" t="s">
        <v>2571</v>
      </c>
      <c r="D965" s="10" t="s">
        <v>969</v>
      </c>
      <c r="E965" s="47" t="str">
        <f>VLOOKUP(B965,Matching_Area!$A$2:$B$1441,2, 0)</f>
        <v>Infastructure</v>
      </c>
      <c r="F965" s="47" t="str">
        <f>VLOOKUP(B965,Matching_Area!$A$2:$C$1441,3, 0)</f>
        <v>Technology</v>
      </c>
      <c r="G965" s="47">
        <f>VLOOKUP(A965,Row_Data!$D$4:$BN$1444, 63,0)</f>
        <v>15</v>
      </c>
    </row>
    <row r="966" spans="1:8" hidden="1" x14ac:dyDescent="0.3">
      <c r="A966" s="34" t="s">
        <v>1532</v>
      </c>
      <c r="B966" s="10" t="s">
        <v>386</v>
      </c>
      <c r="C966" s="10" t="s">
        <v>3276</v>
      </c>
      <c r="D966" s="10" t="s">
        <v>737</v>
      </c>
      <c r="E966" s="47" t="str">
        <f>VLOOKUP(B966,Matching_Area!$A$2:$B$1441,2, 0)</f>
        <v>Infastructure</v>
      </c>
      <c r="F966" s="47" t="str">
        <f>VLOOKUP(B966,Matching_Area!$A$2:$C$1441,3, 0)</f>
        <v>Technology</v>
      </c>
      <c r="G966" s="47">
        <f>VLOOKUP(A966,Row_Data!$D$4:$BN$1444, 63,0)</f>
        <v>39</v>
      </c>
    </row>
    <row r="967" spans="1:8" hidden="1" x14ac:dyDescent="0.3">
      <c r="A967" s="57" t="s">
        <v>158</v>
      </c>
      <c r="B967" s="112" t="s">
        <v>4025</v>
      </c>
      <c r="C967" s="10" t="s">
        <v>773</v>
      </c>
      <c r="D967" s="10" t="s">
        <v>2829</v>
      </c>
      <c r="E967" s="47" t="str">
        <f>VLOOKUP(B967,Matching_Area!$A$2:$B$1441,2, 0)</f>
        <v>Infastructure</v>
      </c>
      <c r="F967" s="47" t="str">
        <f>VLOOKUP(B967,Matching_Area!$A$2:$C$1441,3, 0)</f>
        <v>Transportation</v>
      </c>
      <c r="G967" s="47">
        <f>VLOOKUP(A967,Row_Data!$D$4:$BN$1444, 63,0)</f>
        <v>49</v>
      </c>
      <c r="H967" s="59" t="s">
        <v>4327</v>
      </c>
    </row>
    <row r="968" spans="1:8" hidden="1" x14ac:dyDescent="0.3">
      <c r="A968" s="57" t="s">
        <v>1271</v>
      </c>
      <c r="B968" s="10" t="s">
        <v>1812</v>
      </c>
      <c r="C968" s="10" t="s">
        <v>127</v>
      </c>
      <c r="D968" s="10" t="s">
        <v>2829</v>
      </c>
      <c r="E968" s="47" t="str">
        <f>VLOOKUP(B968,Matching_Area!$A$2:$B$1441,2, 0)</f>
        <v>Infastructure</v>
      </c>
      <c r="F968" s="47" t="str">
        <f>VLOOKUP(B968,Matching_Area!$A$2:$C$1441,3, 0)</f>
        <v>Transportation</v>
      </c>
      <c r="G968" s="47">
        <f>VLOOKUP(A968,Row_Data!$D$4:$BN$1444, 63,0)</f>
        <v>49</v>
      </c>
      <c r="H968" s="59" t="s">
        <v>4327</v>
      </c>
    </row>
    <row r="969" spans="1:8" hidden="1" x14ac:dyDescent="0.3">
      <c r="A969" s="57" t="s">
        <v>162</v>
      </c>
      <c r="B969" s="10" t="s">
        <v>4130</v>
      </c>
      <c r="C969" s="10" t="s">
        <v>3250</v>
      </c>
      <c r="D969" s="10" t="s">
        <v>2829</v>
      </c>
      <c r="E969" s="47" t="str">
        <f>VLOOKUP(B969,Matching_Area!$A$2:$B$1441,2, 0)</f>
        <v>Infastructure</v>
      </c>
      <c r="F969" s="47" t="str">
        <f>VLOOKUP(B969,Matching_Area!$A$2:$C$1441,3, 0)</f>
        <v>Transportation</v>
      </c>
      <c r="G969" s="47">
        <f>VLOOKUP(A969,Row_Data!$D$4:$BN$1444, 63,0)</f>
        <v>49</v>
      </c>
      <c r="H969" s="59" t="s">
        <v>4327</v>
      </c>
    </row>
    <row r="970" spans="1:8" hidden="1" x14ac:dyDescent="0.3">
      <c r="A970" s="10" t="s">
        <v>292</v>
      </c>
      <c r="B970" s="10" t="s">
        <v>2604</v>
      </c>
      <c r="C970" s="10" t="s">
        <v>3370</v>
      </c>
      <c r="D970" s="10" t="s">
        <v>3197</v>
      </c>
      <c r="E970" s="47" t="str">
        <f>VLOOKUP(B970,Matching_Area!$A$2:$B$1441,2, 0)</f>
        <v>Infastructure</v>
      </c>
      <c r="F970" s="47" t="str">
        <f>VLOOKUP(B970,Matching_Area!$A$2:$C$1441,3, 0)</f>
        <v>Transportation</v>
      </c>
      <c r="G970" s="47">
        <f>VLOOKUP(A970,Row_Data!$D$4:$BN$1444, 63,0)</f>
        <v>11</v>
      </c>
    </row>
    <row r="971" spans="1:8" hidden="1" x14ac:dyDescent="0.3">
      <c r="A971" s="10" t="s">
        <v>1789</v>
      </c>
      <c r="B971" s="10" t="s">
        <v>3195</v>
      </c>
      <c r="C971" s="10" t="s">
        <v>1416</v>
      </c>
      <c r="D971" s="10" t="s">
        <v>1353</v>
      </c>
      <c r="E971" s="47" t="str">
        <f>VLOOKUP(B971,Matching_Area!$A$2:$B$1441,2, 0)</f>
        <v>Infastructure</v>
      </c>
      <c r="F971" s="47" t="str">
        <f>VLOOKUP(B971,Matching_Area!$A$2:$C$1441,3, 0)</f>
        <v>Transportation</v>
      </c>
      <c r="G971" s="47">
        <f>VLOOKUP(A971,Row_Data!$D$4:$BN$1444, 63,0)</f>
        <v>19</v>
      </c>
    </row>
    <row r="972" spans="1:8" hidden="1" x14ac:dyDescent="0.3">
      <c r="A972" s="10" t="s">
        <v>4192</v>
      </c>
      <c r="B972" s="10" t="s">
        <v>2844</v>
      </c>
      <c r="C972" s="10" t="s">
        <v>2765</v>
      </c>
      <c r="D972" s="10" t="s">
        <v>1408</v>
      </c>
      <c r="E972" s="47" t="str">
        <f>VLOOKUP(B972,Matching_Area!$A$2:$B$1441,2, 0)</f>
        <v>Infastructure</v>
      </c>
      <c r="F972" s="47" t="str">
        <f>VLOOKUP(B972,Matching_Area!$A$2:$C$1441,3, 0)</f>
        <v>Transportation</v>
      </c>
      <c r="G972" s="47">
        <f>VLOOKUP(A972,Row_Data!$D$4:$BN$1444, 63,0)</f>
        <v>16</v>
      </c>
    </row>
    <row r="973" spans="1:8" hidden="1" x14ac:dyDescent="0.3">
      <c r="A973" s="10" t="s">
        <v>1268</v>
      </c>
      <c r="B973" s="10" t="s">
        <v>554</v>
      </c>
      <c r="C973" s="10" t="s">
        <v>338</v>
      </c>
      <c r="D973" s="10" t="s">
        <v>2283</v>
      </c>
      <c r="E973" s="47" t="str">
        <f>VLOOKUP(B973,Matching_Area!$A$2:$B$1441,2, 0)</f>
        <v>Infastructure</v>
      </c>
      <c r="F973" s="47" t="str">
        <f>VLOOKUP(B973,Matching_Area!$A$2:$C$1441,3, 0)</f>
        <v>Transportation</v>
      </c>
      <c r="G973" s="47">
        <f>VLOOKUP(A973,Row_Data!$D$4:$BN$1444, 63,0)</f>
        <v>12</v>
      </c>
    </row>
    <row r="974" spans="1:8" hidden="1" x14ac:dyDescent="0.3">
      <c r="A974" s="10" t="s">
        <v>772</v>
      </c>
      <c r="B974" s="10" t="s">
        <v>3337</v>
      </c>
      <c r="C974" s="10" t="s">
        <v>2514</v>
      </c>
      <c r="D974" s="10" t="s">
        <v>2283</v>
      </c>
      <c r="E974" s="47" t="str">
        <f>VLOOKUP(B974,Matching_Area!$A$2:$B$1441,2, 0)</f>
        <v>Infastructure</v>
      </c>
      <c r="F974" s="47" t="str">
        <f>VLOOKUP(B974,Matching_Area!$A$2:$C$1441,3, 0)</f>
        <v>Transportation</v>
      </c>
      <c r="G974" s="47">
        <f>VLOOKUP(A974,Row_Data!$D$4:$BN$1444, 63,0)</f>
        <v>12</v>
      </c>
    </row>
    <row r="975" spans="1:8" hidden="1" x14ac:dyDescent="0.3">
      <c r="A975" s="10" t="s">
        <v>1790</v>
      </c>
      <c r="B975" s="10" t="s">
        <v>4066</v>
      </c>
      <c r="C975" s="10" t="s">
        <v>2424</v>
      </c>
      <c r="D975" s="10" t="s">
        <v>1675</v>
      </c>
      <c r="E975" s="47" t="str">
        <f>VLOOKUP(B975,Matching_Area!$A$2:$B$1441,2, 0)</f>
        <v>Infastructure</v>
      </c>
      <c r="F975" s="47" t="str">
        <f>VLOOKUP(B975,Matching_Area!$A$2:$C$1441,3, 0)</f>
        <v>Transportation</v>
      </c>
      <c r="G975" s="47">
        <f>VLOOKUP(A975,Row_Data!$D$4:$BN$1444, 63,0)</f>
        <v>11</v>
      </c>
    </row>
    <row r="976" spans="1:8" hidden="1" x14ac:dyDescent="0.3">
      <c r="A976" s="10" t="s">
        <v>1270</v>
      </c>
      <c r="B976" s="10" t="s">
        <v>3085</v>
      </c>
      <c r="C976" s="10" t="s">
        <v>1328</v>
      </c>
      <c r="D976" s="10" t="s">
        <v>2853</v>
      </c>
      <c r="E976" s="47" t="str">
        <f>VLOOKUP(B976,Matching_Area!$A$2:$B$1441,2, 0)</f>
        <v>Infastructure</v>
      </c>
      <c r="F976" s="47" t="str">
        <f>VLOOKUP(B976,Matching_Area!$A$2:$C$1441,3, 0)</f>
        <v>Transportation</v>
      </c>
      <c r="G976" s="47">
        <f>VLOOKUP(A976,Row_Data!$D$4:$BN$1444, 63,0)</f>
        <v>24</v>
      </c>
    </row>
    <row r="977" spans="1:7" hidden="1" x14ac:dyDescent="0.3">
      <c r="A977" s="10" t="s">
        <v>774</v>
      </c>
      <c r="B977" s="10" t="s">
        <v>515</v>
      </c>
      <c r="C977" s="10" t="s">
        <v>746</v>
      </c>
      <c r="D977" s="10" t="s">
        <v>2853</v>
      </c>
      <c r="E977" s="47" t="str">
        <f>VLOOKUP(B977,Matching_Area!$A$2:$B$1441,2, 0)</f>
        <v>Infastructure</v>
      </c>
      <c r="F977" s="47" t="str">
        <f>VLOOKUP(B977,Matching_Area!$A$2:$C$1441,3, 0)</f>
        <v>Transportation</v>
      </c>
      <c r="G977" s="47">
        <f>VLOOKUP(A977,Row_Data!$D$4:$BN$1444, 63,0)</f>
        <v>24</v>
      </c>
    </row>
    <row r="978" spans="1:7" hidden="1" x14ac:dyDescent="0.3">
      <c r="A978" s="10" t="s">
        <v>2712</v>
      </c>
      <c r="B978" s="10" t="s">
        <v>3507</v>
      </c>
      <c r="C978" s="10" t="s">
        <v>53</v>
      </c>
      <c r="D978" s="10" t="s">
        <v>2853</v>
      </c>
      <c r="E978" s="47" t="str">
        <f>VLOOKUP(B978,Matching_Area!$A$2:$B$1441,2, 0)</f>
        <v>Infastructure</v>
      </c>
      <c r="F978" s="47" t="str">
        <f>VLOOKUP(B978,Matching_Area!$A$2:$C$1441,3, 0)</f>
        <v>Transportation</v>
      </c>
      <c r="G978" s="47">
        <f>VLOOKUP(A978,Row_Data!$D$4:$BN$1444, 63,0)</f>
        <v>24</v>
      </c>
    </row>
    <row r="979" spans="1:7" hidden="1" x14ac:dyDescent="0.3">
      <c r="A979" s="10" t="s">
        <v>957</v>
      </c>
      <c r="B979" s="10" t="s">
        <v>116</v>
      </c>
      <c r="C979" s="10" t="s">
        <v>3119</v>
      </c>
      <c r="D979" s="10" t="s">
        <v>287</v>
      </c>
      <c r="E979" s="47" t="str">
        <f>VLOOKUP(B979,Matching_Area!$A$2:$B$1441,2, 0)</f>
        <v>Poverty</v>
      </c>
      <c r="F979" s="47" t="str">
        <f>VLOOKUP(B979,Matching_Area!$A$2:$C$1441,3, 0)</f>
        <v>Income distribution</v>
      </c>
      <c r="G979" s="47">
        <f>VLOOKUP(A979,Row_Data!$D$4:$BN$1444, 63,0)</f>
        <v>12</v>
      </c>
    </row>
    <row r="980" spans="1:7" hidden="1" x14ac:dyDescent="0.3">
      <c r="A980" s="10" t="s">
        <v>2134</v>
      </c>
      <c r="B980" s="10" t="s">
        <v>983</v>
      </c>
      <c r="C980" s="10" t="s">
        <v>3603</v>
      </c>
      <c r="D980" s="10" t="s">
        <v>2793</v>
      </c>
      <c r="E980" s="47" t="str">
        <f>VLOOKUP(B980,Matching_Area!$A$2:$B$1441,2, 0)</f>
        <v>Poverty</v>
      </c>
      <c r="F980" s="47" t="str">
        <f>VLOOKUP(B980,Matching_Area!$A$2:$C$1441,3, 0)</f>
        <v>Income distribution</v>
      </c>
      <c r="G980" s="47">
        <f>VLOOKUP(A980,Row_Data!$D$4:$BN$1444, 63,0)</f>
        <v>12</v>
      </c>
    </row>
    <row r="981" spans="1:7" hidden="1" x14ac:dyDescent="0.3">
      <c r="A981" s="10" t="s">
        <v>1404</v>
      </c>
      <c r="B981" s="10" t="s">
        <v>2121</v>
      </c>
      <c r="C981" s="10" t="s">
        <v>3292</v>
      </c>
      <c r="D981" s="10" t="s">
        <v>2793</v>
      </c>
      <c r="E981" s="47" t="str">
        <f>VLOOKUP(B981,Matching_Area!$A$2:$B$1441,2, 0)</f>
        <v>Poverty</v>
      </c>
      <c r="F981" s="47" t="str">
        <f>VLOOKUP(B981,Matching_Area!$A$2:$C$1441,3, 0)</f>
        <v>Income distribution</v>
      </c>
      <c r="G981" s="47">
        <f>VLOOKUP(A981,Row_Data!$D$4:$BN$1444, 63,0)</f>
        <v>12</v>
      </c>
    </row>
    <row r="982" spans="1:7" hidden="1" x14ac:dyDescent="0.3">
      <c r="A982" s="10" t="s">
        <v>2842</v>
      </c>
      <c r="B982" s="10" t="s">
        <v>3872</v>
      </c>
      <c r="C982" s="10" t="s">
        <v>3603</v>
      </c>
      <c r="D982" s="10" t="s">
        <v>2793</v>
      </c>
      <c r="E982" s="47" t="str">
        <f>VLOOKUP(B982,Matching_Area!$A$2:$B$1441,2, 0)</f>
        <v>Poverty</v>
      </c>
      <c r="F982" s="47" t="str">
        <f>VLOOKUP(B982,Matching_Area!$A$2:$C$1441,3, 0)</f>
        <v>Income distribution</v>
      </c>
      <c r="G982" s="47">
        <f>VLOOKUP(A982,Row_Data!$D$4:$BN$1444, 63,0)</f>
        <v>12</v>
      </c>
    </row>
    <row r="983" spans="1:7" hidden="1" x14ac:dyDescent="0.3">
      <c r="A983" s="10" t="s">
        <v>415</v>
      </c>
      <c r="B983" s="10" t="s">
        <v>2200</v>
      </c>
      <c r="C983" s="10" t="s">
        <v>3292</v>
      </c>
      <c r="D983" s="10" t="s">
        <v>2793</v>
      </c>
      <c r="E983" s="47" t="str">
        <f>VLOOKUP(B983,Matching_Area!$A$2:$B$1441,2, 0)</f>
        <v>Poverty</v>
      </c>
      <c r="F983" s="47" t="str">
        <f>VLOOKUP(B983,Matching_Area!$A$2:$C$1441,3, 0)</f>
        <v>Income distribution</v>
      </c>
      <c r="G983" s="47">
        <f>VLOOKUP(A983,Row_Data!$D$4:$BN$1444, 63,0)</f>
        <v>12</v>
      </c>
    </row>
    <row r="984" spans="1:7" hidden="1" x14ac:dyDescent="0.3">
      <c r="A984" s="10" t="s">
        <v>1753</v>
      </c>
      <c r="B984" s="10" t="s">
        <v>1965</v>
      </c>
      <c r="C984" s="10" t="s">
        <v>3603</v>
      </c>
      <c r="D984" s="10" t="s">
        <v>2793</v>
      </c>
      <c r="E984" s="47" t="str">
        <f>VLOOKUP(B984,Matching_Area!$A$2:$B$1441,2, 0)</f>
        <v>Poverty</v>
      </c>
      <c r="F984" s="47" t="str">
        <f>VLOOKUP(B984,Matching_Area!$A$2:$C$1441,3, 0)</f>
        <v>Income distribution</v>
      </c>
      <c r="G984" s="47">
        <f>VLOOKUP(A984,Row_Data!$D$4:$BN$1444, 63,0)</f>
        <v>12</v>
      </c>
    </row>
    <row r="985" spans="1:7" hidden="1" x14ac:dyDescent="0.3">
      <c r="A985" s="10" t="s">
        <v>3558</v>
      </c>
      <c r="B985" s="10" t="s">
        <v>1929</v>
      </c>
      <c r="C985" s="10" t="s">
        <v>3603</v>
      </c>
      <c r="D985" s="10" t="s">
        <v>2793</v>
      </c>
      <c r="E985" s="47" t="str">
        <f>VLOOKUP(B985,Matching_Area!$A$2:$B$1441,2, 0)</f>
        <v>Poverty</v>
      </c>
      <c r="F985" s="47" t="str">
        <f>VLOOKUP(B985,Matching_Area!$A$2:$C$1441,3, 0)</f>
        <v>Income distribution</v>
      </c>
      <c r="G985" s="47">
        <f>VLOOKUP(A985,Row_Data!$D$4:$BN$1444, 63,0)</f>
        <v>12</v>
      </c>
    </row>
    <row r="986" spans="1:7" hidden="1" x14ac:dyDescent="0.3">
      <c r="A986" s="10" t="s">
        <v>3427</v>
      </c>
      <c r="B986" s="10" t="s">
        <v>2295</v>
      </c>
      <c r="C986" s="10" t="s">
        <v>3603</v>
      </c>
      <c r="D986" s="10" t="s">
        <v>2793</v>
      </c>
      <c r="E986" s="47" t="str">
        <f>VLOOKUP(B986,Matching_Area!$A$2:$B$1441,2, 0)</f>
        <v>Poverty</v>
      </c>
      <c r="F986" s="47" t="str">
        <f>VLOOKUP(B986,Matching_Area!$A$2:$C$1441,3, 0)</f>
        <v>Income distribution</v>
      </c>
      <c r="G986" s="47">
        <f>VLOOKUP(A986,Row_Data!$D$4:$BN$1444, 63,0)</f>
        <v>12</v>
      </c>
    </row>
    <row r="987" spans="1:7" hidden="1" x14ac:dyDescent="0.3">
      <c r="A987" s="10" t="s">
        <v>3840</v>
      </c>
      <c r="B987" s="10" t="s">
        <v>2951</v>
      </c>
      <c r="C987" s="10" t="s">
        <v>3004</v>
      </c>
      <c r="D987" s="10" t="s">
        <v>3989</v>
      </c>
      <c r="E987" s="47" t="str">
        <f>VLOOKUP(B987,Matching_Area!$A$2:$B$1441,2, 0)</f>
        <v>Poverty</v>
      </c>
      <c r="F987" s="47" t="str">
        <f>VLOOKUP(B987,Matching_Area!$A$2:$C$1441,3, 0)</f>
        <v>Income distribution</v>
      </c>
      <c r="G987" s="47">
        <f>VLOOKUP(A987,Row_Data!$D$4:$BN$1444, 63,0)</f>
        <v>12</v>
      </c>
    </row>
    <row r="988" spans="1:7" hidden="1" x14ac:dyDescent="0.3">
      <c r="A988" s="10" t="s">
        <v>3377</v>
      </c>
      <c r="B988" s="10" t="s">
        <v>4159</v>
      </c>
      <c r="C988" s="10" t="s">
        <v>4098</v>
      </c>
      <c r="D988" s="10" t="s">
        <v>2186</v>
      </c>
      <c r="E988" s="47" t="str">
        <f>VLOOKUP(B988,Matching_Area!$A$2:$B$1441,2, 0)</f>
        <v>Poverty</v>
      </c>
      <c r="F988" s="47" t="str">
        <f>VLOOKUP(B988,Matching_Area!$A$2:$C$1441,3, 0)</f>
        <v>Poverty rates</v>
      </c>
      <c r="G988" s="47">
        <f>VLOOKUP(A988,Row_Data!$D$4:$BN$1444, 63,0)</f>
        <v>0</v>
      </c>
    </row>
    <row r="989" spans="1:7" hidden="1" x14ac:dyDescent="0.3">
      <c r="A989" s="10" t="s">
        <v>1456</v>
      </c>
      <c r="B989" s="10" t="s">
        <v>76</v>
      </c>
      <c r="C989" s="10" t="s">
        <v>2985</v>
      </c>
      <c r="D989" s="10" t="s">
        <v>2186</v>
      </c>
      <c r="E989" s="47" t="str">
        <f>VLOOKUP(B989,Matching_Area!$A$2:$B$1441,2, 0)</f>
        <v>Poverty</v>
      </c>
      <c r="F989" s="47" t="str">
        <f>VLOOKUP(B989,Matching_Area!$A$2:$C$1441,3, 0)</f>
        <v>Poverty rates</v>
      </c>
      <c r="G989" s="47">
        <f>VLOOKUP(A989,Row_Data!$D$4:$BN$1444, 63,0)</f>
        <v>0</v>
      </c>
    </row>
    <row r="990" spans="1:7" hidden="1" x14ac:dyDescent="0.3">
      <c r="A990" s="10" t="s">
        <v>852</v>
      </c>
      <c r="B990" s="10" t="s">
        <v>1715</v>
      </c>
      <c r="C990" s="10" t="s">
        <v>3307</v>
      </c>
      <c r="D990" s="10" t="s">
        <v>2186</v>
      </c>
      <c r="E990" s="47" t="str">
        <f>VLOOKUP(B990,Matching_Area!$A$2:$B$1441,2, 0)</f>
        <v>Poverty</v>
      </c>
      <c r="F990" s="47" t="str">
        <f>VLOOKUP(B990,Matching_Area!$A$2:$C$1441,3, 0)</f>
        <v>Poverty rates</v>
      </c>
      <c r="G990" s="47">
        <f>VLOOKUP(A990,Row_Data!$D$4:$BN$1444, 63,0)</f>
        <v>0</v>
      </c>
    </row>
    <row r="991" spans="1:7" hidden="1" x14ac:dyDescent="0.3">
      <c r="A991" s="10" t="s">
        <v>3471</v>
      </c>
      <c r="B991" s="10" t="s">
        <v>1413</v>
      </c>
      <c r="C991" s="10" t="s">
        <v>4040</v>
      </c>
      <c r="D991" s="10" t="s">
        <v>2186</v>
      </c>
      <c r="E991" s="47" t="str">
        <f>VLOOKUP(B991,Matching_Area!$A$2:$B$1441,2, 0)</f>
        <v>Poverty</v>
      </c>
      <c r="F991" s="47" t="str">
        <f>VLOOKUP(B991,Matching_Area!$A$2:$C$1441,3, 0)</f>
        <v>Poverty rates</v>
      </c>
      <c r="G991" s="47">
        <f>VLOOKUP(A991,Row_Data!$D$4:$BN$1444, 63,0)</f>
        <v>0</v>
      </c>
    </row>
    <row r="992" spans="1:7" hidden="1" x14ac:dyDescent="0.3">
      <c r="A992" s="10" t="s">
        <v>3066</v>
      </c>
      <c r="B992" s="10" t="s">
        <v>441</v>
      </c>
      <c r="C992" s="10" t="s">
        <v>4150</v>
      </c>
      <c r="D992" s="10" t="s">
        <v>2186</v>
      </c>
      <c r="E992" s="47" t="str">
        <f>VLOOKUP(B992,Matching_Area!$A$2:$B$1441,2, 0)</f>
        <v>Poverty</v>
      </c>
      <c r="F992" s="47" t="str">
        <f>VLOOKUP(B992,Matching_Area!$A$2:$C$1441,3, 0)</f>
        <v>Poverty rates</v>
      </c>
      <c r="G992" s="47">
        <f>VLOOKUP(A992,Row_Data!$D$4:$BN$1444, 63,0)</f>
        <v>0</v>
      </c>
    </row>
    <row r="993" spans="1:7" hidden="1" x14ac:dyDescent="0.3">
      <c r="A993" s="10" t="s">
        <v>1344</v>
      </c>
      <c r="B993" s="10" t="s">
        <v>963</v>
      </c>
      <c r="C993" s="10" t="s">
        <v>1008</v>
      </c>
      <c r="D993" s="10" t="s">
        <v>2186</v>
      </c>
      <c r="E993" s="47" t="str">
        <f>VLOOKUP(B993,Matching_Area!$A$2:$B$1441,2, 0)</f>
        <v>Poverty</v>
      </c>
      <c r="F993" s="47" t="str">
        <f>VLOOKUP(B993,Matching_Area!$A$2:$C$1441,3, 0)</f>
        <v>Poverty rates</v>
      </c>
      <c r="G993" s="47">
        <f>VLOOKUP(A993,Row_Data!$D$4:$BN$1444, 63,0)</f>
        <v>0</v>
      </c>
    </row>
    <row r="994" spans="1:7" hidden="1" x14ac:dyDescent="0.3">
      <c r="A994" s="10" t="s">
        <v>1459</v>
      </c>
      <c r="B994" s="10" t="s">
        <v>3639</v>
      </c>
      <c r="C994" s="10" t="s">
        <v>2598</v>
      </c>
      <c r="D994" s="10" t="s">
        <v>2186</v>
      </c>
      <c r="E994" s="47" t="str">
        <f>VLOOKUP(B994,Matching_Area!$A$2:$B$1441,2, 0)</f>
        <v>Poverty</v>
      </c>
      <c r="F994" s="47" t="str">
        <f>VLOOKUP(B994,Matching_Area!$A$2:$C$1441,3, 0)</f>
        <v>Poverty rates</v>
      </c>
      <c r="G994" s="47">
        <f>VLOOKUP(A994,Row_Data!$D$4:$BN$1444, 63,0)</f>
        <v>0</v>
      </c>
    </row>
    <row r="995" spans="1:7" hidden="1" x14ac:dyDescent="0.3">
      <c r="A995" s="10" t="s">
        <v>2810</v>
      </c>
      <c r="B995" s="10" t="s">
        <v>320</v>
      </c>
      <c r="C995" s="10" t="s">
        <v>1613</v>
      </c>
      <c r="D995" s="10" t="s">
        <v>2186</v>
      </c>
      <c r="E995" s="47" t="str">
        <f>VLOOKUP(B995,Matching_Area!$A$2:$B$1441,2, 0)</f>
        <v>Poverty</v>
      </c>
      <c r="F995" s="47" t="str">
        <f>VLOOKUP(B995,Matching_Area!$A$2:$C$1441,3, 0)</f>
        <v>Poverty rates</v>
      </c>
      <c r="G995" s="47">
        <f>VLOOKUP(A995,Row_Data!$D$4:$BN$1444, 63,0)</f>
        <v>0</v>
      </c>
    </row>
    <row r="996" spans="1:7" hidden="1" x14ac:dyDescent="0.3">
      <c r="A996" s="10" t="s">
        <v>409</v>
      </c>
      <c r="B996" s="10" t="s">
        <v>2956</v>
      </c>
      <c r="C996" s="10" t="s">
        <v>3068</v>
      </c>
      <c r="D996" s="10" t="s">
        <v>2793</v>
      </c>
      <c r="E996" s="47" t="str">
        <f>VLOOKUP(B996,Matching_Area!$A$2:$B$1441,2, 0)</f>
        <v>Poverty</v>
      </c>
      <c r="F996" s="47" t="str">
        <f>VLOOKUP(B996,Matching_Area!$A$2:$C$1441,3, 0)</f>
        <v>Poverty rates</v>
      </c>
      <c r="G996" s="47">
        <f>VLOOKUP(A996,Row_Data!$D$4:$BN$1444, 63,0)</f>
        <v>12</v>
      </c>
    </row>
    <row r="997" spans="1:7" hidden="1" x14ac:dyDescent="0.3">
      <c r="A997" s="10" t="s">
        <v>124</v>
      </c>
      <c r="B997" s="10" t="s">
        <v>2633</v>
      </c>
      <c r="C997" s="10" t="s">
        <v>2958</v>
      </c>
      <c r="D997" s="10" t="s">
        <v>2793</v>
      </c>
      <c r="E997" s="47" t="str">
        <f>VLOOKUP(B997,Matching_Area!$A$2:$B$1441,2, 0)</f>
        <v>Poverty</v>
      </c>
      <c r="F997" s="47" t="str">
        <f>VLOOKUP(B997,Matching_Area!$A$2:$C$1441,3, 0)</f>
        <v>Poverty rates</v>
      </c>
      <c r="G997" s="47">
        <f>VLOOKUP(A997,Row_Data!$D$4:$BN$1444, 63,0)</f>
        <v>12</v>
      </c>
    </row>
    <row r="998" spans="1:7" hidden="1" x14ac:dyDescent="0.3">
      <c r="A998" s="10" t="s">
        <v>879</v>
      </c>
      <c r="B998" s="10" t="s">
        <v>4133</v>
      </c>
      <c r="C998" s="10" t="s">
        <v>595</v>
      </c>
      <c r="D998" s="10" t="s">
        <v>2793</v>
      </c>
      <c r="E998" s="47" t="str">
        <f>VLOOKUP(B998,Matching_Area!$A$2:$B$1441,2, 0)</f>
        <v>Poverty</v>
      </c>
      <c r="F998" s="47" t="str">
        <f>VLOOKUP(B998,Matching_Area!$A$2:$C$1441,3, 0)</f>
        <v>Poverty rates</v>
      </c>
      <c r="G998" s="47">
        <f>VLOOKUP(A998,Row_Data!$D$4:$BN$1444, 63,0)</f>
        <v>12</v>
      </c>
    </row>
    <row r="999" spans="1:7" hidden="1" x14ac:dyDescent="0.3">
      <c r="A999" s="10" t="s">
        <v>2970</v>
      </c>
      <c r="B999" s="10" t="s">
        <v>1471</v>
      </c>
      <c r="C999" s="10" t="s">
        <v>2240</v>
      </c>
      <c r="D999" s="10" t="s">
        <v>2793</v>
      </c>
      <c r="E999" s="47" t="str">
        <f>VLOOKUP(B999,Matching_Area!$A$2:$B$1441,2, 0)</f>
        <v>Poverty</v>
      </c>
      <c r="F999" s="47" t="str">
        <f>VLOOKUP(B999,Matching_Area!$A$2:$C$1441,3, 0)</f>
        <v>Poverty rates</v>
      </c>
      <c r="G999" s="47">
        <f>VLOOKUP(A999,Row_Data!$D$4:$BN$1444, 63,0)</f>
        <v>12</v>
      </c>
    </row>
    <row r="1000" spans="1:7" hidden="1" x14ac:dyDescent="0.3">
      <c r="A1000" s="10" t="s">
        <v>1926</v>
      </c>
      <c r="B1000" s="10" t="s">
        <v>1528</v>
      </c>
      <c r="C1000" s="10" t="s">
        <v>2428</v>
      </c>
      <c r="D1000" s="10" t="s">
        <v>2793</v>
      </c>
      <c r="E1000" s="47" t="str">
        <f>VLOOKUP(B1000,Matching_Area!$A$2:$B$1441,2, 0)</f>
        <v>Poverty</v>
      </c>
      <c r="F1000" s="47" t="str">
        <f>VLOOKUP(B1000,Matching_Area!$A$2:$C$1441,3, 0)</f>
        <v>Poverty rates</v>
      </c>
      <c r="G1000" s="47">
        <f>VLOOKUP(A1000,Row_Data!$D$4:$BN$1444, 63,0)</f>
        <v>12</v>
      </c>
    </row>
    <row r="1001" spans="1:7" hidden="1" x14ac:dyDescent="0.3">
      <c r="A1001" s="10" t="s">
        <v>588</v>
      </c>
      <c r="B1001" s="10" t="s">
        <v>360</v>
      </c>
      <c r="C1001" s="10" t="s">
        <v>3116</v>
      </c>
      <c r="D1001" s="10" t="s">
        <v>2793</v>
      </c>
      <c r="E1001" s="47" t="str">
        <f>VLOOKUP(B1001,Matching_Area!$A$2:$B$1441,2, 0)</f>
        <v>Poverty</v>
      </c>
      <c r="F1001" s="47" t="str">
        <f>VLOOKUP(B1001,Matching_Area!$A$2:$C$1441,3, 0)</f>
        <v>Poverty rates</v>
      </c>
      <c r="G1001" s="47">
        <f>VLOOKUP(A1001,Row_Data!$D$4:$BN$1444, 63,0)</f>
        <v>12</v>
      </c>
    </row>
    <row r="1002" spans="1:7" hidden="1" x14ac:dyDescent="0.3">
      <c r="A1002" s="10" t="s">
        <v>107</v>
      </c>
      <c r="B1002" s="10" t="s">
        <v>2420</v>
      </c>
      <c r="C1002" s="10" t="s">
        <v>261</v>
      </c>
      <c r="D1002" s="10" t="s">
        <v>1083</v>
      </c>
      <c r="E1002" s="47" t="str">
        <f>VLOOKUP(B1002,Matching_Area!$A$2:$B$1441,2, 0)</f>
        <v>Poverty</v>
      </c>
      <c r="F1002" s="47" t="str">
        <f>VLOOKUP(B1002,Matching_Area!$A$2:$C$1441,3, 0)</f>
        <v>Poverty rates</v>
      </c>
      <c r="G1002" s="47">
        <f>VLOOKUP(A1002,Row_Data!$D$4:$BN$1444, 63,0)</f>
        <v>0</v>
      </c>
    </row>
    <row r="1003" spans="1:7" hidden="1" x14ac:dyDescent="0.3">
      <c r="A1003" s="10" t="s">
        <v>680</v>
      </c>
      <c r="B1003" s="10" t="s">
        <v>814</v>
      </c>
      <c r="C1003" s="10" t="s">
        <v>1576</v>
      </c>
      <c r="D1003" s="10" t="s">
        <v>2938</v>
      </c>
      <c r="E1003" s="47" t="str">
        <f>VLOOKUP(B1003,Matching_Area!$A$2:$B$1441,2, 0)</f>
        <v>Poverty</v>
      </c>
      <c r="F1003" s="47" t="str">
        <f>VLOOKUP(B1003,Matching_Area!$A$2:$C$1441,3, 0)</f>
        <v>Shared prosperity</v>
      </c>
      <c r="G1003" s="47">
        <f>VLOOKUP(A1003,Row_Data!$D$4:$BN$1444, 63,0)</f>
        <v>1</v>
      </c>
    </row>
    <row r="1004" spans="1:7" hidden="1" x14ac:dyDescent="0.3">
      <c r="A1004" s="10" t="s">
        <v>2465</v>
      </c>
      <c r="B1004" s="10" t="s">
        <v>3777</v>
      </c>
      <c r="C1004" s="10" t="s">
        <v>3950</v>
      </c>
      <c r="D1004" s="10" t="s">
        <v>2938</v>
      </c>
      <c r="E1004" s="47" t="str">
        <f>VLOOKUP(B1004,Matching_Area!$A$2:$B$1441,2, 0)</f>
        <v>Poverty</v>
      </c>
      <c r="F1004" s="47" t="str">
        <f>VLOOKUP(B1004,Matching_Area!$A$2:$C$1441,3, 0)</f>
        <v>Shared prosperity</v>
      </c>
      <c r="G1004" s="47">
        <f>VLOOKUP(A1004,Row_Data!$D$4:$BN$1444, 63,0)</f>
        <v>1</v>
      </c>
    </row>
    <row r="1005" spans="1:7" hidden="1" x14ac:dyDescent="0.3">
      <c r="A1005" s="10" t="s">
        <v>3547</v>
      </c>
      <c r="B1005" s="10" t="s">
        <v>1432</v>
      </c>
      <c r="C1005" s="10" t="s">
        <v>1889</v>
      </c>
      <c r="D1005" s="10" t="s">
        <v>2938</v>
      </c>
      <c r="E1005" s="47" t="str">
        <f>VLOOKUP(B1005,Matching_Area!$A$2:$B$1441,2, 0)</f>
        <v>Poverty</v>
      </c>
      <c r="F1005" s="47" t="str">
        <f>VLOOKUP(B1005,Matching_Area!$A$2:$C$1441,3, 0)</f>
        <v>Shared prosperity</v>
      </c>
      <c r="G1005" s="47">
        <f>VLOOKUP(A1005,Row_Data!$D$4:$BN$1444, 63,0)</f>
        <v>2</v>
      </c>
    </row>
    <row r="1006" spans="1:7" hidden="1" x14ac:dyDescent="0.3">
      <c r="A1006" s="10" t="s">
        <v>3228</v>
      </c>
      <c r="B1006" s="10" t="s">
        <v>878</v>
      </c>
      <c r="C1006" s="10" t="s">
        <v>995</v>
      </c>
      <c r="D1006" s="10" t="s">
        <v>2938</v>
      </c>
      <c r="E1006" s="47" t="str">
        <f>VLOOKUP(B1006,Matching_Area!$A$2:$B$1441,2, 0)</f>
        <v>Poverty</v>
      </c>
      <c r="F1006" s="47" t="str">
        <f>VLOOKUP(B1006,Matching_Area!$A$2:$C$1441,3, 0)</f>
        <v>Shared prosperity</v>
      </c>
      <c r="G1006" s="47">
        <f>VLOOKUP(A1006,Row_Data!$D$4:$BN$1444, 63,0)</f>
        <v>2</v>
      </c>
    </row>
    <row r="1007" spans="1:7" hidden="1" x14ac:dyDescent="0.3">
      <c r="A1007" s="10" t="s">
        <v>1486</v>
      </c>
      <c r="B1007" s="10" t="s">
        <v>3333</v>
      </c>
      <c r="C1007" s="10" t="s">
        <v>2493</v>
      </c>
      <c r="D1007" s="10" t="s">
        <v>342</v>
      </c>
      <c r="E1007" s="47" t="str">
        <f>VLOOKUP(B1007,Matching_Area!$A$2:$B$1441,2, 0)</f>
        <v>Private Sector &amp; Trade</v>
      </c>
      <c r="F1007" s="47" t="str">
        <f>VLOOKUP(B1007,Matching_Area!$A$2:$C$1441,3, 0)</f>
        <v>Business environment</v>
      </c>
      <c r="G1007" s="47">
        <f>VLOOKUP(A1007,Row_Data!$D$4:$BN$1444, 63,0)</f>
        <v>0</v>
      </c>
    </row>
    <row r="1008" spans="1:7" hidden="1" x14ac:dyDescent="0.3">
      <c r="A1008" s="10" t="s">
        <v>4208</v>
      </c>
      <c r="B1008" s="10" t="s">
        <v>4085</v>
      </c>
      <c r="C1008" s="10" t="s">
        <v>1223</v>
      </c>
      <c r="D1008" s="10" t="s">
        <v>342</v>
      </c>
      <c r="E1008" s="47" t="str">
        <f>VLOOKUP(B1008,Matching_Area!$A$2:$B$1441,2, 0)</f>
        <v>Private Sector &amp; Trade</v>
      </c>
      <c r="F1008" s="47" t="str">
        <f>VLOOKUP(B1008,Matching_Area!$A$2:$C$1441,3, 0)</f>
        <v>Business environment</v>
      </c>
      <c r="G1008" s="47">
        <f>VLOOKUP(A1008,Row_Data!$D$4:$BN$1444, 63,0)</f>
        <v>0</v>
      </c>
    </row>
    <row r="1009" spans="1:7" hidden="1" x14ac:dyDescent="0.3">
      <c r="A1009" s="10" t="s">
        <v>436</v>
      </c>
      <c r="B1009" s="10" t="s">
        <v>2960</v>
      </c>
      <c r="C1009" s="10" t="s">
        <v>877</v>
      </c>
      <c r="D1009" s="10" t="s">
        <v>342</v>
      </c>
      <c r="E1009" s="47" t="str">
        <f>VLOOKUP(B1009,Matching_Area!$A$2:$B$1441,2, 0)</f>
        <v>Private Sector &amp; Trade</v>
      </c>
      <c r="F1009" s="47" t="str">
        <f>VLOOKUP(B1009,Matching_Area!$A$2:$C$1441,3, 0)</f>
        <v>Business environment</v>
      </c>
      <c r="G1009" s="47">
        <f>VLOOKUP(A1009,Row_Data!$D$4:$BN$1444, 63,0)</f>
        <v>0</v>
      </c>
    </row>
    <row r="1010" spans="1:7" hidden="1" x14ac:dyDescent="0.3">
      <c r="A1010" s="10" t="s">
        <v>2546</v>
      </c>
      <c r="B1010" s="10" t="s">
        <v>2557</v>
      </c>
      <c r="C1010" s="10" t="s">
        <v>4183</v>
      </c>
      <c r="D1010" s="10" t="s">
        <v>575</v>
      </c>
      <c r="E1010" s="47" t="str">
        <f>VLOOKUP(B1010,Matching_Area!$A$2:$B$1441,2, 0)</f>
        <v>Private Sector &amp; Trade</v>
      </c>
      <c r="F1010" s="47" t="str">
        <f>VLOOKUP(B1010,Matching_Area!$A$2:$C$1441,3, 0)</f>
        <v>Business environment</v>
      </c>
      <c r="G1010" s="47">
        <f>VLOOKUP(A1010,Row_Data!$D$4:$BN$1444, 63,0)</f>
        <v>15</v>
      </c>
    </row>
    <row r="1011" spans="1:7" hidden="1" x14ac:dyDescent="0.3">
      <c r="A1011" s="10" t="s">
        <v>2969</v>
      </c>
      <c r="B1011" s="10" t="s">
        <v>2920</v>
      </c>
      <c r="C1011" s="10" t="s">
        <v>112</v>
      </c>
      <c r="D1011" s="10" t="s">
        <v>575</v>
      </c>
      <c r="E1011" s="47" t="str">
        <f>VLOOKUP(B1011,Matching_Area!$A$2:$B$1441,2, 0)</f>
        <v>Private Sector &amp; Trade</v>
      </c>
      <c r="F1011" s="47" t="str">
        <f>VLOOKUP(B1011,Matching_Area!$A$2:$C$1441,3, 0)</f>
        <v>Business environment</v>
      </c>
      <c r="G1011" s="47">
        <f>VLOOKUP(A1011,Row_Data!$D$4:$BN$1444, 63,0)</f>
        <v>7</v>
      </c>
    </row>
    <row r="1012" spans="1:7" hidden="1" x14ac:dyDescent="0.3">
      <c r="A1012" s="10" t="s">
        <v>2142</v>
      </c>
      <c r="B1012" s="10" t="s">
        <v>2748</v>
      </c>
      <c r="C1012" s="10" t="s">
        <v>112</v>
      </c>
      <c r="D1012" s="10" t="s">
        <v>575</v>
      </c>
      <c r="E1012" s="47" t="str">
        <f>VLOOKUP(B1012,Matching_Area!$A$2:$B$1441,2, 0)</f>
        <v>Private Sector &amp; Trade</v>
      </c>
      <c r="F1012" s="47" t="str">
        <f>VLOOKUP(B1012,Matching_Area!$A$2:$C$1441,3, 0)</f>
        <v>Business environment</v>
      </c>
      <c r="G1012" s="47">
        <f>VLOOKUP(A1012,Row_Data!$D$4:$BN$1444, 63,0)</f>
        <v>7</v>
      </c>
    </row>
    <row r="1013" spans="1:7" hidden="1" x14ac:dyDescent="0.3">
      <c r="A1013" s="10" t="s">
        <v>373</v>
      </c>
      <c r="B1013" s="10" t="s">
        <v>1890</v>
      </c>
      <c r="C1013" s="10" t="s">
        <v>112</v>
      </c>
      <c r="D1013" s="10" t="s">
        <v>575</v>
      </c>
      <c r="E1013" s="47" t="str">
        <f>VLOOKUP(B1013,Matching_Area!$A$2:$B$1441,2, 0)</f>
        <v>Private Sector &amp; Trade</v>
      </c>
      <c r="F1013" s="47" t="str">
        <f>VLOOKUP(B1013,Matching_Area!$A$2:$C$1441,3, 0)</f>
        <v>Business environment</v>
      </c>
      <c r="G1013" s="47">
        <f>VLOOKUP(A1013,Row_Data!$D$4:$BN$1444, 63,0)</f>
        <v>7</v>
      </c>
    </row>
    <row r="1014" spans="1:7" hidden="1" x14ac:dyDescent="0.3">
      <c r="A1014" s="10" t="s">
        <v>60</v>
      </c>
      <c r="B1014" s="10" t="s">
        <v>180</v>
      </c>
      <c r="C1014" s="10" t="s">
        <v>1338</v>
      </c>
      <c r="D1014" s="10" t="s">
        <v>575</v>
      </c>
      <c r="E1014" s="47" t="str">
        <f>VLOOKUP(B1014,Matching_Area!$A$2:$B$1441,2, 0)</f>
        <v>Private Sector &amp; Trade</v>
      </c>
      <c r="F1014" s="47" t="str">
        <f>VLOOKUP(B1014,Matching_Area!$A$2:$C$1441,3, 0)</f>
        <v>Business environment</v>
      </c>
      <c r="G1014" s="47">
        <f>VLOOKUP(A1014,Row_Data!$D$4:$BN$1444, 63,0)</f>
        <v>7</v>
      </c>
    </row>
    <row r="1015" spans="1:7" hidden="1" x14ac:dyDescent="0.3">
      <c r="A1015" s="10" t="s">
        <v>2132</v>
      </c>
      <c r="B1015" s="10" t="s">
        <v>456</v>
      </c>
      <c r="C1015" s="10" t="s">
        <v>1354</v>
      </c>
      <c r="D1015" s="10" t="s">
        <v>575</v>
      </c>
      <c r="E1015" s="47" t="str">
        <f>VLOOKUP(B1015,Matching_Area!$A$2:$B$1441,2, 0)</f>
        <v>Private Sector &amp; Trade</v>
      </c>
      <c r="F1015" s="47" t="str">
        <f>VLOOKUP(B1015,Matching_Area!$A$2:$C$1441,3, 0)</f>
        <v>Business environment</v>
      </c>
      <c r="G1015" s="47">
        <f>VLOOKUP(A1015,Row_Data!$D$4:$BN$1444, 63,0)</f>
        <v>1</v>
      </c>
    </row>
    <row r="1016" spans="1:7" hidden="1" x14ac:dyDescent="0.3">
      <c r="A1016" s="10" t="s">
        <v>1067</v>
      </c>
      <c r="B1016" s="10" t="s">
        <v>2448</v>
      </c>
      <c r="C1016" s="10" t="s">
        <v>2562</v>
      </c>
      <c r="D1016" s="10" t="s">
        <v>575</v>
      </c>
      <c r="E1016" s="47" t="str">
        <f>VLOOKUP(B1016,Matching_Area!$A$2:$B$1441,2, 0)</f>
        <v>Private Sector &amp; Trade</v>
      </c>
      <c r="F1016" s="47" t="str">
        <f>VLOOKUP(B1016,Matching_Area!$A$2:$C$1441,3, 0)</f>
        <v>Business environment</v>
      </c>
      <c r="G1016" s="47">
        <f>VLOOKUP(A1016,Row_Data!$D$4:$BN$1444, 63,0)</f>
        <v>5</v>
      </c>
    </row>
    <row r="1017" spans="1:7" hidden="1" x14ac:dyDescent="0.3">
      <c r="A1017" s="10" t="s">
        <v>103</v>
      </c>
      <c r="B1017" s="10" t="s">
        <v>2017</v>
      </c>
      <c r="C1017" s="10" t="s">
        <v>1295</v>
      </c>
      <c r="D1017" s="10" t="s">
        <v>342</v>
      </c>
      <c r="E1017" s="47" t="str">
        <f>VLOOKUP(B1017,Matching_Area!$A$2:$B$1441,2, 0)</f>
        <v>Private Sector &amp; Trade</v>
      </c>
      <c r="F1017" s="47" t="str">
        <f>VLOOKUP(B1017,Matching_Area!$A$2:$C$1441,3, 0)</f>
        <v>Business environment</v>
      </c>
      <c r="G1017" s="47">
        <f>VLOOKUP(A1017,Row_Data!$D$4:$BN$1444, 63,0)</f>
        <v>0</v>
      </c>
    </row>
    <row r="1018" spans="1:7" hidden="1" x14ac:dyDescent="0.3">
      <c r="A1018" s="10" t="s">
        <v>2388</v>
      </c>
      <c r="B1018" s="10" t="s">
        <v>2982</v>
      </c>
      <c r="C1018" s="10" t="s">
        <v>4110</v>
      </c>
      <c r="D1018" s="10" t="s">
        <v>342</v>
      </c>
      <c r="E1018" s="47" t="str">
        <f>VLOOKUP(B1018,Matching_Area!$A$2:$B$1441,2, 0)</f>
        <v>Private Sector &amp; Trade</v>
      </c>
      <c r="F1018" s="47" t="str">
        <f>VLOOKUP(B1018,Matching_Area!$A$2:$C$1441,3, 0)</f>
        <v>Business environment</v>
      </c>
      <c r="G1018" s="47">
        <f>VLOOKUP(A1018,Row_Data!$D$4:$BN$1444, 63,0)</f>
        <v>0</v>
      </c>
    </row>
    <row r="1019" spans="1:7" hidden="1" x14ac:dyDescent="0.3">
      <c r="A1019" s="10" t="s">
        <v>1614</v>
      </c>
      <c r="B1019" s="10" t="s">
        <v>3422</v>
      </c>
      <c r="C1019" s="10" t="s">
        <v>2266</v>
      </c>
      <c r="D1019" s="10" t="s">
        <v>342</v>
      </c>
      <c r="E1019" s="47" t="str">
        <f>VLOOKUP(B1019,Matching_Area!$A$2:$B$1441,2, 0)</f>
        <v>Private Sector &amp; Trade</v>
      </c>
      <c r="F1019" s="47" t="str">
        <f>VLOOKUP(B1019,Matching_Area!$A$2:$C$1441,3, 0)</f>
        <v>Business environment</v>
      </c>
      <c r="G1019" s="47">
        <f>VLOOKUP(A1019,Row_Data!$D$4:$BN$1444, 63,0)</f>
        <v>0</v>
      </c>
    </row>
    <row r="1020" spans="1:7" hidden="1" x14ac:dyDescent="0.3">
      <c r="A1020" s="10" t="s">
        <v>1920</v>
      </c>
      <c r="B1020" s="10" t="s">
        <v>305</v>
      </c>
      <c r="C1020" s="10" t="s">
        <v>567</v>
      </c>
      <c r="D1020" s="10" t="s">
        <v>342</v>
      </c>
      <c r="E1020" s="47" t="str">
        <f>VLOOKUP(B1020,Matching_Area!$A$2:$B$1441,2, 0)</f>
        <v>Private Sector &amp; Trade</v>
      </c>
      <c r="F1020" s="47" t="str">
        <f>VLOOKUP(B1020,Matching_Area!$A$2:$C$1441,3, 0)</f>
        <v>Business environment</v>
      </c>
      <c r="G1020" s="47">
        <f>VLOOKUP(A1020,Row_Data!$D$4:$BN$1444, 63,0)</f>
        <v>0</v>
      </c>
    </row>
    <row r="1021" spans="1:7" hidden="1" x14ac:dyDescent="0.3">
      <c r="A1021" s="10" t="s">
        <v>3088</v>
      </c>
      <c r="B1021" s="10" t="s">
        <v>3813</v>
      </c>
      <c r="C1021" s="10" t="s">
        <v>1255</v>
      </c>
      <c r="D1021" s="10" t="s">
        <v>342</v>
      </c>
      <c r="E1021" s="47" t="str">
        <f>VLOOKUP(B1021,Matching_Area!$A$2:$B$1441,2, 0)</f>
        <v>Private Sector &amp; Trade</v>
      </c>
      <c r="F1021" s="47" t="str">
        <f>VLOOKUP(B1021,Matching_Area!$A$2:$C$1441,3, 0)</f>
        <v>Business environment</v>
      </c>
      <c r="G1021" s="47">
        <f>VLOOKUP(A1021,Row_Data!$D$4:$BN$1444, 63,0)</f>
        <v>0</v>
      </c>
    </row>
    <row r="1022" spans="1:7" hidden="1" x14ac:dyDescent="0.3">
      <c r="A1022" s="10" t="s">
        <v>3169</v>
      </c>
      <c r="B1022" s="10" t="s">
        <v>2354</v>
      </c>
      <c r="C1022" s="10" t="s">
        <v>2340</v>
      </c>
      <c r="D1022" s="10" t="s">
        <v>342</v>
      </c>
      <c r="E1022" s="47" t="str">
        <f>VLOOKUP(B1022,Matching_Area!$A$2:$B$1441,2, 0)</f>
        <v>Private Sector &amp; Trade</v>
      </c>
      <c r="F1022" s="47" t="str">
        <f>VLOOKUP(B1022,Matching_Area!$A$2:$C$1441,3, 0)</f>
        <v>Business environment</v>
      </c>
      <c r="G1022" s="47">
        <f>VLOOKUP(A1022,Row_Data!$D$4:$BN$1444, 63,0)</f>
        <v>0</v>
      </c>
    </row>
    <row r="1023" spans="1:7" hidden="1" x14ac:dyDescent="0.3">
      <c r="A1023" s="10" t="s">
        <v>1548</v>
      </c>
      <c r="B1023" s="10" t="s">
        <v>3965</v>
      </c>
      <c r="C1023" s="10" t="s">
        <v>3533</v>
      </c>
      <c r="D1023" s="10" t="s">
        <v>342</v>
      </c>
      <c r="E1023" s="47" t="str">
        <f>VLOOKUP(B1023,Matching_Area!$A$2:$B$1441,2, 0)</f>
        <v>Private Sector &amp; Trade</v>
      </c>
      <c r="F1023" s="47" t="str">
        <f>VLOOKUP(B1023,Matching_Area!$A$2:$C$1441,3, 0)</f>
        <v>Business environment</v>
      </c>
      <c r="G1023" s="47">
        <f>VLOOKUP(A1023,Row_Data!$D$4:$BN$1444, 63,0)</f>
        <v>0</v>
      </c>
    </row>
    <row r="1024" spans="1:7" hidden="1" x14ac:dyDescent="0.3">
      <c r="A1024" s="10" t="s">
        <v>3318</v>
      </c>
      <c r="B1024" s="10" t="s">
        <v>247</v>
      </c>
      <c r="C1024" s="10" t="s">
        <v>1355</v>
      </c>
      <c r="D1024" s="10" t="s">
        <v>342</v>
      </c>
      <c r="E1024" s="47" t="str">
        <f>VLOOKUP(B1024,Matching_Area!$A$2:$B$1441,2, 0)</f>
        <v>Private Sector &amp; Trade</v>
      </c>
      <c r="F1024" s="47" t="str">
        <f>VLOOKUP(B1024,Matching_Area!$A$2:$C$1441,3, 0)</f>
        <v>Business environment</v>
      </c>
      <c r="G1024" s="47">
        <f>VLOOKUP(A1024,Row_Data!$D$4:$BN$1444, 63,0)</f>
        <v>0</v>
      </c>
    </row>
    <row r="1025" spans="1:7" hidden="1" x14ac:dyDescent="0.3">
      <c r="A1025" s="10" t="s">
        <v>2064</v>
      </c>
      <c r="B1025" s="10" t="s">
        <v>2609</v>
      </c>
      <c r="C1025" s="10" t="s">
        <v>478</v>
      </c>
      <c r="D1025" s="10" t="s">
        <v>342</v>
      </c>
      <c r="E1025" s="47" t="str">
        <f>VLOOKUP(B1025,Matching_Area!$A$2:$B$1441,2, 0)</f>
        <v>Private Sector &amp; Trade</v>
      </c>
      <c r="F1025" s="47" t="str">
        <f>VLOOKUP(B1025,Matching_Area!$A$2:$C$1441,3, 0)</f>
        <v>Business environment</v>
      </c>
      <c r="G1025" s="47">
        <f>VLOOKUP(A1025,Row_Data!$D$4:$BN$1444, 63,0)</f>
        <v>0</v>
      </c>
    </row>
    <row r="1026" spans="1:7" hidden="1" x14ac:dyDescent="0.3">
      <c r="A1026" s="10" t="s">
        <v>44</v>
      </c>
      <c r="B1026" s="36" t="s">
        <v>2077</v>
      </c>
      <c r="C1026" s="10" t="s">
        <v>195</v>
      </c>
      <c r="D1026" s="10" t="s">
        <v>342</v>
      </c>
      <c r="E1026" s="47" t="str">
        <f>VLOOKUP(B1026,Matching_Area!$A$2:$B$1441,2, 0)</f>
        <v>Private Sector &amp; Trade</v>
      </c>
      <c r="F1026" s="47" t="str">
        <f>VLOOKUP(B1026,Matching_Area!$A$2:$C$1441,3, 0)</f>
        <v>Business environment</v>
      </c>
      <c r="G1026" s="47">
        <f>VLOOKUP(A1026,Row_Data!$D$4:$BN$1444, 63,0)</f>
        <v>0</v>
      </c>
    </row>
    <row r="1027" spans="1:7" hidden="1" x14ac:dyDescent="0.3">
      <c r="A1027" s="10" t="s">
        <v>2502</v>
      </c>
      <c r="B1027" s="10" t="s">
        <v>3550</v>
      </c>
      <c r="C1027" s="10" t="s">
        <v>2009</v>
      </c>
      <c r="D1027" s="10" t="s">
        <v>342</v>
      </c>
      <c r="E1027" s="47" t="str">
        <f>VLOOKUP(B1027,Matching_Area!$A$2:$B$1441,2, 0)</f>
        <v>Private Sector &amp; Trade</v>
      </c>
      <c r="F1027" s="47" t="str">
        <f>VLOOKUP(B1027,Matching_Area!$A$2:$C$1441,3, 0)</f>
        <v>Business environment</v>
      </c>
      <c r="G1027" s="47">
        <f>VLOOKUP(A1027,Row_Data!$D$4:$BN$1444, 63,0)</f>
        <v>0</v>
      </c>
    </row>
    <row r="1028" spans="1:7" hidden="1" x14ac:dyDescent="0.3">
      <c r="A1028" s="10" t="s">
        <v>3660</v>
      </c>
      <c r="B1028" s="10" t="s">
        <v>1820</v>
      </c>
      <c r="C1028" s="10" t="s">
        <v>397</v>
      </c>
      <c r="D1028" s="10" t="s">
        <v>342</v>
      </c>
      <c r="E1028" s="47" t="str">
        <f>VLOOKUP(B1028,Matching_Area!$A$2:$B$1441,2, 0)</f>
        <v>Private Sector &amp; Trade</v>
      </c>
      <c r="F1028" s="47" t="str">
        <f>VLOOKUP(B1028,Matching_Area!$A$2:$C$1441,3, 0)</f>
        <v>Business environment</v>
      </c>
      <c r="G1028" s="47">
        <f>VLOOKUP(A1028,Row_Data!$D$4:$BN$1444, 63,0)</f>
        <v>0</v>
      </c>
    </row>
    <row r="1029" spans="1:7" hidden="1" x14ac:dyDescent="0.3">
      <c r="A1029" s="10" t="s">
        <v>3486</v>
      </c>
      <c r="B1029" s="10" t="s">
        <v>136</v>
      </c>
      <c r="C1029" s="10" t="s">
        <v>51</v>
      </c>
      <c r="D1029" s="10" t="s">
        <v>342</v>
      </c>
      <c r="E1029" s="47" t="str">
        <f>VLOOKUP(B1029,Matching_Area!$A$2:$B$1441,2, 0)</f>
        <v>Private Sector &amp; Trade</v>
      </c>
      <c r="F1029" s="47" t="str">
        <f>VLOOKUP(B1029,Matching_Area!$A$2:$C$1441,3, 0)</f>
        <v>Business environment</v>
      </c>
      <c r="G1029" s="47">
        <f>VLOOKUP(A1029,Row_Data!$D$4:$BN$1444, 63,0)</f>
        <v>0</v>
      </c>
    </row>
    <row r="1030" spans="1:7" hidden="1" x14ac:dyDescent="0.3">
      <c r="A1030" s="10" t="s">
        <v>3283</v>
      </c>
      <c r="B1030" s="10" t="s">
        <v>3234</v>
      </c>
      <c r="C1030" s="10" t="s">
        <v>1999</v>
      </c>
      <c r="D1030" s="10" t="s">
        <v>342</v>
      </c>
      <c r="E1030" s="47" t="str">
        <f>VLOOKUP(B1030,Matching_Area!$A$2:$B$1441,2, 0)</f>
        <v>Private Sector &amp; Trade</v>
      </c>
      <c r="F1030" s="47" t="str">
        <f>VLOOKUP(B1030,Matching_Area!$A$2:$C$1441,3, 0)</f>
        <v>Business environment</v>
      </c>
      <c r="G1030" s="47">
        <f>VLOOKUP(A1030,Row_Data!$D$4:$BN$1444, 63,0)</f>
        <v>0</v>
      </c>
    </row>
    <row r="1031" spans="1:7" hidden="1" x14ac:dyDescent="0.3">
      <c r="A1031" s="57" t="s">
        <v>3658</v>
      </c>
      <c r="B1031" s="10" t="s">
        <v>1095</v>
      </c>
      <c r="C1031" s="10" t="s">
        <v>1071</v>
      </c>
      <c r="D1031" s="10" t="s">
        <v>575</v>
      </c>
      <c r="E1031" s="47" t="str">
        <f>VLOOKUP(B1031,Matching_Area!$A$2:$B$1441,2, 0)</f>
        <v>Private Sector &amp; Trade</v>
      </c>
      <c r="F1031" s="47" t="str">
        <f>VLOOKUP(B1031,Matching_Area!$A$2:$C$1441,3, 0)</f>
        <v>Business environment</v>
      </c>
      <c r="G1031" s="47">
        <f>VLOOKUP(A1031,Row_Data!$D$4:$BN$1444, 63,0)</f>
        <v>7</v>
      </c>
    </row>
    <row r="1032" spans="1:7" hidden="1" x14ac:dyDescent="0.3">
      <c r="A1032" s="10" t="s">
        <v>1130</v>
      </c>
      <c r="B1032" s="10" t="s">
        <v>1933</v>
      </c>
      <c r="C1032" s="10" t="s">
        <v>2120</v>
      </c>
      <c r="D1032" s="10" t="s">
        <v>342</v>
      </c>
      <c r="E1032" s="47" t="str">
        <f>VLOOKUP(B1032,Matching_Area!$A$2:$B$1441,2, 0)</f>
        <v>Private Sector &amp; Trade</v>
      </c>
      <c r="F1032" s="47" t="str">
        <f>VLOOKUP(B1032,Matching_Area!$A$2:$C$1441,3, 0)</f>
        <v>Business environment</v>
      </c>
      <c r="G1032" s="47">
        <f>VLOOKUP(A1032,Row_Data!$D$4:$BN$1444, 63,0)</f>
        <v>0</v>
      </c>
    </row>
    <row r="1033" spans="1:7" hidden="1" x14ac:dyDescent="0.3">
      <c r="A1033" s="10" t="s">
        <v>3154</v>
      </c>
      <c r="B1033" s="10" t="s">
        <v>4114</v>
      </c>
      <c r="C1033" s="10" t="s">
        <v>2972</v>
      </c>
      <c r="D1033" s="10" t="s">
        <v>2818</v>
      </c>
      <c r="E1033" s="47" t="str">
        <f>VLOOKUP(B1033,Matching_Area!$A$2:$B$1441,2, 0)</f>
        <v>Private Sector &amp; Trade</v>
      </c>
      <c r="F1033" s="47" t="str">
        <f>VLOOKUP(B1033,Matching_Area!$A$2:$C$1441,3, 0)</f>
        <v>Business environment</v>
      </c>
      <c r="G1033" s="47">
        <f>VLOOKUP(A1033,Row_Data!$D$4:$BN$1444, 63,0)</f>
        <v>0</v>
      </c>
    </row>
    <row r="1034" spans="1:7" hidden="1" x14ac:dyDescent="0.3">
      <c r="A1034" s="10" t="s">
        <v>2900</v>
      </c>
      <c r="B1034" s="10" t="s">
        <v>3374</v>
      </c>
      <c r="C1034" s="10" t="s">
        <v>2972</v>
      </c>
      <c r="D1034" s="10" t="s">
        <v>2818</v>
      </c>
      <c r="E1034" s="47" t="str">
        <f>VLOOKUP(B1034,Matching_Area!$A$2:$B$1441,2, 0)</f>
        <v>Private Sector &amp; Trade</v>
      </c>
      <c r="F1034" s="47" t="str">
        <f>VLOOKUP(B1034,Matching_Area!$A$2:$C$1441,3, 0)</f>
        <v>Business environment</v>
      </c>
      <c r="G1034" s="47">
        <f>VLOOKUP(A1034,Row_Data!$D$4:$BN$1444, 63,0)</f>
        <v>0</v>
      </c>
    </row>
    <row r="1035" spans="1:7" hidden="1" x14ac:dyDescent="0.3">
      <c r="A1035" s="34" t="s">
        <v>944</v>
      </c>
      <c r="B1035" s="10" t="s">
        <v>3969</v>
      </c>
      <c r="C1035" s="10" t="s">
        <v>3071</v>
      </c>
      <c r="D1035" s="10" t="s">
        <v>575</v>
      </c>
      <c r="E1035" s="47" t="str">
        <f>VLOOKUP(B1035,Matching_Area!$A$2:$B$1441,2, 0)</f>
        <v>Private Sector &amp; Trade</v>
      </c>
      <c r="F1035" s="47" t="str">
        <f>VLOOKUP(B1035,Matching_Area!$A$2:$C$1441,3, 0)</f>
        <v>Business environment</v>
      </c>
      <c r="G1035" s="47">
        <f>VLOOKUP(A1035,Row_Data!$D$4:$BN$1444, 63,0)</f>
        <v>7</v>
      </c>
    </row>
    <row r="1036" spans="1:7" hidden="1" x14ac:dyDescent="0.3">
      <c r="A1036" s="10" t="s">
        <v>1855</v>
      </c>
      <c r="B1036" s="10" t="s">
        <v>597</v>
      </c>
      <c r="C1036" s="10" t="s">
        <v>2563</v>
      </c>
      <c r="D1036" s="10" t="s">
        <v>342</v>
      </c>
      <c r="E1036" s="47" t="str">
        <f>VLOOKUP(B1036,Matching_Area!$A$2:$B$1441,2, 0)</f>
        <v>Private Sector &amp; Trade</v>
      </c>
      <c r="F1036" s="47" t="str">
        <f>VLOOKUP(B1036,Matching_Area!$A$2:$C$1441,3, 0)</f>
        <v>Business environment</v>
      </c>
      <c r="G1036" s="47">
        <f>VLOOKUP(A1036,Row_Data!$D$4:$BN$1444, 63,0)</f>
        <v>0</v>
      </c>
    </row>
    <row r="1037" spans="1:7" hidden="1" x14ac:dyDescent="0.3">
      <c r="A1037" s="10" t="s">
        <v>3284</v>
      </c>
      <c r="B1037" s="10" t="s">
        <v>2511</v>
      </c>
      <c r="C1037" s="10" t="s">
        <v>3342</v>
      </c>
      <c r="D1037" s="10" t="s">
        <v>575</v>
      </c>
      <c r="E1037" s="47" t="str">
        <f>VLOOKUP(B1037,Matching_Area!$A$2:$B$1441,2, 0)</f>
        <v>Private Sector &amp; Trade</v>
      </c>
      <c r="F1037" s="47" t="str">
        <f>VLOOKUP(B1037,Matching_Area!$A$2:$C$1441,3, 0)</f>
        <v>Business environment</v>
      </c>
      <c r="G1037" s="47">
        <f>VLOOKUP(A1037,Row_Data!$D$4:$BN$1444, 63,0)</f>
        <v>7</v>
      </c>
    </row>
    <row r="1038" spans="1:7" hidden="1" x14ac:dyDescent="0.3">
      <c r="A1038" s="10" t="s">
        <v>2416</v>
      </c>
      <c r="B1038" s="10" t="s">
        <v>525</v>
      </c>
      <c r="C1038" s="10" t="s">
        <v>168</v>
      </c>
      <c r="D1038" s="10" t="s">
        <v>575</v>
      </c>
      <c r="E1038" s="47" t="str">
        <f>VLOOKUP(B1038,Matching_Area!$A$2:$B$1441,2, 0)</f>
        <v>Private Sector &amp; Trade</v>
      </c>
      <c r="F1038" s="47" t="str">
        <f>VLOOKUP(B1038,Matching_Area!$A$2:$C$1441,3, 0)</f>
        <v>Business environment</v>
      </c>
      <c r="G1038" s="47">
        <f>VLOOKUP(A1038,Row_Data!$D$4:$BN$1444, 63,0)</f>
        <v>7</v>
      </c>
    </row>
    <row r="1039" spans="1:7" hidden="1" x14ac:dyDescent="0.3">
      <c r="A1039" s="10" t="s">
        <v>729</v>
      </c>
      <c r="B1039" s="10" t="s">
        <v>291</v>
      </c>
      <c r="C1039" s="10" t="s">
        <v>2552</v>
      </c>
      <c r="D1039" s="10" t="s">
        <v>575</v>
      </c>
      <c r="E1039" s="47" t="str">
        <f>VLOOKUP(B1039,Matching_Area!$A$2:$B$1441,2, 0)</f>
        <v>Private Sector &amp; Trade</v>
      </c>
      <c r="F1039" s="47" t="str">
        <f>VLOOKUP(B1039,Matching_Area!$A$2:$C$1441,3, 0)</f>
        <v>Business environment</v>
      </c>
      <c r="G1039" s="47">
        <f>VLOOKUP(A1039,Row_Data!$D$4:$BN$1444, 63,0)</f>
        <v>7</v>
      </c>
    </row>
    <row r="1040" spans="1:7" x14ac:dyDescent="0.3">
      <c r="A1040" s="29" t="s">
        <v>1376</v>
      </c>
      <c r="B1040" s="10" t="s">
        <v>4156</v>
      </c>
      <c r="C1040" s="10" t="s">
        <v>177</v>
      </c>
      <c r="D1040" s="10" t="s">
        <v>575</v>
      </c>
      <c r="E1040" s="47" t="str">
        <f>VLOOKUP(B1040,Matching_Area!$A$2:$B$1441,2, 0)</f>
        <v>Private Sector &amp; Trade</v>
      </c>
      <c r="F1040" s="47" t="str">
        <f>VLOOKUP(B1040,Matching_Area!$A$2:$C$1441,3, 0)</f>
        <v>Business environment</v>
      </c>
      <c r="G1040" s="47">
        <f>VLOOKUP(A1040,Row_Data!$D$4:$BN$1444, 63,0)</f>
        <v>7</v>
      </c>
    </row>
    <row r="1041" spans="1:7" hidden="1" x14ac:dyDescent="0.3">
      <c r="A1041" s="10" t="s">
        <v>3254</v>
      </c>
      <c r="B1041" s="10" t="s">
        <v>2341</v>
      </c>
      <c r="C1041" s="10" t="s">
        <v>1581</v>
      </c>
      <c r="D1041" s="10" t="s">
        <v>575</v>
      </c>
      <c r="E1041" s="47" t="str">
        <f>VLOOKUP(B1041,Matching_Area!$A$2:$B$1441,2, 0)</f>
        <v>Private Sector &amp; Trade</v>
      </c>
      <c r="F1041" s="47" t="str">
        <f>VLOOKUP(B1041,Matching_Area!$A$2:$C$1441,3, 0)</f>
        <v>Business environment</v>
      </c>
      <c r="G1041" s="47">
        <f>VLOOKUP(A1041,Row_Data!$D$4:$BN$1444, 63,0)</f>
        <v>7</v>
      </c>
    </row>
    <row r="1042" spans="1:7" hidden="1" x14ac:dyDescent="0.3">
      <c r="A1042" s="10" t="s">
        <v>3301</v>
      </c>
      <c r="B1042" s="10" t="s">
        <v>2622</v>
      </c>
      <c r="C1042" s="10" t="s">
        <v>4178</v>
      </c>
      <c r="D1042" s="10" t="s">
        <v>575</v>
      </c>
      <c r="E1042" s="47" t="str">
        <f>VLOOKUP(B1042,Matching_Area!$A$2:$B$1441,2, 0)</f>
        <v>Private Sector &amp; Trade</v>
      </c>
      <c r="F1042" s="47" t="str">
        <f>VLOOKUP(B1042,Matching_Area!$A$2:$C$1441,3, 0)</f>
        <v>Business environment</v>
      </c>
      <c r="G1042" s="47">
        <f>VLOOKUP(A1042,Row_Data!$D$4:$BN$1444, 63,0)</f>
        <v>7</v>
      </c>
    </row>
    <row r="1043" spans="1:7" hidden="1" x14ac:dyDescent="0.3">
      <c r="A1043" s="10" t="s">
        <v>547</v>
      </c>
      <c r="B1043" s="10" t="s">
        <v>1621</v>
      </c>
      <c r="C1043" s="10" t="s">
        <v>4178</v>
      </c>
      <c r="D1043" s="10" t="s">
        <v>575</v>
      </c>
      <c r="E1043" s="47" t="str">
        <f>VLOOKUP(B1043,Matching_Area!$A$2:$B$1441,2, 0)</f>
        <v>Private Sector &amp; Trade</v>
      </c>
      <c r="F1043" s="47" t="str">
        <f>VLOOKUP(B1043,Matching_Area!$A$2:$C$1441,3, 0)</f>
        <v>Business environment</v>
      </c>
      <c r="G1043" s="47">
        <f>VLOOKUP(A1043,Row_Data!$D$4:$BN$1444, 63,0)</f>
        <v>7</v>
      </c>
    </row>
    <row r="1044" spans="1:7" hidden="1" x14ac:dyDescent="0.3">
      <c r="A1044" s="10" t="s">
        <v>485</v>
      </c>
      <c r="B1044" s="10" t="s">
        <v>4052</v>
      </c>
      <c r="C1044" s="10" t="s">
        <v>4178</v>
      </c>
      <c r="D1044" s="10" t="s">
        <v>575</v>
      </c>
      <c r="E1044" s="47" t="str">
        <f>VLOOKUP(B1044,Matching_Area!$A$2:$B$1441,2, 0)</f>
        <v>Private Sector &amp; Trade</v>
      </c>
      <c r="F1044" s="47" t="str">
        <f>VLOOKUP(B1044,Matching_Area!$A$2:$C$1441,3, 0)</f>
        <v>Business environment</v>
      </c>
      <c r="G1044" s="47">
        <f>VLOOKUP(A1044,Row_Data!$D$4:$BN$1444, 63,0)</f>
        <v>7</v>
      </c>
    </row>
    <row r="1045" spans="1:7" hidden="1" x14ac:dyDescent="0.3">
      <c r="A1045" s="10" t="s">
        <v>1261</v>
      </c>
      <c r="B1045" s="10" t="s">
        <v>341</v>
      </c>
      <c r="C1045" s="10" t="s">
        <v>1748</v>
      </c>
      <c r="D1045" s="10" t="s">
        <v>575</v>
      </c>
      <c r="E1045" s="47" t="str">
        <f>VLOOKUP(B1045,Matching_Area!$A$2:$B$1441,2, 0)</f>
        <v>Private Sector &amp; Trade</v>
      </c>
      <c r="F1045" s="47" t="str">
        <f>VLOOKUP(B1045,Matching_Area!$A$2:$C$1441,3, 0)</f>
        <v>Business environment</v>
      </c>
      <c r="G1045" s="47">
        <f>VLOOKUP(A1045,Row_Data!$D$4:$BN$1444, 63,0)</f>
        <v>7</v>
      </c>
    </row>
    <row r="1046" spans="1:7" hidden="1" x14ac:dyDescent="0.3">
      <c r="A1046" s="10" t="s">
        <v>3172</v>
      </c>
      <c r="B1046" s="10" t="s">
        <v>3288</v>
      </c>
      <c r="C1046" s="10" t="s">
        <v>4007</v>
      </c>
      <c r="D1046" s="10" t="s">
        <v>575</v>
      </c>
      <c r="E1046" s="47" t="str">
        <f>VLOOKUP(B1046,Matching_Area!$A$2:$B$1441,2, 0)</f>
        <v>Private Sector &amp; Trade</v>
      </c>
      <c r="F1046" s="47" t="str">
        <f>VLOOKUP(B1046,Matching_Area!$A$2:$C$1441,3, 0)</f>
        <v>Business environment</v>
      </c>
      <c r="G1046" s="47">
        <f>VLOOKUP(A1046,Row_Data!$D$4:$BN$1444, 63,0)</f>
        <v>7</v>
      </c>
    </row>
    <row r="1047" spans="1:7" hidden="1" x14ac:dyDescent="0.3">
      <c r="A1047" s="10" t="s">
        <v>1228</v>
      </c>
      <c r="B1047" s="10" t="s">
        <v>3848</v>
      </c>
      <c r="C1047" s="10" t="s">
        <v>3870</v>
      </c>
      <c r="D1047" s="10" t="s">
        <v>575</v>
      </c>
      <c r="E1047" s="47" t="str">
        <f>VLOOKUP(B1047,Matching_Area!$A$2:$B$1441,2, 0)</f>
        <v>Private Sector &amp; Trade</v>
      </c>
      <c r="F1047" s="47" t="str">
        <f>VLOOKUP(B1047,Matching_Area!$A$2:$C$1441,3, 0)</f>
        <v>Business environment</v>
      </c>
      <c r="G1047" s="47">
        <f>VLOOKUP(A1047,Row_Data!$D$4:$BN$1444, 63,0)</f>
        <v>7</v>
      </c>
    </row>
    <row r="1048" spans="1:7" hidden="1" x14ac:dyDescent="0.3">
      <c r="A1048" s="10" t="s">
        <v>511</v>
      </c>
      <c r="B1048" s="10" t="s">
        <v>4180</v>
      </c>
      <c r="C1048" s="10" t="s">
        <v>1873</v>
      </c>
      <c r="D1048" s="10" t="s">
        <v>575</v>
      </c>
      <c r="E1048" s="47" t="str">
        <f>VLOOKUP(B1048,Matching_Area!$A$2:$B$1441,2, 0)</f>
        <v>Private Sector &amp; Trade</v>
      </c>
      <c r="F1048" s="47" t="str">
        <f>VLOOKUP(B1048,Matching_Area!$A$2:$C$1441,3, 0)</f>
        <v>Business environment</v>
      </c>
      <c r="G1048" s="47">
        <f>VLOOKUP(A1048,Row_Data!$D$4:$BN$1444, 63,0)</f>
        <v>7</v>
      </c>
    </row>
    <row r="1049" spans="1:7" hidden="1" x14ac:dyDescent="0.3">
      <c r="A1049" s="10" t="s">
        <v>3712</v>
      </c>
      <c r="B1049" s="10" t="s">
        <v>2384</v>
      </c>
      <c r="C1049" s="10" t="s">
        <v>2254</v>
      </c>
      <c r="D1049" s="10" t="s">
        <v>575</v>
      </c>
      <c r="E1049" s="47" t="str">
        <f>VLOOKUP(B1049,Matching_Area!$A$2:$B$1441,2, 0)</f>
        <v>Private Sector &amp; Trade</v>
      </c>
      <c r="F1049" s="47" t="str">
        <f>VLOOKUP(B1049,Matching_Area!$A$2:$C$1441,3, 0)</f>
        <v>Business environment</v>
      </c>
      <c r="G1049" s="47">
        <f>VLOOKUP(A1049,Row_Data!$D$4:$BN$1444, 63,0)</f>
        <v>7</v>
      </c>
    </row>
    <row r="1050" spans="1:7" hidden="1" x14ac:dyDescent="0.3">
      <c r="A1050" s="10" t="s">
        <v>2714</v>
      </c>
      <c r="B1050" s="10" t="s">
        <v>807</v>
      </c>
      <c r="C1050" s="10" t="s">
        <v>1384</v>
      </c>
      <c r="D1050" s="10" t="s">
        <v>342</v>
      </c>
      <c r="E1050" s="47" t="str">
        <f>VLOOKUP(B1050,Matching_Area!$A$2:$B$1441,2, 0)</f>
        <v>Private Sector &amp; Trade</v>
      </c>
      <c r="F1050" s="47" t="str">
        <f>VLOOKUP(B1050,Matching_Area!$A$2:$C$1441,3, 0)</f>
        <v>Business environment</v>
      </c>
      <c r="G1050" s="47">
        <f>VLOOKUP(A1050,Row_Data!$D$4:$BN$1444, 63,0)</f>
        <v>0</v>
      </c>
    </row>
    <row r="1051" spans="1:7" hidden="1" x14ac:dyDescent="0.3">
      <c r="A1051" s="10" t="s">
        <v>1476</v>
      </c>
      <c r="B1051" s="10" t="s">
        <v>293</v>
      </c>
      <c r="C1051" s="10" t="s">
        <v>4057</v>
      </c>
      <c r="D1051" s="10" t="s">
        <v>575</v>
      </c>
      <c r="E1051" s="47" t="str">
        <f>VLOOKUP(B1051,Matching_Area!$A$2:$B$1441,2, 0)</f>
        <v>Private Sector &amp; Trade</v>
      </c>
      <c r="F1051" s="47" t="str">
        <f>VLOOKUP(B1051,Matching_Area!$A$2:$C$1441,3, 0)</f>
        <v>Business environment</v>
      </c>
      <c r="G1051" s="47">
        <f>VLOOKUP(A1051,Row_Data!$D$4:$BN$1444, 63,0)</f>
        <v>7</v>
      </c>
    </row>
    <row r="1052" spans="1:7" hidden="1" x14ac:dyDescent="0.3">
      <c r="A1052" s="10" t="s">
        <v>2139</v>
      </c>
      <c r="B1052" s="10" t="s">
        <v>3420</v>
      </c>
      <c r="C1052" s="10" t="s">
        <v>3782</v>
      </c>
      <c r="D1052" s="10" t="s">
        <v>575</v>
      </c>
      <c r="E1052" s="47" t="str">
        <f>VLOOKUP(B1052,Matching_Area!$A$2:$B$1441,2, 0)</f>
        <v>Private Sector &amp; Trade</v>
      </c>
      <c r="F1052" s="47" t="str">
        <f>VLOOKUP(B1052,Matching_Area!$A$2:$C$1441,3, 0)</f>
        <v>Business environment</v>
      </c>
      <c r="G1052" s="47">
        <f>VLOOKUP(A1052,Row_Data!$D$4:$BN$1444, 63,0)</f>
        <v>7</v>
      </c>
    </row>
    <row r="1053" spans="1:7" hidden="1" x14ac:dyDescent="0.3">
      <c r="A1053" s="10" t="s">
        <v>3324</v>
      </c>
      <c r="B1053" s="10" t="s">
        <v>2470</v>
      </c>
      <c r="C1053" s="10" t="s">
        <v>3782</v>
      </c>
      <c r="D1053" s="10" t="s">
        <v>575</v>
      </c>
      <c r="E1053" s="47" t="str">
        <f>VLOOKUP(B1053,Matching_Area!$A$2:$B$1441,2, 0)</f>
        <v>Private Sector &amp; Trade</v>
      </c>
      <c r="F1053" s="47" t="str">
        <f>VLOOKUP(B1053,Matching_Area!$A$2:$C$1441,3, 0)</f>
        <v>Business environment</v>
      </c>
      <c r="G1053" s="47">
        <f>VLOOKUP(A1053,Row_Data!$D$4:$BN$1444, 63,0)</f>
        <v>7</v>
      </c>
    </row>
    <row r="1054" spans="1:7" hidden="1" x14ac:dyDescent="0.3">
      <c r="A1054" s="10" t="s">
        <v>1302</v>
      </c>
      <c r="B1054" s="10" t="s">
        <v>2293</v>
      </c>
      <c r="C1054" s="10" t="s">
        <v>3782</v>
      </c>
      <c r="D1054" s="10" t="s">
        <v>575</v>
      </c>
      <c r="E1054" s="47" t="str">
        <f>VLOOKUP(B1054,Matching_Area!$A$2:$B$1441,2, 0)</f>
        <v>Private Sector &amp; Trade</v>
      </c>
      <c r="F1054" s="47" t="str">
        <f>VLOOKUP(B1054,Matching_Area!$A$2:$C$1441,3, 0)</f>
        <v>Business environment</v>
      </c>
      <c r="G1054" s="47">
        <f>VLOOKUP(A1054,Row_Data!$D$4:$BN$1444, 63,0)</f>
        <v>7</v>
      </c>
    </row>
    <row r="1055" spans="1:7" hidden="1" x14ac:dyDescent="0.3">
      <c r="A1055" s="10" t="s">
        <v>3856</v>
      </c>
      <c r="B1055" s="10" t="s">
        <v>890</v>
      </c>
      <c r="C1055" s="10" t="s">
        <v>245</v>
      </c>
      <c r="D1055" s="10" t="s">
        <v>342</v>
      </c>
      <c r="E1055" s="47" t="str">
        <f>VLOOKUP(B1055,Matching_Area!$A$2:$B$1441,2, 0)</f>
        <v>Private Sector &amp; Trade</v>
      </c>
      <c r="F1055" s="47" t="str">
        <f>VLOOKUP(B1055,Matching_Area!$A$2:$C$1441,3, 0)</f>
        <v>Business environment</v>
      </c>
      <c r="G1055" s="47">
        <f>VLOOKUP(A1055,Row_Data!$D$4:$BN$1444, 63,0)</f>
        <v>0</v>
      </c>
    </row>
    <row r="1056" spans="1:7" hidden="1" x14ac:dyDescent="0.3">
      <c r="A1056" s="10" t="s">
        <v>574</v>
      </c>
      <c r="B1056" s="10" t="s">
        <v>3811</v>
      </c>
      <c r="C1056" s="10" t="s">
        <v>3846</v>
      </c>
      <c r="D1056" s="10" t="s">
        <v>342</v>
      </c>
      <c r="E1056" s="47" t="str">
        <f>VLOOKUP(B1056,Matching_Area!$A$2:$B$1441,2, 0)</f>
        <v>Private Sector &amp; Trade</v>
      </c>
      <c r="F1056" s="47" t="str">
        <f>VLOOKUP(B1056,Matching_Area!$A$2:$C$1441,3, 0)</f>
        <v>Business environment</v>
      </c>
      <c r="G1056" s="47">
        <f>VLOOKUP(A1056,Row_Data!$D$4:$BN$1444, 63,0)</f>
        <v>0</v>
      </c>
    </row>
    <row r="1057" spans="1:7" hidden="1" x14ac:dyDescent="0.3">
      <c r="A1057" s="10" t="s">
        <v>4141</v>
      </c>
      <c r="B1057" s="10" t="s">
        <v>2724</v>
      </c>
      <c r="C1057" s="10" t="s">
        <v>1479</v>
      </c>
      <c r="D1057" s="10" t="s">
        <v>575</v>
      </c>
      <c r="E1057" s="47" t="str">
        <f>VLOOKUP(B1057,Matching_Area!$A$2:$B$1441,2, 0)</f>
        <v>Private Sector &amp; Trade</v>
      </c>
      <c r="F1057" s="47" t="str">
        <f>VLOOKUP(B1057,Matching_Area!$A$2:$C$1441,3, 0)</f>
        <v>Business environment</v>
      </c>
      <c r="G1057" s="47">
        <f>VLOOKUP(A1057,Row_Data!$D$4:$BN$1444, 63,0)</f>
        <v>7</v>
      </c>
    </row>
    <row r="1058" spans="1:7" hidden="1" x14ac:dyDescent="0.3">
      <c r="A1058" s="10" t="s">
        <v>2235</v>
      </c>
      <c r="B1058" s="10" t="s">
        <v>2148</v>
      </c>
      <c r="C1058" s="10" t="s">
        <v>383</v>
      </c>
      <c r="D1058" s="10" t="s">
        <v>575</v>
      </c>
      <c r="E1058" s="47" t="str">
        <f>VLOOKUP(B1058,Matching_Area!$A$2:$B$1441,2, 0)</f>
        <v>Private Sector &amp; Trade</v>
      </c>
      <c r="F1058" s="47" t="str">
        <f>VLOOKUP(B1058,Matching_Area!$A$2:$C$1441,3, 0)</f>
        <v>Business environment</v>
      </c>
      <c r="G1058" s="47">
        <f>VLOOKUP(A1058,Row_Data!$D$4:$BN$1444, 63,0)</f>
        <v>7</v>
      </c>
    </row>
    <row r="1059" spans="1:7" hidden="1" x14ac:dyDescent="0.3">
      <c r="A1059" s="57" t="s">
        <v>284</v>
      </c>
      <c r="B1059" s="10" t="s">
        <v>1639</v>
      </c>
      <c r="C1059" s="10" t="s">
        <v>163</v>
      </c>
      <c r="D1059" s="10" t="s">
        <v>575</v>
      </c>
      <c r="E1059" s="47" t="str">
        <f>VLOOKUP(B1059,Matching_Area!$A$2:$B$1441,2, 0)</f>
        <v>Private Sector &amp; Trade</v>
      </c>
      <c r="F1059" s="47" t="str">
        <f>VLOOKUP(B1059,Matching_Area!$A$2:$C$1441,3, 0)</f>
        <v>Business environment</v>
      </c>
      <c r="G1059" s="47">
        <f>VLOOKUP(A1059,Row_Data!$D$4:$BN$1444, 63,0)</f>
        <v>7</v>
      </c>
    </row>
    <row r="1060" spans="1:7" hidden="1" x14ac:dyDescent="0.3">
      <c r="A1060" s="10" t="s">
        <v>1000</v>
      </c>
      <c r="B1060" s="10" t="s">
        <v>308</v>
      </c>
      <c r="C1060" s="10" t="s">
        <v>3459</v>
      </c>
      <c r="D1060" s="10" t="s">
        <v>342</v>
      </c>
      <c r="E1060" s="47" t="str">
        <f>VLOOKUP(B1060,Matching_Area!$A$2:$B$1441,2, 0)</f>
        <v>Private Sector &amp; Trade</v>
      </c>
      <c r="F1060" s="47" t="str">
        <f>VLOOKUP(B1060,Matching_Area!$A$2:$C$1441,3, 0)</f>
        <v>Business environment</v>
      </c>
      <c r="G1060" s="47">
        <f>VLOOKUP(A1060,Row_Data!$D$4:$BN$1444, 63,0)</f>
        <v>0</v>
      </c>
    </row>
    <row r="1061" spans="1:7" hidden="1" x14ac:dyDescent="0.3">
      <c r="A1061" s="10" t="s">
        <v>3457</v>
      </c>
      <c r="B1061" s="10" t="s">
        <v>236</v>
      </c>
      <c r="C1061" s="10" t="s">
        <v>3458</v>
      </c>
      <c r="D1061" s="10" t="s">
        <v>1751</v>
      </c>
      <c r="E1061" s="47" t="str">
        <f>VLOOKUP(B1061,Matching_Area!$A$2:$B$1441,2, 0)</f>
        <v>Private Sector &amp; Trade</v>
      </c>
      <c r="F1061" s="47" t="str">
        <f>VLOOKUP(B1061,Matching_Area!$A$2:$C$1441,3, 0)</f>
        <v>Exports</v>
      </c>
      <c r="G1061" s="47">
        <f>VLOOKUP(A1061,Row_Data!$D$4:$BN$1444, 63,0)</f>
        <v>58</v>
      </c>
    </row>
    <row r="1062" spans="1:7" hidden="1" x14ac:dyDescent="0.3">
      <c r="A1062" s="10" t="s">
        <v>979</v>
      </c>
      <c r="B1062" s="10" t="s">
        <v>2520</v>
      </c>
      <c r="C1062" s="10" t="s">
        <v>1606</v>
      </c>
      <c r="D1062" s="10" t="s">
        <v>956</v>
      </c>
      <c r="E1062" s="47" t="str">
        <f>VLOOKUP(B1062,Matching_Area!$A$2:$B$1441,2, 0)</f>
        <v>Private Sector &amp; Trade</v>
      </c>
      <c r="F1062" s="47" t="str">
        <f>VLOOKUP(B1062,Matching_Area!$A$2:$C$1441,3, 0)</f>
        <v>Exports</v>
      </c>
      <c r="G1062" s="47">
        <f>VLOOKUP(A1062,Row_Data!$D$4:$BN$1444, 63,0)</f>
        <v>50</v>
      </c>
    </row>
    <row r="1063" spans="1:7" hidden="1" x14ac:dyDescent="0.3">
      <c r="A1063" s="10" t="s">
        <v>1087</v>
      </c>
      <c r="B1063" s="10" t="s">
        <v>3974</v>
      </c>
      <c r="C1063" s="10" t="s">
        <v>1529</v>
      </c>
      <c r="D1063" s="10" t="s">
        <v>956</v>
      </c>
      <c r="E1063" s="47" t="str">
        <f>VLOOKUP(B1063,Matching_Area!$A$2:$B$1441,2, 0)</f>
        <v>Private Sector &amp; Trade</v>
      </c>
      <c r="F1063" s="47" t="str">
        <f>VLOOKUP(B1063,Matching_Area!$A$2:$C$1441,3, 0)</f>
        <v>Exports</v>
      </c>
      <c r="G1063" s="47">
        <f>VLOOKUP(A1063,Row_Data!$D$4:$BN$1444, 63,0)</f>
        <v>50</v>
      </c>
    </row>
    <row r="1064" spans="1:7" hidden="1" x14ac:dyDescent="0.3">
      <c r="A1064" s="34" t="s">
        <v>3302</v>
      </c>
      <c r="B1064" s="10" t="s">
        <v>1423</v>
      </c>
      <c r="C1064" s="11" t="s">
        <v>417</v>
      </c>
      <c r="D1064" s="10" t="s">
        <v>1751</v>
      </c>
      <c r="E1064" s="47" t="str">
        <f>VLOOKUP(B1064,Matching_Area!$A$2:$B$1441,2, 0)</f>
        <v>Private Sector &amp; Trade</v>
      </c>
      <c r="F1064" s="47" t="str">
        <f>VLOOKUP(B1064,Matching_Area!$A$2:$C$1441,3, 0)</f>
        <v>Exports</v>
      </c>
      <c r="G1064" s="47">
        <f>VLOOKUP(A1064,Row_Data!$D$4:$BN$1444, 63,0)</f>
        <v>58</v>
      </c>
    </row>
    <row r="1065" spans="1:7" hidden="1" x14ac:dyDescent="0.3">
      <c r="A1065" s="10" t="s">
        <v>3215</v>
      </c>
      <c r="B1065" s="10" t="s">
        <v>1315</v>
      </c>
      <c r="C1065" s="10" t="s">
        <v>4123</v>
      </c>
      <c r="D1065" s="10" t="s">
        <v>1751</v>
      </c>
      <c r="E1065" s="47" t="str">
        <f>VLOOKUP(B1065,Matching_Area!$A$2:$B$1441,2, 0)</f>
        <v>Private Sector &amp; Trade</v>
      </c>
      <c r="F1065" s="47" t="str">
        <f>VLOOKUP(B1065,Matching_Area!$A$2:$C$1441,3, 0)</f>
        <v>Exports</v>
      </c>
      <c r="G1065" s="47">
        <f>VLOOKUP(A1065,Row_Data!$D$4:$BN$1444, 63,0)</f>
        <v>58</v>
      </c>
    </row>
    <row r="1066" spans="1:7" hidden="1" x14ac:dyDescent="0.3">
      <c r="A1066" s="10" t="s">
        <v>34</v>
      </c>
      <c r="B1066" s="10" t="s">
        <v>2864</v>
      </c>
      <c r="C1066" s="10" t="s">
        <v>831</v>
      </c>
      <c r="D1066" s="10" t="s">
        <v>956</v>
      </c>
      <c r="E1066" s="47" t="str">
        <f>VLOOKUP(B1066,Matching_Area!$A$2:$B$1441,2, 0)</f>
        <v>Private Sector &amp; Trade</v>
      </c>
      <c r="F1066" s="47" t="str">
        <f>VLOOKUP(B1066,Matching_Area!$A$2:$C$1441,3, 0)</f>
        <v>Exports</v>
      </c>
      <c r="G1066" s="47">
        <f>VLOOKUP(A1066,Row_Data!$D$4:$BN$1444, 63,0)</f>
        <v>50</v>
      </c>
    </row>
    <row r="1067" spans="1:7" hidden="1" x14ac:dyDescent="0.3">
      <c r="A1067" s="10" t="s">
        <v>3700</v>
      </c>
      <c r="B1067" s="10" t="s">
        <v>109</v>
      </c>
      <c r="C1067" s="10" t="s">
        <v>1673</v>
      </c>
      <c r="D1067" s="10" t="s">
        <v>1751</v>
      </c>
      <c r="E1067" s="47" t="str">
        <f>VLOOKUP(B1067,Matching_Area!$A$2:$B$1441,2, 0)</f>
        <v>Private Sector &amp; Trade</v>
      </c>
      <c r="F1067" s="47" t="str">
        <f>VLOOKUP(B1067,Matching_Area!$A$2:$C$1441,3, 0)</f>
        <v>Exports</v>
      </c>
      <c r="G1067" s="47">
        <f>VLOOKUP(A1067,Row_Data!$D$4:$BN$1444, 63,0)</f>
        <v>58</v>
      </c>
    </row>
    <row r="1068" spans="1:7" hidden="1" x14ac:dyDescent="0.3">
      <c r="A1068" s="10" t="s">
        <v>2510</v>
      </c>
      <c r="B1068" s="10" t="s">
        <v>3732</v>
      </c>
      <c r="C1068" s="10" t="s">
        <v>3067</v>
      </c>
      <c r="D1068" s="10" t="s">
        <v>1194</v>
      </c>
      <c r="E1068" s="47" t="str">
        <f>VLOOKUP(B1068,Matching_Area!$A$2:$B$1441,2, 0)</f>
        <v>Private Sector &amp; Trade</v>
      </c>
      <c r="F1068" s="47" t="str">
        <f>VLOOKUP(B1068,Matching_Area!$A$2:$C$1441,3, 0)</f>
        <v>Exports</v>
      </c>
      <c r="G1068" s="47">
        <f>VLOOKUP(A1068,Row_Data!$D$4:$BN$1444, 63,0)</f>
        <v>29</v>
      </c>
    </row>
    <row r="1069" spans="1:7" hidden="1" x14ac:dyDescent="0.3">
      <c r="A1069" s="57" t="s">
        <v>3210</v>
      </c>
      <c r="B1069" s="10" t="s">
        <v>1012</v>
      </c>
      <c r="C1069" s="10" t="s">
        <v>63</v>
      </c>
      <c r="D1069" s="10" t="s">
        <v>1188</v>
      </c>
      <c r="E1069" s="47" t="str">
        <f>VLOOKUP(B1069,Matching_Area!$A$2:$B$1441,2, 0)</f>
        <v>Private Sector &amp; Trade</v>
      </c>
      <c r="F1069" s="47" t="str">
        <f>VLOOKUP(B1069,Matching_Area!$A$2:$C$1441,3, 0)</f>
        <v>Exports</v>
      </c>
      <c r="G1069" s="47">
        <f>VLOOKUP(A1069,Row_Data!$D$4:$BN$1444, 63,0)</f>
        <v>60</v>
      </c>
    </row>
    <row r="1070" spans="1:7" hidden="1" x14ac:dyDescent="0.3">
      <c r="A1070" s="10" t="s">
        <v>2115</v>
      </c>
      <c r="B1070" s="10" t="s">
        <v>2742</v>
      </c>
      <c r="C1070" s="10" t="s">
        <v>3781</v>
      </c>
      <c r="D1070" s="10" t="s">
        <v>123</v>
      </c>
      <c r="E1070" s="47" t="str">
        <f>VLOOKUP(B1070,Matching_Area!$A$2:$B$1441,2, 0)</f>
        <v>Private Sector &amp; Trade</v>
      </c>
      <c r="F1070" s="47" t="str">
        <f>VLOOKUP(B1070,Matching_Area!$A$2:$C$1441,3, 0)</f>
        <v>Exports</v>
      </c>
      <c r="G1070" s="47">
        <f>VLOOKUP(A1070,Row_Data!$D$4:$BN$1444, 63,0)</f>
        <v>59</v>
      </c>
    </row>
    <row r="1071" spans="1:7" hidden="1" x14ac:dyDescent="0.3">
      <c r="A1071" s="34" t="s">
        <v>2276</v>
      </c>
      <c r="B1071" s="10" t="s">
        <v>358</v>
      </c>
      <c r="C1071" s="10" t="s">
        <v>999</v>
      </c>
      <c r="D1071" s="10" t="s">
        <v>123</v>
      </c>
      <c r="E1071" s="47" t="str">
        <f>VLOOKUP(B1071,Matching_Area!$A$2:$B$1441,2, 0)</f>
        <v>Private Sector &amp; Trade</v>
      </c>
      <c r="F1071" s="47" t="str">
        <f>VLOOKUP(B1071,Matching_Area!$A$2:$C$1441,3, 0)</f>
        <v>Exports</v>
      </c>
      <c r="G1071" s="47">
        <f>VLOOKUP(A1071,Row_Data!$D$4:$BN$1444, 63,0)</f>
        <v>59</v>
      </c>
    </row>
    <row r="1072" spans="1:7" hidden="1" x14ac:dyDescent="0.3">
      <c r="A1072" s="10" t="s">
        <v>3293</v>
      </c>
      <c r="B1072" s="10" t="s">
        <v>2825</v>
      </c>
      <c r="C1072" s="10" t="s">
        <v>2631</v>
      </c>
      <c r="D1072" s="10" t="s">
        <v>123</v>
      </c>
      <c r="E1072" s="47" t="str">
        <f>VLOOKUP(B1072,Matching_Area!$A$2:$B$1441,2, 0)</f>
        <v>Private Sector &amp; Trade</v>
      </c>
      <c r="F1072" s="47" t="str">
        <f>VLOOKUP(B1072,Matching_Area!$A$2:$C$1441,3, 0)</f>
        <v>Exports</v>
      </c>
      <c r="G1072" s="47">
        <f>VLOOKUP(A1072,Row_Data!$D$4:$BN$1444, 63,0)</f>
        <v>59</v>
      </c>
    </row>
    <row r="1073" spans="1:7" hidden="1" x14ac:dyDescent="0.3">
      <c r="A1073" s="10" t="s">
        <v>3765</v>
      </c>
      <c r="B1073" s="10" t="s">
        <v>3888</v>
      </c>
      <c r="C1073" s="10" t="s">
        <v>1903</v>
      </c>
      <c r="D1073" s="10" t="s">
        <v>123</v>
      </c>
      <c r="E1073" s="47" t="str">
        <f>VLOOKUP(B1073,Matching_Area!$A$2:$B$1441,2, 0)</f>
        <v>Private Sector &amp; Trade</v>
      </c>
      <c r="F1073" s="47" t="str">
        <f>VLOOKUP(B1073,Matching_Area!$A$2:$C$1441,3, 0)</f>
        <v>Exports</v>
      </c>
      <c r="G1073" s="47">
        <f>VLOOKUP(A1073,Row_Data!$D$4:$BN$1444, 63,0)</f>
        <v>59</v>
      </c>
    </row>
    <row r="1074" spans="1:7" hidden="1" x14ac:dyDescent="0.3">
      <c r="A1074" s="10" t="s">
        <v>1906</v>
      </c>
      <c r="B1074" s="10" t="s">
        <v>1373</v>
      </c>
      <c r="C1074" s="10" t="s">
        <v>224</v>
      </c>
      <c r="D1074" s="10" t="s">
        <v>123</v>
      </c>
      <c r="E1074" s="47" t="str">
        <f>VLOOKUP(B1074,Matching_Area!$A$2:$B$1441,2, 0)</f>
        <v>Private Sector &amp; Trade</v>
      </c>
      <c r="F1074" s="47" t="str">
        <f>VLOOKUP(B1074,Matching_Area!$A$2:$C$1441,3, 0)</f>
        <v>Exports</v>
      </c>
      <c r="G1074" s="47">
        <f>VLOOKUP(A1074,Row_Data!$D$4:$BN$1444, 63,0)</f>
        <v>59</v>
      </c>
    </row>
    <row r="1075" spans="1:7" hidden="1" x14ac:dyDescent="0.3">
      <c r="A1075" s="10" t="s">
        <v>1830</v>
      </c>
      <c r="B1075" s="10" t="s">
        <v>3678</v>
      </c>
      <c r="C1075" s="10" t="s">
        <v>3980</v>
      </c>
      <c r="D1075" s="10" t="s">
        <v>123</v>
      </c>
      <c r="E1075" s="47" t="str">
        <f>VLOOKUP(B1075,Matching_Area!$A$2:$B$1441,2, 0)</f>
        <v>Private Sector &amp; Trade</v>
      </c>
      <c r="F1075" s="47" t="str">
        <f>VLOOKUP(B1075,Matching_Area!$A$2:$C$1441,3, 0)</f>
        <v>Exports</v>
      </c>
      <c r="G1075" s="47">
        <f>VLOOKUP(A1075,Row_Data!$D$4:$BN$1444, 63,0)</f>
        <v>59</v>
      </c>
    </row>
    <row r="1076" spans="1:7" hidden="1" x14ac:dyDescent="0.3">
      <c r="A1076" s="10" t="s">
        <v>4065</v>
      </c>
      <c r="B1076" s="10" t="s">
        <v>2717</v>
      </c>
      <c r="C1076" s="10" t="s">
        <v>2351</v>
      </c>
      <c r="D1076" s="10" t="s">
        <v>123</v>
      </c>
      <c r="E1076" s="47" t="str">
        <f>VLOOKUP(B1076,Matching_Area!$A$2:$B$1441,2, 0)</f>
        <v>Private Sector &amp; Trade</v>
      </c>
      <c r="F1076" s="47" t="str">
        <f>VLOOKUP(B1076,Matching_Area!$A$2:$C$1441,3, 0)</f>
        <v>Exports</v>
      </c>
      <c r="G1076" s="47">
        <f>VLOOKUP(A1076,Row_Data!$D$4:$BN$1444, 63,0)</f>
        <v>59</v>
      </c>
    </row>
    <row r="1077" spans="1:7" hidden="1" x14ac:dyDescent="0.3">
      <c r="A1077" s="10" t="s">
        <v>2012</v>
      </c>
      <c r="B1077" s="10" t="s">
        <v>2617</v>
      </c>
      <c r="C1077" s="10" t="s">
        <v>377</v>
      </c>
      <c r="D1077" s="10" t="s">
        <v>123</v>
      </c>
      <c r="E1077" s="47" t="str">
        <f>VLOOKUP(B1077,Matching_Area!$A$2:$B$1441,2, 0)</f>
        <v>Private Sector &amp; Trade</v>
      </c>
      <c r="F1077" s="47" t="str">
        <f>VLOOKUP(B1077,Matching_Area!$A$2:$C$1441,3, 0)</f>
        <v>Exports</v>
      </c>
      <c r="G1077" s="47">
        <f>VLOOKUP(A1077,Row_Data!$D$4:$BN$1444, 63,0)</f>
        <v>59</v>
      </c>
    </row>
    <row r="1078" spans="1:7" hidden="1" x14ac:dyDescent="0.3">
      <c r="A1078" s="10" t="s">
        <v>9</v>
      </c>
      <c r="B1078" s="10" t="s">
        <v>1393</v>
      </c>
      <c r="C1078" s="10" t="s">
        <v>3375</v>
      </c>
      <c r="D1078" s="10" t="s">
        <v>123</v>
      </c>
      <c r="E1078" s="47" t="str">
        <f>VLOOKUP(B1078,Matching_Area!$A$2:$B$1441,2, 0)</f>
        <v>Private Sector &amp; Trade</v>
      </c>
      <c r="F1078" s="47" t="str">
        <f>VLOOKUP(B1078,Matching_Area!$A$2:$C$1441,3, 0)</f>
        <v>Exports</v>
      </c>
      <c r="G1078" s="47">
        <f>VLOOKUP(A1078,Row_Data!$D$4:$BN$1444, 63,0)</f>
        <v>59</v>
      </c>
    </row>
    <row r="1079" spans="1:7" hidden="1" x14ac:dyDescent="0.3">
      <c r="A1079" s="10" t="s">
        <v>2207</v>
      </c>
      <c r="B1079" s="10" t="s">
        <v>628</v>
      </c>
      <c r="C1079" s="10" t="s">
        <v>2473</v>
      </c>
      <c r="D1079" s="10" t="s">
        <v>123</v>
      </c>
      <c r="E1079" s="47" t="str">
        <f>VLOOKUP(B1079,Matching_Area!$A$2:$B$1441,2, 0)</f>
        <v>Private Sector &amp; Trade</v>
      </c>
      <c r="F1079" s="47" t="str">
        <f>VLOOKUP(B1079,Matching_Area!$A$2:$C$1441,3, 0)</f>
        <v>Exports</v>
      </c>
      <c r="G1079" s="47">
        <f>VLOOKUP(A1079,Row_Data!$D$4:$BN$1444, 63,0)</f>
        <v>59</v>
      </c>
    </row>
    <row r="1080" spans="1:7" hidden="1" x14ac:dyDescent="0.3">
      <c r="A1080" s="10" t="s">
        <v>641</v>
      </c>
      <c r="B1080" s="10" t="s">
        <v>3688</v>
      </c>
      <c r="C1080" s="10" t="s">
        <v>64</v>
      </c>
      <c r="D1080" s="10" t="s">
        <v>123</v>
      </c>
      <c r="E1080" s="47" t="str">
        <f>VLOOKUP(B1080,Matching_Area!$A$2:$B$1441,2, 0)</f>
        <v>Private Sector &amp; Trade</v>
      </c>
      <c r="F1080" s="47" t="str">
        <f>VLOOKUP(B1080,Matching_Area!$A$2:$C$1441,3, 0)</f>
        <v>Exports</v>
      </c>
      <c r="G1080" s="47">
        <f>VLOOKUP(A1080,Row_Data!$D$4:$BN$1444, 63,0)</f>
        <v>59</v>
      </c>
    </row>
    <row r="1081" spans="1:7" hidden="1" x14ac:dyDescent="0.3">
      <c r="A1081" s="10" t="s">
        <v>3265</v>
      </c>
      <c r="B1081" s="10" t="s">
        <v>835</v>
      </c>
      <c r="C1081" s="10" t="s">
        <v>802</v>
      </c>
      <c r="D1081" s="10" t="s">
        <v>123</v>
      </c>
      <c r="E1081" s="47" t="str">
        <f>VLOOKUP(B1081,Matching_Area!$A$2:$B$1441,2, 0)</f>
        <v>Private Sector &amp; Trade</v>
      </c>
      <c r="F1081" s="47" t="str">
        <f>VLOOKUP(B1081,Matching_Area!$A$2:$C$1441,3, 0)</f>
        <v>Exports</v>
      </c>
      <c r="G1081" s="47">
        <f>VLOOKUP(A1081,Row_Data!$D$4:$BN$1444, 63,0)</f>
        <v>0</v>
      </c>
    </row>
    <row r="1082" spans="1:7" hidden="1" x14ac:dyDescent="0.3">
      <c r="A1082" s="10" t="s">
        <v>1152</v>
      </c>
      <c r="B1082" s="10" t="s">
        <v>1033</v>
      </c>
      <c r="C1082" s="10" t="s">
        <v>2208</v>
      </c>
      <c r="D1082" s="10" t="s">
        <v>1751</v>
      </c>
      <c r="E1082" s="47" t="str">
        <f>VLOOKUP(B1082,Matching_Area!$A$2:$B$1441,2, 0)</f>
        <v>Private Sector &amp; Trade</v>
      </c>
      <c r="F1082" s="47" t="str">
        <f>VLOOKUP(B1082,Matching_Area!$A$2:$C$1441,3, 0)</f>
        <v>Exports</v>
      </c>
      <c r="G1082" s="47">
        <f>VLOOKUP(A1082,Row_Data!$D$4:$BN$1444, 63,0)</f>
        <v>58</v>
      </c>
    </row>
    <row r="1083" spans="1:7" hidden="1" x14ac:dyDescent="0.3">
      <c r="A1083" s="10" t="s">
        <v>3929</v>
      </c>
      <c r="B1083" s="10" t="s">
        <v>3954</v>
      </c>
      <c r="C1083" s="10" t="s">
        <v>3924</v>
      </c>
      <c r="D1083" s="10" t="s">
        <v>956</v>
      </c>
      <c r="E1083" s="47" t="str">
        <f>VLOOKUP(B1083,Matching_Area!$A$2:$B$1441,2, 0)</f>
        <v>Private Sector &amp; Trade</v>
      </c>
      <c r="F1083" s="47" t="str">
        <f>VLOOKUP(B1083,Matching_Area!$A$2:$C$1441,3, 0)</f>
        <v>Exports</v>
      </c>
      <c r="G1083" s="47">
        <f>VLOOKUP(A1083,Row_Data!$D$4:$BN$1444, 63,0)</f>
        <v>50</v>
      </c>
    </row>
    <row r="1084" spans="1:7" hidden="1" x14ac:dyDescent="0.3">
      <c r="A1084" s="10" t="s">
        <v>2110</v>
      </c>
      <c r="B1084" s="10" t="s">
        <v>3801</v>
      </c>
      <c r="C1084" s="10" t="s">
        <v>1805</v>
      </c>
      <c r="D1084" s="10" t="s">
        <v>956</v>
      </c>
      <c r="E1084" s="47" t="str">
        <f>VLOOKUP(B1084,Matching_Area!$A$2:$B$1441,2, 0)</f>
        <v>Private Sector &amp; Trade</v>
      </c>
      <c r="F1084" s="47" t="str">
        <f>VLOOKUP(B1084,Matching_Area!$A$2:$C$1441,3, 0)</f>
        <v>Exports</v>
      </c>
      <c r="G1084" s="47">
        <f>VLOOKUP(A1084,Row_Data!$D$4:$BN$1444, 63,0)</f>
        <v>50</v>
      </c>
    </row>
    <row r="1085" spans="1:7" hidden="1" x14ac:dyDescent="0.3">
      <c r="A1085" s="10" t="s">
        <v>3446</v>
      </c>
      <c r="B1085" s="10" t="s">
        <v>2543</v>
      </c>
      <c r="C1085" s="10" t="s">
        <v>3458</v>
      </c>
      <c r="D1085" s="10" t="s">
        <v>1751</v>
      </c>
      <c r="E1085" s="47" t="str">
        <f>VLOOKUP(B1085,Matching_Area!$A$2:$B$1441,2, 0)</f>
        <v>Private Sector &amp; Trade</v>
      </c>
      <c r="F1085" s="47" t="str">
        <f>VLOOKUP(B1085,Matching_Area!$A$2:$C$1441,3, 0)</f>
        <v>Imports</v>
      </c>
      <c r="G1085" s="47">
        <f>VLOOKUP(A1085,Row_Data!$D$4:$BN$1444, 63,0)</f>
        <v>58</v>
      </c>
    </row>
    <row r="1086" spans="1:7" hidden="1" x14ac:dyDescent="0.3">
      <c r="A1086" s="10" t="s">
        <v>960</v>
      </c>
      <c r="B1086" s="10" t="s">
        <v>3219</v>
      </c>
      <c r="C1086" s="10" t="s">
        <v>3784</v>
      </c>
      <c r="D1086" s="10" t="s">
        <v>956</v>
      </c>
      <c r="E1086" s="47" t="str">
        <f>VLOOKUP(B1086,Matching_Area!$A$2:$B$1441,2, 0)</f>
        <v>Private Sector &amp; Trade</v>
      </c>
      <c r="F1086" s="47" t="str">
        <f>VLOOKUP(B1086,Matching_Area!$A$2:$C$1441,3, 0)</f>
        <v>Imports</v>
      </c>
      <c r="G1086" s="47">
        <f>VLOOKUP(A1086,Row_Data!$D$4:$BN$1444, 63,0)</f>
        <v>50</v>
      </c>
    </row>
    <row r="1087" spans="1:7" hidden="1" x14ac:dyDescent="0.3">
      <c r="A1087" s="10" t="s">
        <v>1077</v>
      </c>
      <c r="B1087" s="10" t="s">
        <v>2883</v>
      </c>
      <c r="C1087" s="10" t="s">
        <v>562</v>
      </c>
      <c r="D1087" s="10" t="s">
        <v>956</v>
      </c>
      <c r="E1087" s="47" t="str">
        <f>VLOOKUP(B1087,Matching_Area!$A$2:$B$1441,2, 0)</f>
        <v>Private Sector &amp; Trade</v>
      </c>
      <c r="F1087" s="47" t="str">
        <f>VLOOKUP(B1087,Matching_Area!$A$2:$C$1441,3, 0)</f>
        <v>Imports</v>
      </c>
      <c r="G1087" s="47">
        <f>VLOOKUP(A1087,Row_Data!$D$4:$BN$1444, 63,0)</f>
        <v>50</v>
      </c>
    </row>
    <row r="1088" spans="1:7" hidden="1" x14ac:dyDescent="0.3">
      <c r="A1088" s="10" t="s">
        <v>3287</v>
      </c>
      <c r="B1088" s="10" t="s">
        <v>3744</v>
      </c>
      <c r="C1088" s="10" t="s">
        <v>417</v>
      </c>
      <c r="D1088" s="10" t="s">
        <v>1751</v>
      </c>
      <c r="E1088" s="47" t="str">
        <f>VLOOKUP(B1088,Matching_Area!$A$2:$B$1441,2, 0)</f>
        <v>Private Sector &amp; Trade</v>
      </c>
      <c r="F1088" s="47" t="str">
        <f>VLOOKUP(B1088,Matching_Area!$A$2:$C$1441,3, 0)</f>
        <v>Imports</v>
      </c>
      <c r="G1088" s="47">
        <f>VLOOKUP(A1088,Row_Data!$D$4:$BN$1444, 63,0)</f>
        <v>58</v>
      </c>
    </row>
    <row r="1089" spans="1:7" hidden="1" x14ac:dyDescent="0.3">
      <c r="A1089" s="10" t="s">
        <v>3199</v>
      </c>
      <c r="B1089" s="10" t="s">
        <v>3638</v>
      </c>
      <c r="C1089" s="10" t="s">
        <v>4123</v>
      </c>
      <c r="D1089" s="10" t="s">
        <v>1751</v>
      </c>
      <c r="E1089" s="47" t="str">
        <f>VLOOKUP(B1089,Matching_Area!$A$2:$B$1441,2, 0)</f>
        <v>Private Sector &amp; Trade</v>
      </c>
      <c r="F1089" s="47" t="str">
        <f>VLOOKUP(B1089,Matching_Area!$A$2:$C$1441,3, 0)</f>
        <v>Imports</v>
      </c>
      <c r="G1089" s="47">
        <f>VLOOKUP(A1089,Row_Data!$D$4:$BN$1444, 63,0)</f>
        <v>58</v>
      </c>
    </row>
    <row r="1090" spans="1:7" hidden="1" x14ac:dyDescent="0.3">
      <c r="A1090" s="10" t="s">
        <v>21</v>
      </c>
      <c r="B1090" s="10" t="s">
        <v>4109</v>
      </c>
      <c r="C1090" s="10" t="s">
        <v>2484</v>
      </c>
      <c r="D1090" s="10" t="s">
        <v>956</v>
      </c>
      <c r="E1090" s="47" t="str">
        <f>VLOOKUP(B1090,Matching_Area!$A$2:$B$1441,2, 0)</f>
        <v>Private Sector &amp; Trade</v>
      </c>
      <c r="F1090" s="47" t="str">
        <f>VLOOKUP(B1090,Matching_Area!$A$2:$C$1441,3, 0)</f>
        <v>Imports</v>
      </c>
      <c r="G1090" s="47">
        <f>VLOOKUP(A1090,Row_Data!$D$4:$BN$1444, 63,0)</f>
        <v>50</v>
      </c>
    </row>
    <row r="1091" spans="1:7" hidden="1" x14ac:dyDescent="0.3">
      <c r="A1091" s="10" t="s">
        <v>3695</v>
      </c>
      <c r="B1091" s="10" t="s">
        <v>2398</v>
      </c>
      <c r="C1091" s="10" t="s">
        <v>663</v>
      </c>
      <c r="D1091" s="10" t="s">
        <v>1751</v>
      </c>
      <c r="E1091" s="47" t="str">
        <f>VLOOKUP(B1091,Matching_Area!$A$2:$B$1441,2, 0)</f>
        <v>Private Sector &amp; Trade</v>
      </c>
      <c r="F1091" s="47" t="str">
        <f>VLOOKUP(B1091,Matching_Area!$A$2:$C$1441,3, 0)</f>
        <v>Imports</v>
      </c>
      <c r="G1091" s="47">
        <f>VLOOKUP(A1091,Row_Data!$D$4:$BN$1444, 63,0)</f>
        <v>58</v>
      </c>
    </row>
    <row r="1092" spans="1:7" hidden="1" x14ac:dyDescent="0.3">
      <c r="A1092" s="57" t="s">
        <v>3196</v>
      </c>
      <c r="B1092" s="10" t="s">
        <v>1710</v>
      </c>
      <c r="C1092" s="10" t="s">
        <v>2988</v>
      </c>
      <c r="D1092" s="10" t="s">
        <v>1188</v>
      </c>
      <c r="E1092" s="47" t="str">
        <f>VLOOKUP(B1092,Matching_Area!$A$2:$B$1441,2, 0)</f>
        <v>Private Sector &amp; Trade</v>
      </c>
      <c r="F1092" s="47" t="str">
        <f>VLOOKUP(B1092,Matching_Area!$A$2:$C$1441,3, 0)</f>
        <v>Imports</v>
      </c>
      <c r="G1092" s="47">
        <f>VLOOKUP(A1092,Row_Data!$D$4:$BN$1444, 63,0)</f>
        <v>60</v>
      </c>
    </row>
    <row r="1093" spans="1:7" hidden="1" x14ac:dyDescent="0.3">
      <c r="A1093" s="10" t="s">
        <v>2097</v>
      </c>
      <c r="B1093" s="10" t="s">
        <v>2206</v>
      </c>
      <c r="C1093" s="10" t="s">
        <v>3648</v>
      </c>
      <c r="D1093" s="10" t="s">
        <v>123</v>
      </c>
      <c r="E1093" s="47" t="str">
        <f>VLOOKUP(B1093,Matching_Area!$A$2:$B$1441,2, 0)</f>
        <v>Private Sector &amp; Trade</v>
      </c>
      <c r="F1093" s="47" t="str">
        <f>VLOOKUP(B1093,Matching_Area!$A$2:$C$1441,3, 0)</f>
        <v>Imports</v>
      </c>
      <c r="G1093" s="47">
        <f>VLOOKUP(A1093,Row_Data!$D$4:$BN$1444, 63,0)</f>
        <v>59</v>
      </c>
    </row>
    <row r="1094" spans="1:7" hidden="1" x14ac:dyDescent="0.3">
      <c r="A1094" s="10" t="s">
        <v>2258</v>
      </c>
      <c r="B1094" s="10" t="s">
        <v>479</v>
      </c>
      <c r="C1094" s="10" t="s">
        <v>4070</v>
      </c>
      <c r="D1094" s="10" t="s">
        <v>123</v>
      </c>
      <c r="E1094" s="47" t="str">
        <f>VLOOKUP(B1094,Matching_Area!$A$2:$B$1441,2, 0)</f>
        <v>Private Sector &amp; Trade</v>
      </c>
      <c r="F1094" s="47" t="str">
        <f>VLOOKUP(B1094,Matching_Area!$A$2:$C$1441,3, 0)</f>
        <v>Imports</v>
      </c>
      <c r="G1094" s="47">
        <f>VLOOKUP(A1094,Row_Data!$D$4:$BN$1444, 63,0)</f>
        <v>59</v>
      </c>
    </row>
    <row r="1095" spans="1:7" hidden="1" x14ac:dyDescent="0.3">
      <c r="A1095" s="10" t="s">
        <v>3277</v>
      </c>
      <c r="B1095" s="10" t="s">
        <v>2153</v>
      </c>
      <c r="C1095" s="10" t="s">
        <v>3520</v>
      </c>
      <c r="D1095" s="10" t="s">
        <v>123</v>
      </c>
      <c r="E1095" s="47" t="str">
        <f>VLOOKUP(B1095,Matching_Area!$A$2:$B$1441,2, 0)</f>
        <v>Private Sector &amp; Trade</v>
      </c>
      <c r="F1095" s="47" t="str">
        <f>VLOOKUP(B1095,Matching_Area!$A$2:$C$1441,3, 0)</f>
        <v>Imports</v>
      </c>
      <c r="G1095" s="47">
        <f>VLOOKUP(A1095,Row_Data!$D$4:$BN$1444, 63,0)</f>
        <v>59</v>
      </c>
    </row>
    <row r="1096" spans="1:7" hidden="1" x14ac:dyDescent="0.3">
      <c r="A1096" s="10" t="s">
        <v>3752</v>
      </c>
      <c r="B1096" s="10" t="s">
        <v>3224</v>
      </c>
      <c r="C1096" s="10" t="s">
        <v>3564</v>
      </c>
      <c r="D1096" s="10" t="s">
        <v>123</v>
      </c>
      <c r="E1096" s="47" t="str">
        <f>VLOOKUP(B1096,Matching_Area!$A$2:$B$1441,2, 0)</f>
        <v>Private Sector &amp; Trade</v>
      </c>
      <c r="F1096" s="47" t="str">
        <f>VLOOKUP(B1096,Matching_Area!$A$2:$C$1441,3, 0)</f>
        <v>Imports</v>
      </c>
      <c r="G1096" s="47">
        <f>VLOOKUP(A1096,Row_Data!$D$4:$BN$1444, 63,0)</f>
        <v>59</v>
      </c>
    </row>
    <row r="1097" spans="1:7" hidden="1" x14ac:dyDescent="0.3">
      <c r="A1097" s="10" t="s">
        <v>3879</v>
      </c>
      <c r="B1097" s="10" t="s">
        <v>3561</v>
      </c>
      <c r="C1097" s="10" t="s">
        <v>2210</v>
      </c>
      <c r="D1097" s="10" t="s">
        <v>123</v>
      </c>
      <c r="E1097" s="47" t="str">
        <f>VLOOKUP(B1097,Matching_Area!$A$2:$B$1441,2, 0)</f>
        <v>Private Sector &amp; Trade</v>
      </c>
      <c r="F1097" s="47" t="str">
        <f>VLOOKUP(B1097,Matching_Area!$A$2:$C$1441,3, 0)</f>
        <v>Imports</v>
      </c>
      <c r="G1097" s="47">
        <f>VLOOKUP(A1097,Row_Data!$D$4:$BN$1444, 63,0)</f>
        <v>59</v>
      </c>
    </row>
    <row r="1098" spans="1:7" hidden="1" x14ac:dyDescent="0.3">
      <c r="A1098" s="10" t="s">
        <v>1819</v>
      </c>
      <c r="B1098" s="10" t="s">
        <v>2722</v>
      </c>
      <c r="C1098" s="10" t="s">
        <v>4095</v>
      </c>
      <c r="D1098" s="10" t="s">
        <v>123</v>
      </c>
      <c r="E1098" s="47" t="str">
        <f>VLOOKUP(B1098,Matching_Area!$A$2:$B$1441,2, 0)</f>
        <v>Private Sector &amp; Trade</v>
      </c>
      <c r="F1098" s="47" t="str">
        <f>VLOOKUP(B1098,Matching_Area!$A$2:$C$1441,3, 0)</f>
        <v>Imports</v>
      </c>
      <c r="G1098" s="47">
        <f>VLOOKUP(A1098,Row_Data!$D$4:$BN$1444, 63,0)</f>
        <v>59</v>
      </c>
    </row>
    <row r="1099" spans="1:7" hidden="1" x14ac:dyDescent="0.3">
      <c r="A1099" s="10" t="s">
        <v>4049</v>
      </c>
      <c r="B1099" s="10" t="s">
        <v>1823</v>
      </c>
      <c r="C1099" s="10" t="s">
        <v>1405</v>
      </c>
      <c r="D1099" s="10" t="s">
        <v>123</v>
      </c>
      <c r="E1099" s="47" t="str">
        <f>VLOOKUP(B1099,Matching_Area!$A$2:$B$1441,2, 0)</f>
        <v>Private Sector &amp; Trade</v>
      </c>
      <c r="F1099" s="47" t="str">
        <f>VLOOKUP(B1099,Matching_Area!$A$2:$C$1441,3, 0)</f>
        <v>Imports</v>
      </c>
      <c r="G1099" s="47">
        <f>VLOOKUP(A1099,Row_Data!$D$4:$BN$1444, 63,0)</f>
        <v>59</v>
      </c>
    </row>
    <row r="1100" spans="1:7" hidden="1" x14ac:dyDescent="0.3">
      <c r="A1100" s="10" t="s">
        <v>2000</v>
      </c>
      <c r="B1100" s="10" t="s">
        <v>3583</v>
      </c>
      <c r="C1100" s="10" t="s">
        <v>3927</v>
      </c>
      <c r="D1100" s="10" t="s">
        <v>123</v>
      </c>
      <c r="E1100" s="47" t="str">
        <f>VLOOKUP(B1100,Matching_Area!$A$2:$B$1441,2, 0)</f>
        <v>Private Sector &amp; Trade</v>
      </c>
      <c r="F1100" s="47" t="str">
        <f>VLOOKUP(B1100,Matching_Area!$A$2:$C$1441,3, 0)</f>
        <v>Imports</v>
      </c>
      <c r="G1100" s="47">
        <f>VLOOKUP(A1100,Row_Data!$D$4:$BN$1444, 63,0)</f>
        <v>59</v>
      </c>
    </row>
    <row r="1101" spans="1:7" hidden="1" x14ac:dyDescent="0.3">
      <c r="A1101" s="10" t="s">
        <v>4224</v>
      </c>
      <c r="B1101" s="10" t="s">
        <v>2251</v>
      </c>
      <c r="C1101" s="10" t="s">
        <v>2216</v>
      </c>
      <c r="D1101" s="10" t="s">
        <v>123</v>
      </c>
      <c r="E1101" s="47" t="str">
        <f>VLOOKUP(B1101,Matching_Area!$A$2:$B$1441,2, 0)</f>
        <v>Private Sector &amp; Trade</v>
      </c>
      <c r="F1101" s="47" t="str">
        <f>VLOOKUP(B1101,Matching_Area!$A$2:$C$1441,3, 0)</f>
        <v>Imports</v>
      </c>
      <c r="G1101" s="47">
        <f>VLOOKUP(A1101,Row_Data!$D$4:$BN$1444, 63,0)</f>
        <v>59</v>
      </c>
    </row>
    <row r="1102" spans="1:7" hidden="1" x14ac:dyDescent="0.3">
      <c r="A1102" s="10" t="s">
        <v>2190</v>
      </c>
      <c r="B1102" s="10" t="s">
        <v>3454</v>
      </c>
      <c r="C1102" s="10" t="s">
        <v>2090</v>
      </c>
      <c r="D1102" s="10" t="s">
        <v>123</v>
      </c>
      <c r="E1102" s="47" t="str">
        <f>VLOOKUP(B1102,Matching_Area!$A$2:$B$1441,2, 0)</f>
        <v>Private Sector &amp; Trade</v>
      </c>
      <c r="F1102" s="47" t="str">
        <f>VLOOKUP(B1102,Matching_Area!$A$2:$C$1441,3, 0)</f>
        <v>Imports</v>
      </c>
      <c r="G1102" s="47">
        <f>VLOOKUP(A1102,Row_Data!$D$4:$BN$1444, 63,0)</f>
        <v>59</v>
      </c>
    </row>
    <row r="1103" spans="1:7" hidden="1" x14ac:dyDescent="0.3">
      <c r="A1103" s="10" t="s">
        <v>627</v>
      </c>
      <c r="B1103" s="10" t="s">
        <v>3956</v>
      </c>
      <c r="C1103" s="10" t="s">
        <v>36</v>
      </c>
      <c r="D1103" s="10" t="s">
        <v>123</v>
      </c>
      <c r="E1103" s="47" t="str">
        <f>VLOOKUP(B1103,Matching_Area!$A$2:$B$1441,2, 0)</f>
        <v>Private Sector &amp; Trade</v>
      </c>
      <c r="F1103" s="47" t="str">
        <f>VLOOKUP(B1103,Matching_Area!$A$2:$C$1441,3, 0)</f>
        <v>Imports</v>
      </c>
      <c r="G1103" s="47">
        <f>VLOOKUP(A1103,Row_Data!$D$4:$BN$1444, 63,0)</f>
        <v>59</v>
      </c>
    </row>
    <row r="1104" spans="1:7" hidden="1" x14ac:dyDescent="0.3">
      <c r="A1104" s="10" t="s">
        <v>3247</v>
      </c>
      <c r="B1104" s="10" t="s">
        <v>1646</v>
      </c>
      <c r="C1104" s="10" t="s">
        <v>324</v>
      </c>
      <c r="D1104" s="10" t="s">
        <v>123</v>
      </c>
      <c r="E1104" s="47" t="str">
        <f>VLOOKUP(B1104,Matching_Area!$A$2:$B$1441,2, 0)</f>
        <v>Private Sector &amp; Trade</v>
      </c>
      <c r="F1104" s="47" t="str">
        <f>VLOOKUP(B1104,Matching_Area!$A$2:$C$1441,3, 0)</f>
        <v>Imports</v>
      </c>
      <c r="G1104" s="47">
        <f>VLOOKUP(A1104,Row_Data!$D$4:$BN$1444, 63,0)</f>
        <v>0</v>
      </c>
    </row>
    <row r="1105" spans="1:7" hidden="1" x14ac:dyDescent="0.3">
      <c r="A1105" s="10" t="s">
        <v>1132</v>
      </c>
      <c r="B1105" s="10" t="s">
        <v>3308</v>
      </c>
      <c r="C1105" s="10" t="s">
        <v>1199</v>
      </c>
      <c r="D1105" s="10" t="s">
        <v>1751</v>
      </c>
      <c r="E1105" s="47" t="str">
        <f>VLOOKUP(B1105,Matching_Area!$A$2:$B$1441,2, 0)</f>
        <v>Private Sector &amp; Trade</v>
      </c>
      <c r="F1105" s="47" t="str">
        <f>VLOOKUP(B1105,Matching_Area!$A$2:$C$1441,3, 0)</f>
        <v>Imports</v>
      </c>
      <c r="G1105" s="47">
        <f>VLOOKUP(A1105,Row_Data!$D$4:$BN$1444, 63,0)</f>
        <v>58</v>
      </c>
    </row>
    <row r="1106" spans="1:7" hidden="1" x14ac:dyDescent="0.3">
      <c r="A1106" s="10" t="s">
        <v>3913</v>
      </c>
      <c r="B1106" s="10" t="s">
        <v>923</v>
      </c>
      <c r="C1106" s="10" t="s">
        <v>698</v>
      </c>
      <c r="D1106" s="10" t="s">
        <v>956</v>
      </c>
      <c r="E1106" s="47" t="str">
        <f>VLOOKUP(B1106,Matching_Area!$A$2:$B$1441,2, 0)</f>
        <v>Private Sector &amp; Trade</v>
      </c>
      <c r="F1106" s="47" t="str">
        <f>VLOOKUP(B1106,Matching_Area!$A$2:$C$1441,3, 0)</f>
        <v>Imports</v>
      </c>
      <c r="G1106" s="47">
        <f>VLOOKUP(A1106,Row_Data!$D$4:$BN$1444, 63,0)</f>
        <v>50</v>
      </c>
    </row>
    <row r="1107" spans="1:7" hidden="1" x14ac:dyDescent="0.3">
      <c r="A1107" s="10" t="s">
        <v>2093</v>
      </c>
      <c r="B1107" s="10" t="s">
        <v>2738</v>
      </c>
      <c r="C1107" s="10" t="s">
        <v>1026</v>
      </c>
      <c r="D1107" s="10" t="s">
        <v>956</v>
      </c>
      <c r="E1107" s="47" t="str">
        <f>VLOOKUP(B1107,Matching_Area!$A$2:$B$1441,2, 0)</f>
        <v>Private Sector &amp; Trade</v>
      </c>
      <c r="F1107" s="47" t="str">
        <f>VLOOKUP(B1107,Matching_Area!$A$2:$C$1441,3, 0)</f>
        <v>Imports</v>
      </c>
      <c r="G1107" s="47">
        <f>VLOOKUP(A1107,Row_Data!$D$4:$BN$1444, 63,0)</f>
        <v>50</v>
      </c>
    </row>
    <row r="1108" spans="1:7" hidden="1" x14ac:dyDescent="0.3">
      <c r="A1108" s="10" t="s">
        <v>2451</v>
      </c>
      <c r="B1108" s="10" t="s">
        <v>1590</v>
      </c>
      <c r="C1108" s="10" t="s">
        <v>3256</v>
      </c>
      <c r="D1108" s="10" t="s">
        <v>3140</v>
      </c>
      <c r="E1108" s="47" t="str">
        <f>VLOOKUP(B1108,Matching_Area!$A$2:$B$1441,2, 0)</f>
        <v>Private Sector &amp; Trade</v>
      </c>
      <c r="F1108" s="47" t="str">
        <f>VLOOKUP(B1108,Matching_Area!$A$2:$C$1441,3, 0)</f>
        <v>Private infrastructure investment</v>
      </c>
      <c r="G1108" s="47">
        <f>VLOOKUP(A1108,Row_Data!$D$4:$BN$1444, 63,0)</f>
        <v>0</v>
      </c>
    </row>
    <row r="1109" spans="1:7" hidden="1" x14ac:dyDescent="0.3">
      <c r="A1109" s="10" t="s">
        <v>3158</v>
      </c>
      <c r="B1109" s="10" t="s">
        <v>4147</v>
      </c>
      <c r="C1109" s="10" t="s">
        <v>1248</v>
      </c>
      <c r="D1109" s="10" t="s">
        <v>3140</v>
      </c>
      <c r="E1109" s="47" t="str">
        <f>VLOOKUP(B1109,Matching_Area!$A$2:$B$1441,2, 0)</f>
        <v>Private Sector &amp; Trade</v>
      </c>
      <c r="F1109" s="47" t="str">
        <f>VLOOKUP(B1109,Matching_Area!$A$2:$C$1441,3, 0)</f>
        <v>Private infrastructure investment</v>
      </c>
      <c r="G1109" s="47">
        <f>VLOOKUP(A1109,Row_Data!$D$4:$BN$1444, 63,0)</f>
        <v>0</v>
      </c>
    </row>
    <row r="1110" spans="1:7" hidden="1" x14ac:dyDescent="0.3">
      <c r="A1110" s="10" t="s">
        <v>3580</v>
      </c>
      <c r="B1110" s="10" t="s">
        <v>2328</v>
      </c>
      <c r="C1110" s="10" t="s">
        <v>2764</v>
      </c>
      <c r="D1110" s="10" t="s">
        <v>3140</v>
      </c>
      <c r="E1110" s="47" t="str">
        <f>VLOOKUP(B1110,Matching_Area!$A$2:$B$1441,2, 0)</f>
        <v>Private Sector &amp; Trade</v>
      </c>
      <c r="F1110" s="47" t="str">
        <f>VLOOKUP(B1110,Matching_Area!$A$2:$C$1441,3, 0)</f>
        <v>Private infrastructure investment</v>
      </c>
      <c r="G1110" s="47">
        <f>VLOOKUP(A1110,Row_Data!$D$4:$BN$1444, 63,0)</f>
        <v>0</v>
      </c>
    </row>
    <row r="1111" spans="1:7" hidden="1" x14ac:dyDescent="0.3">
      <c r="A1111" s="10" t="s">
        <v>1339</v>
      </c>
      <c r="B1111" s="10" t="s">
        <v>270</v>
      </c>
      <c r="C1111" s="10" t="s">
        <v>3690</v>
      </c>
      <c r="D1111" s="10" t="s">
        <v>3140</v>
      </c>
      <c r="E1111" s="47" t="str">
        <f>VLOOKUP(B1111,Matching_Area!$A$2:$B$1441,2, 0)</f>
        <v>Private Sector &amp; Trade</v>
      </c>
      <c r="F1111" s="47" t="str">
        <f>VLOOKUP(B1111,Matching_Area!$A$2:$C$1441,3, 0)</f>
        <v>Private infrastructure investment</v>
      </c>
      <c r="G1111" s="47">
        <f>VLOOKUP(A1111,Row_Data!$D$4:$BN$1444, 63,0)</f>
        <v>0</v>
      </c>
    </row>
    <row r="1112" spans="1:7" hidden="1" x14ac:dyDescent="0.3">
      <c r="A1112" s="10" t="s">
        <v>188</v>
      </c>
      <c r="B1112" s="10" t="s">
        <v>3900</v>
      </c>
      <c r="C1112" s="10" t="s">
        <v>2427</v>
      </c>
      <c r="D1112" s="10" t="s">
        <v>3140</v>
      </c>
      <c r="E1112" s="47" t="str">
        <f>VLOOKUP(B1112,Matching_Area!$A$2:$B$1441,2, 0)</f>
        <v>Private Sector &amp; Trade</v>
      </c>
      <c r="F1112" s="47" t="str">
        <f>VLOOKUP(B1112,Matching_Area!$A$2:$C$1441,3, 0)</f>
        <v>Private infrastructure investment</v>
      </c>
      <c r="G1112" s="47">
        <f>VLOOKUP(A1112,Row_Data!$D$4:$BN$1444, 63,0)</f>
        <v>0</v>
      </c>
    </row>
    <row r="1113" spans="1:7" hidden="1" x14ac:dyDescent="0.3">
      <c r="A1113" s="10" t="s">
        <v>2855</v>
      </c>
      <c r="B1113" s="10" t="s">
        <v>1324</v>
      </c>
      <c r="C1113" s="10" t="s">
        <v>1299</v>
      </c>
      <c r="D1113" s="10" t="s">
        <v>3140</v>
      </c>
      <c r="E1113" s="47" t="str">
        <f>VLOOKUP(B1113,Matching_Area!$A$2:$B$1441,2, 0)</f>
        <v>Private Sector &amp; Trade</v>
      </c>
      <c r="F1113" s="47" t="str">
        <f>VLOOKUP(B1113,Matching_Area!$A$2:$C$1441,3, 0)</f>
        <v>Private infrastructure investment</v>
      </c>
      <c r="G1113" s="47">
        <f>VLOOKUP(A1113,Row_Data!$D$4:$BN$1444, 63,0)</f>
        <v>0</v>
      </c>
    </row>
    <row r="1114" spans="1:7" hidden="1" x14ac:dyDescent="0.3">
      <c r="A1114" s="10" t="s">
        <v>3229</v>
      </c>
      <c r="B1114" s="10" t="s">
        <v>1517</v>
      </c>
      <c r="C1114" s="10" t="s">
        <v>1769</v>
      </c>
      <c r="D1114" s="10" t="s">
        <v>3140</v>
      </c>
      <c r="E1114" s="47" t="str">
        <f>VLOOKUP(B1114,Matching_Area!$A$2:$B$1441,2, 0)</f>
        <v>Private Sector &amp; Trade</v>
      </c>
      <c r="F1114" s="47" t="str">
        <f>VLOOKUP(B1114,Matching_Area!$A$2:$C$1441,3, 0)</f>
        <v>Private infrastructure investment</v>
      </c>
      <c r="G1114" s="47">
        <f>VLOOKUP(A1114,Row_Data!$D$4:$BN$1444, 63,0)</f>
        <v>0</v>
      </c>
    </row>
    <row r="1115" spans="1:7" hidden="1" x14ac:dyDescent="0.3">
      <c r="A1115" s="10" t="s">
        <v>1656</v>
      </c>
      <c r="B1115" s="10" t="s">
        <v>3590</v>
      </c>
      <c r="C1115" s="10" t="s">
        <v>2308</v>
      </c>
      <c r="D1115" s="10" t="s">
        <v>3917</v>
      </c>
      <c r="E1115" s="47" t="str">
        <f>VLOOKUP(B1115,Matching_Area!$A$2:$B$1441,2, 0)</f>
        <v>Private Sector &amp; Trade</v>
      </c>
      <c r="F1115" s="47" t="str">
        <f>VLOOKUP(B1115,Matching_Area!$A$2:$C$1441,3, 0)</f>
        <v>Tariffs</v>
      </c>
      <c r="G1115" s="47">
        <f>VLOOKUP(A1115,Row_Data!$D$4:$BN$1444, 63,0)</f>
        <v>24</v>
      </c>
    </row>
    <row r="1116" spans="1:7" hidden="1" x14ac:dyDescent="0.3">
      <c r="A1116" s="10" t="s">
        <v>50</v>
      </c>
      <c r="B1116" s="10" t="s">
        <v>4119</v>
      </c>
      <c r="C1116" s="10" t="s">
        <v>2123</v>
      </c>
      <c r="D1116" s="10" t="s">
        <v>3917</v>
      </c>
      <c r="E1116" s="47" t="str">
        <f>VLOOKUP(B1116,Matching_Area!$A$2:$B$1441,2, 0)</f>
        <v>Private Sector &amp; Trade</v>
      </c>
      <c r="F1116" s="47" t="str">
        <f>VLOOKUP(B1116,Matching_Area!$A$2:$C$1441,3, 0)</f>
        <v>Tariffs</v>
      </c>
      <c r="G1116" s="47">
        <f>VLOOKUP(A1116,Row_Data!$D$4:$BN$1444, 63,0)</f>
        <v>24</v>
      </c>
    </row>
    <row r="1117" spans="1:7" hidden="1" x14ac:dyDescent="0.3">
      <c r="A1117" s="10" t="s">
        <v>2787</v>
      </c>
      <c r="B1117" s="10" t="s">
        <v>2049</v>
      </c>
      <c r="C1117" s="10" t="s">
        <v>3167</v>
      </c>
      <c r="D1117" s="10" t="s">
        <v>3917</v>
      </c>
      <c r="E1117" s="47" t="str">
        <f>VLOOKUP(B1117,Matching_Area!$A$2:$B$1441,2, 0)</f>
        <v>Private Sector &amp; Trade</v>
      </c>
      <c r="F1117" s="47" t="str">
        <f>VLOOKUP(B1117,Matching_Area!$A$2:$C$1441,3, 0)</f>
        <v>Tariffs</v>
      </c>
      <c r="G1117" s="47">
        <f>VLOOKUP(A1117,Row_Data!$D$4:$BN$1444, 63,0)</f>
        <v>24</v>
      </c>
    </row>
    <row r="1118" spans="1:7" hidden="1" x14ac:dyDescent="0.3">
      <c r="A1118" s="10" t="s">
        <v>2826</v>
      </c>
      <c r="B1118" s="10" t="s">
        <v>2771</v>
      </c>
      <c r="C1118" s="10" t="s">
        <v>2833</v>
      </c>
      <c r="D1118" s="10" t="s">
        <v>3917</v>
      </c>
      <c r="E1118" s="47" t="str">
        <f>VLOOKUP(B1118,Matching_Area!$A$2:$B$1441,2, 0)</f>
        <v>Private Sector &amp; Trade</v>
      </c>
      <c r="F1118" s="47" t="str">
        <f>VLOOKUP(B1118,Matching_Area!$A$2:$C$1441,3, 0)</f>
        <v>Tariffs</v>
      </c>
      <c r="G1118" s="47">
        <f>VLOOKUP(A1118,Row_Data!$D$4:$BN$1444, 63,0)</f>
        <v>24</v>
      </c>
    </row>
    <row r="1119" spans="1:7" hidden="1" x14ac:dyDescent="0.3">
      <c r="A1119" s="10" t="s">
        <v>1176</v>
      </c>
      <c r="B1119" s="10" t="s">
        <v>3185</v>
      </c>
      <c r="C1119" s="10" t="s">
        <v>2239</v>
      </c>
      <c r="D1119" s="10" t="s">
        <v>3917</v>
      </c>
      <c r="E1119" s="47" t="str">
        <f>VLOOKUP(B1119,Matching_Area!$A$2:$B$1441,2, 0)</f>
        <v>Private Sector &amp; Trade</v>
      </c>
      <c r="F1119" s="47" t="str">
        <f>VLOOKUP(B1119,Matching_Area!$A$2:$C$1441,3, 0)</f>
        <v>Tariffs</v>
      </c>
      <c r="G1119" s="47">
        <f>VLOOKUP(A1119,Row_Data!$D$4:$BN$1444, 63,0)</f>
        <v>24</v>
      </c>
    </row>
    <row r="1120" spans="1:7" hidden="1" x14ac:dyDescent="0.3">
      <c r="A1120" s="10" t="s">
        <v>3922</v>
      </c>
      <c r="B1120" s="10" t="s">
        <v>2860</v>
      </c>
      <c r="C1120" s="10" t="s">
        <v>3082</v>
      </c>
      <c r="D1120" s="10" t="s">
        <v>3917</v>
      </c>
      <c r="E1120" s="47" t="str">
        <f>VLOOKUP(B1120,Matching_Area!$A$2:$B$1441,2, 0)</f>
        <v>Private Sector &amp; Trade</v>
      </c>
      <c r="F1120" s="47" t="str">
        <f>VLOOKUP(B1120,Matching_Area!$A$2:$C$1441,3, 0)</f>
        <v>Tariffs</v>
      </c>
      <c r="G1120" s="47">
        <f>VLOOKUP(A1120,Row_Data!$D$4:$BN$1444, 63,0)</f>
        <v>24</v>
      </c>
    </row>
    <row r="1121" spans="1:7" hidden="1" x14ac:dyDescent="0.3">
      <c r="A1121" s="10" t="s">
        <v>1636</v>
      </c>
      <c r="B1121" s="10" t="s">
        <v>3376</v>
      </c>
      <c r="C1121" s="10" t="s">
        <v>2407</v>
      </c>
      <c r="D1121" s="10" t="s">
        <v>3140</v>
      </c>
      <c r="E1121" s="47" t="str">
        <f>VLOOKUP(B1121,Matching_Area!$A$2:$B$1441,2, 0)</f>
        <v>Private Sector &amp; Trade</v>
      </c>
      <c r="F1121" s="47" t="str">
        <f>VLOOKUP(B1121,Matching_Area!$A$2:$C$1441,3, 0)</f>
        <v>Tariffs</v>
      </c>
      <c r="G1121" s="47">
        <f>VLOOKUP(A1121,Row_Data!$D$4:$BN$1444, 63,0)</f>
        <v>0</v>
      </c>
    </row>
    <row r="1122" spans="1:7" hidden="1" x14ac:dyDescent="0.3">
      <c r="A1122" s="10" t="s">
        <v>3170</v>
      </c>
      <c r="B1122" s="10" t="s">
        <v>272</v>
      </c>
      <c r="C1122" s="10" t="s">
        <v>697</v>
      </c>
      <c r="D1122" s="10" t="s">
        <v>3736</v>
      </c>
      <c r="E1122" s="47" t="str">
        <f>VLOOKUP(B1122,Matching_Area!$A$2:$B$1441,2, 0)</f>
        <v>Private Sector &amp; Trade</v>
      </c>
      <c r="F1122" s="47" t="str">
        <f>VLOOKUP(B1122,Matching_Area!$A$2:$C$1441,3, 0)</f>
        <v>Tariffs</v>
      </c>
      <c r="G1122" s="47">
        <f>VLOOKUP(A1122,Row_Data!$D$4:$BN$1444, 63,0)</f>
        <v>29</v>
      </c>
    </row>
    <row r="1123" spans="1:7" hidden="1" x14ac:dyDescent="0.3">
      <c r="A1123" s="10" t="s">
        <v>3841</v>
      </c>
      <c r="B1123" s="10" t="s">
        <v>3161</v>
      </c>
      <c r="C1123" s="10" t="s">
        <v>2746</v>
      </c>
      <c r="D1123" s="10" t="s">
        <v>3736</v>
      </c>
      <c r="E1123" s="47" t="str">
        <f>VLOOKUP(B1123,Matching_Area!$A$2:$B$1441,2, 0)</f>
        <v>Private Sector &amp; Trade</v>
      </c>
      <c r="F1123" s="47" t="str">
        <f>VLOOKUP(B1123,Matching_Area!$A$2:$C$1441,3, 0)</f>
        <v>Tariffs</v>
      </c>
      <c r="G1123" s="47">
        <f>VLOOKUP(A1123,Row_Data!$D$4:$BN$1444, 63,0)</f>
        <v>29</v>
      </c>
    </row>
    <row r="1124" spans="1:7" hidden="1" x14ac:dyDescent="0.3">
      <c r="A1124" s="10" t="s">
        <v>2338</v>
      </c>
      <c r="B1124" s="10" t="s">
        <v>3244</v>
      </c>
      <c r="C1124" s="10" t="s">
        <v>810</v>
      </c>
      <c r="D1124" s="10" t="s">
        <v>3736</v>
      </c>
      <c r="E1124" s="47" t="str">
        <f>VLOOKUP(B1124,Matching_Area!$A$2:$B$1441,2, 0)</f>
        <v>Private Sector &amp; Trade</v>
      </c>
      <c r="F1124" s="47" t="str">
        <f>VLOOKUP(B1124,Matching_Area!$A$2:$C$1441,3, 0)</f>
        <v>Tariffs</v>
      </c>
      <c r="G1124" s="47">
        <f>VLOOKUP(A1124,Row_Data!$D$4:$BN$1444, 63,0)</f>
        <v>29</v>
      </c>
    </row>
    <row r="1125" spans="1:7" hidden="1" x14ac:dyDescent="0.3">
      <c r="A1125" s="10" t="s">
        <v>3264</v>
      </c>
      <c r="B1125" s="10" t="s">
        <v>344</v>
      </c>
      <c r="C1125" s="10" t="s">
        <v>1515</v>
      </c>
      <c r="D1125" s="10" t="s">
        <v>3736</v>
      </c>
      <c r="E1125" s="47" t="str">
        <f>VLOOKUP(B1125,Matching_Area!$A$2:$B$1441,2, 0)</f>
        <v>Private Sector &amp; Trade</v>
      </c>
      <c r="F1125" s="47" t="str">
        <f>VLOOKUP(B1125,Matching_Area!$A$2:$C$1441,3, 0)</f>
        <v>Tariffs</v>
      </c>
      <c r="G1125" s="47">
        <f>VLOOKUP(A1125,Row_Data!$D$4:$BN$1444, 63,0)</f>
        <v>29</v>
      </c>
    </row>
    <row r="1126" spans="1:7" hidden="1" x14ac:dyDescent="0.3">
      <c r="A1126" s="10" t="s">
        <v>3943</v>
      </c>
      <c r="B1126" s="10" t="s">
        <v>269</v>
      </c>
      <c r="C1126" s="10" t="s">
        <v>4228</v>
      </c>
      <c r="D1126" s="10" t="s">
        <v>3736</v>
      </c>
      <c r="E1126" s="47" t="str">
        <f>VLOOKUP(B1126,Matching_Area!$A$2:$B$1441,2, 0)</f>
        <v>Private Sector &amp; Trade</v>
      </c>
      <c r="F1126" s="47" t="str">
        <f>VLOOKUP(B1126,Matching_Area!$A$2:$C$1441,3, 0)</f>
        <v>Tariffs</v>
      </c>
      <c r="G1126" s="47">
        <f>VLOOKUP(A1126,Row_Data!$D$4:$BN$1444, 63,0)</f>
        <v>29</v>
      </c>
    </row>
    <row r="1127" spans="1:7" hidden="1" x14ac:dyDescent="0.3">
      <c r="A1127" s="10" t="s">
        <v>2418</v>
      </c>
      <c r="B1127" s="10" t="s">
        <v>2496</v>
      </c>
      <c r="C1127" s="10" t="s">
        <v>3704</v>
      </c>
      <c r="D1127" s="10" t="s">
        <v>3736</v>
      </c>
      <c r="E1127" s="47" t="str">
        <f>VLOOKUP(B1127,Matching_Area!$A$2:$B$1441,2, 0)</f>
        <v>Private Sector &amp; Trade</v>
      </c>
      <c r="F1127" s="47" t="str">
        <f>VLOOKUP(B1127,Matching_Area!$A$2:$C$1441,3, 0)</f>
        <v>Tariffs</v>
      </c>
      <c r="G1127" s="47">
        <f>VLOOKUP(A1127,Row_Data!$D$4:$BN$1444, 63,0)</f>
        <v>29</v>
      </c>
    </row>
    <row r="1128" spans="1:7" hidden="1" x14ac:dyDescent="0.3">
      <c r="A1128" s="10" t="s">
        <v>1129</v>
      </c>
      <c r="B1128" s="10" t="s">
        <v>3575</v>
      </c>
      <c r="C1128" s="10" t="s">
        <v>3726</v>
      </c>
      <c r="D1128" s="10" t="s">
        <v>4129</v>
      </c>
      <c r="E1128" s="47" t="str">
        <f>VLOOKUP(B1128,Matching_Area!$A$2:$B$1441,2, 0)</f>
        <v>Private Sector &amp; Trade</v>
      </c>
      <c r="F1128" s="47" t="str">
        <f>VLOOKUP(B1128,Matching_Area!$A$2:$C$1441,3, 0)</f>
        <v>Tariffs</v>
      </c>
      <c r="G1128" s="47">
        <f>VLOOKUP(A1128,Row_Data!$D$4:$BN$1444, 63,0)</f>
        <v>29</v>
      </c>
    </row>
    <row r="1129" spans="1:7" hidden="1" x14ac:dyDescent="0.3">
      <c r="A1129" s="10" t="s">
        <v>2911</v>
      </c>
      <c r="B1129" s="10" t="s">
        <v>3137</v>
      </c>
      <c r="C1129" s="10" t="s">
        <v>1620</v>
      </c>
      <c r="D1129" s="10" t="s">
        <v>4129</v>
      </c>
      <c r="E1129" s="47" t="str">
        <f>VLOOKUP(B1129,Matching_Area!$A$2:$B$1441,2, 0)</f>
        <v>Private Sector &amp; Trade</v>
      </c>
      <c r="F1129" s="47" t="str">
        <f>VLOOKUP(B1129,Matching_Area!$A$2:$C$1441,3, 0)</f>
        <v>Tariffs</v>
      </c>
      <c r="G1129" s="47">
        <f>VLOOKUP(A1129,Row_Data!$D$4:$BN$1444, 63,0)</f>
        <v>29</v>
      </c>
    </row>
    <row r="1130" spans="1:7" hidden="1" x14ac:dyDescent="0.3">
      <c r="A1130" s="10" t="s">
        <v>3070</v>
      </c>
      <c r="B1130" s="10" t="s">
        <v>3981</v>
      </c>
      <c r="C1130" s="10" t="s">
        <v>2640</v>
      </c>
      <c r="D1130" s="10" t="s">
        <v>4129</v>
      </c>
      <c r="E1130" s="47" t="str">
        <f>VLOOKUP(B1130,Matching_Area!$A$2:$B$1441,2, 0)</f>
        <v>Private Sector &amp; Trade</v>
      </c>
      <c r="F1130" s="47" t="str">
        <f>VLOOKUP(B1130,Matching_Area!$A$2:$C$1441,3, 0)</f>
        <v>Tariffs</v>
      </c>
      <c r="G1130" s="47">
        <f>VLOOKUP(A1130,Row_Data!$D$4:$BN$1444, 63,0)</f>
        <v>29</v>
      </c>
    </row>
    <row r="1131" spans="1:7" hidden="1" x14ac:dyDescent="0.3">
      <c r="A1131" s="10" t="s">
        <v>2607</v>
      </c>
      <c r="B1131" s="10" t="s">
        <v>662</v>
      </c>
      <c r="C1131" s="10" t="s">
        <v>3607</v>
      </c>
      <c r="D1131" s="10" t="s">
        <v>4129</v>
      </c>
      <c r="E1131" s="47" t="str">
        <f>VLOOKUP(B1131,Matching_Area!$A$2:$B$1441,2, 0)</f>
        <v>Private Sector &amp; Trade</v>
      </c>
      <c r="F1131" s="47" t="str">
        <f>VLOOKUP(B1131,Matching_Area!$A$2:$C$1441,3, 0)</f>
        <v>Tariffs</v>
      </c>
      <c r="G1131" s="47">
        <f>VLOOKUP(A1131,Row_Data!$D$4:$BN$1444, 63,0)</f>
        <v>29</v>
      </c>
    </row>
    <row r="1132" spans="1:7" hidden="1" x14ac:dyDescent="0.3">
      <c r="A1132" s="10" t="s">
        <v>2434</v>
      </c>
      <c r="B1132" s="10" t="s">
        <v>557</v>
      </c>
      <c r="C1132" s="10" t="s">
        <v>18</v>
      </c>
      <c r="D1132" s="10" t="s">
        <v>4129</v>
      </c>
      <c r="E1132" s="47" t="str">
        <f>VLOOKUP(B1132,Matching_Area!$A$2:$B$1441,2, 0)</f>
        <v>Private Sector &amp; Trade</v>
      </c>
      <c r="F1132" s="47" t="str">
        <f>VLOOKUP(B1132,Matching_Area!$A$2:$C$1441,3, 0)</f>
        <v>Tariffs</v>
      </c>
      <c r="G1132" s="47">
        <f>VLOOKUP(A1132,Row_Data!$D$4:$BN$1444, 63,0)</f>
        <v>29</v>
      </c>
    </row>
    <row r="1133" spans="1:7" hidden="1" x14ac:dyDescent="0.3">
      <c r="A1133" s="10" t="s">
        <v>304</v>
      </c>
      <c r="B1133" s="10" t="s">
        <v>2296</v>
      </c>
      <c r="C1133" s="10" t="s">
        <v>924</v>
      </c>
      <c r="D1133" s="10" t="s">
        <v>4129</v>
      </c>
      <c r="E1133" s="47" t="str">
        <f>VLOOKUP(B1133,Matching_Area!$A$2:$B$1441,2, 0)</f>
        <v>Private Sector &amp; Trade</v>
      </c>
      <c r="F1133" s="47" t="str">
        <f>VLOOKUP(B1133,Matching_Area!$A$2:$C$1441,3, 0)</f>
        <v>Tariffs</v>
      </c>
      <c r="G1133" s="47">
        <f>VLOOKUP(A1133,Row_Data!$D$4:$BN$1444, 63,0)</f>
        <v>29</v>
      </c>
    </row>
    <row r="1134" spans="1:7" hidden="1" x14ac:dyDescent="0.3">
      <c r="A1134" s="10" t="s">
        <v>1694</v>
      </c>
      <c r="B1134" s="10" t="s">
        <v>14</v>
      </c>
      <c r="C1134" s="10" t="s">
        <v>4175</v>
      </c>
      <c r="D1134" s="10" t="s">
        <v>4129</v>
      </c>
      <c r="E1134" s="47" t="str">
        <f>VLOOKUP(B1134,Matching_Area!$A$2:$B$1441,2, 0)</f>
        <v>Private Sector &amp; Trade</v>
      </c>
      <c r="F1134" s="47" t="str">
        <f>VLOOKUP(B1134,Matching_Area!$A$2:$C$1441,3, 0)</f>
        <v>Tariffs</v>
      </c>
      <c r="G1134" s="47">
        <f>VLOOKUP(A1134,Row_Data!$D$4:$BN$1444, 63,0)</f>
        <v>29</v>
      </c>
    </row>
    <row r="1135" spans="1:7" hidden="1" x14ac:dyDescent="0.3">
      <c r="A1135" s="10" t="s">
        <v>1530</v>
      </c>
      <c r="B1135" s="10" t="s">
        <v>976</v>
      </c>
      <c r="C1135" s="10" t="s">
        <v>2547</v>
      </c>
      <c r="D1135" s="10" t="s">
        <v>4129</v>
      </c>
      <c r="E1135" s="47" t="str">
        <f>VLOOKUP(B1135,Matching_Area!$A$2:$B$1441,2, 0)</f>
        <v>Private Sector &amp; Trade</v>
      </c>
      <c r="F1135" s="47" t="str">
        <f>VLOOKUP(B1135,Matching_Area!$A$2:$C$1441,3, 0)</f>
        <v>Tariffs</v>
      </c>
      <c r="G1135" s="47">
        <f>VLOOKUP(A1135,Row_Data!$D$4:$BN$1444, 63,0)</f>
        <v>29</v>
      </c>
    </row>
    <row r="1136" spans="1:7" hidden="1" x14ac:dyDescent="0.3">
      <c r="A1136" s="10" t="s">
        <v>1685</v>
      </c>
      <c r="B1136" s="10" t="s">
        <v>848</v>
      </c>
      <c r="C1136" s="10" t="s">
        <v>3908</v>
      </c>
      <c r="D1136" s="10" t="s">
        <v>4129</v>
      </c>
      <c r="E1136" s="47" t="str">
        <f>VLOOKUP(B1136,Matching_Area!$A$2:$B$1441,2, 0)</f>
        <v>Private Sector &amp; Trade</v>
      </c>
      <c r="F1136" s="47" t="str">
        <f>VLOOKUP(B1136,Matching_Area!$A$2:$C$1441,3, 0)</f>
        <v>Tariffs</v>
      </c>
      <c r="G1136" s="47">
        <f>VLOOKUP(A1136,Row_Data!$D$4:$BN$1444, 63,0)</f>
        <v>29</v>
      </c>
    </row>
    <row r="1137" spans="1:7" hidden="1" x14ac:dyDescent="0.3">
      <c r="A1137" s="10" t="s">
        <v>1239</v>
      </c>
      <c r="B1137" s="10" t="s">
        <v>1569</v>
      </c>
      <c r="C1137" s="10" t="s">
        <v>3491</v>
      </c>
      <c r="D1137" s="10" t="s">
        <v>4129</v>
      </c>
      <c r="E1137" s="47" t="str">
        <f>VLOOKUP(B1137,Matching_Area!$A$2:$B$1441,2, 0)</f>
        <v>Private Sector &amp; Trade</v>
      </c>
      <c r="F1137" s="47" t="str">
        <f>VLOOKUP(B1137,Matching_Area!$A$2:$C$1441,3, 0)</f>
        <v>Tariffs</v>
      </c>
      <c r="G1137" s="47">
        <f>VLOOKUP(A1137,Row_Data!$D$4:$BN$1444, 63,0)</f>
        <v>29</v>
      </c>
    </row>
    <row r="1138" spans="1:7" hidden="1" x14ac:dyDescent="0.3">
      <c r="A1138" s="10" t="s">
        <v>3020</v>
      </c>
      <c r="B1138" s="10" t="s">
        <v>673</v>
      </c>
      <c r="C1138" s="10" t="s">
        <v>1598</v>
      </c>
      <c r="D1138" s="10" t="s">
        <v>4129</v>
      </c>
      <c r="E1138" s="47" t="str">
        <f>VLOOKUP(B1138,Matching_Area!$A$2:$B$1441,2, 0)</f>
        <v>Private Sector &amp; Trade</v>
      </c>
      <c r="F1138" s="47" t="str">
        <f>VLOOKUP(B1138,Matching_Area!$A$2:$C$1441,3, 0)</f>
        <v>Tariffs</v>
      </c>
      <c r="G1138" s="47">
        <f>VLOOKUP(A1138,Row_Data!$D$4:$BN$1444, 63,0)</f>
        <v>29</v>
      </c>
    </row>
    <row r="1139" spans="1:7" hidden="1" x14ac:dyDescent="0.3">
      <c r="A1139" s="10" t="s">
        <v>3173</v>
      </c>
      <c r="B1139" s="10" t="s">
        <v>2695</v>
      </c>
      <c r="C1139" s="10" t="s">
        <v>702</v>
      </c>
      <c r="D1139" s="10" t="s">
        <v>4129</v>
      </c>
      <c r="E1139" s="47" t="str">
        <f>VLOOKUP(B1139,Matching_Area!$A$2:$B$1441,2, 0)</f>
        <v>Private Sector &amp; Trade</v>
      </c>
      <c r="F1139" s="47" t="str">
        <f>VLOOKUP(B1139,Matching_Area!$A$2:$C$1441,3, 0)</f>
        <v>Tariffs</v>
      </c>
      <c r="G1139" s="47">
        <f>VLOOKUP(A1139,Row_Data!$D$4:$BN$1444, 63,0)</f>
        <v>29</v>
      </c>
    </row>
    <row r="1140" spans="1:7" hidden="1" x14ac:dyDescent="0.3">
      <c r="A1140" s="34" t="s">
        <v>179</v>
      </c>
      <c r="B1140" s="10" t="s">
        <v>2065</v>
      </c>
      <c r="C1140" s="10" t="s">
        <v>1064</v>
      </c>
      <c r="D1140" s="10" t="s">
        <v>3437</v>
      </c>
      <c r="E1140" s="47" t="str">
        <f>VLOOKUP(B1140,Matching_Area!$A$2:$B$1441,2, 0)</f>
        <v>Private Sector &amp; Trade</v>
      </c>
      <c r="F1140" s="47" t="str">
        <f>VLOOKUP(B1140,Matching_Area!$A$2:$C$1441,3, 0)</f>
        <v>Total merchandise trade</v>
      </c>
      <c r="G1140" s="47">
        <f>VLOOKUP(A1140,Row_Data!$D$4:$BN$1444, 63,0)</f>
        <v>60</v>
      </c>
    </row>
    <row r="1141" spans="1:7" hidden="1" x14ac:dyDescent="0.3">
      <c r="A1141" s="10" t="s">
        <v>2966</v>
      </c>
      <c r="B1141" s="10" t="s">
        <v>2360</v>
      </c>
      <c r="C1141" s="10" t="s">
        <v>639</v>
      </c>
      <c r="D1141" s="10" t="s">
        <v>575</v>
      </c>
      <c r="E1141" s="47" t="str">
        <f>VLOOKUP(B1141,Matching_Area!$A$2:$B$1441,2, 0)</f>
        <v>Private Sector &amp; Trade</v>
      </c>
      <c r="F1141" s="47" t="str">
        <f>VLOOKUP(B1141,Matching_Area!$A$2:$C$1441,3, 0)</f>
        <v>Trade facilitation</v>
      </c>
      <c r="G1141" s="47">
        <f>VLOOKUP(A1141,Row_Data!$D$4:$BN$1444, 63,0)</f>
        <v>6</v>
      </c>
    </row>
    <row r="1142" spans="1:7" hidden="1" x14ac:dyDescent="0.3">
      <c r="A1142" s="10" t="s">
        <v>2570</v>
      </c>
      <c r="B1142" s="10" t="s">
        <v>1438</v>
      </c>
      <c r="C1142" s="10" t="s">
        <v>3701</v>
      </c>
      <c r="D1142" s="10" t="s">
        <v>575</v>
      </c>
      <c r="E1142" s="47" t="str">
        <f>VLOOKUP(B1142,Matching_Area!$A$2:$B$1441,2, 0)</f>
        <v>Private Sector &amp; Trade</v>
      </c>
      <c r="F1142" s="47" t="str">
        <f>VLOOKUP(B1142,Matching_Area!$A$2:$C$1441,3, 0)</f>
        <v>Trade facilitation</v>
      </c>
      <c r="G1142" s="47">
        <f>VLOOKUP(A1142,Row_Data!$D$4:$BN$1444, 63,0)</f>
        <v>6</v>
      </c>
    </row>
    <row r="1143" spans="1:7" hidden="1" x14ac:dyDescent="0.3">
      <c r="A1143" s="10" t="s">
        <v>4106</v>
      </c>
      <c r="B1143" s="10" t="s">
        <v>2694</v>
      </c>
      <c r="C1143" s="10" t="s">
        <v>639</v>
      </c>
      <c r="D1143" s="10" t="s">
        <v>575</v>
      </c>
      <c r="E1143" s="47" t="str">
        <f>VLOOKUP(B1143,Matching_Area!$A$2:$B$1441,2, 0)</f>
        <v>Private Sector &amp; Trade</v>
      </c>
      <c r="F1143" s="47" t="str">
        <f>VLOOKUP(B1143,Matching_Area!$A$2:$C$1441,3, 0)</f>
        <v>Trade facilitation</v>
      </c>
      <c r="G1143" s="47">
        <f>VLOOKUP(A1143,Row_Data!$D$4:$BN$1444, 63,0)</f>
        <v>6</v>
      </c>
    </row>
    <row r="1144" spans="1:7" hidden="1" x14ac:dyDescent="0.3">
      <c r="A1144" s="10" t="s">
        <v>3696</v>
      </c>
      <c r="B1144" s="10" t="s">
        <v>3245</v>
      </c>
      <c r="C1144" s="10" t="s">
        <v>3701</v>
      </c>
      <c r="D1144" s="10" t="s">
        <v>575</v>
      </c>
      <c r="E1144" s="47" t="str">
        <f>VLOOKUP(B1144,Matching_Area!$A$2:$B$1441,2, 0)</f>
        <v>Private Sector &amp; Trade</v>
      </c>
      <c r="F1144" s="47" t="str">
        <f>VLOOKUP(B1144,Matching_Area!$A$2:$C$1441,3, 0)</f>
        <v>Trade facilitation</v>
      </c>
      <c r="G1144" s="47">
        <f>VLOOKUP(A1144,Row_Data!$D$4:$BN$1444, 63,0)</f>
        <v>6</v>
      </c>
    </row>
    <row r="1145" spans="1:7" hidden="1" x14ac:dyDescent="0.3">
      <c r="A1145" s="10" t="s">
        <v>2306</v>
      </c>
      <c r="B1145" s="10" t="s">
        <v>664</v>
      </c>
      <c r="C1145" s="10" t="s">
        <v>3327</v>
      </c>
      <c r="D1145" s="10" t="s">
        <v>2767</v>
      </c>
      <c r="E1145" s="47" t="str">
        <f>VLOOKUP(B1145,Matching_Area!$A$2:$B$1441,2, 0)</f>
        <v>Private Sector &amp; Trade</v>
      </c>
      <c r="F1145" s="47" t="str">
        <f>VLOOKUP(B1145,Matching_Area!$A$2:$C$1441,3, 0)</f>
        <v>Trade facilitation</v>
      </c>
      <c r="G1145" s="47">
        <f>VLOOKUP(A1145,Row_Data!$D$4:$BN$1444, 63,0)</f>
        <v>6</v>
      </c>
    </row>
    <row r="1146" spans="1:7" hidden="1" x14ac:dyDescent="0.3">
      <c r="A1146" s="10" t="s">
        <v>3403</v>
      </c>
      <c r="B1146" s="10" t="s">
        <v>753</v>
      </c>
      <c r="C1146" s="10" t="s">
        <v>2836</v>
      </c>
      <c r="D1146" s="10" t="s">
        <v>2767</v>
      </c>
      <c r="E1146" s="47" t="str">
        <f>VLOOKUP(B1146,Matching_Area!$A$2:$B$1441,2, 0)</f>
        <v>Private Sector &amp; Trade</v>
      </c>
      <c r="F1146" s="47" t="str">
        <f>VLOOKUP(B1146,Matching_Area!$A$2:$C$1441,3, 0)</f>
        <v>Trade facilitation</v>
      </c>
      <c r="G1146" s="47">
        <f>VLOOKUP(A1146,Row_Data!$D$4:$BN$1444, 63,0)</f>
        <v>6</v>
      </c>
    </row>
    <row r="1147" spans="1:7" hidden="1" x14ac:dyDescent="0.3">
      <c r="A1147" s="10" t="s">
        <v>3054</v>
      </c>
      <c r="B1147" s="10" t="s">
        <v>1719</v>
      </c>
      <c r="C1147" s="10" t="s">
        <v>3213</v>
      </c>
      <c r="D1147" s="10" t="s">
        <v>2767</v>
      </c>
      <c r="E1147" s="47" t="str">
        <f>VLOOKUP(B1147,Matching_Area!$A$2:$B$1441,2, 0)</f>
        <v>Private Sector &amp; Trade</v>
      </c>
      <c r="F1147" s="47" t="str">
        <f>VLOOKUP(B1147,Matching_Area!$A$2:$C$1441,3, 0)</f>
        <v>Trade facilitation</v>
      </c>
      <c r="G1147" s="47">
        <f>VLOOKUP(A1147,Row_Data!$D$4:$BN$1444, 63,0)</f>
        <v>6</v>
      </c>
    </row>
    <row r="1148" spans="1:7" hidden="1" x14ac:dyDescent="0.3">
      <c r="A1148" s="10" t="s">
        <v>3836</v>
      </c>
      <c r="B1148" s="10" t="s">
        <v>903</v>
      </c>
      <c r="C1148" s="10" t="s">
        <v>1970</v>
      </c>
      <c r="D1148" s="10" t="s">
        <v>2767</v>
      </c>
      <c r="E1148" s="47" t="str">
        <f>VLOOKUP(B1148,Matching_Area!$A$2:$B$1441,2, 0)</f>
        <v>Private Sector &amp; Trade</v>
      </c>
      <c r="F1148" s="47" t="str">
        <f>VLOOKUP(B1148,Matching_Area!$A$2:$C$1441,3, 0)</f>
        <v>Trade facilitation</v>
      </c>
      <c r="G1148" s="47">
        <f>VLOOKUP(A1148,Row_Data!$D$4:$BN$1444, 63,0)</f>
        <v>6</v>
      </c>
    </row>
    <row r="1149" spans="1:7" hidden="1" x14ac:dyDescent="0.3">
      <c r="A1149" s="10" t="s">
        <v>1567</v>
      </c>
      <c r="B1149" s="10" t="s">
        <v>2264</v>
      </c>
      <c r="C1149" s="10" t="s">
        <v>1939</v>
      </c>
      <c r="D1149" s="10" t="s">
        <v>2767</v>
      </c>
      <c r="E1149" s="47" t="str">
        <f>VLOOKUP(B1149,Matching_Area!$A$2:$B$1441,2, 0)</f>
        <v>Private Sector &amp; Trade</v>
      </c>
      <c r="F1149" s="47" t="str">
        <f>VLOOKUP(B1149,Matching_Area!$A$2:$C$1441,3, 0)</f>
        <v>Trade facilitation</v>
      </c>
      <c r="G1149" s="47">
        <f>VLOOKUP(A1149,Row_Data!$D$4:$BN$1444, 63,0)</f>
        <v>6</v>
      </c>
    </row>
    <row r="1150" spans="1:7" hidden="1" x14ac:dyDescent="0.3">
      <c r="A1150" s="10" t="s">
        <v>1544</v>
      </c>
      <c r="B1150" s="10" t="s">
        <v>909</v>
      </c>
      <c r="C1150" s="10" t="s">
        <v>1718</v>
      </c>
      <c r="D1150" s="10" t="s">
        <v>2767</v>
      </c>
      <c r="E1150" s="47" t="str">
        <f>VLOOKUP(B1150,Matching_Area!$A$2:$B$1441,2, 0)</f>
        <v>Private Sector &amp; Trade</v>
      </c>
      <c r="F1150" s="47" t="str">
        <f>VLOOKUP(B1150,Matching_Area!$A$2:$C$1441,3, 0)</f>
        <v>Trade facilitation</v>
      </c>
      <c r="G1150" s="47">
        <f>VLOOKUP(A1150,Row_Data!$D$4:$BN$1444, 63,0)</f>
        <v>6</v>
      </c>
    </row>
    <row r="1151" spans="1:7" hidden="1" x14ac:dyDescent="0.3">
      <c r="A1151" s="10" t="s">
        <v>3521</v>
      </c>
      <c r="B1151" s="10" t="s">
        <v>630</v>
      </c>
      <c r="C1151" s="10" t="s">
        <v>2382</v>
      </c>
      <c r="D1151" s="10" t="s">
        <v>2767</v>
      </c>
      <c r="E1151" s="47" t="str">
        <f>VLOOKUP(B1151,Matching_Area!$A$2:$B$1441,2, 0)</f>
        <v>Private Sector &amp; Trade</v>
      </c>
      <c r="F1151" s="47" t="str">
        <f>VLOOKUP(B1151,Matching_Area!$A$2:$C$1441,3, 0)</f>
        <v>Trade facilitation</v>
      </c>
      <c r="G1151" s="47">
        <f>VLOOKUP(A1151,Row_Data!$D$4:$BN$1444, 63,0)</f>
        <v>6</v>
      </c>
    </row>
    <row r="1152" spans="1:7" hidden="1" x14ac:dyDescent="0.3">
      <c r="A1152" s="10" t="s">
        <v>4223</v>
      </c>
      <c r="B1152" s="10" t="s">
        <v>1927</v>
      </c>
      <c r="C1152" s="10" t="s">
        <v>3249</v>
      </c>
      <c r="D1152" s="10" t="s">
        <v>2767</v>
      </c>
      <c r="E1152" s="47" t="str">
        <f>VLOOKUP(B1152,Matching_Area!$A$2:$B$1441,2, 0)</f>
        <v>Private Sector &amp; Trade</v>
      </c>
      <c r="F1152" s="47" t="str">
        <f>VLOOKUP(B1152,Matching_Area!$A$2:$C$1441,3, 0)</f>
        <v>Trade facilitation</v>
      </c>
      <c r="G1152" s="47">
        <f>VLOOKUP(A1152,Row_Data!$D$4:$BN$1444, 63,0)</f>
        <v>6</v>
      </c>
    </row>
    <row r="1153" spans="1:7" hidden="1" x14ac:dyDescent="0.3">
      <c r="A1153" s="10" t="s">
        <v>3685</v>
      </c>
      <c r="B1153" s="10" t="s">
        <v>3311</v>
      </c>
      <c r="C1153" s="10" t="s">
        <v>2892</v>
      </c>
      <c r="D1153" s="10" t="s">
        <v>2767</v>
      </c>
      <c r="E1153" s="47" t="str">
        <f>VLOOKUP(B1153,Matching_Area!$A$2:$B$1441,2, 0)</f>
        <v>Private Sector &amp; Trade</v>
      </c>
      <c r="F1153" s="47" t="str">
        <f>VLOOKUP(B1153,Matching_Area!$A$2:$C$1441,3, 0)</f>
        <v>Trade facilitation</v>
      </c>
      <c r="G1153" s="47">
        <f>VLOOKUP(A1153,Row_Data!$D$4:$BN$1444, 63,0)</f>
        <v>6</v>
      </c>
    </row>
    <row r="1154" spans="1:7" hidden="1" x14ac:dyDescent="0.3">
      <c r="A1154" s="10" t="s">
        <v>4193</v>
      </c>
      <c r="B1154" s="10" t="s">
        <v>93</v>
      </c>
      <c r="C1154" s="10" t="s">
        <v>639</v>
      </c>
      <c r="D1154" s="10" t="s">
        <v>575</v>
      </c>
      <c r="E1154" s="47" t="str">
        <f>VLOOKUP(B1154,Matching_Area!$A$2:$B$1441,2, 0)</f>
        <v>Private Sector &amp; Trade</v>
      </c>
      <c r="F1154" s="47" t="str">
        <f>VLOOKUP(B1154,Matching_Area!$A$2:$C$1441,3, 0)</f>
        <v>Trade facilitation</v>
      </c>
      <c r="G1154" s="47">
        <f>VLOOKUP(A1154,Row_Data!$D$4:$BN$1444, 63,0)</f>
        <v>6</v>
      </c>
    </row>
    <row r="1155" spans="1:7" hidden="1" x14ac:dyDescent="0.3">
      <c r="A1155" s="10" t="s">
        <v>353</v>
      </c>
      <c r="B1155" s="10" t="s">
        <v>1162</v>
      </c>
      <c r="C1155" s="10" t="s">
        <v>3701</v>
      </c>
      <c r="D1155" s="10" t="s">
        <v>575</v>
      </c>
      <c r="E1155" s="47" t="str">
        <f>VLOOKUP(B1155,Matching_Area!$A$2:$B$1441,2, 0)</f>
        <v>Private Sector &amp; Trade</v>
      </c>
      <c r="F1155" s="47" t="str">
        <f>VLOOKUP(B1155,Matching_Area!$A$2:$C$1441,3, 0)</f>
        <v>Trade facilitation</v>
      </c>
      <c r="G1155" s="47">
        <f>VLOOKUP(A1155,Row_Data!$D$4:$BN$1444, 63,0)</f>
        <v>6</v>
      </c>
    </row>
    <row r="1156" spans="1:7" hidden="1" x14ac:dyDescent="0.3">
      <c r="A1156" s="10" t="s">
        <v>3110</v>
      </c>
      <c r="B1156" s="10" t="s">
        <v>1379</v>
      </c>
      <c r="C1156" s="10" t="s">
        <v>639</v>
      </c>
      <c r="D1156" s="10" t="s">
        <v>575</v>
      </c>
      <c r="E1156" s="47" t="str">
        <f>VLOOKUP(B1156,Matching_Area!$A$2:$B$1441,2, 0)</f>
        <v>Private Sector &amp; Trade</v>
      </c>
      <c r="F1156" s="47" t="str">
        <f>VLOOKUP(B1156,Matching_Area!$A$2:$C$1441,3, 0)</f>
        <v>Trade facilitation</v>
      </c>
      <c r="G1156" s="47">
        <f>VLOOKUP(A1156,Row_Data!$D$4:$BN$1444, 63,0)</f>
        <v>6</v>
      </c>
    </row>
    <row r="1157" spans="1:7" hidden="1" x14ac:dyDescent="0.3">
      <c r="A1157" s="10" t="s">
        <v>1561</v>
      </c>
      <c r="B1157" s="10" t="s">
        <v>2605</v>
      </c>
      <c r="C1157" s="10" t="s">
        <v>3701</v>
      </c>
      <c r="D1157" s="10" t="s">
        <v>575</v>
      </c>
      <c r="E1157" s="47" t="str">
        <f>VLOOKUP(B1157,Matching_Area!$A$2:$B$1441,2, 0)</f>
        <v>Private Sector &amp; Trade</v>
      </c>
      <c r="F1157" s="47" t="str">
        <f>VLOOKUP(B1157,Matching_Area!$A$2:$C$1441,3, 0)</f>
        <v>Trade facilitation</v>
      </c>
      <c r="G1157" s="47">
        <f>VLOOKUP(A1157,Row_Data!$D$4:$BN$1444, 63,0)</f>
        <v>6</v>
      </c>
    </row>
    <row r="1158" spans="1:7" hidden="1" x14ac:dyDescent="0.3">
      <c r="A1158" s="57" t="s">
        <v>2219</v>
      </c>
      <c r="B1158" s="10" t="s">
        <v>2199</v>
      </c>
      <c r="C1158" s="10" t="s">
        <v>1365</v>
      </c>
      <c r="D1158" s="10" t="s">
        <v>883</v>
      </c>
      <c r="E1158" s="47" t="str">
        <f>VLOOKUP(B1158,Matching_Area!$A$2:$B$1441,2, 0)</f>
        <v>Private Sector &amp; Trade</v>
      </c>
      <c r="F1158" s="47" t="str">
        <f>VLOOKUP(B1158,Matching_Area!$A$2:$C$1441,3, 0)</f>
        <v>Trade indexes</v>
      </c>
      <c r="G1158" s="47">
        <f>VLOOKUP(A1158,Row_Data!$D$4:$BN$1444, 63,0)</f>
        <v>39</v>
      </c>
    </row>
    <row r="1159" spans="1:7" hidden="1" x14ac:dyDescent="0.3">
      <c r="A1159" s="10" t="s">
        <v>1995</v>
      </c>
      <c r="B1159" s="10" t="s">
        <v>2658</v>
      </c>
      <c r="C1159" s="10" t="s">
        <v>853</v>
      </c>
      <c r="D1159" s="10" t="s">
        <v>883</v>
      </c>
      <c r="E1159" s="47" t="str">
        <f>VLOOKUP(B1159,Matching_Area!$A$2:$B$1441,2, 0)</f>
        <v>Private Sector &amp; Trade</v>
      </c>
      <c r="F1159" s="47" t="str">
        <f>VLOOKUP(B1159,Matching_Area!$A$2:$C$1441,3, 0)</f>
        <v>Trade indexes</v>
      </c>
      <c r="G1159" s="47">
        <f>VLOOKUP(A1159,Row_Data!$D$4:$BN$1444, 63,0)</f>
        <v>39</v>
      </c>
    </row>
    <row r="1160" spans="1:7" hidden="1" x14ac:dyDescent="0.3">
      <c r="A1160" s="57" t="s">
        <v>4162</v>
      </c>
      <c r="B1160" s="10" t="s">
        <v>2545</v>
      </c>
      <c r="C1160" s="10" t="s">
        <v>3367</v>
      </c>
      <c r="D1160" s="10" t="s">
        <v>883</v>
      </c>
      <c r="E1160" s="47" t="str">
        <f>VLOOKUP(B1160,Matching_Area!$A$2:$B$1441,2, 0)</f>
        <v>Private Sector &amp; Trade</v>
      </c>
      <c r="F1160" s="47" t="str">
        <f>VLOOKUP(B1160,Matching_Area!$A$2:$C$1441,3, 0)</f>
        <v>Trade indexes</v>
      </c>
      <c r="G1160" s="47">
        <f>VLOOKUP(A1160,Row_Data!$D$4:$BN$1444, 63,0)</f>
        <v>39</v>
      </c>
    </row>
    <row r="1161" spans="1:7" hidden="1" x14ac:dyDescent="0.3">
      <c r="A1161" s="10" t="s">
        <v>3960</v>
      </c>
      <c r="B1161" s="10" t="s">
        <v>1647</v>
      </c>
      <c r="C1161" s="10" t="s">
        <v>2311</v>
      </c>
      <c r="D1161" s="10" t="s">
        <v>883</v>
      </c>
      <c r="E1161" s="47" t="str">
        <f>VLOOKUP(B1161,Matching_Area!$A$2:$B$1441,2, 0)</f>
        <v>Private Sector &amp; Trade</v>
      </c>
      <c r="F1161" s="47" t="str">
        <f>VLOOKUP(B1161,Matching_Area!$A$2:$C$1441,3, 0)</f>
        <v>Trade indexes</v>
      </c>
      <c r="G1161" s="47">
        <f>VLOOKUP(A1161,Row_Data!$D$4:$BN$1444, 63,0)</f>
        <v>39</v>
      </c>
    </row>
    <row r="1162" spans="1:7" x14ac:dyDescent="0.3">
      <c r="A1162" s="29" t="s">
        <v>97</v>
      </c>
      <c r="B1162" s="10" t="s">
        <v>3022</v>
      </c>
      <c r="C1162" s="10" t="s">
        <v>285</v>
      </c>
      <c r="D1162" s="10" t="s">
        <v>883</v>
      </c>
      <c r="E1162" s="47" t="str">
        <f>VLOOKUP(B1162,Matching_Area!$A$2:$B$1441,2, 0)</f>
        <v>Private Sector &amp; Trade</v>
      </c>
      <c r="F1162" s="47" t="str">
        <f>VLOOKUP(B1162,Matching_Area!$A$2:$C$1441,3, 0)</f>
        <v>Trade indexes</v>
      </c>
      <c r="G1162" s="47">
        <f>VLOOKUP(A1162,Row_Data!$D$4:$BN$1444, 63,0)</f>
        <v>39</v>
      </c>
    </row>
    <row r="1163" spans="1:7" hidden="1" x14ac:dyDescent="0.3">
      <c r="A1163" s="57" t="s">
        <v>3680</v>
      </c>
      <c r="B1163" s="10" t="s">
        <v>3978</v>
      </c>
      <c r="C1163" s="10" t="s">
        <v>1263</v>
      </c>
      <c r="D1163" s="10" t="s">
        <v>961</v>
      </c>
      <c r="E1163" s="47" t="str">
        <f>VLOOKUP(B1163,Matching_Area!$A$2:$B$1441,2, 0)</f>
        <v>Private Sector &amp; Trade</v>
      </c>
      <c r="F1163" s="47" t="str">
        <f>VLOOKUP(B1163,Matching_Area!$A$2:$C$1441,3, 0)</f>
        <v>Trade price indices</v>
      </c>
      <c r="G1163" s="47">
        <f>VLOOKUP(A1163,Row_Data!$D$4:$BN$1444, 63,0)</f>
        <v>40</v>
      </c>
    </row>
    <row r="1164" spans="1:7" hidden="1" x14ac:dyDescent="0.3">
      <c r="A1164" s="57" t="s">
        <v>3666</v>
      </c>
      <c r="B1164" s="10" t="s">
        <v>3478</v>
      </c>
      <c r="C1164" s="10" t="s">
        <v>1559</v>
      </c>
      <c r="D1164" s="10" t="s">
        <v>961</v>
      </c>
      <c r="E1164" s="47" t="str">
        <f>VLOOKUP(B1164,Matching_Area!$A$2:$B$1441,2, 0)</f>
        <v>Private Sector &amp; Trade</v>
      </c>
      <c r="F1164" s="47" t="str">
        <f>VLOOKUP(B1164,Matching_Area!$A$2:$C$1441,3, 0)</f>
        <v>Trade price indices</v>
      </c>
      <c r="G1164" s="47">
        <f>VLOOKUP(A1164,Row_Data!$D$4:$BN$1444, 63,0)</f>
        <v>40</v>
      </c>
    </row>
    <row r="1165" spans="1:7" hidden="1" x14ac:dyDescent="0.3">
      <c r="A1165" s="10" t="s">
        <v>2080</v>
      </c>
      <c r="B1165" s="10" t="s">
        <v>66</v>
      </c>
      <c r="C1165" s="10" t="s">
        <v>1034</v>
      </c>
      <c r="D1165" s="10" t="s">
        <v>3297</v>
      </c>
      <c r="E1165" s="47" t="str">
        <f>VLOOKUP(B1165,Matching_Area!$A$2:$B$1441,2, 0)</f>
        <v>Private Sector &amp; Trade</v>
      </c>
      <c r="F1165" s="47" t="str">
        <f>VLOOKUP(B1165,Matching_Area!$A$2:$C$1441,3, 0)</f>
        <v>Travel &amp; tourism</v>
      </c>
      <c r="G1165" s="47">
        <f>VLOOKUP(A1165,Row_Data!$D$4:$BN$1444, 63,0)</f>
        <v>24</v>
      </c>
    </row>
    <row r="1166" spans="1:7" hidden="1" x14ac:dyDescent="0.3">
      <c r="A1166" s="10" t="s">
        <v>5</v>
      </c>
      <c r="B1166" s="10" t="s">
        <v>2526</v>
      </c>
      <c r="C1166" s="10" t="s">
        <v>1626</v>
      </c>
      <c r="D1166" s="10" t="s">
        <v>3291</v>
      </c>
      <c r="E1166" s="47" t="str">
        <f>VLOOKUP(B1166,Matching_Area!$A$2:$B$1441,2, 0)</f>
        <v>Private Sector &amp; Trade</v>
      </c>
      <c r="F1166" s="47" t="str">
        <f>VLOOKUP(B1166,Matching_Area!$A$2:$C$1441,3, 0)</f>
        <v>Travel &amp; tourism</v>
      </c>
      <c r="G1166" s="47">
        <f>VLOOKUP(A1166,Row_Data!$D$4:$BN$1444, 63,0)</f>
        <v>24</v>
      </c>
    </row>
    <row r="1167" spans="1:7" hidden="1" x14ac:dyDescent="0.3">
      <c r="A1167" s="10" t="s">
        <v>3869</v>
      </c>
      <c r="B1167" s="10" t="s">
        <v>2361</v>
      </c>
      <c r="C1167" s="10" t="s">
        <v>1852</v>
      </c>
      <c r="D1167" s="10" t="s">
        <v>3291</v>
      </c>
      <c r="E1167" s="47" t="str">
        <f>VLOOKUP(B1167,Matching_Area!$A$2:$B$1441,2, 0)</f>
        <v>Private Sector &amp; Trade</v>
      </c>
      <c r="F1167" s="47" t="str">
        <f>VLOOKUP(B1167,Matching_Area!$A$2:$C$1441,3, 0)</f>
        <v>Travel &amp; tourism</v>
      </c>
      <c r="G1167" s="47">
        <f>VLOOKUP(A1167,Row_Data!$D$4:$BN$1444, 63,0)</f>
        <v>24</v>
      </c>
    </row>
    <row r="1168" spans="1:7" hidden="1" x14ac:dyDescent="0.3">
      <c r="A1168" s="10" t="s">
        <v>1236</v>
      </c>
      <c r="B1168" s="10" t="s">
        <v>3827</v>
      </c>
      <c r="C1168" s="10" t="s">
        <v>4022</v>
      </c>
      <c r="D1168" s="10" t="s">
        <v>3291</v>
      </c>
      <c r="E1168" s="47" t="str">
        <f>VLOOKUP(B1168,Matching_Area!$A$2:$B$1441,2, 0)</f>
        <v>Private Sector &amp; Trade</v>
      </c>
      <c r="F1168" s="47" t="str">
        <f>VLOOKUP(B1168,Matching_Area!$A$2:$C$1441,3, 0)</f>
        <v>Travel &amp; tourism</v>
      </c>
      <c r="G1168" s="47">
        <f>VLOOKUP(A1168,Row_Data!$D$4:$BN$1444, 63,0)</f>
        <v>24</v>
      </c>
    </row>
    <row r="1169" spans="1:7" hidden="1" x14ac:dyDescent="0.3">
      <c r="A1169" s="10" t="s">
        <v>3064</v>
      </c>
      <c r="B1169" s="10" t="s">
        <v>1953</v>
      </c>
      <c r="C1169" s="10" t="s">
        <v>3493</v>
      </c>
      <c r="D1169" s="10" t="s">
        <v>3291</v>
      </c>
      <c r="E1169" s="47" t="str">
        <f>VLOOKUP(B1169,Matching_Area!$A$2:$B$1441,2, 0)</f>
        <v>Private Sector &amp; Trade</v>
      </c>
      <c r="F1169" s="47" t="str">
        <f>VLOOKUP(B1169,Matching_Area!$A$2:$C$1441,3, 0)</f>
        <v>Travel &amp; tourism</v>
      </c>
      <c r="G1169" s="47">
        <f>VLOOKUP(A1169,Row_Data!$D$4:$BN$1444, 63,0)</f>
        <v>24</v>
      </c>
    </row>
    <row r="1170" spans="1:7" hidden="1" x14ac:dyDescent="0.3">
      <c r="A1170" s="10" t="s">
        <v>2299</v>
      </c>
      <c r="B1170" s="10" t="s">
        <v>1281</v>
      </c>
      <c r="C1170" s="10" t="s">
        <v>2221</v>
      </c>
      <c r="D1170" s="10" t="s">
        <v>3291</v>
      </c>
      <c r="E1170" s="47" t="str">
        <f>VLOOKUP(B1170,Matching_Area!$A$2:$B$1441,2, 0)</f>
        <v>Private Sector &amp; Trade</v>
      </c>
      <c r="F1170" s="47" t="str">
        <f>VLOOKUP(B1170,Matching_Area!$A$2:$C$1441,3, 0)</f>
        <v>Travel &amp; tourism</v>
      </c>
      <c r="G1170" s="47">
        <f>VLOOKUP(A1170,Row_Data!$D$4:$BN$1444, 63,0)</f>
        <v>24</v>
      </c>
    </row>
    <row r="1171" spans="1:7" hidden="1" x14ac:dyDescent="0.3">
      <c r="A1171" s="10" t="s">
        <v>1288</v>
      </c>
      <c r="B1171" s="10" t="s">
        <v>750</v>
      </c>
      <c r="C1171" s="10" t="s">
        <v>2385</v>
      </c>
      <c r="D1171" s="10" t="s">
        <v>121</v>
      </c>
      <c r="E1171" s="47" t="str">
        <f>VLOOKUP(B1171,Matching_Area!$A$2:$B$1441,2, 0)</f>
        <v>Private Sector &amp; Trade</v>
      </c>
      <c r="F1171" s="47" t="str">
        <f>VLOOKUP(B1171,Matching_Area!$A$2:$C$1441,3, 0)</f>
        <v>Travel &amp; tourism</v>
      </c>
      <c r="G1171" s="47">
        <f>VLOOKUP(A1171,Row_Data!$D$4:$BN$1444, 63,0)</f>
        <v>24</v>
      </c>
    </row>
    <row r="1172" spans="1:7" hidden="1" x14ac:dyDescent="0.3">
      <c r="A1172" s="10" t="s">
        <v>3339</v>
      </c>
      <c r="B1172" s="10" t="s">
        <v>1998</v>
      </c>
      <c r="C1172" s="10" t="s">
        <v>3804</v>
      </c>
      <c r="D1172" s="10" t="s">
        <v>3291</v>
      </c>
      <c r="E1172" s="47" t="str">
        <f>VLOOKUP(B1172,Matching_Area!$A$2:$B$1441,2, 0)</f>
        <v>Private Sector &amp; Trade</v>
      </c>
      <c r="F1172" s="47" t="str">
        <f>VLOOKUP(B1172,Matching_Area!$A$2:$C$1441,3, 0)</f>
        <v>Travel &amp; tourism</v>
      </c>
      <c r="G1172" s="47">
        <f>VLOOKUP(A1172,Row_Data!$D$4:$BN$1444, 63,0)</f>
        <v>24</v>
      </c>
    </row>
    <row r="1173" spans="1:7" hidden="1" x14ac:dyDescent="0.3">
      <c r="A1173" s="10" t="s">
        <v>3315</v>
      </c>
      <c r="B1173" s="10" t="s">
        <v>1470</v>
      </c>
      <c r="C1173" s="10" t="s">
        <v>412</v>
      </c>
      <c r="D1173" s="10" t="s">
        <v>3291</v>
      </c>
      <c r="E1173" s="47" t="str">
        <f>VLOOKUP(B1173,Matching_Area!$A$2:$B$1441,2, 0)</f>
        <v>Private Sector &amp; Trade</v>
      </c>
      <c r="F1173" s="47" t="str">
        <f>VLOOKUP(B1173,Matching_Area!$A$2:$C$1441,3, 0)</f>
        <v>Travel &amp; tourism</v>
      </c>
      <c r="G1173" s="47">
        <f>VLOOKUP(A1173,Row_Data!$D$4:$BN$1444, 63,0)</f>
        <v>24</v>
      </c>
    </row>
    <row r="1174" spans="1:7" hidden="1" x14ac:dyDescent="0.3">
      <c r="A1174" s="10" t="s">
        <v>3005</v>
      </c>
      <c r="B1174" s="10" t="s">
        <v>3535</v>
      </c>
      <c r="C1174" s="10" t="s">
        <v>2917</v>
      </c>
      <c r="D1174" s="10" t="s">
        <v>3291</v>
      </c>
      <c r="E1174" s="47" t="str">
        <f>VLOOKUP(B1174,Matching_Area!$A$2:$B$1441,2, 0)</f>
        <v>Private Sector &amp; Trade</v>
      </c>
      <c r="F1174" s="47" t="str">
        <f>VLOOKUP(B1174,Matching_Area!$A$2:$C$1441,3, 0)</f>
        <v>Travel &amp; tourism</v>
      </c>
      <c r="G1174" s="47">
        <f>VLOOKUP(A1174,Row_Data!$D$4:$BN$1444, 63,0)</f>
        <v>24</v>
      </c>
    </row>
    <row r="1175" spans="1:7" hidden="1" x14ac:dyDescent="0.3">
      <c r="A1175" s="10" t="s">
        <v>3723</v>
      </c>
      <c r="B1175" s="10" t="s">
        <v>788</v>
      </c>
      <c r="C1175" s="10" t="s">
        <v>1232</v>
      </c>
      <c r="D1175" s="10" t="s">
        <v>443</v>
      </c>
      <c r="E1175" s="47" t="str">
        <f>VLOOKUP(B1175,Matching_Area!$A$2:$B$1441,2, 0)</f>
        <v>Public Sector</v>
      </c>
      <c r="F1175" s="47" t="str">
        <f>VLOOKUP(B1175,Matching_Area!$A$2:$C$1441,3, 0)</f>
        <v>Conflict &amp; fragility</v>
      </c>
      <c r="G1175" s="47">
        <f>VLOOKUP(A1175,Row_Data!$D$4:$BN$1444, 63,0)</f>
        <v>1</v>
      </c>
    </row>
    <row r="1176" spans="1:7" hidden="1" x14ac:dyDescent="0.3">
      <c r="A1176" s="34" t="s">
        <v>2763</v>
      </c>
      <c r="B1176" s="10" t="s">
        <v>1420</v>
      </c>
      <c r="C1176" s="10" t="s">
        <v>2781</v>
      </c>
      <c r="D1176" s="10" t="s">
        <v>4215</v>
      </c>
      <c r="E1176" s="47" t="str">
        <f>VLOOKUP(B1176,Matching_Area!$A$2:$B$1441,2, 0)</f>
        <v>Public Sector</v>
      </c>
      <c r="F1176" s="47" t="str">
        <f>VLOOKUP(B1176,Matching_Area!$A$2:$C$1441,3, 0)</f>
        <v>Conflict &amp; fragility</v>
      </c>
      <c r="G1176" s="47">
        <f>VLOOKUP(A1176,Row_Data!$D$4:$BN$1444, 63,0)</f>
        <v>29</v>
      </c>
    </row>
    <row r="1177" spans="1:7" hidden="1" x14ac:dyDescent="0.3">
      <c r="A1177" s="10" t="s">
        <v>3494</v>
      </c>
      <c r="B1177" s="10" t="s">
        <v>1300</v>
      </c>
      <c r="C1177" s="10" t="s">
        <v>764</v>
      </c>
      <c r="D1177" s="10" t="s">
        <v>4215</v>
      </c>
      <c r="E1177" s="47" t="str">
        <f>VLOOKUP(B1177,Matching_Area!$A$2:$B$1441,2, 0)</f>
        <v>Public Sector</v>
      </c>
      <c r="F1177" s="47" t="str">
        <f>VLOOKUP(B1177,Matching_Area!$A$2:$C$1441,3, 0)</f>
        <v>Conflict &amp; fragility</v>
      </c>
      <c r="G1177" s="47">
        <f>VLOOKUP(A1177,Row_Data!$D$4:$BN$1444, 63,0)</f>
        <v>29</v>
      </c>
    </row>
    <row r="1178" spans="1:7" hidden="1" x14ac:dyDescent="0.3">
      <c r="A1178" s="10" t="s">
        <v>1692</v>
      </c>
      <c r="B1178" s="10" t="s">
        <v>2171</v>
      </c>
      <c r="C1178" s="10" t="s">
        <v>1073</v>
      </c>
      <c r="D1178" s="10" t="s">
        <v>4215</v>
      </c>
      <c r="E1178" s="47" t="str">
        <f>VLOOKUP(B1178,Matching_Area!$A$2:$B$1441,2, 0)</f>
        <v>Public Sector</v>
      </c>
      <c r="F1178" s="47" t="str">
        <f>VLOOKUP(B1178,Matching_Area!$A$2:$C$1441,3, 0)</f>
        <v>Conflict &amp; fragility</v>
      </c>
      <c r="G1178" s="47">
        <f>VLOOKUP(A1178,Row_Data!$D$4:$BN$1444, 63,0)</f>
        <v>29</v>
      </c>
    </row>
    <row r="1179" spans="1:7" hidden="1" x14ac:dyDescent="0.3">
      <c r="A1179" s="10" t="s">
        <v>3472</v>
      </c>
      <c r="B1179" s="10" t="s">
        <v>1216</v>
      </c>
      <c r="C1179" s="10" t="s">
        <v>1370</v>
      </c>
      <c r="D1179" s="10" t="s">
        <v>1242</v>
      </c>
      <c r="E1179" s="47" t="str">
        <f>VLOOKUP(B1179,Matching_Area!$A$2:$B$1441,2, 0)</f>
        <v>Public Sector</v>
      </c>
      <c r="F1179" s="47" t="str">
        <f>VLOOKUP(B1179,Matching_Area!$A$2:$C$1441,3, 0)</f>
        <v>Conflict &amp; fragility</v>
      </c>
      <c r="G1179" s="47">
        <f>VLOOKUP(A1179,Row_Data!$D$4:$BN$1444, 63,0)</f>
        <v>0</v>
      </c>
    </row>
    <row r="1180" spans="1:7" hidden="1" x14ac:dyDescent="0.3">
      <c r="A1180" s="10" t="s">
        <v>2634</v>
      </c>
      <c r="B1180" s="10" t="s">
        <v>4132</v>
      </c>
      <c r="C1180" s="10" t="s">
        <v>1370</v>
      </c>
      <c r="D1180" s="10" t="s">
        <v>1242</v>
      </c>
      <c r="E1180" s="47" t="str">
        <f>VLOOKUP(B1180,Matching_Area!$A$2:$B$1441,2, 0)</f>
        <v>Public Sector</v>
      </c>
      <c r="F1180" s="47" t="str">
        <f>VLOOKUP(B1180,Matching_Area!$A$2:$C$1441,3, 0)</f>
        <v>Conflict &amp; fragility</v>
      </c>
      <c r="G1180" s="47">
        <f>VLOOKUP(A1180,Row_Data!$D$4:$BN$1444, 63,0)</f>
        <v>11</v>
      </c>
    </row>
    <row r="1181" spans="1:7" hidden="1" x14ac:dyDescent="0.3">
      <c r="A1181" s="10" t="s">
        <v>4093</v>
      </c>
      <c r="B1181" s="10" t="s">
        <v>3000</v>
      </c>
      <c r="C1181" s="10" t="s">
        <v>3899</v>
      </c>
      <c r="D1181" s="10" t="s">
        <v>1242</v>
      </c>
      <c r="E1181" s="47" t="str">
        <f>VLOOKUP(B1181,Matching_Area!$A$2:$B$1441,2, 0)</f>
        <v>Public Sector</v>
      </c>
      <c r="F1181" s="47" t="str">
        <f>VLOOKUP(B1181,Matching_Area!$A$2:$C$1441,3, 0)</f>
        <v>Conflict &amp; fragility</v>
      </c>
      <c r="G1181" s="47">
        <f>VLOOKUP(A1181,Row_Data!$D$4:$BN$1444, 63,0)</f>
        <v>0</v>
      </c>
    </row>
    <row r="1182" spans="1:7" hidden="1" x14ac:dyDescent="0.3">
      <c r="A1182" s="10" t="s">
        <v>3349</v>
      </c>
      <c r="B1182" s="10" t="s">
        <v>742</v>
      </c>
      <c r="C1182" s="10" t="s">
        <v>1608</v>
      </c>
      <c r="D1182" s="10" t="s">
        <v>2668</v>
      </c>
      <c r="E1182" s="47" t="str">
        <f>VLOOKUP(B1182,Matching_Area!$A$2:$B$1441,2, 0)</f>
        <v>Public Sector</v>
      </c>
      <c r="F1182" s="47" t="str">
        <f>VLOOKUP(B1182,Matching_Area!$A$2:$C$1441,3, 0)</f>
        <v>Conflict &amp; fragility</v>
      </c>
      <c r="G1182" s="47">
        <f>VLOOKUP(A1182,Row_Data!$D$4:$BN$1444, 63,0)</f>
        <v>0</v>
      </c>
    </row>
    <row r="1183" spans="1:7" hidden="1" x14ac:dyDescent="0.3">
      <c r="A1183" s="10" t="s">
        <v>1201</v>
      </c>
      <c r="B1183" s="10" t="s">
        <v>3722</v>
      </c>
      <c r="C1183" s="10" t="s">
        <v>1912</v>
      </c>
      <c r="D1183" s="10" t="s">
        <v>1103</v>
      </c>
      <c r="E1183" s="47" t="str">
        <f>VLOOKUP(B1183,Matching_Area!$A$2:$B$1441,2, 0)</f>
        <v>Public Sector</v>
      </c>
      <c r="F1183" s="47" t="str">
        <f>VLOOKUP(B1183,Matching_Area!$A$2:$C$1441,3, 0)</f>
        <v>Defense &amp; arms trade</v>
      </c>
      <c r="G1183" s="47">
        <f>VLOOKUP(A1183,Row_Data!$D$4:$BN$1444, 63,0)</f>
        <v>28</v>
      </c>
    </row>
    <row r="1184" spans="1:7" hidden="1" x14ac:dyDescent="0.3">
      <c r="A1184" s="10" t="s">
        <v>1888</v>
      </c>
      <c r="B1184" s="10" t="s">
        <v>2841</v>
      </c>
      <c r="C1184" s="10" t="s">
        <v>1024</v>
      </c>
      <c r="D1184" s="10" t="s">
        <v>1103</v>
      </c>
      <c r="E1184" s="47" t="str">
        <f>VLOOKUP(B1184,Matching_Area!$A$2:$B$1441,2, 0)</f>
        <v>Public Sector</v>
      </c>
      <c r="F1184" s="47" t="str">
        <f>VLOOKUP(B1184,Matching_Area!$A$2:$C$1441,3, 0)</f>
        <v>Defense &amp; arms trade</v>
      </c>
      <c r="G1184" s="47">
        <f>VLOOKUP(A1184,Row_Data!$D$4:$BN$1444, 63,0)</f>
        <v>30</v>
      </c>
    </row>
    <row r="1185" spans="1:7" hidden="1" x14ac:dyDescent="0.3">
      <c r="A1185" s="10" t="s">
        <v>1697</v>
      </c>
      <c r="B1185" s="10" t="s">
        <v>1068</v>
      </c>
      <c r="C1185" s="10" t="s">
        <v>1836</v>
      </c>
      <c r="D1185" s="10" t="s">
        <v>536</v>
      </c>
      <c r="E1185" s="47" t="str">
        <f>VLOOKUP(B1185,Matching_Area!$A$2:$B$1441,2, 0)</f>
        <v>Public Sector</v>
      </c>
      <c r="F1185" s="47" t="str">
        <f>VLOOKUP(B1185,Matching_Area!$A$2:$C$1441,3, 0)</f>
        <v>Defense &amp; arms trade</v>
      </c>
      <c r="G1185" s="47">
        <f>VLOOKUP(A1185,Row_Data!$D$4:$BN$1444, 63,0)</f>
        <v>60</v>
      </c>
    </row>
    <row r="1186" spans="1:7" hidden="1" x14ac:dyDescent="0.3">
      <c r="A1186" s="10" t="s">
        <v>3435</v>
      </c>
      <c r="B1186" s="10" t="s">
        <v>209</v>
      </c>
      <c r="C1186" s="10" t="s">
        <v>258</v>
      </c>
      <c r="D1186" s="10" t="s">
        <v>536</v>
      </c>
      <c r="E1186" s="47" t="str">
        <f>VLOOKUP(B1186,Matching_Area!$A$2:$B$1441,2, 0)</f>
        <v>Public Sector</v>
      </c>
      <c r="F1186" s="47" t="str">
        <f>VLOOKUP(B1186,Matching_Area!$A$2:$C$1441,3, 0)</f>
        <v>Defense &amp; arms trade</v>
      </c>
      <c r="G1186" s="47">
        <f>VLOOKUP(A1186,Row_Data!$D$4:$BN$1444, 63,0)</f>
        <v>60</v>
      </c>
    </row>
    <row r="1187" spans="1:7" hidden="1" x14ac:dyDescent="0.3">
      <c r="A1187" s="10" t="s">
        <v>1462</v>
      </c>
      <c r="B1187" s="10" t="s">
        <v>824</v>
      </c>
      <c r="C1187" s="10" t="s">
        <v>3449</v>
      </c>
      <c r="D1187" s="10" t="s">
        <v>1895</v>
      </c>
      <c r="E1187" s="47" t="str">
        <f>VLOOKUP(B1187,Matching_Area!$A$2:$B$1441,2, 0)</f>
        <v>Public Sector</v>
      </c>
      <c r="F1187" s="47" t="str">
        <f>VLOOKUP(B1187,Matching_Area!$A$2:$C$1441,3, 0)</f>
        <v>Defense &amp; arms trade</v>
      </c>
      <c r="G1187" s="47">
        <f>VLOOKUP(A1187,Row_Data!$D$4:$BN$1444, 63,0)</f>
        <v>60</v>
      </c>
    </row>
    <row r="1188" spans="1:7" hidden="1" x14ac:dyDescent="0.3">
      <c r="A1188" s="10" t="s">
        <v>106</v>
      </c>
      <c r="B1188" s="10" t="s">
        <v>929</v>
      </c>
      <c r="C1188" s="10" t="s">
        <v>3449</v>
      </c>
      <c r="D1188" s="10" t="s">
        <v>1895</v>
      </c>
      <c r="E1188" s="47" t="str">
        <f>VLOOKUP(B1188,Matching_Area!$A$2:$B$1441,2, 0)</f>
        <v>Public Sector</v>
      </c>
      <c r="F1188" s="47" t="str">
        <f>VLOOKUP(B1188,Matching_Area!$A$2:$C$1441,3, 0)</f>
        <v>Defense &amp; arms trade</v>
      </c>
      <c r="G1188" s="47">
        <f>VLOOKUP(A1188,Row_Data!$D$4:$BN$1444, 63,0)</f>
        <v>19</v>
      </c>
    </row>
    <row r="1189" spans="1:7" hidden="1" x14ac:dyDescent="0.3">
      <c r="A1189" s="57" t="s">
        <v>2305</v>
      </c>
      <c r="B1189" s="10" t="s">
        <v>1954</v>
      </c>
      <c r="C1189" s="10" t="s">
        <v>3449</v>
      </c>
      <c r="D1189" s="10" t="s">
        <v>1895</v>
      </c>
      <c r="E1189" s="47" t="str">
        <f>VLOOKUP(B1189,Matching_Area!$A$2:$B$1441,2, 0)</f>
        <v>Public Sector</v>
      </c>
      <c r="F1189" s="47" t="str">
        <f>VLOOKUP(B1189,Matching_Area!$A$2:$C$1441,3, 0)</f>
        <v>Defense &amp; arms trade</v>
      </c>
      <c r="G1189" s="47">
        <f>VLOOKUP(A1189,Row_Data!$D$4:$BN$1444, 63,0)</f>
        <v>60</v>
      </c>
    </row>
    <row r="1190" spans="1:7" hidden="1" x14ac:dyDescent="0.3">
      <c r="A1190" s="10" t="s">
        <v>3711</v>
      </c>
      <c r="B1190" s="10" t="s">
        <v>3175</v>
      </c>
      <c r="C1190" s="10" t="s">
        <v>528</v>
      </c>
      <c r="D1190" s="10" t="s">
        <v>1895</v>
      </c>
      <c r="E1190" s="47" t="str">
        <f>VLOOKUP(B1190,Matching_Area!$A$2:$B$1441,2, 0)</f>
        <v>Public Sector</v>
      </c>
      <c r="F1190" s="47" t="str">
        <f>VLOOKUP(B1190,Matching_Area!$A$2:$C$1441,3, 0)</f>
        <v>Defense &amp; arms trade</v>
      </c>
      <c r="G1190" s="47">
        <f>VLOOKUP(A1190,Row_Data!$D$4:$BN$1444, 63,0)</f>
        <v>60</v>
      </c>
    </row>
    <row r="1191" spans="1:7" hidden="1" x14ac:dyDescent="0.3">
      <c r="A1191" s="10" t="s">
        <v>2014</v>
      </c>
      <c r="B1191" s="10" t="s">
        <v>1235</v>
      </c>
      <c r="C1191" s="10" t="s">
        <v>2119</v>
      </c>
      <c r="D1191" s="10" t="s">
        <v>3738</v>
      </c>
      <c r="E1191" s="47" t="str">
        <f>VLOOKUP(B1191,Matching_Area!$A$2:$B$1441,2, 0)</f>
        <v>Public Sector</v>
      </c>
      <c r="F1191" s="47" t="str">
        <f>VLOOKUP(B1191,Matching_Area!$A$2:$C$1441,3, 0)</f>
        <v>Government finance</v>
      </c>
      <c r="G1191" s="47">
        <f>VLOOKUP(A1191,Row_Data!$D$4:$BN$1444, 63,0)</f>
        <v>28</v>
      </c>
    </row>
    <row r="1192" spans="1:7" hidden="1" x14ac:dyDescent="0.3">
      <c r="A1192" s="10" t="s">
        <v>3761</v>
      </c>
      <c r="B1192" s="10" t="s">
        <v>2381</v>
      </c>
      <c r="C1192" s="10" t="s">
        <v>2119</v>
      </c>
      <c r="D1192" s="10" t="s">
        <v>1412</v>
      </c>
      <c r="E1192" s="47" t="str">
        <f>VLOOKUP(B1192,Matching_Area!$A$2:$B$1441,2, 0)</f>
        <v>Public Sector</v>
      </c>
      <c r="F1192" s="47" t="str">
        <f>VLOOKUP(B1192,Matching_Area!$A$2:$C$1441,3, 0)</f>
        <v>Government finance</v>
      </c>
      <c r="G1192" s="47">
        <f>VLOOKUP(A1192,Row_Data!$D$4:$BN$1444, 63,0)</f>
        <v>28</v>
      </c>
    </row>
    <row r="1193" spans="1:7" hidden="1" x14ac:dyDescent="0.3">
      <c r="A1193" s="10" t="s">
        <v>1332</v>
      </c>
      <c r="B1193" s="10" t="s">
        <v>1877</v>
      </c>
      <c r="C1193" s="10" t="s">
        <v>4053</v>
      </c>
      <c r="D1193" s="10" t="s">
        <v>1412</v>
      </c>
      <c r="E1193" s="47" t="str">
        <f>VLOOKUP(B1193,Matching_Area!$A$2:$B$1441,2, 0)</f>
        <v>Public Sector</v>
      </c>
      <c r="F1193" s="47" t="str">
        <f>VLOOKUP(B1193,Matching_Area!$A$2:$C$1441,3, 0)</f>
        <v>Government finance</v>
      </c>
      <c r="G1193" s="47">
        <f>VLOOKUP(A1193,Row_Data!$D$4:$BN$1444, 63,0)</f>
        <v>48</v>
      </c>
    </row>
    <row r="1194" spans="1:7" x14ac:dyDescent="0.3">
      <c r="A1194" s="29" t="s">
        <v>3554</v>
      </c>
      <c r="B1194" s="10" t="s">
        <v>184</v>
      </c>
      <c r="C1194" s="10" t="s">
        <v>4053</v>
      </c>
      <c r="D1194" s="10" t="s">
        <v>1412</v>
      </c>
      <c r="E1194" s="47" t="str">
        <f>VLOOKUP(B1194,Matching_Area!$A$2:$B$1441,2, 0)</f>
        <v>Public Sector</v>
      </c>
      <c r="F1194" s="47" t="str">
        <f>VLOOKUP(B1194,Matching_Area!$A$2:$C$1441,3, 0)</f>
        <v>Government finance</v>
      </c>
      <c r="G1194" s="47">
        <f>VLOOKUP(A1194,Row_Data!$D$4:$BN$1444, 63,0)</f>
        <v>48</v>
      </c>
    </row>
    <row r="1195" spans="1:7" hidden="1" x14ac:dyDescent="0.3">
      <c r="A1195" s="10" t="s">
        <v>2525</v>
      </c>
      <c r="B1195" s="10" t="s">
        <v>2891</v>
      </c>
      <c r="C1195" s="10" t="s">
        <v>1921</v>
      </c>
      <c r="D1195" s="10" t="s">
        <v>1412</v>
      </c>
      <c r="E1195" s="47" t="str">
        <f>VLOOKUP(B1195,Matching_Area!$A$2:$B$1441,2, 0)</f>
        <v>Public Sector</v>
      </c>
      <c r="F1195" s="47" t="str">
        <f>VLOOKUP(B1195,Matching_Area!$A$2:$C$1441,3, 0)</f>
        <v>Government finance</v>
      </c>
      <c r="G1195" s="47">
        <f>VLOOKUP(A1195,Row_Data!$D$4:$BN$1444, 63,0)</f>
        <v>48</v>
      </c>
    </row>
    <row r="1196" spans="1:7" hidden="1" x14ac:dyDescent="0.3">
      <c r="A1196" s="10" t="s">
        <v>450</v>
      </c>
      <c r="B1196" s="10" t="s">
        <v>2106</v>
      </c>
      <c r="C1196" s="10" t="s">
        <v>1921</v>
      </c>
      <c r="D1196" s="10" t="s">
        <v>1412</v>
      </c>
      <c r="E1196" s="47" t="str">
        <f>VLOOKUP(B1196,Matching_Area!$A$2:$B$1441,2, 0)</f>
        <v>Public Sector</v>
      </c>
      <c r="F1196" s="47" t="str">
        <f>VLOOKUP(B1196,Matching_Area!$A$2:$C$1441,3, 0)</f>
        <v>Government finance</v>
      </c>
      <c r="G1196" s="47">
        <f>VLOOKUP(A1196,Row_Data!$D$4:$BN$1444, 63,0)</f>
        <v>48</v>
      </c>
    </row>
    <row r="1197" spans="1:7" hidden="1" x14ac:dyDescent="0.3">
      <c r="A1197" s="10" t="s">
        <v>1022</v>
      </c>
      <c r="B1197" s="10" t="s">
        <v>2292</v>
      </c>
      <c r="C1197" s="10" t="s">
        <v>1917</v>
      </c>
      <c r="D1197" s="10" t="s">
        <v>3738</v>
      </c>
      <c r="E1197" s="47" t="str">
        <f>VLOOKUP(B1197,Matching_Area!$A$2:$B$1441,2, 0)</f>
        <v>Public Sector</v>
      </c>
      <c r="F1197" s="47" t="str">
        <f>VLOOKUP(B1197,Matching_Area!$A$2:$C$1441,3, 0)</f>
        <v>Government finance</v>
      </c>
      <c r="G1197" s="47">
        <f>VLOOKUP(A1197,Row_Data!$D$4:$BN$1444, 63,0)</f>
        <v>48</v>
      </c>
    </row>
    <row r="1198" spans="1:7" hidden="1" x14ac:dyDescent="0.3">
      <c r="A1198" s="57" t="s">
        <v>1100</v>
      </c>
      <c r="B1198" s="10" t="s">
        <v>1359</v>
      </c>
      <c r="C1198" s="10" t="s">
        <v>1917</v>
      </c>
      <c r="D1198" s="10" t="s">
        <v>1412</v>
      </c>
      <c r="E1198" s="47" t="str">
        <f>VLOOKUP(B1198,Matching_Area!$A$2:$B$1441,2, 0)</f>
        <v>Public Sector</v>
      </c>
      <c r="F1198" s="47" t="str">
        <f>VLOOKUP(B1198,Matching_Area!$A$2:$C$1441,3, 0)</f>
        <v>Government finance</v>
      </c>
      <c r="G1198" s="47">
        <f>VLOOKUP(A1198,Row_Data!$D$4:$BN$1444, 63,0)</f>
        <v>48</v>
      </c>
    </row>
    <row r="1199" spans="1:7" hidden="1" x14ac:dyDescent="0.3">
      <c r="A1199" s="10" t="s">
        <v>1352</v>
      </c>
      <c r="B1199" s="10" t="s">
        <v>839</v>
      </c>
      <c r="C1199" s="10" t="s">
        <v>2558</v>
      </c>
      <c r="D1199" s="10" t="s">
        <v>1412</v>
      </c>
      <c r="E1199" s="47" t="str">
        <f>VLOOKUP(B1199,Matching_Area!$A$2:$B$1441,2, 0)</f>
        <v>Public Sector</v>
      </c>
      <c r="F1199" s="47" t="str">
        <f>VLOOKUP(B1199,Matching_Area!$A$2:$C$1441,3, 0)</f>
        <v>Government finance</v>
      </c>
      <c r="G1199" s="47">
        <f>VLOOKUP(A1199,Row_Data!$D$4:$BN$1444, 63,0)</f>
        <v>48</v>
      </c>
    </row>
    <row r="1200" spans="1:7" hidden="1" x14ac:dyDescent="0.3">
      <c r="A1200" s="57" t="s">
        <v>3571</v>
      </c>
      <c r="B1200" s="10" t="s">
        <v>1461</v>
      </c>
      <c r="C1200" s="10" t="s">
        <v>2558</v>
      </c>
      <c r="D1200" s="10" t="s">
        <v>1412</v>
      </c>
      <c r="E1200" s="47" t="str">
        <f>VLOOKUP(B1200,Matching_Area!$A$2:$B$1441,2, 0)</f>
        <v>Public Sector</v>
      </c>
      <c r="F1200" s="47" t="str">
        <f>VLOOKUP(B1200,Matching_Area!$A$2:$C$1441,3, 0)</f>
        <v>Government finance</v>
      </c>
      <c r="G1200" s="47">
        <f>VLOOKUP(A1200,Row_Data!$D$4:$BN$1444, 63,0)</f>
        <v>48</v>
      </c>
    </row>
    <row r="1201" spans="1:7" hidden="1" x14ac:dyDescent="0.3">
      <c r="A1201" s="10" t="s">
        <v>255</v>
      </c>
      <c r="B1201" s="10" t="s">
        <v>2895</v>
      </c>
      <c r="C1201" s="10" t="s">
        <v>3577</v>
      </c>
      <c r="D1201" s="10" t="s">
        <v>1412</v>
      </c>
      <c r="E1201" s="47" t="str">
        <f>VLOOKUP(B1201,Matching_Area!$A$2:$B$1441,2, 0)</f>
        <v>Public Sector</v>
      </c>
      <c r="F1201" s="47" t="str">
        <f>VLOOKUP(B1201,Matching_Area!$A$2:$C$1441,3, 0)</f>
        <v>Government finance</v>
      </c>
      <c r="G1201" s="47">
        <f>VLOOKUP(A1201,Row_Data!$D$4:$BN$1444, 63,0)</f>
        <v>48</v>
      </c>
    </row>
    <row r="1202" spans="1:7" hidden="1" x14ac:dyDescent="0.3">
      <c r="A1202" s="57" t="s">
        <v>2449</v>
      </c>
      <c r="B1202" s="10" t="s">
        <v>4048</v>
      </c>
      <c r="C1202" s="10" t="s">
        <v>3577</v>
      </c>
      <c r="D1202" s="10" t="s">
        <v>1412</v>
      </c>
      <c r="E1202" s="47" t="str">
        <f>VLOOKUP(B1202,Matching_Area!$A$2:$B$1441,2, 0)</f>
        <v>Public Sector</v>
      </c>
      <c r="F1202" s="47" t="str">
        <f>VLOOKUP(B1202,Matching_Area!$A$2:$C$1441,3, 0)</f>
        <v>Government finance</v>
      </c>
      <c r="G1202" s="47">
        <f>VLOOKUP(A1202,Row_Data!$D$4:$BN$1444, 63,0)</f>
        <v>48</v>
      </c>
    </row>
    <row r="1203" spans="1:7" hidden="1" x14ac:dyDescent="0.3">
      <c r="A1203" s="10" t="s">
        <v>2231</v>
      </c>
      <c r="B1203" s="10" t="s">
        <v>530</v>
      </c>
      <c r="C1203" s="10" t="s">
        <v>867</v>
      </c>
      <c r="D1203" s="10" t="s">
        <v>1412</v>
      </c>
      <c r="E1203" s="47" t="str">
        <f>VLOOKUP(B1203,Matching_Area!$A$2:$B$1441,2, 0)</f>
        <v>Public Sector</v>
      </c>
      <c r="F1203" s="47" t="str">
        <f>VLOOKUP(B1203,Matching_Area!$A$2:$C$1441,3, 0)</f>
        <v>Government finance</v>
      </c>
      <c r="G1203" s="47">
        <f>VLOOKUP(A1203,Row_Data!$D$4:$BN$1444, 63,0)</f>
        <v>48</v>
      </c>
    </row>
    <row r="1204" spans="1:7" hidden="1" x14ac:dyDescent="0.3">
      <c r="A1204" s="10" t="s">
        <v>1047</v>
      </c>
      <c r="B1204" s="10" t="s">
        <v>2927</v>
      </c>
      <c r="C1204" s="10" t="s">
        <v>867</v>
      </c>
      <c r="D1204" s="10" t="s">
        <v>1412</v>
      </c>
      <c r="E1204" s="47" t="str">
        <f>VLOOKUP(B1204,Matching_Area!$A$2:$B$1441,2, 0)</f>
        <v>Public Sector</v>
      </c>
      <c r="F1204" s="47" t="str">
        <f>VLOOKUP(B1204,Matching_Area!$A$2:$C$1441,3, 0)</f>
        <v>Government finance</v>
      </c>
      <c r="G1204" s="47">
        <f>VLOOKUP(A1204,Row_Data!$D$4:$BN$1444, 63,0)</f>
        <v>48</v>
      </c>
    </row>
    <row r="1205" spans="1:7" hidden="1" x14ac:dyDescent="0.3">
      <c r="A1205" s="10" t="s">
        <v>2459</v>
      </c>
      <c r="B1205" s="10" t="s">
        <v>3487</v>
      </c>
      <c r="C1205" s="10" t="s">
        <v>867</v>
      </c>
      <c r="D1205" s="10" t="s">
        <v>1412</v>
      </c>
      <c r="E1205" s="47" t="str">
        <f>VLOOKUP(B1205,Matching_Area!$A$2:$B$1441,2, 0)</f>
        <v>Public Sector</v>
      </c>
      <c r="F1205" s="47" t="str">
        <f>VLOOKUP(B1205,Matching_Area!$A$2:$C$1441,3, 0)</f>
        <v>Government finance</v>
      </c>
      <c r="G1205" s="47">
        <f>VLOOKUP(A1205,Row_Data!$D$4:$BN$1444, 63,0)</f>
        <v>48</v>
      </c>
    </row>
    <row r="1206" spans="1:7" hidden="1" x14ac:dyDescent="0.3">
      <c r="A1206" s="10" t="s">
        <v>299</v>
      </c>
      <c r="B1206" s="10" t="s">
        <v>1514</v>
      </c>
      <c r="C1206" s="10" t="s">
        <v>390</v>
      </c>
      <c r="D1206" s="10" t="s">
        <v>1412</v>
      </c>
      <c r="E1206" s="47" t="str">
        <f>VLOOKUP(B1206,Matching_Area!$A$2:$B$1441,2, 0)</f>
        <v>Public Sector</v>
      </c>
      <c r="F1206" s="47" t="str">
        <f>VLOOKUP(B1206,Matching_Area!$A$2:$C$1441,3, 0)</f>
        <v>Government finance</v>
      </c>
      <c r="G1206" s="47">
        <f>VLOOKUP(A1206,Row_Data!$D$4:$BN$1444, 63,0)</f>
        <v>31</v>
      </c>
    </row>
    <row r="1207" spans="1:7" hidden="1" x14ac:dyDescent="0.3">
      <c r="A1207" s="10" t="s">
        <v>125</v>
      </c>
      <c r="B1207" s="10" t="s">
        <v>3434</v>
      </c>
      <c r="C1207" s="10" t="s">
        <v>390</v>
      </c>
      <c r="D1207" s="10" t="s">
        <v>1412</v>
      </c>
      <c r="E1207" s="47" t="str">
        <f>VLOOKUP(B1207,Matching_Area!$A$2:$B$1441,2, 0)</f>
        <v>Public Sector</v>
      </c>
      <c r="F1207" s="47" t="str">
        <f>VLOOKUP(B1207,Matching_Area!$A$2:$C$1441,3, 0)</f>
        <v>Government finance</v>
      </c>
      <c r="G1207" s="47">
        <f>VLOOKUP(A1207,Row_Data!$D$4:$BN$1444, 63,0)</f>
        <v>31</v>
      </c>
    </row>
    <row r="1208" spans="1:7" hidden="1" x14ac:dyDescent="0.3">
      <c r="A1208" s="10" t="s">
        <v>1629</v>
      </c>
      <c r="B1208" s="10" t="s">
        <v>1094</v>
      </c>
      <c r="C1208" s="10" t="s">
        <v>2758</v>
      </c>
      <c r="D1208" s="10" t="s">
        <v>1412</v>
      </c>
      <c r="E1208" s="47" t="str">
        <f>VLOOKUP(B1208,Matching_Area!$A$2:$B$1441,2, 0)</f>
        <v>Public Sector</v>
      </c>
      <c r="F1208" s="47" t="str">
        <f>VLOOKUP(B1208,Matching_Area!$A$2:$C$1441,3, 0)</f>
        <v>Government finance</v>
      </c>
      <c r="G1208" s="47">
        <f>VLOOKUP(A1208,Row_Data!$D$4:$BN$1444, 63,0)</f>
        <v>48</v>
      </c>
    </row>
    <row r="1209" spans="1:7" hidden="1" x14ac:dyDescent="0.3">
      <c r="A1209" s="10" t="s">
        <v>981</v>
      </c>
      <c r="B1209" s="10" t="s">
        <v>990</v>
      </c>
      <c r="C1209" s="10" t="s">
        <v>2758</v>
      </c>
      <c r="D1209" s="10" t="s">
        <v>1412</v>
      </c>
      <c r="E1209" s="47" t="str">
        <f>VLOOKUP(B1209,Matching_Area!$A$2:$B$1441,2, 0)</f>
        <v>Public Sector</v>
      </c>
      <c r="F1209" s="47" t="str">
        <f>VLOOKUP(B1209,Matching_Area!$A$2:$C$1441,3, 0)</f>
        <v>Government finance</v>
      </c>
      <c r="G1209" s="47">
        <f>VLOOKUP(A1209,Row_Data!$D$4:$BN$1444, 63,0)</f>
        <v>48</v>
      </c>
    </row>
    <row r="1210" spans="1:7" hidden="1" x14ac:dyDescent="0.3">
      <c r="A1210" s="10" t="s">
        <v>4090</v>
      </c>
      <c r="B1210" s="10" t="s">
        <v>1325</v>
      </c>
      <c r="C1210" s="10" t="s">
        <v>3425</v>
      </c>
      <c r="D1210" s="10" t="s">
        <v>1412</v>
      </c>
      <c r="E1210" s="47" t="str">
        <f>VLOOKUP(B1210,Matching_Area!$A$2:$B$1441,2, 0)</f>
        <v>Public Sector</v>
      </c>
      <c r="F1210" s="47" t="str">
        <f>VLOOKUP(B1210,Matching_Area!$A$2:$C$1441,3, 0)</f>
        <v>Government finance</v>
      </c>
      <c r="G1210" s="47">
        <f>VLOOKUP(A1210,Row_Data!$D$4:$BN$1444, 63,0)</f>
        <v>45</v>
      </c>
    </row>
    <row r="1211" spans="1:7" hidden="1" x14ac:dyDescent="0.3">
      <c r="A1211" s="57" t="s">
        <v>1192</v>
      </c>
      <c r="B1211" s="10" t="s">
        <v>510</v>
      </c>
      <c r="C1211" s="10" t="s">
        <v>3425</v>
      </c>
      <c r="D1211" s="10" t="s">
        <v>1412</v>
      </c>
      <c r="E1211" s="47" t="str">
        <f>VLOOKUP(B1211,Matching_Area!$A$2:$B$1441,2, 0)</f>
        <v>Public Sector</v>
      </c>
      <c r="F1211" s="47" t="str">
        <f>VLOOKUP(B1211,Matching_Area!$A$2:$C$1441,3, 0)</f>
        <v>Government finance</v>
      </c>
      <c r="G1211" s="47">
        <f>VLOOKUP(A1211,Row_Data!$D$4:$BN$1444, 63,0)</f>
        <v>45</v>
      </c>
    </row>
    <row r="1212" spans="1:7" hidden="1" x14ac:dyDescent="0.3">
      <c r="A1212" s="10" t="s">
        <v>1447</v>
      </c>
      <c r="B1212" s="10" t="s">
        <v>3476</v>
      </c>
      <c r="C1212" s="10" t="s">
        <v>1093</v>
      </c>
      <c r="D1212" s="10" t="s">
        <v>1412</v>
      </c>
      <c r="E1212" s="47" t="str">
        <f>VLOOKUP(B1212,Matching_Area!$A$2:$B$1441,2, 0)</f>
        <v>Public Sector</v>
      </c>
      <c r="F1212" s="47" t="str">
        <f>VLOOKUP(B1212,Matching_Area!$A$2:$C$1441,3, 0)</f>
        <v>Government finance</v>
      </c>
      <c r="G1212" s="47">
        <f>VLOOKUP(A1212,Row_Data!$D$4:$BN$1444, 63,0)</f>
        <v>48</v>
      </c>
    </row>
    <row r="1213" spans="1:7" hidden="1" x14ac:dyDescent="0.3">
      <c r="A1213" s="57" t="s">
        <v>2177</v>
      </c>
      <c r="B1213" s="10" t="s">
        <v>2655</v>
      </c>
      <c r="C1213" s="10" t="s">
        <v>1093</v>
      </c>
      <c r="D1213" s="10" t="s">
        <v>1412</v>
      </c>
      <c r="E1213" s="47" t="str">
        <f>VLOOKUP(B1213,Matching_Area!$A$2:$B$1441,2, 0)</f>
        <v>Public Sector</v>
      </c>
      <c r="F1213" s="47" t="str">
        <f>VLOOKUP(B1213,Matching_Area!$A$2:$C$1441,3, 0)</f>
        <v>Government finance</v>
      </c>
      <c r="G1213" s="47">
        <f>VLOOKUP(A1213,Row_Data!$D$4:$BN$1444, 63,0)</f>
        <v>48</v>
      </c>
    </row>
    <row r="1214" spans="1:7" hidden="1" x14ac:dyDescent="0.3">
      <c r="A1214" s="10" t="s">
        <v>692</v>
      </c>
      <c r="B1214" s="10" t="s">
        <v>3217</v>
      </c>
      <c r="C1214" s="10" t="s">
        <v>2995</v>
      </c>
      <c r="D1214" s="10" t="s">
        <v>1412</v>
      </c>
      <c r="E1214" s="47" t="str">
        <f>VLOOKUP(B1214,Matching_Area!$A$2:$B$1441,2, 0)</f>
        <v>Public Sector</v>
      </c>
      <c r="F1214" s="47" t="str">
        <f>VLOOKUP(B1214,Matching_Area!$A$2:$C$1441,3, 0)</f>
        <v>Government finance</v>
      </c>
      <c r="G1214" s="47">
        <f>VLOOKUP(A1214,Row_Data!$D$4:$BN$1444, 63,0)</f>
        <v>30</v>
      </c>
    </row>
    <row r="1215" spans="1:7" hidden="1" x14ac:dyDescent="0.3">
      <c r="A1215" s="10" t="s">
        <v>2885</v>
      </c>
      <c r="B1215" s="10" t="s">
        <v>3587</v>
      </c>
      <c r="C1215" s="10" t="s">
        <v>2995</v>
      </c>
      <c r="D1215" s="10" t="s">
        <v>1412</v>
      </c>
      <c r="E1215" s="47" t="str">
        <f>VLOOKUP(B1215,Matching_Area!$A$2:$B$1441,2, 0)</f>
        <v>Public Sector</v>
      </c>
      <c r="F1215" s="47" t="str">
        <f>VLOOKUP(B1215,Matching_Area!$A$2:$C$1441,3, 0)</f>
        <v>Government finance</v>
      </c>
      <c r="G1215" s="47">
        <f>VLOOKUP(A1215,Row_Data!$D$4:$BN$1444, 63,0)</f>
        <v>30</v>
      </c>
    </row>
    <row r="1216" spans="1:7" hidden="1" x14ac:dyDescent="0.3">
      <c r="A1216" s="10" t="s">
        <v>2329</v>
      </c>
      <c r="B1216" s="10" t="s">
        <v>2983</v>
      </c>
      <c r="C1216" s="10" t="s">
        <v>3334</v>
      </c>
      <c r="D1216" s="10" t="s">
        <v>1412</v>
      </c>
      <c r="E1216" s="47" t="str">
        <f>VLOOKUP(B1216,Matching_Area!$A$2:$B$1441,2, 0)</f>
        <v>Public Sector</v>
      </c>
      <c r="F1216" s="47" t="str">
        <f>VLOOKUP(B1216,Matching_Area!$A$2:$C$1441,3, 0)</f>
        <v>Government finance</v>
      </c>
      <c r="G1216" s="47">
        <f>VLOOKUP(A1216,Row_Data!$D$4:$BN$1444, 63,0)</f>
        <v>48</v>
      </c>
    </row>
    <row r="1217" spans="1:7" hidden="1" x14ac:dyDescent="0.3">
      <c r="A1217" s="10" t="s">
        <v>2750</v>
      </c>
      <c r="B1217" s="10" t="s">
        <v>2084</v>
      </c>
      <c r="C1217" s="10" t="s">
        <v>3334</v>
      </c>
      <c r="D1217" s="10" t="s">
        <v>1412</v>
      </c>
      <c r="E1217" s="47" t="str">
        <f>VLOOKUP(B1217,Matching_Area!$A$2:$B$1441,2, 0)</f>
        <v>Public Sector</v>
      </c>
      <c r="F1217" s="47" t="str">
        <f>VLOOKUP(B1217,Matching_Area!$A$2:$C$1441,3, 0)</f>
        <v>Government finance</v>
      </c>
      <c r="G1217" s="47">
        <f>VLOOKUP(A1217,Row_Data!$D$4:$BN$1444, 63,0)</f>
        <v>48</v>
      </c>
    </row>
    <row r="1218" spans="1:7" hidden="1" x14ac:dyDescent="0.3">
      <c r="A1218" s="10" t="s">
        <v>2430</v>
      </c>
      <c r="B1218" s="10" t="s">
        <v>817</v>
      </c>
      <c r="C1218" s="10" t="s">
        <v>850</v>
      </c>
      <c r="D1218" s="10" t="s">
        <v>555</v>
      </c>
      <c r="E1218" s="47" t="str">
        <f>VLOOKUP(B1218,Matching_Area!$A$2:$B$1441,2, 0)</f>
        <v>Public Sector</v>
      </c>
      <c r="F1218" s="47" t="str">
        <f>VLOOKUP(B1218,Matching_Area!$A$2:$C$1441,3, 0)</f>
        <v>Government finance</v>
      </c>
      <c r="G1218" s="47">
        <f>VLOOKUP(A1218,Row_Data!$D$4:$BN$1444, 63,0)</f>
        <v>0</v>
      </c>
    </row>
    <row r="1219" spans="1:7" hidden="1" x14ac:dyDescent="0.3">
      <c r="A1219" s="10" t="s">
        <v>429</v>
      </c>
      <c r="B1219" s="10" t="s">
        <v>171</v>
      </c>
      <c r="C1219" s="10" t="s">
        <v>2431</v>
      </c>
      <c r="D1219" s="10" t="s">
        <v>3738</v>
      </c>
      <c r="E1219" s="47" t="str">
        <f>VLOOKUP(B1219,Matching_Area!$A$2:$B$1441,2, 0)</f>
        <v>Public Sector</v>
      </c>
      <c r="F1219" s="47" t="str">
        <f>VLOOKUP(B1219,Matching_Area!$A$2:$C$1441,3, 0)</f>
        <v>Government finance</v>
      </c>
      <c r="G1219" s="47">
        <f>VLOOKUP(A1219,Row_Data!$D$4:$BN$1444, 63,0)</f>
        <v>48</v>
      </c>
    </row>
    <row r="1220" spans="1:7" hidden="1" x14ac:dyDescent="0.3">
      <c r="A1220" s="10" t="s">
        <v>4186</v>
      </c>
      <c r="B1220" s="10" t="s">
        <v>1337</v>
      </c>
      <c r="C1220" s="10" t="s">
        <v>2431</v>
      </c>
      <c r="D1220" s="10" t="s">
        <v>1412</v>
      </c>
      <c r="E1220" s="47" t="str">
        <f>VLOOKUP(B1220,Matching_Area!$A$2:$B$1441,2, 0)</f>
        <v>Public Sector</v>
      </c>
      <c r="F1220" s="47" t="str">
        <f>VLOOKUP(B1220,Matching_Area!$A$2:$C$1441,3, 0)</f>
        <v>Government finance</v>
      </c>
      <c r="G1220" s="47">
        <f>VLOOKUP(A1220,Row_Data!$D$4:$BN$1444, 63,0)</f>
        <v>48</v>
      </c>
    </row>
    <row r="1221" spans="1:7" hidden="1" x14ac:dyDescent="0.3">
      <c r="A1221" s="10" t="s">
        <v>3672</v>
      </c>
      <c r="B1221" s="10" t="s">
        <v>581</v>
      </c>
      <c r="C1221" s="10" t="s">
        <v>25</v>
      </c>
      <c r="D1221" s="10" t="s">
        <v>1412</v>
      </c>
      <c r="E1221" s="47" t="str">
        <f>VLOOKUP(B1221,Matching_Area!$A$2:$B$1441,2, 0)</f>
        <v>Public Sector</v>
      </c>
      <c r="F1221" s="47" t="str">
        <f>VLOOKUP(B1221,Matching_Area!$A$2:$C$1441,3, 0)</f>
        <v>Government finance</v>
      </c>
      <c r="G1221" s="47">
        <f>VLOOKUP(A1221,Row_Data!$D$4:$BN$1444, 63,0)</f>
        <v>48</v>
      </c>
    </row>
    <row r="1222" spans="1:7" hidden="1" x14ac:dyDescent="0.3">
      <c r="A1222" s="57" t="s">
        <v>1593</v>
      </c>
      <c r="B1222" s="10" t="s">
        <v>81</v>
      </c>
      <c r="C1222" s="10" t="s">
        <v>25</v>
      </c>
      <c r="D1222" s="10" t="s">
        <v>1412</v>
      </c>
      <c r="E1222" s="47" t="str">
        <f>VLOOKUP(B1222,Matching_Area!$A$2:$B$1441,2, 0)</f>
        <v>Public Sector</v>
      </c>
      <c r="F1222" s="47" t="str">
        <f>VLOOKUP(B1222,Matching_Area!$A$2:$C$1441,3, 0)</f>
        <v>Government finance</v>
      </c>
      <c r="G1222" s="47">
        <f>VLOOKUP(A1222,Row_Data!$D$4:$BN$1444, 63,0)</f>
        <v>48</v>
      </c>
    </row>
    <row r="1223" spans="1:7" hidden="1" x14ac:dyDescent="0.3">
      <c r="A1223" s="10" t="s">
        <v>2953</v>
      </c>
      <c r="B1223" s="10" t="s">
        <v>4046</v>
      </c>
      <c r="C1223" s="10" t="s">
        <v>345</v>
      </c>
      <c r="D1223" s="10" t="s">
        <v>1412</v>
      </c>
      <c r="E1223" s="47" t="str">
        <f>VLOOKUP(B1223,Matching_Area!$A$2:$B$1441,2, 0)</f>
        <v>Public Sector</v>
      </c>
      <c r="F1223" s="47" t="str">
        <f>VLOOKUP(B1223,Matching_Area!$A$2:$C$1441,3, 0)</f>
        <v>Government finance</v>
      </c>
      <c r="G1223" s="47">
        <f>VLOOKUP(A1223,Row_Data!$D$4:$BN$1444, 63,0)</f>
        <v>34</v>
      </c>
    </row>
    <row r="1224" spans="1:7" hidden="1" x14ac:dyDescent="0.3">
      <c r="A1224" s="10" t="s">
        <v>904</v>
      </c>
      <c r="B1224" s="10" t="s">
        <v>833</v>
      </c>
      <c r="C1224" s="10" t="s">
        <v>345</v>
      </c>
      <c r="D1224" s="10" t="s">
        <v>1412</v>
      </c>
      <c r="E1224" s="47" t="str">
        <f>VLOOKUP(B1224,Matching_Area!$A$2:$B$1441,2, 0)</f>
        <v>Public Sector</v>
      </c>
      <c r="F1224" s="47" t="str">
        <f>VLOOKUP(B1224,Matching_Area!$A$2:$C$1441,3, 0)</f>
        <v>Government finance</v>
      </c>
      <c r="G1224" s="47">
        <f>VLOOKUP(A1224,Row_Data!$D$4:$BN$1444, 63,0)</f>
        <v>34</v>
      </c>
    </row>
    <row r="1225" spans="1:7" hidden="1" x14ac:dyDescent="0.3">
      <c r="A1225" s="10" t="s">
        <v>696</v>
      </c>
      <c r="B1225" s="10" t="s">
        <v>96</v>
      </c>
      <c r="C1225" s="10" t="s">
        <v>1011</v>
      </c>
      <c r="D1225" s="10" t="s">
        <v>3738</v>
      </c>
      <c r="E1225" s="47" t="str">
        <f>VLOOKUP(B1225,Matching_Area!$A$2:$B$1441,2, 0)</f>
        <v>Public Sector</v>
      </c>
      <c r="F1225" s="47" t="str">
        <f>VLOOKUP(B1225,Matching_Area!$A$2:$C$1441,3, 0)</f>
        <v>Government finance</v>
      </c>
      <c r="G1225" s="47">
        <f>VLOOKUP(A1225,Row_Data!$D$4:$BN$1444, 63,0)</f>
        <v>48</v>
      </c>
    </row>
    <row r="1226" spans="1:7" hidden="1" x14ac:dyDescent="0.3">
      <c r="A1226" s="57" t="s">
        <v>3230</v>
      </c>
      <c r="B1226" s="10" t="s">
        <v>3754</v>
      </c>
      <c r="C1226" s="10" t="s">
        <v>1011</v>
      </c>
      <c r="D1226" s="10" t="s">
        <v>1412</v>
      </c>
      <c r="E1226" s="47" t="str">
        <f>VLOOKUP(B1226,Matching_Area!$A$2:$B$1441,2, 0)</f>
        <v>Public Sector</v>
      </c>
      <c r="F1226" s="47" t="str">
        <f>VLOOKUP(B1226,Matching_Area!$A$2:$C$1441,3, 0)</f>
        <v>Government finance</v>
      </c>
      <c r="G1226" s="47">
        <f>VLOOKUP(A1226,Row_Data!$D$4:$BN$1444, 63,0)</f>
        <v>48</v>
      </c>
    </row>
    <row r="1227" spans="1:7" hidden="1" x14ac:dyDescent="0.3">
      <c r="A1227" s="10" t="s">
        <v>3903</v>
      </c>
      <c r="B1227" s="10" t="s">
        <v>4165</v>
      </c>
      <c r="C1227" s="10" t="s">
        <v>1417</v>
      </c>
      <c r="D1227" s="10" t="s">
        <v>1412</v>
      </c>
      <c r="E1227" s="47" t="str">
        <f>VLOOKUP(B1227,Matching_Area!$A$2:$B$1441,2, 0)</f>
        <v>Public Sector</v>
      </c>
      <c r="F1227" s="47" t="str">
        <f>VLOOKUP(B1227,Matching_Area!$A$2:$C$1441,3, 0)</f>
        <v>Government finance</v>
      </c>
      <c r="G1227" s="47">
        <f>VLOOKUP(A1227,Row_Data!$D$4:$BN$1444, 63,0)</f>
        <v>0</v>
      </c>
    </row>
    <row r="1228" spans="1:7" hidden="1" x14ac:dyDescent="0.3">
      <c r="A1228" s="10" t="s">
        <v>4154</v>
      </c>
      <c r="B1228" s="10" t="s">
        <v>3897</v>
      </c>
      <c r="C1228" s="10" t="s">
        <v>1417</v>
      </c>
      <c r="D1228" s="10" t="s">
        <v>1412</v>
      </c>
      <c r="E1228" s="47" t="str">
        <f>VLOOKUP(B1228,Matching_Area!$A$2:$B$1441,2, 0)</f>
        <v>Public Sector</v>
      </c>
      <c r="F1228" s="47" t="str">
        <f>VLOOKUP(B1228,Matching_Area!$A$2:$C$1441,3, 0)</f>
        <v>Government finance</v>
      </c>
      <c r="G1228" s="47">
        <f>VLOOKUP(A1228,Row_Data!$D$4:$BN$1444, 63,0)</f>
        <v>0</v>
      </c>
    </row>
    <row r="1229" spans="1:7" hidden="1" x14ac:dyDescent="0.3">
      <c r="A1229" s="10" t="s">
        <v>1005</v>
      </c>
      <c r="B1229" s="10" t="s">
        <v>893</v>
      </c>
      <c r="C1229" s="10" t="s">
        <v>621</v>
      </c>
      <c r="D1229" s="10" t="s">
        <v>1412</v>
      </c>
      <c r="E1229" s="47" t="str">
        <f>VLOOKUP(B1229,Matching_Area!$A$2:$B$1441,2, 0)</f>
        <v>Public Sector</v>
      </c>
      <c r="F1229" s="47" t="str">
        <f>VLOOKUP(B1229,Matching_Area!$A$2:$C$1441,3, 0)</f>
        <v>Government finance</v>
      </c>
      <c r="G1229" s="47">
        <f>VLOOKUP(A1229,Row_Data!$D$4:$BN$1444, 63,0)</f>
        <v>48</v>
      </c>
    </row>
    <row r="1230" spans="1:7" hidden="1" x14ac:dyDescent="0.3">
      <c r="A1230" s="10" t="s">
        <v>819</v>
      </c>
      <c r="B1230" s="10" t="s">
        <v>1492</v>
      </c>
      <c r="C1230" s="10" t="s">
        <v>621</v>
      </c>
      <c r="D1230" s="10" t="s">
        <v>4116</v>
      </c>
      <c r="E1230" s="47" t="str">
        <f>VLOOKUP(B1230,Matching_Area!$A$2:$B$1441,2, 0)</f>
        <v>Public Sector</v>
      </c>
      <c r="F1230" s="47" t="str">
        <f>VLOOKUP(B1230,Matching_Area!$A$2:$C$1441,3, 0)</f>
        <v>Government finance</v>
      </c>
      <c r="G1230" s="47">
        <f>VLOOKUP(A1230,Row_Data!$D$4:$BN$1444, 63,0)</f>
        <v>21</v>
      </c>
    </row>
    <row r="1231" spans="1:7" hidden="1" x14ac:dyDescent="0.3">
      <c r="A1231" s="10" t="s">
        <v>3388</v>
      </c>
      <c r="B1231" s="10" t="s">
        <v>3615</v>
      </c>
      <c r="C1231" s="10" t="s">
        <v>621</v>
      </c>
      <c r="D1231" s="10" t="s">
        <v>1412</v>
      </c>
      <c r="E1231" s="47" t="str">
        <f>VLOOKUP(B1231,Matching_Area!$A$2:$B$1441,2, 0)</f>
        <v>Public Sector</v>
      </c>
      <c r="F1231" s="47" t="str">
        <f>VLOOKUP(B1231,Matching_Area!$A$2:$C$1441,3, 0)</f>
        <v>Government finance</v>
      </c>
      <c r="G1231" s="47">
        <f>VLOOKUP(A1231,Row_Data!$D$4:$BN$1444, 63,0)</f>
        <v>48</v>
      </c>
    </row>
    <row r="1232" spans="1:7" hidden="1" x14ac:dyDescent="0.3">
      <c r="A1232" s="10" t="s">
        <v>2851</v>
      </c>
      <c r="B1232" s="10" t="s">
        <v>3321</v>
      </c>
      <c r="C1232" s="10" t="s">
        <v>4058</v>
      </c>
      <c r="D1232" s="10" t="s">
        <v>1412</v>
      </c>
      <c r="E1232" s="47" t="str">
        <f>VLOOKUP(B1232,Matching_Area!$A$2:$B$1441,2, 0)</f>
        <v>Public Sector</v>
      </c>
      <c r="F1232" s="47" t="str">
        <f>VLOOKUP(B1232,Matching_Area!$A$2:$C$1441,3, 0)</f>
        <v>Government finance</v>
      </c>
      <c r="G1232" s="47">
        <f>VLOOKUP(A1232,Row_Data!$D$4:$BN$1444, 63,0)</f>
        <v>48</v>
      </c>
    </row>
    <row r="1233" spans="1:7" hidden="1" x14ac:dyDescent="0.3">
      <c r="A1233" s="10" t="s">
        <v>2519</v>
      </c>
      <c r="B1233" s="10" t="s">
        <v>2350</v>
      </c>
      <c r="C1233" s="10" t="s">
        <v>4058</v>
      </c>
      <c r="D1233" s="10" t="s">
        <v>1412</v>
      </c>
      <c r="E1233" s="47" t="str">
        <f>VLOOKUP(B1233,Matching_Area!$A$2:$B$1441,2, 0)</f>
        <v>Public Sector</v>
      </c>
      <c r="F1233" s="47" t="str">
        <f>VLOOKUP(B1233,Matching_Area!$A$2:$C$1441,3, 0)</f>
        <v>Government finance</v>
      </c>
      <c r="G1233" s="47">
        <f>VLOOKUP(A1233,Row_Data!$D$4:$BN$1444, 63,0)</f>
        <v>48</v>
      </c>
    </row>
    <row r="1234" spans="1:7" hidden="1" x14ac:dyDescent="0.3">
      <c r="A1234" s="10" t="s">
        <v>446</v>
      </c>
      <c r="B1234" s="10" t="s">
        <v>650</v>
      </c>
      <c r="C1234" s="10" t="s">
        <v>4058</v>
      </c>
      <c r="D1234" s="10" t="s">
        <v>1412</v>
      </c>
      <c r="E1234" s="47" t="str">
        <f>VLOOKUP(B1234,Matching_Area!$A$2:$B$1441,2, 0)</f>
        <v>Public Sector</v>
      </c>
      <c r="F1234" s="47" t="str">
        <f>VLOOKUP(B1234,Matching_Area!$A$2:$C$1441,3, 0)</f>
        <v>Government finance</v>
      </c>
      <c r="G1234" s="47">
        <f>VLOOKUP(A1234,Row_Data!$D$4:$BN$1444, 63,0)</f>
        <v>48</v>
      </c>
    </row>
    <row r="1235" spans="1:7" hidden="1" x14ac:dyDescent="0.3">
      <c r="A1235" s="10" t="s">
        <v>37</v>
      </c>
      <c r="B1235" s="10" t="s">
        <v>946</v>
      </c>
      <c r="C1235" s="10" t="s">
        <v>2440</v>
      </c>
      <c r="D1235" s="10" t="s">
        <v>1412</v>
      </c>
      <c r="E1235" s="47" t="str">
        <f>VLOOKUP(B1235,Matching_Area!$A$2:$B$1441,2, 0)</f>
        <v>Public Sector</v>
      </c>
      <c r="F1235" s="47" t="str">
        <f>VLOOKUP(B1235,Matching_Area!$A$2:$C$1441,3, 0)</f>
        <v>Government finance</v>
      </c>
      <c r="G1235" s="47">
        <f>VLOOKUP(A1235,Row_Data!$D$4:$BN$1444, 63,0)</f>
        <v>48</v>
      </c>
    </row>
    <row r="1236" spans="1:7" hidden="1" x14ac:dyDescent="0.3">
      <c r="A1236" s="10" t="s">
        <v>363</v>
      </c>
      <c r="B1236" s="10" t="s">
        <v>2302</v>
      </c>
      <c r="C1236" s="10" t="s">
        <v>2440</v>
      </c>
      <c r="D1236" s="10" t="s">
        <v>1412</v>
      </c>
      <c r="E1236" s="47" t="str">
        <f>VLOOKUP(B1236,Matching_Area!$A$2:$B$1441,2, 0)</f>
        <v>Public Sector</v>
      </c>
      <c r="F1236" s="47" t="str">
        <f>VLOOKUP(B1236,Matching_Area!$A$2:$C$1441,3, 0)</f>
        <v>Government finance</v>
      </c>
      <c r="G1236" s="47">
        <f>VLOOKUP(A1236,Row_Data!$D$4:$BN$1444, 63,0)</f>
        <v>48</v>
      </c>
    </row>
    <row r="1237" spans="1:7" hidden="1" x14ac:dyDescent="0.3">
      <c r="A1237" s="10" t="s">
        <v>1023</v>
      </c>
      <c r="B1237" s="10" t="s">
        <v>1993</v>
      </c>
      <c r="C1237" s="10" t="s">
        <v>1091</v>
      </c>
      <c r="D1237" s="10" t="s">
        <v>2242</v>
      </c>
      <c r="E1237" s="47" t="str">
        <f>VLOOKUP(B1237,Matching_Area!$A$2:$B$1441,2, 0)</f>
        <v>Public Sector</v>
      </c>
      <c r="F1237" s="47" t="str">
        <f>VLOOKUP(B1237,Matching_Area!$A$2:$C$1441,3, 0)</f>
        <v>Policy &amp; institutions</v>
      </c>
      <c r="G1237" s="47">
        <f>VLOOKUP(A1237,Row_Data!$D$4:$BN$1444, 63,0)</f>
        <v>0</v>
      </c>
    </row>
    <row r="1238" spans="1:7" hidden="1" x14ac:dyDescent="0.3">
      <c r="A1238" s="10" t="s">
        <v>3156</v>
      </c>
      <c r="B1238" s="10" t="s">
        <v>276</v>
      </c>
      <c r="C1238" s="10" t="s">
        <v>1792</v>
      </c>
      <c r="D1238" s="10" t="s">
        <v>2242</v>
      </c>
      <c r="E1238" s="47" t="str">
        <f>VLOOKUP(B1238,Matching_Area!$A$2:$B$1441,2, 0)</f>
        <v>Public Sector</v>
      </c>
      <c r="F1238" s="47" t="str">
        <f>VLOOKUP(B1238,Matching_Area!$A$2:$C$1441,3, 0)</f>
        <v>Policy &amp; institutions</v>
      </c>
      <c r="G1238" s="47">
        <f>VLOOKUP(A1238,Row_Data!$D$4:$BN$1444, 63,0)</f>
        <v>0</v>
      </c>
    </row>
    <row r="1239" spans="1:7" hidden="1" x14ac:dyDescent="0.3">
      <c r="A1239" s="10" t="s">
        <v>1779</v>
      </c>
      <c r="B1239" s="10" t="s">
        <v>4054</v>
      </c>
      <c r="C1239" s="10" t="s">
        <v>917</v>
      </c>
      <c r="D1239" s="10" t="s">
        <v>2242</v>
      </c>
      <c r="E1239" s="47" t="str">
        <f>VLOOKUP(B1239,Matching_Area!$A$2:$B$1441,2, 0)</f>
        <v>Public Sector</v>
      </c>
      <c r="F1239" s="47" t="str">
        <f>VLOOKUP(B1239,Matching_Area!$A$2:$C$1441,3, 0)</f>
        <v>Policy &amp; institutions</v>
      </c>
      <c r="G1239" s="47">
        <f>VLOOKUP(A1239,Row_Data!$D$4:$BN$1444, 63,0)</f>
        <v>0</v>
      </c>
    </row>
    <row r="1240" spans="1:7" hidden="1" x14ac:dyDescent="0.3">
      <c r="A1240" s="10" t="s">
        <v>1037</v>
      </c>
      <c r="B1240" s="10" t="s">
        <v>1987</v>
      </c>
      <c r="C1240" s="10" t="s">
        <v>4182</v>
      </c>
      <c r="D1240" s="10" t="s">
        <v>2242</v>
      </c>
      <c r="E1240" s="47" t="str">
        <f>VLOOKUP(B1240,Matching_Area!$A$2:$B$1441,2, 0)</f>
        <v>Public Sector</v>
      </c>
      <c r="F1240" s="47" t="str">
        <f>VLOOKUP(B1240,Matching_Area!$A$2:$C$1441,3, 0)</f>
        <v>Policy &amp; institutions</v>
      </c>
      <c r="G1240" s="47">
        <f>VLOOKUP(A1240,Row_Data!$D$4:$BN$1444, 63,0)</f>
        <v>0</v>
      </c>
    </row>
    <row r="1241" spans="1:7" hidden="1" x14ac:dyDescent="0.3">
      <c r="A1241" s="10" t="s">
        <v>3365</v>
      </c>
      <c r="B1241" s="10" t="s">
        <v>3385</v>
      </c>
      <c r="C1241" s="10" t="s">
        <v>1009</v>
      </c>
      <c r="D1241" s="10" t="s">
        <v>2242</v>
      </c>
      <c r="E1241" s="47" t="str">
        <f>VLOOKUP(B1241,Matching_Area!$A$2:$B$1441,2, 0)</f>
        <v>Public Sector</v>
      </c>
      <c r="F1241" s="47" t="str">
        <f>VLOOKUP(B1241,Matching_Area!$A$2:$C$1441,3, 0)</f>
        <v>Policy &amp; institutions</v>
      </c>
      <c r="G1241" s="47">
        <f>VLOOKUP(A1241,Row_Data!$D$4:$BN$1444, 63,0)</f>
        <v>0</v>
      </c>
    </row>
    <row r="1242" spans="1:7" hidden="1" x14ac:dyDescent="0.3">
      <c r="A1242" s="10" t="s">
        <v>3847</v>
      </c>
      <c r="B1242" s="10" t="s">
        <v>2866</v>
      </c>
      <c r="C1242" s="10" t="s">
        <v>67</v>
      </c>
      <c r="D1242" s="10" t="s">
        <v>2242</v>
      </c>
      <c r="E1242" s="47" t="str">
        <f>VLOOKUP(B1242,Matching_Area!$A$2:$B$1441,2, 0)</f>
        <v>Public Sector</v>
      </c>
      <c r="F1242" s="47" t="str">
        <f>VLOOKUP(B1242,Matching_Area!$A$2:$C$1441,3, 0)</f>
        <v>Policy &amp; institutions</v>
      </c>
      <c r="G1242" s="47">
        <f>VLOOKUP(A1242,Row_Data!$D$4:$BN$1444, 63,0)</f>
        <v>0</v>
      </c>
    </row>
    <row r="1243" spans="1:7" hidden="1" x14ac:dyDescent="0.3">
      <c r="A1243" s="10" t="s">
        <v>147</v>
      </c>
      <c r="B1243" s="10" t="s">
        <v>1634</v>
      </c>
      <c r="C1243" s="10" t="s">
        <v>1557</v>
      </c>
      <c r="D1243" s="10" t="s">
        <v>2242</v>
      </c>
      <c r="E1243" s="47" t="str">
        <f>VLOOKUP(B1243,Matching_Area!$A$2:$B$1441,2, 0)</f>
        <v>Public Sector</v>
      </c>
      <c r="F1243" s="47" t="str">
        <f>VLOOKUP(B1243,Matching_Area!$A$2:$C$1441,3, 0)</f>
        <v>Policy &amp; institutions</v>
      </c>
      <c r="G1243" s="47">
        <f>VLOOKUP(A1243,Row_Data!$D$4:$BN$1444, 63,0)</f>
        <v>0</v>
      </c>
    </row>
    <row r="1244" spans="1:7" hidden="1" x14ac:dyDescent="0.3">
      <c r="A1244" s="10" t="s">
        <v>991</v>
      </c>
      <c r="B1244" s="10" t="s">
        <v>3837</v>
      </c>
      <c r="C1244" s="10" t="s">
        <v>2117</v>
      </c>
      <c r="D1244" s="10" t="s">
        <v>2242</v>
      </c>
      <c r="E1244" s="47" t="str">
        <f>VLOOKUP(B1244,Matching_Area!$A$2:$B$1441,2, 0)</f>
        <v>Public Sector</v>
      </c>
      <c r="F1244" s="47" t="str">
        <f>VLOOKUP(B1244,Matching_Area!$A$2:$C$1441,3, 0)</f>
        <v>Policy &amp; institutions</v>
      </c>
      <c r="G1244" s="47">
        <f>VLOOKUP(A1244,Row_Data!$D$4:$BN$1444, 63,0)</f>
        <v>0</v>
      </c>
    </row>
    <row r="1245" spans="1:7" hidden="1" x14ac:dyDescent="0.3">
      <c r="A1245" s="10" t="s">
        <v>2133</v>
      </c>
      <c r="B1245" s="10" t="s">
        <v>357</v>
      </c>
      <c r="C1245" s="10" t="s">
        <v>538</v>
      </c>
      <c r="D1245" s="10" t="s">
        <v>2242</v>
      </c>
      <c r="E1245" s="47" t="str">
        <f>VLOOKUP(B1245,Matching_Area!$A$2:$B$1441,2, 0)</f>
        <v>Public Sector</v>
      </c>
      <c r="F1245" s="47" t="str">
        <f>VLOOKUP(B1245,Matching_Area!$A$2:$C$1441,3, 0)</f>
        <v>Policy &amp; institutions</v>
      </c>
      <c r="G1245" s="47">
        <f>VLOOKUP(A1245,Row_Data!$D$4:$BN$1444, 63,0)</f>
        <v>0</v>
      </c>
    </row>
    <row r="1246" spans="1:7" hidden="1" x14ac:dyDescent="0.3">
      <c r="A1246" s="10" t="s">
        <v>967</v>
      </c>
      <c r="B1246" s="10" t="s">
        <v>785</v>
      </c>
      <c r="C1246" s="10" t="s">
        <v>3439</v>
      </c>
      <c r="D1246" s="10" t="s">
        <v>2242</v>
      </c>
      <c r="E1246" s="47" t="str">
        <f>VLOOKUP(B1246,Matching_Area!$A$2:$B$1441,2, 0)</f>
        <v>Public Sector</v>
      </c>
      <c r="F1246" s="47" t="str">
        <f>VLOOKUP(B1246,Matching_Area!$A$2:$C$1441,3, 0)</f>
        <v>Policy &amp; institutions</v>
      </c>
      <c r="G1246" s="47">
        <f>VLOOKUP(A1246,Row_Data!$D$4:$BN$1444, 63,0)</f>
        <v>0</v>
      </c>
    </row>
    <row r="1247" spans="1:7" hidden="1" x14ac:dyDescent="0.3">
      <c r="A1247" s="10" t="s">
        <v>602</v>
      </c>
      <c r="B1247" s="10" t="s">
        <v>1245</v>
      </c>
      <c r="C1247" s="10" t="s">
        <v>3262</v>
      </c>
      <c r="D1247" s="10" t="s">
        <v>2242</v>
      </c>
      <c r="E1247" s="47" t="str">
        <f>VLOOKUP(B1247,Matching_Area!$A$2:$B$1441,2, 0)</f>
        <v>Public Sector</v>
      </c>
      <c r="F1247" s="47" t="str">
        <f>VLOOKUP(B1247,Matching_Area!$A$2:$C$1441,3, 0)</f>
        <v>Policy &amp; institutions</v>
      </c>
      <c r="G1247" s="47">
        <f>VLOOKUP(A1247,Row_Data!$D$4:$BN$1444, 63,0)</f>
        <v>0</v>
      </c>
    </row>
    <row r="1248" spans="1:7" hidden="1" x14ac:dyDescent="0.3">
      <c r="A1248" s="10" t="s">
        <v>605</v>
      </c>
      <c r="B1248" s="10" t="s">
        <v>1063</v>
      </c>
      <c r="C1248" s="10" t="s">
        <v>4061</v>
      </c>
      <c r="D1248" s="10" t="s">
        <v>2242</v>
      </c>
      <c r="E1248" s="47" t="str">
        <f>VLOOKUP(B1248,Matching_Area!$A$2:$B$1441,2, 0)</f>
        <v>Public Sector</v>
      </c>
      <c r="F1248" s="47" t="str">
        <f>VLOOKUP(B1248,Matching_Area!$A$2:$C$1441,3, 0)</f>
        <v>Policy &amp; institutions</v>
      </c>
      <c r="G1248" s="47">
        <f>VLOOKUP(A1248,Row_Data!$D$4:$BN$1444, 63,0)</f>
        <v>0</v>
      </c>
    </row>
    <row r="1249" spans="1:7" hidden="1" x14ac:dyDescent="0.3">
      <c r="A1249" s="10" t="s">
        <v>3676</v>
      </c>
      <c r="B1249" s="10" t="s">
        <v>1848</v>
      </c>
      <c r="C1249" s="10" t="s">
        <v>4064</v>
      </c>
      <c r="D1249" s="10" t="s">
        <v>2242</v>
      </c>
      <c r="E1249" s="47" t="str">
        <f>VLOOKUP(B1249,Matching_Area!$A$2:$B$1441,2, 0)</f>
        <v>Public Sector</v>
      </c>
      <c r="F1249" s="47" t="str">
        <f>VLOOKUP(B1249,Matching_Area!$A$2:$C$1441,3, 0)</f>
        <v>Policy &amp; institutions</v>
      </c>
      <c r="G1249" s="47">
        <f>VLOOKUP(A1249,Row_Data!$D$4:$BN$1444, 63,0)</f>
        <v>0</v>
      </c>
    </row>
    <row r="1250" spans="1:7" hidden="1" x14ac:dyDescent="0.3">
      <c r="A1250" s="10" t="s">
        <v>704</v>
      </c>
      <c r="B1250" s="10" t="s">
        <v>3399</v>
      </c>
      <c r="C1250" s="10" t="s">
        <v>2074</v>
      </c>
      <c r="D1250" s="10" t="s">
        <v>2242</v>
      </c>
      <c r="E1250" s="47" t="str">
        <f>VLOOKUP(B1250,Matching_Area!$A$2:$B$1441,2, 0)</f>
        <v>Public Sector</v>
      </c>
      <c r="F1250" s="47" t="str">
        <f>VLOOKUP(B1250,Matching_Area!$A$2:$C$1441,3, 0)</f>
        <v>Policy &amp; institutions</v>
      </c>
      <c r="G1250" s="47">
        <f>VLOOKUP(A1250,Row_Data!$D$4:$BN$1444, 63,0)</f>
        <v>0</v>
      </c>
    </row>
    <row r="1251" spans="1:7" hidden="1" x14ac:dyDescent="0.3">
      <c r="A1251" s="10" t="s">
        <v>4220</v>
      </c>
      <c r="B1251" s="10" t="s">
        <v>2040</v>
      </c>
      <c r="C1251" s="10" t="s">
        <v>643</v>
      </c>
      <c r="D1251" s="10" t="s">
        <v>2242</v>
      </c>
      <c r="E1251" s="47" t="str">
        <f>VLOOKUP(B1251,Matching_Area!$A$2:$B$1441,2, 0)</f>
        <v>Public Sector</v>
      </c>
      <c r="F1251" s="47" t="str">
        <f>VLOOKUP(B1251,Matching_Area!$A$2:$C$1441,3, 0)</f>
        <v>Policy &amp; institutions</v>
      </c>
      <c r="G1251" s="47">
        <f>VLOOKUP(A1251,Row_Data!$D$4:$BN$1444, 63,0)</f>
        <v>0</v>
      </c>
    </row>
    <row r="1252" spans="1:7" hidden="1" x14ac:dyDescent="0.3">
      <c r="A1252" s="10" t="s">
        <v>4136</v>
      </c>
      <c r="B1252" s="10" t="s">
        <v>1622</v>
      </c>
      <c r="C1252" s="10" t="s">
        <v>3237</v>
      </c>
      <c r="D1252" s="10" t="s">
        <v>2242</v>
      </c>
      <c r="E1252" s="47" t="str">
        <f>VLOOKUP(B1252,Matching_Area!$A$2:$B$1441,2, 0)</f>
        <v>Public Sector</v>
      </c>
      <c r="F1252" s="47" t="str">
        <f>VLOOKUP(B1252,Matching_Area!$A$2:$C$1441,3, 0)</f>
        <v>Policy &amp; institutions</v>
      </c>
      <c r="G1252" s="47">
        <f>VLOOKUP(A1252,Row_Data!$D$4:$BN$1444, 63,0)</f>
        <v>0</v>
      </c>
    </row>
    <row r="1253" spans="1:7" hidden="1" x14ac:dyDescent="0.3">
      <c r="A1253" s="10" t="s">
        <v>1696</v>
      </c>
      <c r="B1253" s="10" t="s">
        <v>4042</v>
      </c>
      <c r="C1253" s="10" t="s">
        <v>2046</v>
      </c>
      <c r="D1253" s="10" t="s">
        <v>2242</v>
      </c>
      <c r="E1253" s="47" t="str">
        <f>VLOOKUP(B1253,Matching_Area!$A$2:$B$1441,2, 0)</f>
        <v>Public Sector</v>
      </c>
      <c r="F1253" s="47" t="str">
        <f>VLOOKUP(B1253,Matching_Area!$A$2:$C$1441,3, 0)</f>
        <v>Policy &amp; institutions</v>
      </c>
      <c r="G1253" s="47">
        <f>VLOOKUP(A1253,Row_Data!$D$4:$BN$1444, 63,0)</f>
        <v>0</v>
      </c>
    </row>
    <row r="1254" spans="1:7" hidden="1" x14ac:dyDescent="0.3">
      <c r="A1254" s="10" t="s">
        <v>3216</v>
      </c>
      <c r="B1254" s="10" t="s">
        <v>3616</v>
      </c>
      <c r="C1254" s="10" t="s">
        <v>3627</v>
      </c>
      <c r="D1254" s="10" t="s">
        <v>2242</v>
      </c>
      <c r="E1254" s="47" t="str">
        <f>VLOOKUP(B1254,Matching_Area!$A$2:$B$1441,2, 0)</f>
        <v>Public Sector</v>
      </c>
      <c r="F1254" s="47" t="str">
        <f>VLOOKUP(B1254,Matching_Area!$A$2:$C$1441,3, 0)</f>
        <v>Policy &amp; institutions</v>
      </c>
      <c r="G1254" s="47">
        <f>VLOOKUP(A1254,Row_Data!$D$4:$BN$1444, 63,0)</f>
        <v>0</v>
      </c>
    </row>
    <row r="1255" spans="1:7" hidden="1" x14ac:dyDescent="0.3">
      <c r="A1255" s="10" t="s">
        <v>837</v>
      </c>
      <c r="B1255" s="10" t="s">
        <v>2602</v>
      </c>
      <c r="C1255" s="10" t="s">
        <v>3853</v>
      </c>
      <c r="D1255" s="10" t="s">
        <v>2242</v>
      </c>
      <c r="E1255" s="47" t="str">
        <f>VLOOKUP(B1255,Matching_Area!$A$2:$B$1441,2, 0)</f>
        <v>Public Sector</v>
      </c>
      <c r="F1255" s="47" t="str">
        <f>VLOOKUP(B1255,Matching_Area!$A$2:$C$1441,3, 0)</f>
        <v>Policy &amp; institutions</v>
      </c>
      <c r="G1255" s="47">
        <f>VLOOKUP(A1255,Row_Data!$D$4:$BN$1444, 63,0)</f>
        <v>0</v>
      </c>
    </row>
    <row r="1256" spans="1:7" hidden="1" x14ac:dyDescent="0.3">
      <c r="A1256" s="10" t="s">
        <v>3670</v>
      </c>
      <c r="B1256" s="10" t="s">
        <v>2858</v>
      </c>
      <c r="C1256" s="10" t="s">
        <v>1864</v>
      </c>
      <c r="D1256" s="10" t="s">
        <v>2242</v>
      </c>
      <c r="E1256" s="47" t="str">
        <f>VLOOKUP(B1256,Matching_Area!$A$2:$B$1441,2, 0)</f>
        <v>Public Sector</v>
      </c>
      <c r="F1256" s="47" t="str">
        <f>VLOOKUP(B1256,Matching_Area!$A$2:$C$1441,3, 0)</f>
        <v>Policy &amp; institutions</v>
      </c>
      <c r="G1256" s="47">
        <f>VLOOKUP(A1256,Row_Data!$D$4:$BN$1444, 63,0)</f>
        <v>0</v>
      </c>
    </row>
    <row r="1257" spans="1:7" hidden="1" x14ac:dyDescent="0.3">
      <c r="A1257" s="10" t="s">
        <v>2315</v>
      </c>
      <c r="B1257" s="10" t="s">
        <v>2376</v>
      </c>
      <c r="C1257" s="10" t="s">
        <v>115</v>
      </c>
      <c r="D1257" s="10" t="s">
        <v>3966</v>
      </c>
      <c r="E1257" s="47" t="str">
        <f>VLOOKUP(B1257,Matching_Area!$A$2:$B$1441,2, 0)</f>
        <v>Public Sector</v>
      </c>
      <c r="F1257" s="47" t="str">
        <f>VLOOKUP(B1257,Matching_Area!$A$2:$C$1441,3, 0)</f>
        <v>Policy &amp; institutions</v>
      </c>
      <c r="G1257" s="47">
        <f>VLOOKUP(A1257,Row_Data!$D$4:$BN$1444, 63,0)</f>
        <v>4</v>
      </c>
    </row>
    <row r="1258" spans="1:7" hidden="1" x14ac:dyDescent="0.3">
      <c r="A1258" s="10" t="s">
        <v>4034</v>
      </c>
      <c r="B1258" s="10" t="s">
        <v>425</v>
      </c>
      <c r="C1258" s="10" t="s">
        <v>115</v>
      </c>
      <c r="D1258" s="10" t="s">
        <v>3966</v>
      </c>
      <c r="E1258" s="47" t="str">
        <f>VLOOKUP(B1258,Matching_Area!$A$2:$B$1441,2, 0)</f>
        <v>Public Sector</v>
      </c>
      <c r="F1258" s="47" t="str">
        <f>VLOOKUP(B1258,Matching_Area!$A$2:$C$1441,3, 0)</f>
        <v>Policy &amp; institutions</v>
      </c>
      <c r="G1258" s="47">
        <f>VLOOKUP(A1258,Row_Data!$D$4:$BN$1444, 63,0)</f>
        <v>4</v>
      </c>
    </row>
    <row r="1259" spans="1:7" hidden="1" x14ac:dyDescent="0.3">
      <c r="A1259" s="10" t="s">
        <v>2223</v>
      </c>
      <c r="B1259" s="10" t="s">
        <v>4030</v>
      </c>
      <c r="C1259" s="10" t="s">
        <v>968</v>
      </c>
      <c r="D1259" s="10" t="s">
        <v>3966</v>
      </c>
      <c r="E1259" s="47" t="str">
        <f>VLOOKUP(B1259,Matching_Area!$A$2:$B$1441,2, 0)</f>
        <v>Public Sector</v>
      </c>
      <c r="F1259" s="47" t="str">
        <f>VLOOKUP(B1259,Matching_Area!$A$2:$C$1441,3, 0)</f>
        <v>Policy &amp; institutions</v>
      </c>
      <c r="G1259" s="47">
        <f>VLOOKUP(A1259,Row_Data!$D$4:$BN$1444, 63,0)</f>
        <v>4</v>
      </c>
    </row>
    <row r="1260" spans="1:7" hidden="1" x14ac:dyDescent="0.3">
      <c r="A1260" s="10" t="s">
        <v>2346</v>
      </c>
      <c r="B1260" s="10" t="s">
        <v>2422</v>
      </c>
      <c r="C1260" s="10" t="s">
        <v>362</v>
      </c>
      <c r="D1260" s="10" t="s">
        <v>3966</v>
      </c>
      <c r="E1260" s="47" t="str">
        <f>VLOOKUP(B1260,Matching_Area!$A$2:$B$1441,2, 0)</f>
        <v>Public Sector</v>
      </c>
      <c r="F1260" s="47" t="str">
        <f>VLOOKUP(B1260,Matching_Area!$A$2:$C$1441,3, 0)</f>
        <v>Policy &amp; institutions</v>
      </c>
      <c r="G1260" s="47">
        <f>VLOOKUP(A1260,Row_Data!$D$4:$BN$1444, 63,0)</f>
        <v>4</v>
      </c>
    </row>
    <row r="1261" spans="1:7" hidden="1" x14ac:dyDescent="0.3">
      <c r="A1261" s="10" t="s">
        <v>3440</v>
      </c>
      <c r="B1261" s="10" t="s">
        <v>1640</v>
      </c>
      <c r="C1261" s="10" t="s">
        <v>968</v>
      </c>
      <c r="D1261" s="10" t="s">
        <v>3966</v>
      </c>
      <c r="E1261" s="47" t="str">
        <f>VLOOKUP(B1261,Matching_Area!$A$2:$B$1441,2, 0)</f>
        <v>Public Sector</v>
      </c>
      <c r="F1261" s="47" t="str">
        <f>VLOOKUP(B1261,Matching_Area!$A$2:$C$1441,3, 0)</f>
        <v>Policy &amp; institutions</v>
      </c>
      <c r="G1261" s="47">
        <f>VLOOKUP(A1261,Row_Data!$D$4:$BN$1444, 63,0)</f>
        <v>4</v>
      </c>
    </row>
    <row r="1262" spans="1:7" hidden="1" x14ac:dyDescent="0.3">
      <c r="A1262" s="10" t="s">
        <v>3971</v>
      </c>
      <c r="B1262" s="10" t="s">
        <v>1442</v>
      </c>
      <c r="C1262" s="10" t="s">
        <v>115</v>
      </c>
      <c r="D1262" s="10" t="s">
        <v>3966</v>
      </c>
      <c r="E1262" s="47" t="str">
        <f>VLOOKUP(B1262,Matching_Area!$A$2:$B$1441,2, 0)</f>
        <v>Public Sector</v>
      </c>
      <c r="F1262" s="47" t="str">
        <f>VLOOKUP(B1262,Matching_Area!$A$2:$C$1441,3, 0)</f>
        <v>Policy &amp; institutions</v>
      </c>
      <c r="G1262" s="47">
        <f>VLOOKUP(A1262,Row_Data!$D$4:$BN$1444, 63,0)</f>
        <v>4</v>
      </c>
    </row>
    <row r="1263" spans="1:7" hidden="1" x14ac:dyDescent="0.3">
      <c r="A1263" s="10" t="s">
        <v>2130</v>
      </c>
      <c r="B1263" s="10" t="s">
        <v>480</v>
      </c>
      <c r="C1263" s="10" t="s">
        <v>968</v>
      </c>
      <c r="D1263" s="10" t="s">
        <v>3966</v>
      </c>
      <c r="E1263" s="47" t="str">
        <f>VLOOKUP(B1263,Matching_Area!$A$2:$B$1441,2, 0)</f>
        <v>Public Sector</v>
      </c>
      <c r="F1263" s="47" t="str">
        <f>VLOOKUP(B1263,Matching_Area!$A$2:$C$1441,3, 0)</f>
        <v>Policy &amp; institutions</v>
      </c>
      <c r="G1263" s="47">
        <f>VLOOKUP(A1263,Row_Data!$D$4:$BN$1444, 63,0)</f>
        <v>4</v>
      </c>
    </row>
    <row r="1264" spans="1:7" hidden="1" x14ac:dyDescent="0.3">
      <c r="A1264" s="10" t="s">
        <v>2270</v>
      </c>
      <c r="B1264" s="10" t="s">
        <v>3135</v>
      </c>
      <c r="C1264" s="10" t="s">
        <v>362</v>
      </c>
      <c r="D1264" s="10" t="s">
        <v>3966</v>
      </c>
      <c r="E1264" s="47" t="str">
        <f>VLOOKUP(B1264,Matching_Area!$A$2:$B$1441,2, 0)</f>
        <v>Public Sector</v>
      </c>
      <c r="F1264" s="47" t="str">
        <f>VLOOKUP(B1264,Matching_Area!$A$2:$C$1441,3, 0)</f>
        <v>Policy &amp; institutions</v>
      </c>
      <c r="G1264" s="47">
        <f>VLOOKUP(A1264,Row_Data!$D$4:$BN$1444, 63,0)</f>
        <v>4</v>
      </c>
    </row>
    <row r="1265" spans="1:7" hidden="1" x14ac:dyDescent="0.3">
      <c r="A1265" s="10" t="s">
        <v>2583</v>
      </c>
      <c r="B1265" s="10" t="s">
        <v>86</v>
      </c>
      <c r="C1265" s="10" t="s">
        <v>362</v>
      </c>
      <c r="D1265" s="10" t="s">
        <v>3966</v>
      </c>
      <c r="E1265" s="47" t="str">
        <f>VLOOKUP(B1265,Matching_Area!$A$2:$B$1441,2, 0)</f>
        <v>Public Sector</v>
      </c>
      <c r="F1265" s="47" t="str">
        <f>VLOOKUP(B1265,Matching_Area!$A$2:$C$1441,3, 0)</f>
        <v>Policy &amp; institutions</v>
      </c>
      <c r="G1265" s="47">
        <f>VLOOKUP(A1265,Row_Data!$D$4:$BN$1444, 63,0)</f>
        <v>4</v>
      </c>
    </row>
    <row r="1266" spans="1:7" hidden="1" x14ac:dyDescent="0.3">
      <c r="A1266" s="10" t="s">
        <v>860</v>
      </c>
      <c r="B1266" s="10" t="s">
        <v>1446</v>
      </c>
      <c r="C1266" s="10" t="s">
        <v>794</v>
      </c>
      <c r="D1266" s="10" t="s">
        <v>2242</v>
      </c>
      <c r="E1266" s="47" t="str">
        <f>VLOOKUP(B1266,Matching_Area!$A$2:$B$1441,2, 0)</f>
        <v>Public Sector</v>
      </c>
      <c r="F1266" s="47" t="str">
        <f>VLOOKUP(B1266,Matching_Area!$A$2:$C$1441,3, 0)</f>
        <v>Policy &amp; institutions</v>
      </c>
      <c r="G1266" s="47">
        <f>VLOOKUP(A1266,Row_Data!$D$4:$BN$1444, 63,0)</f>
        <v>0</v>
      </c>
    </row>
    <row r="1267" spans="1:7" hidden="1" x14ac:dyDescent="0.3">
      <c r="A1267" s="10" t="s">
        <v>743</v>
      </c>
      <c r="B1267" s="10" t="s">
        <v>580</v>
      </c>
      <c r="C1267" s="10" t="s">
        <v>4091</v>
      </c>
      <c r="D1267" s="10" t="s">
        <v>227</v>
      </c>
      <c r="E1267" s="47" t="str">
        <f>VLOOKUP(B1267,Matching_Area!$A$2:$B$1441,2, 0)</f>
        <v>Public Sector</v>
      </c>
      <c r="F1267" s="47" t="str">
        <f>VLOOKUP(B1267,Matching_Area!$A$2:$C$1441,3, 0)</f>
        <v>Policy &amp; institutions</v>
      </c>
      <c r="G1267" s="47">
        <f>VLOOKUP(A1267,Row_Data!$D$4:$BN$1444, 63,0)</f>
        <v>0</v>
      </c>
    </row>
    <row r="1268" spans="1:7" hidden="1" x14ac:dyDescent="0.3">
      <c r="A1268" s="10" t="s">
        <v>4189</v>
      </c>
      <c r="B1268" s="10" t="s">
        <v>2016</v>
      </c>
      <c r="C1268" s="10" t="s">
        <v>4209</v>
      </c>
      <c r="D1268" s="10" t="s">
        <v>227</v>
      </c>
      <c r="E1268" s="47" t="str">
        <f>VLOOKUP(B1268,Matching_Area!$A$2:$B$1441,2, 0)</f>
        <v>Public Sector</v>
      </c>
      <c r="F1268" s="47" t="str">
        <f>VLOOKUP(B1268,Matching_Area!$A$2:$C$1441,3, 0)</f>
        <v>Policy &amp; institutions</v>
      </c>
      <c r="G1268" s="47">
        <f>VLOOKUP(A1268,Row_Data!$D$4:$BN$1444, 63,0)</f>
        <v>0</v>
      </c>
    </row>
    <row r="1269" spans="1:7" hidden="1" x14ac:dyDescent="0.3">
      <c r="A1269" s="10" t="s">
        <v>350</v>
      </c>
      <c r="B1269" s="10" t="s">
        <v>2075</v>
      </c>
      <c r="C1269" s="10" t="s">
        <v>783</v>
      </c>
      <c r="D1269" s="10" t="s">
        <v>227</v>
      </c>
      <c r="E1269" s="47" t="str">
        <f>VLOOKUP(B1269,Matching_Area!$A$2:$B$1441,2, 0)</f>
        <v>Public Sector</v>
      </c>
      <c r="F1269" s="47" t="str">
        <f>VLOOKUP(B1269,Matching_Area!$A$2:$C$1441,3, 0)</f>
        <v>Policy &amp; institutions</v>
      </c>
      <c r="G1269" s="47">
        <f>VLOOKUP(A1269,Row_Data!$D$4:$BN$1444, 63,0)</f>
        <v>0</v>
      </c>
    </row>
    <row r="1270" spans="1:7" hidden="1" x14ac:dyDescent="0.3">
      <c r="A1270" s="10" t="s">
        <v>183</v>
      </c>
      <c r="B1270" s="10" t="s">
        <v>728</v>
      </c>
      <c r="C1270" s="10" t="s">
        <v>2821</v>
      </c>
      <c r="D1270" s="10" t="s">
        <v>227</v>
      </c>
      <c r="E1270" s="47" t="str">
        <f>VLOOKUP(B1270,Matching_Area!$A$2:$B$1441,2, 0)</f>
        <v>Public Sector</v>
      </c>
      <c r="F1270" s="47" t="str">
        <f>VLOOKUP(B1270,Matching_Area!$A$2:$C$1441,3, 0)</f>
        <v>Policy &amp; institutions</v>
      </c>
      <c r="G1270" s="47">
        <f>VLOOKUP(A1270,Row_Data!$D$4:$BN$1444, 63,0)</f>
        <v>0</v>
      </c>
    </row>
    <row r="1271" spans="1:7" hidden="1" x14ac:dyDescent="0.3">
      <c r="A1271" s="10" t="s">
        <v>1275</v>
      </c>
      <c r="B1271" s="10" t="s">
        <v>3101</v>
      </c>
      <c r="C1271" s="10" t="s">
        <v>2291</v>
      </c>
      <c r="D1271" s="10" t="s">
        <v>230</v>
      </c>
      <c r="E1271" s="47" t="str">
        <f>VLOOKUP(B1271,Matching_Area!$A$2:$B$1441,2, 0)</f>
        <v>Social Health</v>
      </c>
      <c r="F1271" s="47" t="str">
        <f>VLOOKUP(B1271,Matching_Area!$A$2:$C$1441,3, 0)</f>
        <v>Universal Health Care</v>
      </c>
      <c r="G1271" s="47">
        <f>VLOOKUP(A1271,Row_Data!$D$4:$BN$1444, 63,0)</f>
        <v>18</v>
      </c>
    </row>
    <row r="1272" spans="1:7" hidden="1" x14ac:dyDescent="0.3">
      <c r="A1272" s="10" t="s">
        <v>2775</v>
      </c>
      <c r="B1272" s="10" t="s">
        <v>942</v>
      </c>
      <c r="C1272" s="10" t="s">
        <v>4056</v>
      </c>
      <c r="D1272" s="10" t="s">
        <v>230</v>
      </c>
      <c r="E1272" s="47" t="str">
        <f>VLOOKUP(B1272,Matching_Area!$A$2:$B$1441,2, 0)</f>
        <v>Social Health</v>
      </c>
      <c r="F1272" s="47" t="str">
        <f>VLOOKUP(B1272,Matching_Area!$A$2:$C$1441,3, 0)</f>
        <v>Universal Health Care</v>
      </c>
      <c r="G1272" s="47">
        <f>VLOOKUP(A1272,Row_Data!$D$4:$BN$1444, 63,0)</f>
        <v>18</v>
      </c>
    </row>
    <row r="1273" spans="1:7" hidden="1" x14ac:dyDescent="0.3">
      <c r="A1273" s="10" t="s">
        <v>1198</v>
      </c>
      <c r="B1273" s="10" t="s">
        <v>2893</v>
      </c>
      <c r="C1273" s="10" t="s">
        <v>2018</v>
      </c>
      <c r="D1273" s="10" t="s">
        <v>230</v>
      </c>
      <c r="E1273" s="47" t="str">
        <f>VLOOKUP(B1273,Matching_Area!$A$2:$B$1441,2, 0)</f>
        <v>Social Health</v>
      </c>
      <c r="F1273" s="47" t="str">
        <f>VLOOKUP(B1273,Matching_Area!$A$2:$C$1441,3, 0)</f>
        <v>Universal Health Care</v>
      </c>
      <c r="G1273" s="47">
        <f>VLOOKUP(A1273,Row_Data!$D$4:$BN$1444, 63,0)</f>
        <v>18</v>
      </c>
    </row>
    <row r="1274" spans="1:7" hidden="1" x14ac:dyDescent="0.3">
      <c r="A1274" s="10" t="s">
        <v>720</v>
      </c>
      <c r="B1274" s="10" t="s">
        <v>3925</v>
      </c>
      <c r="C1274" s="10" t="s">
        <v>1828</v>
      </c>
      <c r="D1274" s="10" t="s">
        <v>230</v>
      </c>
      <c r="E1274" s="47" t="str">
        <f>VLOOKUP(B1274,Matching_Area!$A$2:$B$1441,2, 0)</f>
        <v>Social Health</v>
      </c>
      <c r="F1274" s="47" t="str">
        <f>VLOOKUP(B1274,Matching_Area!$A$2:$C$1441,3, 0)</f>
        <v>Universal Health Care</v>
      </c>
      <c r="G1274" s="47">
        <f>VLOOKUP(A1274,Row_Data!$D$4:$BN$1444, 63,0)</f>
        <v>18</v>
      </c>
    </row>
    <row r="1275" spans="1:7" hidden="1" x14ac:dyDescent="0.3">
      <c r="A1275" s="10" t="s">
        <v>1163</v>
      </c>
      <c r="B1275" s="10" t="s">
        <v>1708</v>
      </c>
      <c r="C1275" s="10" t="s">
        <v>159</v>
      </c>
      <c r="D1275" s="10" t="s">
        <v>230</v>
      </c>
      <c r="E1275" s="47" t="str">
        <f>VLOOKUP(B1275,Matching_Area!$A$2:$B$1441,2, 0)</f>
        <v>Social Health</v>
      </c>
      <c r="F1275" s="47" t="str">
        <f>VLOOKUP(B1275,Matching_Area!$A$2:$C$1441,3, 0)</f>
        <v>Universal Health Care</v>
      </c>
      <c r="G1275" s="47">
        <f>VLOOKUP(A1275,Row_Data!$D$4:$BN$1444, 63,0)</f>
        <v>0</v>
      </c>
    </row>
    <row r="1276" spans="1:7" hidden="1" x14ac:dyDescent="0.3">
      <c r="A1276" s="10" t="s">
        <v>3358</v>
      </c>
      <c r="B1276" s="10" t="s">
        <v>2999</v>
      </c>
      <c r="C1276" s="10" t="s">
        <v>3828</v>
      </c>
      <c r="D1276" s="10" t="s">
        <v>230</v>
      </c>
      <c r="E1276" s="47" t="str">
        <f>VLOOKUP(B1276,Matching_Area!$A$2:$B$1441,2, 0)</f>
        <v>Social Health</v>
      </c>
      <c r="F1276" s="47" t="str">
        <f>VLOOKUP(B1276,Matching_Area!$A$2:$C$1441,3, 0)</f>
        <v>Universal Health Care</v>
      </c>
      <c r="G1276" s="47">
        <f>VLOOKUP(A1276,Row_Data!$D$4:$BN$1444, 63,0)</f>
        <v>0</v>
      </c>
    </row>
    <row r="1277" spans="1:7" hidden="1" x14ac:dyDescent="0.3">
      <c r="A1277" s="10" t="s">
        <v>1013</v>
      </c>
      <c r="B1277" s="10" t="s">
        <v>200</v>
      </c>
      <c r="C1277" s="10" t="s">
        <v>200</v>
      </c>
      <c r="D1277" s="10" t="s">
        <v>230</v>
      </c>
      <c r="E1277" s="47" t="str">
        <f>VLOOKUP(B1277,Matching_Area!$A$2:$B$1441,2, 0)</f>
        <v>Social Health</v>
      </c>
      <c r="F1277" s="47" t="str">
        <f>VLOOKUP(B1277,Matching_Area!$A$2:$C$1441,3, 0)</f>
        <v>Universal Health Care</v>
      </c>
      <c r="G1277" s="47">
        <f>VLOOKUP(A1277,Row_Data!$D$4:$BN$1444, 63,0)</f>
        <v>0</v>
      </c>
    </row>
    <row r="1278" spans="1:7" hidden="1" x14ac:dyDescent="0.3">
      <c r="A1278" s="10" t="s">
        <v>1072</v>
      </c>
      <c r="B1278" s="10" t="s">
        <v>1346</v>
      </c>
      <c r="C1278" s="10" t="s">
        <v>1346</v>
      </c>
      <c r="D1278" s="10" t="s">
        <v>230</v>
      </c>
      <c r="E1278" s="47" t="str">
        <f>VLOOKUP(B1278,Matching_Area!$A$2:$B$1441,2, 0)</f>
        <v>Social Health</v>
      </c>
      <c r="F1278" s="47" t="str">
        <f>VLOOKUP(B1278,Matching_Area!$A$2:$C$1441,3, 0)</f>
        <v>Universal Health Care</v>
      </c>
      <c r="G1278" s="47">
        <f>VLOOKUP(A1278,Row_Data!$D$4:$BN$1444, 63,0)</f>
        <v>0</v>
      </c>
    </row>
    <row r="1279" spans="1:7" hidden="1" x14ac:dyDescent="0.3">
      <c r="A1279" s="10" t="s">
        <v>3513</v>
      </c>
      <c r="B1279" s="10" t="s">
        <v>2413</v>
      </c>
      <c r="C1279" s="10" t="s">
        <v>4181</v>
      </c>
      <c r="D1279" s="10" t="s">
        <v>230</v>
      </c>
      <c r="E1279" s="47" t="str">
        <f>VLOOKUP(B1279,Matching_Area!$A$2:$B$1441,2, 0)</f>
        <v>Social Health</v>
      </c>
      <c r="F1279" s="47" t="str">
        <f>VLOOKUP(B1279,Matching_Area!$A$2:$C$1441,3, 0)</f>
        <v>Universal Health Care</v>
      </c>
      <c r="G1279" s="47">
        <f>VLOOKUP(A1279,Row_Data!$D$4:$BN$1444, 63,0)</f>
        <v>18</v>
      </c>
    </row>
    <row r="1280" spans="1:7" hidden="1" x14ac:dyDescent="0.3">
      <c r="A1280" s="10" t="s">
        <v>1451</v>
      </c>
      <c r="B1280" s="10" t="s">
        <v>4126</v>
      </c>
      <c r="C1280" s="10" t="s">
        <v>3764</v>
      </c>
      <c r="D1280" s="10" t="s">
        <v>230</v>
      </c>
      <c r="E1280" s="47" t="str">
        <f>VLOOKUP(B1280,Matching_Area!$A$2:$B$1441,2, 0)</f>
        <v>Social Health</v>
      </c>
      <c r="F1280" s="47" t="str">
        <f>VLOOKUP(B1280,Matching_Area!$A$2:$C$1441,3, 0)</f>
        <v>Universal Health Care</v>
      </c>
      <c r="G1280" s="47">
        <f>VLOOKUP(A1280,Row_Data!$D$4:$BN$1444, 63,0)</f>
        <v>0</v>
      </c>
    </row>
    <row r="1281" spans="1:7" hidden="1" x14ac:dyDescent="0.3">
      <c r="A1281" s="10" t="s">
        <v>1056</v>
      </c>
      <c r="B1281" s="10" t="s">
        <v>801</v>
      </c>
      <c r="C1281" s="10" t="s">
        <v>4184</v>
      </c>
      <c r="D1281" s="10" t="s">
        <v>230</v>
      </c>
      <c r="E1281" s="47" t="str">
        <f>VLOOKUP(B1281,Matching_Area!$A$2:$B$1441,2, 0)</f>
        <v>Social Health</v>
      </c>
      <c r="F1281" s="47" t="str">
        <f>VLOOKUP(B1281,Matching_Area!$A$2:$C$1441,3, 0)</f>
        <v>Universal Health Care</v>
      </c>
      <c r="G1281" s="47">
        <f>VLOOKUP(A1281,Row_Data!$D$4:$BN$1444, 63,0)</f>
        <v>18</v>
      </c>
    </row>
    <row r="1282" spans="1:7" hidden="1" x14ac:dyDescent="0.3">
      <c r="A1282" s="10" t="s">
        <v>3404</v>
      </c>
      <c r="B1282" s="10" t="s">
        <v>1829</v>
      </c>
      <c r="C1282" s="10" t="s">
        <v>3443</v>
      </c>
      <c r="D1282" s="10" t="s">
        <v>230</v>
      </c>
      <c r="E1282" s="47" t="str">
        <f>VLOOKUP(B1282,Matching_Area!$A$2:$B$1441,2, 0)</f>
        <v>Social Health</v>
      </c>
      <c r="F1282" s="47" t="str">
        <f>VLOOKUP(B1282,Matching_Area!$A$2:$C$1441,3, 0)</f>
        <v>Universal Health Care</v>
      </c>
      <c r="G1282" s="47">
        <f>VLOOKUP(A1282,Row_Data!$D$4:$BN$1444, 63,0)</f>
        <v>18</v>
      </c>
    </row>
    <row r="1283" spans="1:7" hidden="1" x14ac:dyDescent="0.3">
      <c r="A1283" s="10" t="s">
        <v>3816</v>
      </c>
      <c r="B1283" s="10" t="s">
        <v>1743</v>
      </c>
      <c r="C1283" s="10" t="s">
        <v>2495</v>
      </c>
      <c r="D1283" s="10" t="s">
        <v>1749</v>
      </c>
      <c r="E1283" s="47" t="str">
        <f>VLOOKUP(B1283,Matching_Area!$A$2:$B$1441,2, 0)</f>
        <v>Social Health</v>
      </c>
      <c r="F1283" s="47" t="str">
        <f>VLOOKUP(B1283,Matching_Area!$A$2:$C$1441,3, 0)</f>
        <v>Universal Health Care</v>
      </c>
      <c r="G1283" s="47">
        <f>VLOOKUP(A1283,Row_Data!$D$4:$BN$1444, 63,0)</f>
        <v>2</v>
      </c>
    </row>
    <row r="1284" spans="1:7" hidden="1" x14ac:dyDescent="0.3">
      <c r="A1284" s="10" t="s">
        <v>2554</v>
      </c>
      <c r="B1284" s="10" t="s">
        <v>3242</v>
      </c>
      <c r="C1284" s="10" t="s">
        <v>212</v>
      </c>
      <c r="D1284" s="10" t="s">
        <v>1536</v>
      </c>
      <c r="E1284" s="47" t="str">
        <f>VLOOKUP(B1284,Matching_Area!$A$2:$B$1441,2, 0)</f>
        <v>Social Protection &amp; Labor</v>
      </c>
      <c r="F1284" s="47" t="str">
        <f>VLOOKUP(B1284,Matching_Area!$A$2:$C$1441,3, 0)</f>
        <v>Economic activity</v>
      </c>
      <c r="G1284" s="47">
        <f>VLOOKUP(A1284,Row_Data!$D$4:$BN$1444, 63,0)</f>
        <v>0</v>
      </c>
    </row>
    <row r="1285" spans="1:7" hidden="1" x14ac:dyDescent="0.3">
      <c r="A1285" s="10" t="s">
        <v>1835</v>
      </c>
      <c r="B1285" s="10" t="s">
        <v>1922</v>
      </c>
      <c r="C1285" s="10" t="s">
        <v>212</v>
      </c>
      <c r="D1285" s="10" t="s">
        <v>1536</v>
      </c>
      <c r="E1285" s="47" t="str">
        <f>VLOOKUP(B1285,Matching_Area!$A$2:$B$1441,2, 0)</f>
        <v>Social Protection &amp; Labor</v>
      </c>
      <c r="F1285" s="47" t="str">
        <f>VLOOKUP(B1285,Matching_Area!$A$2:$C$1441,3, 0)</f>
        <v>Economic activity</v>
      </c>
      <c r="G1285" s="47">
        <f>VLOOKUP(A1285,Row_Data!$D$4:$BN$1444, 63,0)</f>
        <v>0</v>
      </c>
    </row>
    <row r="1286" spans="1:7" hidden="1" x14ac:dyDescent="0.3">
      <c r="A1286" s="10" t="s">
        <v>95</v>
      </c>
      <c r="B1286" s="10" t="s">
        <v>2589</v>
      </c>
      <c r="C1286" s="10" t="s">
        <v>212</v>
      </c>
      <c r="D1286" s="10" t="s">
        <v>1536</v>
      </c>
      <c r="E1286" s="47" t="str">
        <f>VLOOKUP(B1286,Matching_Area!$A$2:$B$1441,2, 0)</f>
        <v>Social Protection &amp; Labor</v>
      </c>
      <c r="F1286" s="47" t="str">
        <f>VLOOKUP(B1286,Matching_Area!$A$2:$C$1441,3, 0)</f>
        <v>Economic activity</v>
      </c>
      <c r="G1286" s="47">
        <f>VLOOKUP(A1286,Row_Data!$D$4:$BN$1444, 63,0)</f>
        <v>0</v>
      </c>
    </row>
    <row r="1287" spans="1:7" hidden="1" x14ac:dyDescent="0.3">
      <c r="A1287" s="10" t="s">
        <v>689</v>
      </c>
      <c r="B1287" s="10" t="s">
        <v>310</v>
      </c>
      <c r="C1287" s="10" t="s">
        <v>26</v>
      </c>
      <c r="D1287" s="10" t="s">
        <v>1536</v>
      </c>
      <c r="E1287" s="47" t="str">
        <f>VLOOKUP(B1287,Matching_Area!$A$2:$B$1441,2, 0)</f>
        <v>Social Protection &amp; Labor</v>
      </c>
      <c r="F1287" s="47" t="str">
        <f>VLOOKUP(B1287,Matching_Area!$A$2:$C$1441,3, 0)</f>
        <v>Economic activity</v>
      </c>
      <c r="G1287" s="47">
        <f>VLOOKUP(A1287,Row_Data!$D$4:$BN$1444, 63,0)</f>
        <v>0</v>
      </c>
    </row>
    <row r="1288" spans="1:7" hidden="1" x14ac:dyDescent="0.3">
      <c r="A1288" s="10" t="s">
        <v>3162</v>
      </c>
      <c r="B1288" s="10" t="s">
        <v>2940</v>
      </c>
      <c r="C1288" s="10" t="s">
        <v>26</v>
      </c>
      <c r="D1288" s="10" t="s">
        <v>1536</v>
      </c>
      <c r="E1288" s="47" t="str">
        <f>VLOOKUP(B1288,Matching_Area!$A$2:$B$1441,2, 0)</f>
        <v>Social Protection &amp; Labor</v>
      </c>
      <c r="F1288" s="47" t="str">
        <f>VLOOKUP(B1288,Matching_Area!$A$2:$C$1441,3, 0)</f>
        <v>Economic activity</v>
      </c>
      <c r="G1288" s="47">
        <f>VLOOKUP(A1288,Row_Data!$D$4:$BN$1444, 63,0)</f>
        <v>0</v>
      </c>
    </row>
    <row r="1289" spans="1:7" hidden="1" x14ac:dyDescent="0.3">
      <c r="A1289" s="10" t="s">
        <v>1399</v>
      </c>
      <c r="B1289" s="10" t="s">
        <v>1104</v>
      </c>
      <c r="C1289" s="10" t="s">
        <v>26</v>
      </c>
      <c r="D1289" s="10" t="s">
        <v>1536</v>
      </c>
      <c r="E1289" s="47" t="str">
        <f>VLOOKUP(B1289,Matching_Area!$A$2:$B$1441,2, 0)</f>
        <v>Social Protection &amp; Labor</v>
      </c>
      <c r="F1289" s="47" t="str">
        <f>VLOOKUP(B1289,Matching_Area!$A$2:$C$1441,3, 0)</f>
        <v>Economic activity</v>
      </c>
      <c r="G1289" s="47">
        <f>VLOOKUP(A1289,Row_Data!$D$4:$BN$1444, 63,0)</f>
        <v>0</v>
      </c>
    </row>
    <row r="1290" spans="1:7" hidden="1" x14ac:dyDescent="0.3">
      <c r="A1290" s="10" t="s">
        <v>776</v>
      </c>
      <c r="B1290" s="10" t="s">
        <v>98</v>
      </c>
      <c r="C1290" s="10" t="s">
        <v>3528</v>
      </c>
      <c r="D1290" s="10" t="s">
        <v>1536</v>
      </c>
      <c r="E1290" s="47" t="str">
        <f>VLOOKUP(B1290,Matching_Area!$A$2:$B$1441,2, 0)</f>
        <v>Social Protection &amp; Labor</v>
      </c>
      <c r="F1290" s="47" t="str">
        <f>VLOOKUP(B1290,Matching_Area!$A$2:$C$1441,3, 0)</f>
        <v>Economic activity</v>
      </c>
      <c r="G1290" s="47">
        <f>VLOOKUP(A1290,Row_Data!$D$4:$BN$1444, 63,0)</f>
        <v>0</v>
      </c>
    </row>
    <row r="1291" spans="1:7" hidden="1" x14ac:dyDescent="0.3">
      <c r="A1291" s="10" t="s">
        <v>2312</v>
      </c>
      <c r="B1291" s="10" t="s">
        <v>2573</v>
      </c>
      <c r="C1291" s="10" t="s">
        <v>3528</v>
      </c>
      <c r="D1291" s="10" t="s">
        <v>1536</v>
      </c>
      <c r="E1291" s="47" t="str">
        <f>VLOOKUP(B1291,Matching_Area!$A$2:$B$1441,2, 0)</f>
        <v>Social Protection &amp; Labor</v>
      </c>
      <c r="F1291" s="47" t="str">
        <f>VLOOKUP(B1291,Matching_Area!$A$2:$C$1441,3, 0)</f>
        <v>Economic activity</v>
      </c>
      <c r="G1291" s="47">
        <f>VLOOKUP(A1291,Row_Data!$D$4:$BN$1444, 63,0)</f>
        <v>0</v>
      </c>
    </row>
    <row r="1292" spans="1:7" hidden="1" x14ac:dyDescent="0.3">
      <c r="A1292" s="10" t="s">
        <v>516</v>
      </c>
      <c r="B1292" s="10" t="s">
        <v>4062</v>
      </c>
      <c r="C1292" s="10" t="s">
        <v>3528</v>
      </c>
      <c r="D1292" s="10" t="s">
        <v>1536</v>
      </c>
      <c r="E1292" s="47" t="str">
        <f>VLOOKUP(B1292,Matching_Area!$A$2:$B$1441,2, 0)</f>
        <v>Social Protection &amp; Labor</v>
      </c>
      <c r="F1292" s="47" t="str">
        <f>VLOOKUP(B1292,Matching_Area!$A$2:$C$1441,3, 0)</f>
        <v>Economic activity</v>
      </c>
      <c r="G1292" s="47">
        <f>VLOOKUP(A1292,Row_Data!$D$4:$BN$1444, 63,0)</f>
        <v>0</v>
      </c>
    </row>
    <row r="1293" spans="1:7" hidden="1" x14ac:dyDescent="0.3">
      <c r="A1293" s="10" t="s">
        <v>2946</v>
      </c>
      <c r="B1293" s="10" t="s">
        <v>2549</v>
      </c>
      <c r="C1293" s="10" t="s">
        <v>570</v>
      </c>
      <c r="D1293" s="10" t="s">
        <v>1536</v>
      </c>
      <c r="E1293" s="47" t="str">
        <f>VLOOKUP(B1293,Matching_Area!$A$2:$B$1441,2, 0)</f>
        <v>Social Protection &amp; Labor</v>
      </c>
      <c r="F1293" s="47" t="str">
        <f>VLOOKUP(B1293,Matching_Area!$A$2:$C$1441,3, 0)</f>
        <v>Economic activity</v>
      </c>
      <c r="G1293" s="47">
        <f>VLOOKUP(A1293,Row_Data!$D$4:$BN$1444, 63,0)</f>
        <v>0</v>
      </c>
    </row>
    <row r="1294" spans="1:7" hidden="1" x14ac:dyDescent="0.3">
      <c r="A1294" s="10" t="s">
        <v>3855</v>
      </c>
      <c r="B1294" s="10" t="s">
        <v>38</v>
      </c>
      <c r="C1294" s="10" t="s">
        <v>570</v>
      </c>
      <c r="D1294" s="10" t="s">
        <v>1536</v>
      </c>
      <c r="E1294" s="47" t="str">
        <f>VLOOKUP(B1294,Matching_Area!$A$2:$B$1441,2, 0)</f>
        <v>Social Protection &amp; Labor</v>
      </c>
      <c r="F1294" s="47" t="str">
        <f>VLOOKUP(B1294,Matching_Area!$A$2:$C$1441,3, 0)</f>
        <v>Economic activity</v>
      </c>
      <c r="G1294" s="47">
        <f>VLOOKUP(A1294,Row_Data!$D$4:$BN$1444, 63,0)</f>
        <v>0</v>
      </c>
    </row>
    <row r="1295" spans="1:7" hidden="1" x14ac:dyDescent="0.3">
      <c r="A1295" s="10" t="s">
        <v>2068</v>
      </c>
      <c r="B1295" s="10" t="s">
        <v>4037</v>
      </c>
      <c r="C1295" s="10" t="s">
        <v>570</v>
      </c>
      <c r="D1295" s="10" t="s">
        <v>1536</v>
      </c>
      <c r="E1295" s="47" t="str">
        <f>VLOOKUP(B1295,Matching_Area!$A$2:$B$1441,2, 0)</f>
        <v>Social Protection &amp; Labor</v>
      </c>
      <c r="F1295" s="47" t="str">
        <f>VLOOKUP(B1295,Matching_Area!$A$2:$C$1441,3, 0)</f>
        <v>Economic activity</v>
      </c>
      <c r="G1295" s="47">
        <f>VLOOKUP(A1295,Row_Data!$D$4:$BN$1444, 63,0)</f>
        <v>0</v>
      </c>
    </row>
    <row r="1296" spans="1:7" hidden="1" x14ac:dyDescent="0.3">
      <c r="A1296" s="10" t="s">
        <v>2057</v>
      </c>
      <c r="B1296" s="10" t="s">
        <v>1169</v>
      </c>
      <c r="C1296" s="10" t="s">
        <v>1721</v>
      </c>
      <c r="D1296" s="10" t="s">
        <v>1536</v>
      </c>
      <c r="E1296" s="47" t="str">
        <f>VLOOKUP(B1296,Matching_Area!$A$2:$B$1441,2, 0)</f>
        <v>Social Protection &amp; Labor</v>
      </c>
      <c r="F1296" s="47" t="str">
        <f>VLOOKUP(B1296,Matching_Area!$A$2:$C$1441,3, 0)</f>
        <v>Economic activity</v>
      </c>
      <c r="G1296" s="47">
        <f>VLOOKUP(A1296,Row_Data!$D$4:$BN$1444, 63,0)</f>
        <v>0</v>
      </c>
    </row>
    <row r="1297" spans="1:7" hidden="1" x14ac:dyDescent="0.3">
      <c r="A1297" s="10" t="s">
        <v>592</v>
      </c>
      <c r="B1297" s="10" t="s">
        <v>888</v>
      </c>
      <c r="C1297" s="10" t="s">
        <v>1721</v>
      </c>
      <c r="D1297" s="10" t="s">
        <v>1536</v>
      </c>
      <c r="E1297" s="47" t="str">
        <f>VLOOKUP(B1297,Matching_Area!$A$2:$B$1441,2, 0)</f>
        <v>Social Protection &amp; Labor</v>
      </c>
      <c r="F1297" s="47" t="str">
        <f>VLOOKUP(B1297,Matching_Area!$A$2:$C$1441,3, 0)</f>
        <v>Economic activity</v>
      </c>
      <c r="G1297" s="47">
        <f>VLOOKUP(A1297,Row_Data!$D$4:$BN$1444, 63,0)</f>
        <v>0</v>
      </c>
    </row>
    <row r="1298" spans="1:7" hidden="1" x14ac:dyDescent="0.3">
      <c r="A1298" s="10" t="s">
        <v>3083</v>
      </c>
      <c r="B1298" s="10" t="s">
        <v>4155</v>
      </c>
      <c r="C1298" s="10" t="s">
        <v>1721</v>
      </c>
      <c r="D1298" s="10" t="s">
        <v>1536</v>
      </c>
      <c r="E1298" s="47" t="str">
        <f>VLOOKUP(B1298,Matching_Area!$A$2:$B$1441,2, 0)</f>
        <v>Social Protection &amp; Labor</v>
      </c>
      <c r="F1298" s="47" t="str">
        <f>VLOOKUP(B1298,Matching_Area!$A$2:$C$1441,3, 0)</f>
        <v>Economic activity</v>
      </c>
      <c r="G1298" s="47">
        <f>VLOOKUP(A1298,Row_Data!$D$4:$BN$1444, 63,0)</f>
        <v>0</v>
      </c>
    </row>
    <row r="1299" spans="1:7" hidden="1" x14ac:dyDescent="0.3">
      <c r="A1299" s="10" t="s">
        <v>3395</v>
      </c>
      <c r="B1299" s="10" t="s">
        <v>1712</v>
      </c>
      <c r="C1299" s="10" t="s">
        <v>331</v>
      </c>
      <c r="D1299" s="10" t="s">
        <v>1536</v>
      </c>
      <c r="E1299" s="47" t="str">
        <f>VLOOKUP(B1299,Matching_Area!$A$2:$B$1441,2, 0)</f>
        <v>Social Protection &amp; Labor</v>
      </c>
      <c r="F1299" s="47" t="str">
        <f>VLOOKUP(B1299,Matching_Area!$A$2:$C$1441,3, 0)</f>
        <v>Economic activity</v>
      </c>
      <c r="G1299" s="47">
        <f>VLOOKUP(A1299,Row_Data!$D$4:$BN$1444, 63,0)</f>
        <v>0</v>
      </c>
    </row>
    <row r="1300" spans="1:7" hidden="1" x14ac:dyDescent="0.3">
      <c r="A1300" s="10" t="s">
        <v>1619</v>
      </c>
      <c r="B1300" s="10" t="s">
        <v>1154</v>
      </c>
      <c r="C1300" s="10" t="s">
        <v>331</v>
      </c>
      <c r="D1300" s="10" t="s">
        <v>1536</v>
      </c>
      <c r="E1300" s="47" t="str">
        <f>VLOOKUP(B1300,Matching_Area!$A$2:$B$1441,2, 0)</f>
        <v>Social Protection &amp; Labor</v>
      </c>
      <c r="F1300" s="47" t="str">
        <f>VLOOKUP(B1300,Matching_Area!$A$2:$C$1441,3, 0)</f>
        <v>Economic activity</v>
      </c>
      <c r="G1300" s="47">
        <f>VLOOKUP(A1300,Row_Data!$D$4:$BN$1444, 63,0)</f>
        <v>0</v>
      </c>
    </row>
    <row r="1301" spans="1:7" hidden="1" x14ac:dyDescent="0.3">
      <c r="A1301" s="10" t="s">
        <v>2383</v>
      </c>
      <c r="B1301" s="10" t="s">
        <v>1238</v>
      </c>
      <c r="C1301" s="10" t="s">
        <v>2528</v>
      </c>
      <c r="D1301" s="10" t="s">
        <v>1536</v>
      </c>
      <c r="E1301" s="47" t="str">
        <f>VLOOKUP(B1301,Matching_Area!$A$2:$B$1441,2, 0)</f>
        <v>Social Protection &amp; Labor</v>
      </c>
      <c r="F1301" s="47" t="str">
        <f>VLOOKUP(B1301,Matching_Area!$A$2:$C$1441,3, 0)</f>
        <v>Economic activity</v>
      </c>
      <c r="G1301" s="47">
        <f>VLOOKUP(A1301,Row_Data!$D$4:$BN$1444, 63,0)</f>
        <v>0</v>
      </c>
    </row>
    <row r="1302" spans="1:7" hidden="1" x14ac:dyDescent="0.3">
      <c r="A1302" s="10" t="s">
        <v>3982</v>
      </c>
      <c r="B1302" s="10" t="s">
        <v>2586</v>
      </c>
      <c r="C1302" s="10" t="s">
        <v>2528</v>
      </c>
      <c r="D1302" s="10" t="s">
        <v>1536</v>
      </c>
      <c r="E1302" s="47" t="str">
        <f>VLOOKUP(B1302,Matching_Area!$A$2:$B$1441,2, 0)</f>
        <v>Social Protection &amp; Labor</v>
      </c>
      <c r="F1302" s="47" t="str">
        <f>VLOOKUP(B1302,Matching_Area!$A$2:$C$1441,3, 0)</f>
        <v>Economic activity</v>
      </c>
      <c r="G1302" s="47">
        <f>VLOOKUP(A1302,Row_Data!$D$4:$BN$1444, 63,0)</f>
        <v>0</v>
      </c>
    </row>
    <row r="1303" spans="1:7" hidden="1" x14ac:dyDescent="0.3">
      <c r="A1303" s="10" t="s">
        <v>2220</v>
      </c>
      <c r="B1303" s="10" t="s">
        <v>519</v>
      </c>
      <c r="C1303" s="10" t="s">
        <v>2528</v>
      </c>
      <c r="D1303" s="10" t="s">
        <v>1536</v>
      </c>
      <c r="E1303" s="47" t="str">
        <f>VLOOKUP(B1303,Matching_Area!$A$2:$B$1441,2, 0)</f>
        <v>Social Protection &amp; Labor</v>
      </c>
      <c r="F1303" s="47" t="str">
        <f>VLOOKUP(B1303,Matching_Area!$A$2:$C$1441,3, 0)</f>
        <v>Economic activity</v>
      </c>
      <c r="G1303" s="47">
        <f>VLOOKUP(A1303,Row_Data!$D$4:$BN$1444, 63,0)</f>
        <v>0</v>
      </c>
    </row>
    <row r="1304" spans="1:7" hidden="1" x14ac:dyDescent="0.3">
      <c r="A1304" s="10" t="s">
        <v>1994</v>
      </c>
      <c r="B1304" s="10" t="s">
        <v>798</v>
      </c>
      <c r="C1304" s="10" t="s">
        <v>2044</v>
      </c>
      <c r="D1304" s="10" t="s">
        <v>1536</v>
      </c>
      <c r="E1304" s="47" t="str">
        <f>VLOOKUP(B1304,Matching_Area!$A$2:$B$1441,2, 0)</f>
        <v>Social Protection &amp; Labor</v>
      </c>
      <c r="F1304" s="47" t="str">
        <f>VLOOKUP(B1304,Matching_Area!$A$2:$C$1441,3, 0)</f>
        <v>Economic activity</v>
      </c>
      <c r="G1304" s="47">
        <f>VLOOKUP(A1304,Row_Data!$D$4:$BN$1444, 63,0)</f>
        <v>0</v>
      </c>
    </row>
    <row r="1305" spans="1:7" hidden="1" x14ac:dyDescent="0.3">
      <c r="A1305" s="10" t="s">
        <v>1291</v>
      </c>
      <c r="B1305" s="10" t="s">
        <v>43</v>
      </c>
      <c r="C1305" s="10" t="s">
        <v>2044</v>
      </c>
      <c r="D1305" s="10" t="s">
        <v>1536</v>
      </c>
      <c r="E1305" s="47" t="str">
        <f>VLOOKUP(B1305,Matching_Area!$A$2:$B$1441,2, 0)</f>
        <v>Social Protection &amp; Labor</v>
      </c>
      <c r="F1305" s="47" t="str">
        <f>VLOOKUP(B1305,Matching_Area!$A$2:$C$1441,3, 0)</f>
        <v>Economic activity</v>
      </c>
      <c r="G1305" s="47">
        <f>VLOOKUP(A1305,Row_Data!$D$4:$BN$1444, 63,0)</f>
        <v>0</v>
      </c>
    </row>
    <row r="1306" spans="1:7" hidden="1" x14ac:dyDescent="0.3">
      <c r="A1306" s="10" t="s">
        <v>3774</v>
      </c>
      <c r="B1306" s="10" t="s">
        <v>3019</v>
      </c>
      <c r="C1306" s="10" t="s">
        <v>2044</v>
      </c>
      <c r="D1306" s="10" t="s">
        <v>1536</v>
      </c>
      <c r="E1306" s="47" t="str">
        <f>VLOOKUP(B1306,Matching_Area!$A$2:$B$1441,2, 0)</f>
        <v>Social Protection &amp; Labor</v>
      </c>
      <c r="F1306" s="47" t="str">
        <f>VLOOKUP(B1306,Matching_Area!$A$2:$C$1441,3, 0)</f>
        <v>Economic activity</v>
      </c>
      <c r="G1306" s="47">
        <f>VLOOKUP(A1306,Row_Data!$D$4:$BN$1444, 63,0)</f>
        <v>0</v>
      </c>
    </row>
    <row r="1307" spans="1:7" hidden="1" x14ac:dyDescent="0.3">
      <c r="A1307" s="10" t="s">
        <v>3973</v>
      </c>
      <c r="B1307" s="10" t="s">
        <v>1825</v>
      </c>
      <c r="C1307" s="10" t="s">
        <v>331</v>
      </c>
      <c r="D1307" s="10" t="s">
        <v>1536</v>
      </c>
      <c r="E1307" s="47" t="str">
        <f>VLOOKUP(B1307,Matching_Area!$A$2:$B$1441,2, 0)</f>
        <v>Social Protection &amp; Labor</v>
      </c>
      <c r="F1307" s="47" t="str">
        <f>VLOOKUP(B1307,Matching_Area!$A$2:$C$1441,3, 0)</f>
        <v>Economic activity</v>
      </c>
      <c r="G1307" s="47">
        <f>VLOOKUP(A1307,Row_Data!$D$4:$BN$1444, 63,0)</f>
        <v>0</v>
      </c>
    </row>
    <row r="1308" spans="1:7" hidden="1" x14ac:dyDescent="0.3">
      <c r="A1308" s="10" t="s">
        <v>3724</v>
      </c>
      <c r="B1308" s="10" t="s">
        <v>616</v>
      </c>
      <c r="C1308" s="10" t="s">
        <v>2816</v>
      </c>
      <c r="D1308" s="10" t="s">
        <v>1536</v>
      </c>
      <c r="E1308" s="47" t="str">
        <f>VLOOKUP(B1308,Matching_Area!$A$2:$B$1441,2, 0)</f>
        <v>Social Protection &amp; Labor</v>
      </c>
      <c r="F1308" s="47" t="str">
        <f>VLOOKUP(B1308,Matching_Area!$A$2:$C$1441,3, 0)</f>
        <v>Economic activity</v>
      </c>
      <c r="G1308" s="47">
        <f>VLOOKUP(A1308,Row_Data!$D$4:$BN$1444, 63,0)</f>
        <v>0</v>
      </c>
    </row>
    <row r="1309" spans="1:7" hidden="1" x14ac:dyDescent="0.3">
      <c r="A1309" s="10" t="s">
        <v>20</v>
      </c>
      <c r="B1309" s="10" t="s">
        <v>1028</v>
      </c>
      <c r="C1309" s="10" t="s">
        <v>2816</v>
      </c>
      <c r="D1309" s="10" t="s">
        <v>1536</v>
      </c>
      <c r="E1309" s="47" t="str">
        <f>VLOOKUP(B1309,Matching_Area!$A$2:$B$1441,2, 0)</f>
        <v>Social Protection &amp; Labor</v>
      </c>
      <c r="F1309" s="47" t="str">
        <f>VLOOKUP(B1309,Matching_Area!$A$2:$C$1441,3, 0)</f>
        <v>Economic activity</v>
      </c>
      <c r="G1309" s="47">
        <f>VLOOKUP(A1309,Row_Data!$D$4:$BN$1444, 63,0)</f>
        <v>0</v>
      </c>
    </row>
    <row r="1310" spans="1:7" hidden="1" x14ac:dyDescent="0.3">
      <c r="A1310" s="10" t="s">
        <v>2479</v>
      </c>
      <c r="B1310" s="10" t="s">
        <v>3812</v>
      </c>
      <c r="C1310" s="10" t="s">
        <v>2816</v>
      </c>
      <c r="D1310" s="10" t="s">
        <v>1536</v>
      </c>
      <c r="E1310" s="47" t="str">
        <f>VLOOKUP(B1310,Matching_Area!$A$2:$B$1441,2, 0)</f>
        <v>Social Protection &amp; Labor</v>
      </c>
      <c r="F1310" s="47" t="str">
        <f>VLOOKUP(B1310,Matching_Area!$A$2:$C$1441,3, 0)</f>
        <v>Economic activity</v>
      </c>
      <c r="G1310" s="47">
        <f>VLOOKUP(A1310,Row_Data!$D$4:$BN$1444, 63,0)</f>
        <v>0</v>
      </c>
    </row>
    <row r="1311" spans="1:7" hidden="1" x14ac:dyDescent="0.3">
      <c r="A1311" s="10" t="s">
        <v>3431</v>
      </c>
      <c r="B1311" s="10" t="s">
        <v>1213</v>
      </c>
      <c r="C1311" s="10" t="s">
        <v>675</v>
      </c>
      <c r="D1311" s="10" t="s">
        <v>1536</v>
      </c>
      <c r="E1311" s="47" t="str">
        <f>VLOOKUP(B1311,Matching_Area!$A$2:$B$1441,2, 0)</f>
        <v>Social Protection &amp; Labor</v>
      </c>
      <c r="F1311" s="47" t="str">
        <f>VLOOKUP(B1311,Matching_Area!$A$2:$C$1441,3, 0)</f>
        <v>Economic activity</v>
      </c>
      <c r="G1311" s="47">
        <f>VLOOKUP(A1311,Row_Data!$D$4:$BN$1444, 63,0)</f>
        <v>0</v>
      </c>
    </row>
    <row r="1312" spans="1:7" hidden="1" x14ac:dyDescent="0.3">
      <c r="A1312" s="10" t="s">
        <v>600</v>
      </c>
      <c r="B1312" s="10" t="s">
        <v>3111</v>
      </c>
      <c r="C1312" s="10" t="s">
        <v>675</v>
      </c>
      <c r="D1312" s="10" t="s">
        <v>1536</v>
      </c>
      <c r="E1312" s="47" t="str">
        <f>VLOOKUP(B1312,Matching_Area!$A$2:$B$1441,2, 0)</f>
        <v>Social Protection &amp; Labor</v>
      </c>
      <c r="F1312" s="47" t="str">
        <f>VLOOKUP(B1312,Matching_Area!$A$2:$C$1441,3, 0)</f>
        <v>Economic activity</v>
      </c>
      <c r="G1312" s="47">
        <f>VLOOKUP(A1312,Row_Data!$D$4:$BN$1444, 63,0)</f>
        <v>0</v>
      </c>
    </row>
    <row r="1313" spans="1:7" hidden="1" x14ac:dyDescent="0.3">
      <c r="A1313" s="10" t="s">
        <v>3093</v>
      </c>
      <c r="B1313" s="10" t="s">
        <v>2914</v>
      </c>
      <c r="C1313" s="10" t="s">
        <v>675</v>
      </c>
      <c r="D1313" s="10" t="s">
        <v>1536</v>
      </c>
      <c r="E1313" s="47" t="str">
        <f>VLOOKUP(B1313,Matching_Area!$A$2:$B$1441,2, 0)</f>
        <v>Social Protection &amp; Labor</v>
      </c>
      <c r="F1313" s="47" t="str">
        <f>VLOOKUP(B1313,Matching_Area!$A$2:$C$1441,3, 0)</f>
        <v>Economic activity</v>
      </c>
      <c r="G1313" s="47">
        <f>VLOOKUP(A1313,Row_Data!$D$4:$BN$1444, 63,0)</f>
        <v>0</v>
      </c>
    </row>
    <row r="1314" spans="1:7" hidden="1" x14ac:dyDescent="0.3">
      <c r="A1314" s="10" t="s">
        <v>151</v>
      </c>
      <c r="B1314" s="10" t="s">
        <v>3808</v>
      </c>
      <c r="C1314" s="10" t="s">
        <v>2051</v>
      </c>
      <c r="D1314" s="10" t="s">
        <v>1536</v>
      </c>
      <c r="E1314" s="47" t="str">
        <f>VLOOKUP(B1314,Matching_Area!$A$2:$B$1441,2, 0)</f>
        <v>Social Protection &amp; Labor</v>
      </c>
      <c r="F1314" s="47" t="str">
        <f>VLOOKUP(B1314,Matching_Area!$A$2:$C$1441,3, 0)</f>
        <v>Economic activity</v>
      </c>
      <c r="G1314" s="47">
        <f>VLOOKUP(A1314,Row_Data!$D$4:$BN$1444, 63,0)</f>
        <v>0</v>
      </c>
    </row>
    <row r="1315" spans="1:7" hidden="1" x14ac:dyDescent="0.3">
      <c r="A1315" s="10" t="s">
        <v>2626</v>
      </c>
      <c r="B1315" s="10" t="s">
        <v>3329</v>
      </c>
      <c r="C1315" s="10" t="s">
        <v>2051</v>
      </c>
      <c r="D1315" s="10" t="s">
        <v>1536</v>
      </c>
      <c r="E1315" s="47" t="str">
        <f>VLOOKUP(B1315,Matching_Area!$A$2:$B$1441,2, 0)</f>
        <v>Social Protection &amp; Labor</v>
      </c>
      <c r="F1315" s="47" t="str">
        <f>VLOOKUP(B1315,Matching_Area!$A$2:$C$1441,3, 0)</f>
        <v>Economic activity</v>
      </c>
      <c r="G1315" s="47">
        <f>VLOOKUP(A1315,Row_Data!$D$4:$BN$1444, 63,0)</f>
        <v>0</v>
      </c>
    </row>
    <row r="1316" spans="1:7" hidden="1" x14ac:dyDescent="0.3">
      <c r="A1316" s="10" t="s">
        <v>851</v>
      </c>
      <c r="B1316" s="10" t="s">
        <v>2662</v>
      </c>
      <c r="C1316" s="10" t="s">
        <v>2051</v>
      </c>
      <c r="D1316" s="10" t="s">
        <v>1536</v>
      </c>
      <c r="E1316" s="47" t="str">
        <f>VLOOKUP(B1316,Matching_Area!$A$2:$B$1441,2, 0)</f>
        <v>Social Protection &amp; Labor</v>
      </c>
      <c r="F1316" s="47" t="str">
        <f>VLOOKUP(B1316,Matching_Area!$A$2:$C$1441,3, 0)</f>
        <v>Economic activity</v>
      </c>
      <c r="G1316" s="47">
        <f>VLOOKUP(A1316,Row_Data!$D$4:$BN$1444, 63,0)</f>
        <v>0</v>
      </c>
    </row>
    <row r="1317" spans="1:7" hidden="1" x14ac:dyDescent="0.3">
      <c r="A1317" s="10" t="s">
        <v>1501</v>
      </c>
      <c r="B1317" s="10" t="s">
        <v>1109</v>
      </c>
      <c r="C1317" s="10" t="s">
        <v>2469</v>
      </c>
      <c r="D1317" s="10" t="s">
        <v>100</v>
      </c>
      <c r="E1317" s="47" t="str">
        <f>VLOOKUP(B1317,Matching_Area!$A$2:$B$1441,2, 0)</f>
        <v>Social Protection &amp; Labor</v>
      </c>
      <c r="F1317" s="47" t="str">
        <f>VLOOKUP(B1317,Matching_Area!$A$2:$C$1441,3, 0)</f>
        <v>Economic activity</v>
      </c>
      <c r="G1317" s="47">
        <f>VLOOKUP(A1317,Row_Data!$D$4:$BN$1444, 63,0)</f>
        <v>30</v>
      </c>
    </row>
    <row r="1318" spans="1:7" hidden="1" x14ac:dyDescent="0.3">
      <c r="A1318" s="10" t="s">
        <v>1686</v>
      </c>
      <c r="B1318" s="10" t="s">
        <v>1014</v>
      </c>
      <c r="C1318" s="10" t="s">
        <v>2469</v>
      </c>
      <c r="D1318" s="10" t="s">
        <v>100</v>
      </c>
      <c r="E1318" s="47" t="str">
        <f>VLOOKUP(B1318,Matching_Area!$A$2:$B$1441,2, 0)</f>
        <v>Social Protection &amp; Labor</v>
      </c>
      <c r="F1318" s="47" t="str">
        <f>VLOOKUP(B1318,Matching_Area!$A$2:$C$1441,3, 0)</f>
        <v>Economic activity</v>
      </c>
      <c r="G1318" s="47">
        <f>VLOOKUP(A1318,Row_Data!$D$4:$BN$1444, 63,0)</f>
        <v>30</v>
      </c>
    </row>
    <row r="1319" spans="1:7" hidden="1" x14ac:dyDescent="0.3">
      <c r="A1319" s="57" t="s">
        <v>1744</v>
      </c>
      <c r="B1319" s="10" t="s">
        <v>3588</v>
      </c>
      <c r="C1319" s="10" t="s">
        <v>2469</v>
      </c>
      <c r="D1319" s="10" t="s">
        <v>100</v>
      </c>
      <c r="E1319" s="47" t="str">
        <f>VLOOKUP(B1319,Matching_Area!$A$2:$B$1441,2, 0)</f>
        <v>Social Protection &amp; Labor</v>
      </c>
      <c r="F1319" s="47" t="str">
        <f>VLOOKUP(B1319,Matching_Area!$A$2:$C$1441,3, 0)</f>
        <v>Economic activity</v>
      </c>
      <c r="G1319" s="47">
        <f>VLOOKUP(A1319,Row_Data!$D$4:$BN$1444, 63,0)</f>
        <v>30</v>
      </c>
    </row>
    <row r="1320" spans="1:7" hidden="1" x14ac:dyDescent="0.3">
      <c r="A1320" s="10" t="s">
        <v>1856</v>
      </c>
      <c r="B1320" s="10" t="s">
        <v>3281</v>
      </c>
      <c r="C1320" s="10" t="s">
        <v>3043</v>
      </c>
      <c r="D1320" s="10" t="s">
        <v>100</v>
      </c>
      <c r="E1320" s="47" t="str">
        <f>VLOOKUP(B1320,Matching_Area!$A$2:$B$1441,2, 0)</f>
        <v>Social Protection &amp; Labor</v>
      </c>
      <c r="F1320" s="47" t="str">
        <f>VLOOKUP(B1320,Matching_Area!$A$2:$C$1441,3, 0)</f>
        <v>Economic activity</v>
      </c>
      <c r="G1320" s="47">
        <f>VLOOKUP(A1320,Row_Data!$D$4:$BN$1444, 63,0)</f>
        <v>30</v>
      </c>
    </row>
    <row r="1321" spans="1:7" hidden="1" x14ac:dyDescent="0.3">
      <c r="A1321" s="10" t="s">
        <v>2048</v>
      </c>
      <c r="B1321" s="10" t="s">
        <v>1938</v>
      </c>
      <c r="C1321" s="10" t="s">
        <v>3043</v>
      </c>
      <c r="D1321" s="10" t="s">
        <v>100</v>
      </c>
      <c r="E1321" s="47" t="str">
        <f>VLOOKUP(B1321,Matching_Area!$A$2:$B$1441,2, 0)</f>
        <v>Social Protection &amp; Labor</v>
      </c>
      <c r="F1321" s="47" t="str">
        <f>VLOOKUP(B1321,Matching_Area!$A$2:$C$1441,3, 0)</f>
        <v>Economic activity</v>
      </c>
      <c r="G1321" s="47">
        <f>VLOOKUP(A1321,Row_Data!$D$4:$BN$1444, 63,0)</f>
        <v>30</v>
      </c>
    </row>
    <row r="1322" spans="1:7" hidden="1" x14ac:dyDescent="0.3">
      <c r="A1322" s="57" t="s">
        <v>439</v>
      </c>
      <c r="B1322" s="10" t="s">
        <v>529</v>
      </c>
      <c r="C1322" s="10" t="s">
        <v>3043</v>
      </c>
      <c r="D1322" s="10" t="s">
        <v>100</v>
      </c>
      <c r="E1322" s="47" t="str">
        <f>VLOOKUP(B1322,Matching_Area!$A$2:$B$1441,2, 0)</f>
        <v>Social Protection &amp; Labor</v>
      </c>
      <c r="F1322" s="47" t="str">
        <f>VLOOKUP(B1322,Matching_Area!$A$2:$C$1441,3, 0)</f>
        <v>Economic activity</v>
      </c>
      <c r="G1322" s="47">
        <f>VLOOKUP(A1322,Row_Data!$D$4:$BN$1444, 63,0)</f>
        <v>30</v>
      </c>
    </row>
    <row r="1323" spans="1:7" hidden="1" x14ac:dyDescent="0.3">
      <c r="A1323" s="10" t="s">
        <v>2753</v>
      </c>
      <c r="B1323" s="10" t="s">
        <v>3306</v>
      </c>
      <c r="C1323" s="10" t="s">
        <v>4138</v>
      </c>
      <c r="D1323" s="10" t="s">
        <v>100</v>
      </c>
      <c r="E1323" s="47" t="str">
        <f>VLOOKUP(B1323,Matching_Area!$A$2:$B$1441,2, 0)</f>
        <v>Social Protection &amp; Labor</v>
      </c>
      <c r="F1323" s="47" t="str">
        <f>VLOOKUP(B1323,Matching_Area!$A$2:$C$1441,3, 0)</f>
        <v>Economic activity</v>
      </c>
      <c r="G1323" s="47">
        <f>VLOOKUP(A1323,Row_Data!$D$4:$BN$1444, 63,0)</f>
        <v>30</v>
      </c>
    </row>
    <row r="1324" spans="1:7" hidden="1" x14ac:dyDescent="0.3">
      <c r="A1324" s="10" t="s">
        <v>549</v>
      </c>
      <c r="B1324" s="10" t="s">
        <v>4003</v>
      </c>
      <c r="C1324" s="10" t="s">
        <v>4138</v>
      </c>
      <c r="D1324" s="10" t="s">
        <v>100</v>
      </c>
      <c r="E1324" s="47" t="str">
        <f>VLOOKUP(B1324,Matching_Area!$A$2:$B$1441,2, 0)</f>
        <v>Social Protection &amp; Labor</v>
      </c>
      <c r="F1324" s="47" t="str">
        <f>VLOOKUP(B1324,Matching_Area!$A$2:$C$1441,3, 0)</f>
        <v>Economic activity</v>
      </c>
      <c r="G1324" s="47">
        <f>VLOOKUP(A1324,Row_Data!$D$4:$BN$1444, 63,0)</f>
        <v>30</v>
      </c>
    </row>
    <row r="1325" spans="1:7" hidden="1" x14ac:dyDescent="0.3">
      <c r="A1325" s="10" t="s">
        <v>3042</v>
      </c>
      <c r="B1325" s="10" t="s">
        <v>1057</v>
      </c>
      <c r="C1325" s="10" t="s">
        <v>4138</v>
      </c>
      <c r="D1325" s="10" t="s">
        <v>100</v>
      </c>
      <c r="E1325" s="47" t="str">
        <f>VLOOKUP(B1325,Matching_Area!$A$2:$B$1441,2, 0)</f>
        <v>Social Protection &amp; Labor</v>
      </c>
      <c r="F1325" s="47" t="str">
        <f>VLOOKUP(B1325,Matching_Area!$A$2:$C$1441,3, 0)</f>
        <v>Economic activity</v>
      </c>
      <c r="G1325" s="47">
        <f>VLOOKUP(A1325,Row_Data!$D$4:$BN$1444, 63,0)</f>
        <v>30</v>
      </c>
    </row>
    <row r="1326" spans="1:7" hidden="1" x14ac:dyDescent="0.3">
      <c r="A1326" s="10" t="s">
        <v>3275</v>
      </c>
      <c r="B1326" s="10" t="s">
        <v>2425</v>
      </c>
      <c r="C1326" s="10" t="s">
        <v>1457</v>
      </c>
      <c r="D1326" s="10" t="s">
        <v>100</v>
      </c>
      <c r="E1326" s="47" t="str">
        <f>VLOOKUP(B1326,Matching_Area!$A$2:$B$1441,2, 0)</f>
        <v>Social Protection &amp; Labor</v>
      </c>
      <c r="F1326" s="47" t="str">
        <f>VLOOKUP(B1326,Matching_Area!$A$2:$C$1441,3, 0)</f>
        <v>Economic activity</v>
      </c>
      <c r="G1326" s="47">
        <f>VLOOKUP(A1326,Row_Data!$D$4:$BN$1444, 63,0)</f>
        <v>30</v>
      </c>
    </row>
    <row r="1327" spans="1:7" hidden="1" x14ac:dyDescent="0.3">
      <c r="A1327" s="10" t="s">
        <v>3591</v>
      </c>
      <c r="B1327" s="10" t="s">
        <v>1945</v>
      </c>
      <c r="C1327" s="10" t="s">
        <v>1457</v>
      </c>
      <c r="D1327" s="10" t="s">
        <v>100</v>
      </c>
      <c r="E1327" s="47" t="str">
        <f>VLOOKUP(B1327,Matching_Area!$A$2:$B$1441,2, 0)</f>
        <v>Social Protection &amp; Labor</v>
      </c>
      <c r="F1327" s="47" t="str">
        <f>VLOOKUP(B1327,Matching_Area!$A$2:$C$1441,3, 0)</f>
        <v>Economic activity</v>
      </c>
      <c r="G1327" s="47">
        <f>VLOOKUP(A1327,Row_Data!$D$4:$BN$1444, 63,0)</f>
        <v>30</v>
      </c>
    </row>
    <row r="1328" spans="1:7" hidden="1" x14ac:dyDescent="0.3">
      <c r="A1328" s="10" t="s">
        <v>1793</v>
      </c>
      <c r="B1328" s="10" t="s">
        <v>1363</v>
      </c>
      <c r="C1328" s="10" t="s">
        <v>1457</v>
      </c>
      <c r="D1328" s="10" t="s">
        <v>100</v>
      </c>
      <c r="E1328" s="47" t="str">
        <f>VLOOKUP(B1328,Matching_Area!$A$2:$B$1441,2, 0)</f>
        <v>Social Protection &amp; Labor</v>
      </c>
      <c r="F1328" s="47" t="str">
        <f>VLOOKUP(B1328,Matching_Area!$A$2:$C$1441,3, 0)</f>
        <v>Economic activity</v>
      </c>
      <c r="G1328" s="47">
        <f>VLOOKUP(A1328,Row_Data!$D$4:$BN$1444, 63,0)</f>
        <v>30</v>
      </c>
    </row>
    <row r="1329" spans="1:7" hidden="1" x14ac:dyDescent="0.3">
      <c r="A1329" s="10" t="s">
        <v>4031</v>
      </c>
      <c r="B1329" s="10" t="s">
        <v>2042</v>
      </c>
      <c r="C1329" s="10" t="s">
        <v>3317</v>
      </c>
      <c r="D1329" s="10" t="s">
        <v>100</v>
      </c>
      <c r="E1329" s="47" t="str">
        <f>VLOOKUP(B1329,Matching_Area!$A$2:$B$1441,2, 0)</f>
        <v>Social Protection &amp; Labor</v>
      </c>
      <c r="F1329" s="47" t="str">
        <f>VLOOKUP(B1329,Matching_Area!$A$2:$C$1441,3, 0)</f>
        <v>Economic activity</v>
      </c>
      <c r="G1329" s="47">
        <f>VLOOKUP(A1329,Row_Data!$D$4:$BN$1444, 63,0)</f>
        <v>30</v>
      </c>
    </row>
    <row r="1330" spans="1:7" hidden="1" x14ac:dyDescent="0.3">
      <c r="A1330" s="10" t="s">
        <v>3126</v>
      </c>
      <c r="B1330" s="10" t="s">
        <v>427</v>
      </c>
      <c r="C1330" s="10" t="s">
        <v>3317</v>
      </c>
      <c r="D1330" s="10" t="s">
        <v>100</v>
      </c>
      <c r="E1330" s="47" t="str">
        <f>VLOOKUP(B1330,Matching_Area!$A$2:$B$1441,2, 0)</f>
        <v>Social Protection &amp; Labor</v>
      </c>
      <c r="F1330" s="47" t="str">
        <f>VLOOKUP(B1330,Matching_Area!$A$2:$C$1441,3, 0)</f>
        <v>Economic activity</v>
      </c>
      <c r="G1330" s="47">
        <f>VLOOKUP(A1330,Row_Data!$D$4:$BN$1444, 63,0)</f>
        <v>30</v>
      </c>
    </row>
    <row r="1331" spans="1:7" hidden="1" x14ac:dyDescent="0.3">
      <c r="A1331" s="10" t="s">
        <v>1360</v>
      </c>
      <c r="B1331" s="10" t="s">
        <v>1977</v>
      </c>
      <c r="C1331" s="10" t="s">
        <v>3317</v>
      </c>
      <c r="D1331" s="10" t="s">
        <v>100</v>
      </c>
      <c r="E1331" s="47" t="str">
        <f>VLOOKUP(B1331,Matching_Area!$A$2:$B$1441,2, 0)</f>
        <v>Social Protection &amp; Labor</v>
      </c>
      <c r="F1331" s="47" t="str">
        <f>VLOOKUP(B1331,Matching_Area!$A$2:$C$1441,3, 0)</f>
        <v>Economic activity</v>
      </c>
      <c r="G1331" s="47">
        <f>VLOOKUP(A1331,Row_Data!$D$4:$BN$1444, 63,0)</f>
        <v>30</v>
      </c>
    </row>
    <row r="1332" spans="1:7" hidden="1" x14ac:dyDescent="0.3">
      <c r="A1332" s="10" t="s">
        <v>1605</v>
      </c>
      <c r="B1332" s="10" t="s">
        <v>1924</v>
      </c>
      <c r="C1332" s="10" t="s">
        <v>1371</v>
      </c>
      <c r="D1332" s="10" t="s">
        <v>100</v>
      </c>
      <c r="E1332" s="47" t="str">
        <f>VLOOKUP(B1332,Matching_Area!$A$2:$B$1441,2, 0)</f>
        <v>Social Protection &amp; Labor</v>
      </c>
      <c r="F1332" s="47" t="str">
        <f>VLOOKUP(B1332,Matching_Area!$A$2:$C$1441,3, 0)</f>
        <v>Economic activity</v>
      </c>
      <c r="G1332" s="47">
        <f>VLOOKUP(A1332,Row_Data!$D$4:$BN$1444, 63,0)</f>
        <v>30</v>
      </c>
    </row>
    <row r="1333" spans="1:7" hidden="1" x14ac:dyDescent="0.3">
      <c r="A1333" s="10" t="s">
        <v>1645</v>
      </c>
      <c r="B1333" s="10" t="s">
        <v>684</v>
      </c>
      <c r="C1333" s="10" t="s">
        <v>1371</v>
      </c>
      <c r="D1333" s="10" t="s">
        <v>100</v>
      </c>
      <c r="E1333" s="47" t="str">
        <f>VLOOKUP(B1333,Matching_Area!$A$2:$B$1441,2, 0)</f>
        <v>Social Protection &amp; Labor</v>
      </c>
      <c r="F1333" s="47" t="str">
        <f>VLOOKUP(B1333,Matching_Area!$A$2:$C$1441,3, 0)</f>
        <v>Economic activity</v>
      </c>
      <c r="G1333" s="47">
        <f>VLOOKUP(A1333,Row_Data!$D$4:$BN$1444, 63,0)</f>
        <v>60</v>
      </c>
    </row>
    <row r="1334" spans="1:7" hidden="1" x14ac:dyDescent="0.3">
      <c r="A1334" s="10" t="s">
        <v>1802</v>
      </c>
      <c r="B1334" s="10" t="s">
        <v>1058</v>
      </c>
      <c r="C1334" s="10" t="s">
        <v>1371</v>
      </c>
      <c r="D1334" s="10" t="s">
        <v>100</v>
      </c>
      <c r="E1334" s="47" t="str">
        <f>VLOOKUP(B1334,Matching_Area!$A$2:$B$1441,2, 0)</f>
        <v>Social Protection &amp; Labor</v>
      </c>
      <c r="F1334" s="47" t="str">
        <f>VLOOKUP(B1334,Matching_Area!$A$2:$C$1441,3, 0)</f>
        <v>Economic activity</v>
      </c>
      <c r="G1334" s="47">
        <f>VLOOKUP(A1334,Row_Data!$D$4:$BN$1444, 63,0)</f>
        <v>30</v>
      </c>
    </row>
    <row r="1335" spans="1:7" hidden="1" x14ac:dyDescent="0.3">
      <c r="A1335" s="10" t="s">
        <v>316</v>
      </c>
      <c r="B1335" s="10" t="s">
        <v>3721</v>
      </c>
      <c r="C1335" s="10" t="s">
        <v>1371</v>
      </c>
      <c r="D1335" s="10" t="s">
        <v>100</v>
      </c>
      <c r="E1335" s="47" t="str">
        <f>VLOOKUP(B1335,Matching_Area!$A$2:$B$1441,2, 0)</f>
        <v>Social Protection &amp; Labor</v>
      </c>
      <c r="F1335" s="47" t="str">
        <f>VLOOKUP(B1335,Matching_Area!$A$2:$C$1441,3, 0)</f>
        <v>Economic activity</v>
      </c>
      <c r="G1335" s="47">
        <f>VLOOKUP(A1335,Row_Data!$D$4:$BN$1444, 63,0)</f>
        <v>60</v>
      </c>
    </row>
    <row r="1336" spans="1:7" hidden="1" x14ac:dyDescent="0.3">
      <c r="A1336" s="10" t="s">
        <v>1477</v>
      </c>
      <c r="B1336" s="10" t="s">
        <v>4211</v>
      </c>
      <c r="C1336" s="10" t="s">
        <v>1371</v>
      </c>
      <c r="D1336" s="10" t="s">
        <v>100</v>
      </c>
      <c r="E1336" s="47" t="str">
        <f>VLOOKUP(B1336,Matching_Area!$A$2:$B$1441,2, 0)</f>
        <v>Social Protection &amp; Labor</v>
      </c>
      <c r="F1336" s="47" t="str">
        <f>VLOOKUP(B1336,Matching_Area!$A$2:$C$1441,3, 0)</f>
        <v>Economic activity</v>
      </c>
      <c r="G1336" s="47">
        <f>VLOOKUP(A1336,Row_Data!$D$4:$BN$1444, 63,0)</f>
        <v>30</v>
      </c>
    </row>
    <row r="1337" spans="1:7" hidden="1" x14ac:dyDescent="0.3">
      <c r="A1337" s="10" t="s">
        <v>1947</v>
      </c>
      <c r="B1337" s="10" t="s">
        <v>1059</v>
      </c>
      <c r="C1337" s="10" t="s">
        <v>1371</v>
      </c>
      <c r="D1337" s="10" t="s">
        <v>100</v>
      </c>
      <c r="E1337" s="47" t="str">
        <f>VLOOKUP(B1337,Matching_Area!$A$2:$B$1441,2, 0)</f>
        <v>Social Protection &amp; Labor</v>
      </c>
      <c r="F1337" s="47" t="str">
        <f>VLOOKUP(B1337,Matching_Area!$A$2:$C$1441,3, 0)</f>
        <v>Economic activity</v>
      </c>
      <c r="G1337" s="47">
        <f>VLOOKUP(A1337,Row_Data!$D$4:$BN$1444, 63,0)</f>
        <v>60</v>
      </c>
    </row>
    <row r="1338" spans="1:7" hidden="1" x14ac:dyDescent="0.3">
      <c r="A1338" s="10" t="s">
        <v>3759</v>
      </c>
      <c r="B1338" s="10" t="s">
        <v>1745</v>
      </c>
      <c r="C1338" s="10" t="s">
        <v>3351</v>
      </c>
      <c r="D1338" s="10" t="s">
        <v>100</v>
      </c>
      <c r="E1338" s="47" t="str">
        <f>VLOOKUP(B1338,Matching_Area!$A$2:$B$1441,2, 0)</f>
        <v>Social Protection &amp; Labor</v>
      </c>
      <c r="F1338" s="47" t="str">
        <f>VLOOKUP(B1338,Matching_Area!$A$2:$C$1441,3, 0)</f>
        <v>Economic activity</v>
      </c>
      <c r="G1338" s="47">
        <f>VLOOKUP(A1338,Row_Data!$D$4:$BN$1444, 63,0)</f>
        <v>30</v>
      </c>
    </row>
    <row r="1339" spans="1:7" hidden="1" x14ac:dyDescent="0.3">
      <c r="A1339" s="10" t="s">
        <v>3935</v>
      </c>
      <c r="B1339" s="10" t="s">
        <v>688</v>
      </c>
      <c r="C1339" s="10" t="s">
        <v>3351</v>
      </c>
      <c r="D1339" s="10" t="s">
        <v>100</v>
      </c>
      <c r="E1339" s="47" t="str">
        <f>VLOOKUP(B1339,Matching_Area!$A$2:$B$1441,2, 0)</f>
        <v>Social Protection &amp; Labor</v>
      </c>
      <c r="F1339" s="47" t="str">
        <f>VLOOKUP(B1339,Matching_Area!$A$2:$C$1441,3, 0)</f>
        <v>Economic activity</v>
      </c>
      <c r="G1339" s="47">
        <f>VLOOKUP(A1339,Row_Data!$D$4:$BN$1444, 63,0)</f>
        <v>60</v>
      </c>
    </row>
    <row r="1340" spans="1:7" hidden="1" x14ac:dyDescent="0.3">
      <c r="A1340" s="10" t="s">
        <v>3952</v>
      </c>
      <c r="B1340" s="10" t="s">
        <v>2290</v>
      </c>
      <c r="C1340" s="10" t="s">
        <v>3351</v>
      </c>
      <c r="D1340" s="10" t="s">
        <v>100</v>
      </c>
      <c r="E1340" s="47" t="str">
        <f>VLOOKUP(B1340,Matching_Area!$A$2:$B$1441,2, 0)</f>
        <v>Social Protection &amp; Labor</v>
      </c>
      <c r="F1340" s="47" t="str">
        <f>VLOOKUP(B1340,Matching_Area!$A$2:$C$1441,3, 0)</f>
        <v>Economic activity</v>
      </c>
      <c r="G1340" s="47">
        <f>VLOOKUP(A1340,Row_Data!$D$4:$BN$1444, 63,0)</f>
        <v>30</v>
      </c>
    </row>
    <row r="1341" spans="1:7" hidden="1" x14ac:dyDescent="0.3">
      <c r="A1341" s="10" t="s">
        <v>267</v>
      </c>
      <c r="B1341" s="10" t="s">
        <v>4135</v>
      </c>
      <c r="C1341" s="10" t="s">
        <v>3351</v>
      </c>
      <c r="D1341" s="10" t="s">
        <v>100</v>
      </c>
      <c r="E1341" s="47" t="str">
        <f>VLOOKUP(B1341,Matching_Area!$A$2:$B$1441,2, 0)</f>
        <v>Social Protection &amp; Labor</v>
      </c>
      <c r="F1341" s="47" t="str">
        <f>VLOOKUP(B1341,Matching_Area!$A$2:$C$1441,3, 0)</f>
        <v>Economic activity</v>
      </c>
      <c r="G1341" s="47">
        <f>VLOOKUP(A1341,Row_Data!$D$4:$BN$1444, 63,0)</f>
        <v>60</v>
      </c>
    </row>
    <row r="1342" spans="1:7" hidden="1" x14ac:dyDescent="0.3">
      <c r="A1342" s="10" t="s">
        <v>3125</v>
      </c>
      <c r="B1342" s="10" t="s">
        <v>3553</v>
      </c>
      <c r="C1342" s="10" t="s">
        <v>3351</v>
      </c>
      <c r="D1342" s="10" t="s">
        <v>100</v>
      </c>
      <c r="E1342" s="47" t="str">
        <f>VLOOKUP(B1342,Matching_Area!$A$2:$B$1441,2, 0)</f>
        <v>Social Protection &amp; Labor</v>
      </c>
      <c r="F1342" s="47" t="str">
        <f>VLOOKUP(B1342,Matching_Area!$A$2:$C$1441,3, 0)</f>
        <v>Economic activity</v>
      </c>
      <c r="G1342" s="47">
        <f>VLOOKUP(A1342,Row_Data!$D$4:$BN$1444, 63,0)</f>
        <v>30</v>
      </c>
    </row>
    <row r="1343" spans="1:7" hidden="1" x14ac:dyDescent="0.3">
      <c r="A1343" s="10" t="s">
        <v>4088</v>
      </c>
      <c r="B1343" s="10" t="s">
        <v>3077</v>
      </c>
      <c r="C1343" s="10" t="s">
        <v>3351</v>
      </c>
      <c r="D1343" s="10" t="s">
        <v>100</v>
      </c>
      <c r="E1343" s="47" t="str">
        <f>VLOOKUP(B1343,Matching_Area!$A$2:$B$1441,2, 0)</f>
        <v>Social Protection &amp; Labor</v>
      </c>
      <c r="F1343" s="47" t="str">
        <f>VLOOKUP(B1343,Matching_Area!$A$2:$C$1441,3, 0)</f>
        <v>Economic activity</v>
      </c>
      <c r="G1343" s="47">
        <f>VLOOKUP(A1343,Row_Data!$D$4:$BN$1444, 63,0)</f>
        <v>60</v>
      </c>
    </row>
    <row r="1344" spans="1:7" hidden="1" x14ac:dyDescent="0.3">
      <c r="A1344" s="10" t="s">
        <v>655</v>
      </c>
      <c r="B1344" s="36" t="s">
        <v>3372</v>
      </c>
      <c r="C1344" s="10" t="s">
        <v>1372</v>
      </c>
      <c r="D1344" s="10" t="s">
        <v>100</v>
      </c>
      <c r="E1344" s="47" t="str">
        <f>VLOOKUP(B1344,Matching_Area!$A$2:$B$1441,2, 0)</f>
        <v>Social Protection &amp; Labor</v>
      </c>
      <c r="F1344" s="47" t="str">
        <f>VLOOKUP(B1344,Matching_Area!$A$2:$C$1441,3, 0)</f>
        <v>Economic activity</v>
      </c>
      <c r="G1344" s="47">
        <f>VLOOKUP(A1344,Row_Data!$D$4:$BN$1444, 63,0)</f>
        <v>20</v>
      </c>
    </row>
    <row r="1345" spans="1:7" hidden="1" x14ac:dyDescent="0.3">
      <c r="A1345" s="10" t="s">
        <v>1121</v>
      </c>
      <c r="B1345" s="10" t="s">
        <v>1435</v>
      </c>
      <c r="C1345" s="10" t="s">
        <v>3730</v>
      </c>
      <c r="D1345" s="10" t="s">
        <v>2474</v>
      </c>
      <c r="E1345" s="47" t="str">
        <f>VLOOKUP(B1345,Matching_Area!$A$2:$B$1441,2, 0)</f>
        <v>Social Protection &amp; Labor</v>
      </c>
      <c r="F1345" s="47" t="str">
        <f>VLOOKUP(B1345,Matching_Area!$A$2:$C$1441,3, 0)</f>
        <v>Economic activity</v>
      </c>
      <c r="G1345" s="47">
        <f>VLOOKUP(A1345,Row_Data!$D$4:$BN$1444, 63,0)</f>
        <v>29</v>
      </c>
    </row>
    <row r="1346" spans="1:7" hidden="1" x14ac:dyDescent="0.3">
      <c r="A1346" s="10" t="s">
        <v>1763</v>
      </c>
      <c r="B1346" s="10" t="s">
        <v>2267</v>
      </c>
      <c r="C1346" s="10" t="s">
        <v>778</v>
      </c>
      <c r="D1346" s="10" t="s">
        <v>100</v>
      </c>
      <c r="E1346" s="47" t="str">
        <f>VLOOKUP(B1346,Matching_Area!$A$2:$B$1441,2, 0)</f>
        <v>Social Protection &amp; Labor</v>
      </c>
      <c r="F1346" s="47" t="str">
        <f>VLOOKUP(B1346,Matching_Area!$A$2:$C$1441,3, 0)</f>
        <v>Economic activity</v>
      </c>
      <c r="G1346" s="47">
        <f>VLOOKUP(A1346,Row_Data!$D$4:$BN$1444, 63,0)</f>
        <v>0</v>
      </c>
    </row>
    <row r="1347" spans="1:7" hidden="1" x14ac:dyDescent="0.3">
      <c r="A1347" s="10" t="s">
        <v>734</v>
      </c>
      <c r="B1347" s="10" t="s">
        <v>2391</v>
      </c>
      <c r="C1347" s="10" t="s">
        <v>778</v>
      </c>
      <c r="D1347" s="10" t="s">
        <v>100</v>
      </c>
      <c r="E1347" s="47" t="str">
        <f>VLOOKUP(B1347,Matching_Area!$A$2:$B$1441,2, 0)</f>
        <v>Social Protection &amp; Labor</v>
      </c>
      <c r="F1347" s="47" t="str">
        <f>VLOOKUP(B1347,Matching_Area!$A$2:$C$1441,3, 0)</f>
        <v>Economic activity</v>
      </c>
      <c r="G1347" s="47">
        <f>VLOOKUP(A1347,Row_Data!$D$4:$BN$1444, 63,0)</f>
        <v>0</v>
      </c>
    </row>
    <row r="1348" spans="1:7" hidden="1" x14ac:dyDescent="0.3">
      <c r="A1348" s="10" t="s">
        <v>928</v>
      </c>
      <c r="B1348" s="10" t="s">
        <v>19</v>
      </c>
      <c r="C1348" s="10" t="s">
        <v>778</v>
      </c>
      <c r="D1348" s="10" t="s">
        <v>100</v>
      </c>
      <c r="E1348" s="47" t="str">
        <f>VLOOKUP(B1348,Matching_Area!$A$2:$B$1441,2, 0)</f>
        <v>Social Protection &amp; Labor</v>
      </c>
      <c r="F1348" s="47" t="str">
        <f>VLOOKUP(B1348,Matching_Area!$A$2:$C$1441,3, 0)</f>
        <v>Economic activity</v>
      </c>
      <c r="G1348" s="47">
        <f>VLOOKUP(A1348,Row_Data!$D$4:$BN$1444, 63,0)</f>
        <v>0</v>
      </c>
    </row>
    <row r="1349" spans="1:7" hidden="1" x14ac:dyDescent="0.3">
      <c r="A1349" s="10" t="s">
        <v>1206</v>
      </c>
      <c r="B1349" s="10" t="s">
        <v>1653</v>
      </c>
      <c r="C1349" s="10" t="s">
        <v>4026</v>
      </c>
      <c r="D1349" s="10" t="s">
        <v>100</v>
      </c>
      <c r="E1349" s="47" t="str">
        <f>VLOOKUP(B1349,Matching_Area!$A$2:$B$1441,2, 0)</f>
        <v>Social Protection &amp; Labor</v>
      </c>
      <c r="F1349" s="47" t="str">
        <f>VLOOKUP(B1349,Matching_Area!$A$2:$C$1441,3, 0)</f>
        <v>Economic activity</v>
      </c>
      <c r="G1349" s="47">
        <f>VLOOKUP(A1349,Row_Data!$D$4:$BN$1444, 63,0)</f>
        <v>26</v>
      </c>
    </row>
    <row r="1350" spans="1:7" hidden="1" x14ac:dyDescent="0.3">
      <c r="A1350" s="10" t="s">
        <v>1387</v>
      </c>
      <c r="B1350" s="10" t="s">
        <v>1771</v>
      </c>
      <c r="C1350" s="10" t="s">
        <v>4026</v>
      </c>
      <c r="D1350" s="10" t="s">
        <v>100</v>
      </c>
      <c r="E1350" s="47" t="str">
        <f>VLOOKUP(B1350,Matching_Area!$A$2:$B$1441,2, 0)</f>
        <v>Social Protection &amp; Labor</v>
      </c>
      <c r="F1350" s="47" t="str">
        <f>VLOOKUP(B1350,Matching_Area!$A$2:$C$1441,3, 0)</f>
        <v>Economic activity</v>
      </c>
      <c r="G1350" s="47">
        <f>VLOOKUP(A1350,Row_Data!$D$4:$BN$1444, 63,0)</f>
        <v>26</v>
      </c>
    </row>
    <row r="1351" spans="1:7" hidden="1" x14ac:dyDescent="0.3">
      <c r="A1351" s="10" t="s">
        <v>2435</v>
      </c>
      <c r="B1351" s="10" t="s">
        <v>615</v>
      </c>
      <c r="C1351" s="10" t="s">
        <v>4026</v>
      </c>
      <c r="D1351" s="10" t="s">
        <v>100</v>
      </c>
      <c r="E1351" s="47" t="str">
        <f>VLOOKUP(B1351,Matching_Area!$A$2:$B$1441,2, 0)</f>
        <v>Social Protection &amp; Labor</v>
      </c>
      <c r="F1351" s="47" t="str">
        <f>VLOOKUP(B1351,Matching_Area!$A$2:$C$1441,3, 0)</f>
        <v>Economic activity</v>
      </c>
      <c r="G1351" s="47">
        <f>VLOOKUP(A1351,Row_Data!$D$4:$BN$1444, 63,0)</f>
        <v>26</v>
      </c>
    </row>
    <row r="1352" spans="1:7" hidden="1" x14ac:dyDescent="0.3">
      <c r="A1352" s="10" t="s">
        <v>1474</v>
      </c>
      <c r="B1352" s="10" t="s">
        <v>2101</v>
      </c>
      <c r="C1352" s="10" t="s">
        <v>1361</v>
      </c>
      <c r="D1352" s="10" t="s">
        <v>100</v>
      </c>
      <c r="E1352" s="47" t="str">
        <f>VLOOKUP(B1352,Matching_Area!$A$2:$B$1441,2, 0)</f>
        <v>Social Protection &amp; Labor</v>
      </c>
      <c r="F1352" s="47" t="str">
        <f>VLOOKUP(B1352,Matching_Area!$A$2:$C$1441,3, 0)</f>
        <v>Economic activity</v>
      </c>
      <c r="G1352" s="47">
        <f>VLOOKUP(A1352,Row_Data!$D$4:$BN$1444, 63,0)</f>
        <v>30</v>
      </c>
    </row>
    <row r="1353" spans="1:7" hidden="1" x14ac:dyDescent="0.3">
      <c r="A1353" s="10" t="s">
        <v>1659</v>
      </c>
      <c r="B1353" s="10" t="s">
        <v>3072</v>
      </c>
      <c r="C1353" s="10" t="s">
        <v>1361</v>
      </c>
      <c r="D1353" s="10" t="s">
        <v>100</v>
      </c>
      <c r="E1353" s="47" t="str">
        <f>VLOOKUP(B1353,Matching_Area!$A$2:$B$1441,2, 0)</f>
        <v>Social Protection &amp; Labor</v>
      </c>
      <c r="F1353" s="47" t="str">
        <f>VLOOKUP(B1353,Matching_Area!$A$2:$C$1441,3, 0)</f>
        <v>Economic activity</v>
      </c>
      <c r="G1353" s="47">
        <f>VLOOKUP(A1353,Row_Data!$D$4:$BN$1444, 63,0)</f>
        <v>30</v>
      </c>
    </row>
    <row r="1354" spans="1:7" hidden="1" x14ac:dyDescent="0.3">
      <c r="A1354" s="57" t="s">
        <v>454</v>
      </c>
      <c r="B1354" s="33" t="s">
        <v>2921</v>
      </c>
      <c r="C1354" s="10" t="s">
        <v>1361</v>
      </c>
      <c r="D1354" s="10" t="s">
        <v>100</v>
      </c>
      <c r="E1354" s="47" t="str">
        <f>VLOOKUP(B1354,Matching_Area!$A$2:$B$1441,2, 0)</f>
        <v>Social Protection &amp; Labor</v>
      </c>
      <c r="F1354" s="47" t="str">
        <f>VLOOKUP(B1354,Matching_Area!$A$2:$C$1441,3, 0)</f>
        <v>Economic activity</v>
      </c>
      <c r="G1354" s="47">
        <f>VLOOKUP(A1354,Row_Data!$D$4:$BN$1444, 63,0)</f>
        <v>30</v>
      </c>
    </row>
    <row r="1355" spans="1:7" hidden="1" x14ac:dyDescent="0.3">
      <c r="A1355" s="10" t="s">
        <v>2686</v>
      </c>
      <c r="B1355" s="10" t="s">
        <v>2363</v>
      </c>
      <c r="C1355" s="10" t="s">
        <v>289</v>
      </c>
      <c r="D1355" s="10" t="s">
        <v>2474</v>
      </c>
      <c r="E1355" s="47" t="str">
        <f>VLOOKUP(B1355,Matching_Area!$A$2:$B$1441,2, 0)</f>
        <v>Social Protection &amp; Labor</v>
      </c>
      <c r="F1355" s="47" t="str">
        <f>VLOOKUP(B1355,Matching_Area!$A$2:$C$1441,3, 0)</f>
        <v>Economic activity</v>
      </c>
      <c r="G1355" s="47">
        <f>VLOOKUP(A1355,Row_Data!$D$4:$BN$1444, 63,0)</f>
        <v>30</v>
      </c>
    </row>
    <row r="1356" spans="1:7" hidden="1" x14ac:dyDescent="0.3">
      <c r="A1356" s="10" t="s">
        <v>913</v>
      </c>
      <c r="B1356" s="10" t="s">
        <v>1607</v>
      </c>
      <c r="C1356" s="10" t="s">
        <v>289</v>
      </c>
      <c r="D1356" s="10" t="s">
        <v>2474</v>
      </c>
      <c r="E1356" s="47" t="str">
        <f>VLOOKUP(B1356,Matching_Area!$A$2:$B$1441,2, 0)</f>
        <v>Social Protection &amp; Labor</v>
      </c>
      <c r="F1356" s="47" t="str">
        <f>VLOOKUP(B1356,Matching_Area!$A$2:$C$1441,3, 0)</f>
        <v>Economic activity</v>
      </c>
      <c r="G1356" s="47">
        <f>VLOOKUP(A1356,Row_Data!$D$4:$BN$1444, 63,0)</f>
        <v>30</v>
      </c>
    </row>
    <row r="1357" spans="1:7" hidden="1" x14ac:dyDescent="0.3">
      <c r="A1357" s="10" t="s">
        <v>1496</v>
      </c>
      <c r="B1357" s="10" t="s">
        <v>3401</v>
      </c>
      <c r="C1357" s="10" t="s">
        <v>289</v>
      </c>
      <c r="D1357" s="10" t="s">
        <v>2474</v>
      </c>
      <c r="E1357" s="47" t="str">
        <f>VLOOKUP(B1357,Matching_Area!$A$2:$B$1441,2, 0)</f>
        <v>Social Protection &amp; Labor</v>
      </c>
      <c r="F1357" s="47" t="str">
        <f>VLOOKUP(B1357,Matching_Area!$A$2:$C$1441,3, 0)</f>
        <v>Economic activity</v>
      </c>
      <c r="G1357" s="47">
        <f>VLOOKUP(A1357,Row_Data!$D$4:$BN$1444, 63,0)</f>
        <v>30</v>
      </c>
    </row>
    <row r="1358" spans="1:7" hidden="1" x14ac:dyDescent="0.3">
      <c r="A1358" s="10" t="s">
        <v>941</v>
      </c>
      <c r="B1358" s="10" t="s">
        <v>637</v>
      </c>
      <c r="C1358" s="10" t="s">
        <v>4151</v>
      </c>
      <c r="D1358" s="10" t="s">
        <v>100</v>
      </c>
      <c r="E1358" s="47" t="str">
        <f>VLOOKUP(B1358,Matching_Area!$A$2:$B$1441,2, 0)</f>
        <v>Social Protection &amp; Labor</v>
      </c>
      <c r="F1358" s="47" t="str">
        <f>VLOOKUP(B1358,Matching_Area!$A$2:$C$1441,3, 0)</f>
        <v>Economic activity</v>
      </c>
      <c r="G1358" s="47">
        <f>VLOOKUP(A1358,Row_Data!$D$4:$BN$1444, 63,0)</f>
        <v>30</v>
      </c>
    </row>
    <row r="1359" spans="1:7" hidden="1" x14ac:dyDescent="0.3">
      <c r="A1359" s="10" t="s">
        <v>3405</v>
      </c>
      <c r="B1359" s="10" t="s">
        <v>1329</v>
      </c>
      <c r="C1359" s="10" t="s">
        <v>4151</v>
      </c>
      <c r="D1359" s="10" t="s">
        <v>100</v>
      </c>
      <c r="E1359" s="47" t="str">
        <f>VLOOKUP(B1359,Matching_Area!$A$2:$B$1441,2, 0)</f>
        <v>Social Protection &amp; Labor</v>
      </c>
      <c r="F1359" s="47" t="str">
        <f>VLOOKUP(B1359,Matching_Area!$A$2:$C$1441,3, 0)</f>
        <v>Economic activity</v>
      </c>
      <c r="G1359" s="47">
        <f>VLOOKUP(A1359,Row_Data!$D$4:$BN$1444, 63,0)</f>
        <v>30</v>
      </c>
    </row>
    <row r="1360" spans="1:7" hidden="1" x14ac:dyDescent="0.3">
      <c r="A1360" s="34" t="s">
        <v>1051</v>
      </c>
      <c r="B1360" s="10" t="s">
        <v>3876</v>
      </c>
      <c r="C1360" s="10" t="s">
        <v>4151</v>
      </c>
      <c r="D1360" s="10" t="s">
        <v>100</v>
      </c>
      <c r="E1360" s="47" t="str">
        <f>VLOOKUP(B1360,Matching_Area!$A$2:$B$1441,2, 0)</f>
        <v>Social Protection &amp; Labor</v>
      </c>
      <c r="F1360" s="47" t="str">
        <f>VLOOKUP(B1360,Matching_Area!$A$2:$C$1441,3, 0)</f>
        <v>Economic activity</v>
      </c>
      <c r="G1360" s="47">
        <f>VLOOKUP(A1360,Row_Data!$D$4:$BN$1444, 63,0)</f>
        <v>30</v>
      </c>
    </row>
    <row r="1361" spans="1:7" hidden="1" x14ac:dyDescent="0.3">
      <c r="A1361" s="10" t="s">
        <v>790</v>
      </c>
      <c r="B1361" s="10" t="s">
        <v>3290</v>
      </c>
      <c r="C1361" s="10" t="s">
        <v>1595</v>
      </c>
      <c r="D1361" s="10" t="s">
        <v>100</v>
      </c>
      <c r="E1361" s="47" t="str">
        <f>VLOOKUP(B1361,Matching_Area!$A$2:$B$1441,2, 0)</f>
        <v>Social Protection &amp; Labor</v>
      </c>
      <c r="F1361" s="47" t="str">
        <f>VLOOKUP(B1361,Matching_Area!$A$2:$C$1441,3, 0)</f>
        <v>Labor force structure</v>
      </c>
      <c r="G1361" s="47">
        <f>VLOOKUP(A1361,Row_Data!$D$4:$BN$1444, 63,0)</f>
        <v>31</v>
      </c>
    </row>
    <row r="1362" spans="1:7" hidden="1" x14ac:dyDescent="0.3">
      <c r="A1362" s="10" t="s">
        <v>3610</v>
      </c>
      <c r="B1362" s="10" t="s">
        <v>3402</v>
      </c>
      <c r="C1362" s="10" t="s">
        <v>1595</v>
      </c>
      <c r="D1362" s="10" t="s">
        <v>100</v>
      </c>
      <c r="E1362" s="47" t="str">
        <f>VLOOKUP(B1362,Matching_Area!$A$2:$B$1441,2, 0)</f>
        <v>Social Protection &amp; Labor</v>
      </c>
      <c r="F1362" s="47" t="str">
        <f>VLOOKUP(B1362,Matching_Area!$A$2:$C$1441,3, 0)</f>
        <v>Labor force structure</v>
      </c>
      <c r="G1362" s="47">
        <f>VLOOKUP(A1362,Row_Data!$D$4:$BN$1444, 63,0)</f>
        <v>60</v>
      </c>
    </row>
    <row r="1363" spans="1:7" hidden="1" x14ac:dyDescent="0.3">
      <c r="A1363" s="10" t="s">
        <v>3258</v>
      </c>
      <c r="B1363" s="10" t="s">
        <v>2932</v>
      </c>
      <c r="C1363" s="10" t="s">
        <v>1595</v>
      </c>
      <c r="D1363" s="10" t="s">
        <v>100</v>
      </c>
      <c r="E1363" s="47" t="str">
        <f>VLOOKUP(B1363,Matching_Area!$A$2:$B$1441,2, 0)</f>
        <v>Social Protection &amp; Labor</v>
      </c>
      <c r="F1363" s="47" t="str">
        <f>VLOOKUP(B1363,Matching_Area!$A$2:$C$1441,3, 0)</f>
        <v>Labor force structure</v>
      </c>
      <c r="G1363" s="47">
        <f>VLOOKUP(A1363,Row_Data!$D$4:$BN$1444, 63,0)</f>
        <v>31</v>
      </c>
    </row>
    <row r="1364" spans="1:7" hidden="1" x14ac:dyDescent="0.3">
      <c r="A1364" s="10" t="s">
        <v>4203</v>
      </c>
      <c r="B1364" s="10" t="s">
        <v>1801</v>
      </c>
      <c r="C1364" s="10" t="s">
        <v>1595</v>
      </c>
      <c r="D1364" s="10" t="s">
        <v>100</v>
      </c>
      <c r="E1364" s="47" t="str">
        <f>VLOOKUP(B1364,Matching_Area!$A$2:$B$1441,2, 0)</f>
        <v>Social Protection &amp; Labor</v>
      </c>
      <c r="F1364" s="47" t="str">
        <f>VLOOKUP(B1364,Matching_Area!$A$2:$C$1441,3, 0)</f>
        <v>Labor force structure</v>
      </c>
      <c r="G1364" s="47">
        <f>VLOOKUP(A1364,Row_Data!$D$4:$BN$1444, 63,0)</f>
        <v>60</v>
      </c>
    </row>
    <row r="1365" spans="1:7" hidden="1" x14ac:dyDescent="0.3">
      <c r="A1365" s="10" t="s">
        <v>845</v>
      </c>
      <c r="B1365" s="10" t="s">
        <v>974</v>
      </c>
      <c r="C1365" s="10" t="s">
        <v>1595</v>
      </c>
      <c r="D1365" s="10" t="s">
        <v>100</v>
      </c>
      <c r="E1365" s="47" t="str">
        <f>VLOOKUP(B1365,Matching_Area!$A$2:$B$1441,2, 0)</f>
        <v>Social Protection &amp; Labor</v>
      </c>
      <c r="F1365" s="47" t="str">
        <f>VLOOKUP(B1365,Matching_Area!$A$2:$C$1441,3, 0)</f>
        <v>Labor force structure</v>
      </c>
      <c r="G1365" s="47">
        <f>VLOOKUP(A1365,Row_Data!$D$4:$BN$1444, 63,0)</f>
        <v>31</v>
      </c>
    </row>
    <row r="1366" spans="1:7" hidden="1" x14ac:dyDescent="0.3">
      <c r="A1366" s="10" t="s">
        <v>1127</v>
      </c>
      <c r="B1366" s="10" t="s">
        <v>3051</v>
      </c>
      <c r="C1366" s="10" t="s">
        <v>1595</v>
      </c>
      <c r="D1366" s="10" t="s">
        <v>100</v>
      </c>
      <c r="E1366" s="47" t="str">
        <f>VLOOKUP(B1366,Matching_Area!$A$2:$B$1441,2, 0)</f>
        <v>Social Protection &amp; Labor</v>
      </c>
      <c r="F1366" s="47" t="str">
        <f>VLOOKUP(B1366,Matching_Area!$A$2:$C$1441,3, 0)</f>
        <v>Labor force structure</v>
      </c>
      <c r="G1366" s="47">
        <f>VLOOKUP(A1366,Row_Data!$D$4:$BN$1444, 63,0)</f>
        <v>60</v>
      </c>
    </row>
    <row r="1367" spans="1:7" hidden="1" x14ac:dyDescent="0.3">
      <c r="A1367" s="10" t="s">
        <v>3092</v>
      </c>
      <c r="B1367" s="10" t="s">
        <v>75</v>
      </c>
      <c r="C1367" s="10" t="s">
        <v>3851</v>
      </c>
      <c r="D1367" s="10" t="s">
        <v>100</v>
      </c>
      <c r="E1367" s="47" t="str">
        <f>VLOOKUP(B1367,Matching_Area!$A$2:$B$1441,2, 0)</f>
        <v>Social Protection &amp; Labor</v>
      </c>
      <c r="F1367" s="47" t="str">
        <f>VLOOKUP(B1367,Matching_Area!$A$2:$C$1441,3, 0)</f>
        <v>Labor force structure</v>
      </c>
      <c r="G1367" s="47">
        <f>VLOOKUP(A1367,Row_Data!$D$4:$BN$1444, 63,0)</f>
        <v>31</v>
      </c>
    </row>
    <row r="1368" spans="1:7" hidden="1" x14ac:dyDescent="0.3">
      <c r="A1368" s="10" t="s">
        <v>2588</v>
      </c>
      <c r="B1368" s="10" t="s">
        <v>2113</v>
      </c>
      <c r="C1368" s="10" t="s">
        <v>3851</v>
      </c>
      <c r="D1368" s="10" t="s">
        <v>100</v>
      </c>
      <c r="E1368" s="47" t="str">
        <f>VLOOKUP(B1368,Matching_Area!$A$2:$B$1441,2, 0)</f>
        <v>Social Protection &amp; Labor</v>
      </c>
      <c r="F1368" s="47" t="str">
        <f>VLOOKUP(B1368,Matching_Area!$A$2:$C$1441,3, 0)</f>
        <v>Labor force structure</v>
      </c>
      <c r="G1368" s="47">
        <f>VLOOKUP(A1368,Row_Data!$D$4:$BN$1444, 63,0)</f>
        <v>60</v>
      </c>
    </row>
    <row r="1369" spans="1:7" hidden="1" x14ac:dyDescent="0.3">
      <c r="A1369" s="10" t="s">
        <v>349</v>
      </c>
      <c r="B1369" s="10" t="s">
        <v>1340</v>
      </c>
      <c r="C1369" s="10" t="s">
        <v>2671</v>
      </c>
      <c r="D1369" s="10" t="s">
        <v>100</v>
      </c>
      <c r="E1369" s="47" t="str">
        <f>VLOOKUP(B1369,Matching_Area!$A$2:$B$1441,2, 0)</f>
        <v>Social Protection &amp; Labor</v>
      </c>
      <c r="F1369" s="47" t="str">
        <f>VLOOKUP(B1369,Matching_Area!$A$2:$C$1441,3, 0)</f>
        <v>Labor force structure</v>
      </c>
      <c r="G1369" s="47">
        <f>VLOOKUP(A1369,Row_Data!$D$4:$BN$1444, 63,0)</f>
        <v>31</v>
      </c>
    </row>
    <row r="1370" spans="1:7" hidden="1" x14ac:dyDescent="0.3">
      <c r="A1370" s="10" t="s">
        <v>1322</v>
      </c>
      <c r="B1370" s="10" t="s">
        <v>1566</v>
      </c>
      <c r="C1370" s="10" t="s">
        <v>3851</v>
      </c>
      <c r="D1370" s="10" t="s">
        <v>100</v>
      </c>
      <c r="E1370" s="47" t="str">
        <f>VLOOKUP(B1370,Matching_Area!$A$2:$B$1441,2, 0)</f>
        <v>Social Protection &amp; Labor</v>
      </c>
      <c r="F1370" s="47" t="str">
        <f>VLOOKUP(B1370,Matching_Area!$A$2:$C$1441,3, 0)</f>
        <v>Labor force structure</v>
      </c>
      <c r="G1370" s="47">
        <f>VLOOKUP(A1370,Row_Data!$D$4:$BN$1444, 63,0)</f>
        <v>31</v>
      </c>
    </row>
    <row r="1371" spans="1:7" hidden="1" x14ac:dyDescent="0.3">
      <c r="A1371" s="10" t="s">
        <v>3155</v>
      </c>
      <c r="B1371" s="10" t="s">
        <v>4104</v>
      </c>
      <c r="C1371" s="10" t="s">
        <v>3851</v>
      </c>
      <c r="D1371" s="10" t="s">
        <v>100</v>
      </c>
      <c r="E1371" s="47" t="str">
        <f>VLOOKUP(B1371,Matching_Area!$A$2:$B$1441,2, 0)</f>
        <v>Social Protection &amp; Labor</v>
      </c>
      <c r="F1371" s="47" t="str">
        <f>VLOOKUP(B1371,Matching_Area!$A$2:$C$1441,3, 0)</f>
        <v>Labor force structure</v>
      </c>
      <c r="G1371" s="47">
        <f>VLOOKUP(A1371,Row_Data!$D$4:$BN$1444, 63,0)</f>
        <v>60</v>
      </c>
    </row>
    <row r="1372" spans="1:7" hidden="1" x14ac:dyDescent="0.3">
      <c r="A1372" s="10" t="s">
        <v>2831</v>
      </c>
      <c r="B1372" s="10" t="s">
        <v>517</v>
      </c>
      <c r="C1372" s="10" t="s">
        <v>2671</v>
      </c>
      <c r="D1372" s="10" t="s">
        <v>100</v>
      </c>
      <c r="E1372" s="47" t="str">
        <f>VLOOKUP(B1372,Matching_Area!$A$2:$B$1441,2, 0)</f>
        <v>Social Protection &amp; Labor</v>
      </c>
      <c r="F1372" s="47" t="str">
        <f>VLOOKUP(B1372,Matching_Area!$A$2:$C$1441,3, 0)</f>
        <v>Labor force structure</v>
      </c>
      <c r="G1372" s="47">
        <f>VLOOKUP(A1372,Row_Data!$D$4:$BN$1444, 63,0)</f>
        <v>31</v>
      </c>
    </row>
    <row r="1373" spans="1:7" hidden="1" x14ac:dyDescent="0.3">
      <c r="A1373" s="10" t="s">
        <v>1491</v>
      </c>
      <c r="B1373" s="10" t="s">
        <v>3549</v>
      </c>
      <c r="C1373" s="10" t="s">
        <v>3851</v>
      </c>
      <c r="D1373" s="10" t="s">
        <v>100</v>
      </c>
      <c r="E1373" s="47" t="str">
        <f>VLOOKUP(B1373,Matching_Area!$A$2:$B$1441,2, 0)</f>
        <v>Social Protection &amp; Labor</v>
      </c>
      <c r="F1373" s="47" t="str">
        <f>VLOOKUP(B1373,Matching_Area!$A$2:$C$1441,3, 0)</f>
        <v>Labor force structure</v>
      </c>
      <c r="G1373" s="47">
        <f>VLOOKUP(A1373,Row_Data!$D$4:$BN$1444, 63,0)</f>
        <v>31</v>
      </c>
    </row>
    <row r="1374" spans="1:7" hidden="1" x14ac:dyDescent="0.3">
      <c r="A1374" s="10" t="s">
        <v>1453</v>
      </c>
      <c r="B1374" s="10" t="s">
        <v>4225</v>
      </c>
      <c r="C1374" s="10" t="s">
        <v>3851</v>
      </c>
      <c r="D1374" s="10" t="s">
        <v>100</v>
      </c>
      <c r="E1374" s="47" t="str">
        <f>VLOOKUP(B1374,Matching_Area!$A$2:$B$1441,2, 0)</f>
        <v>Social Protection &amp; Labor</v>
      </c>
      <c r="F1374" s="47" t="str">
        <f>VLOOKUP(B1374,Matching_Area!$A$2:$C$1441,3, 0)</f>
        <v>Labor force structure</v>
      </c>
      <c r="G1374" s="47">
        <f>VLOOKUP(A1374,Row_Data!$D$4:$BN$1444, 63,0)</f>
        <v>60</v>
      </c>
    </row>
    <row r="1375" spans="1:7" hidden="1" x14ac:dyDescent="0.3">
      <c r="A1375" s="10" t="s">
        <v>1184</v>
      </c>
      <c r="B1375" s="10" t="s">
        <v>45</v>
      </c>
      <c r="C1375" s="10" t="s">
        <v>2671</v>
      </c>
      <c r="D1375" s="10" t="s">
        <v>100</v>
      </c>
      <c r="E1375" s="47" t="str">
        <f>VLOOKUP(B1375,Matching_Area!$A$2:$B$1441,2, 0)</f>
        <v>Social Protection &amp; Labor</v>
      </c>
      <c r="F1375" s="47" t="str">
        <f>VLOOKUP(B1375,Matching_Area!$A$2:$C$1441,3, 0)</f>
        <v>Labor force structure</v>
      </c>
      <c r="G1375" s="47">
        <f>VLOOKUP(A1375,Row_Data!$D$4:$BN$1444, 63,0)</f>
        <v>31</v>
      </c>
    </row>
    <row r="1376" spans="1:7" hidden="1" x14ac:dyDescent="0.3">
      <c r="A1376" s="10" t="s">
        <v>4051</v>
      </c>
      <c r="B1376" s="10" t="s">
        <v>3664</v>
      </c>
      <c r="C1376" s="10" t="s">
        <v>591</v>
      </c>
      <c r="D1376" s="10" t="s">
        <v>100</v>
      </c>
      <c r="E1376" s="47" t="str">
        <f>VLOOKUP(B1376,Matching_Area!$A$2:$B$1441,2, 0)</f>
        <v>Social Protection &amp; Labor</v>
      </c>
      <c r="F1376" s="47" t="str">
        <f>VLOOKUP(B1376,Matching_Area!$A$2:$C$1441,3, 0)</f>
        <v>Labor force structure</v>
      </c>
      <c r="G1376" s="47">
        <f>VLOOKUP(A1376,Row_Data!$D$4:$BN$1444, 63,0)</f>
        <v>26</v>
      </c>
    </row>
    <row r="1377" spans="1:7" hidden="1" x14ac:dyDescent="0.3">
      <c r="A1377" s="10" t="s">
        <v>1351</v>
      </c>
      <c r="B1377" s="10" t="s">
        <v>3108</v>
      </c>
      <c r="C1377" s="10" t="s">
        <v>591</v>
      </c>
      <c r="D1377" s="10" t="s">
        <v>100</v>
      </c>
      <c r="E1377" s="47" t="str">
        <f>VLOOKUP(B1377,Matching_Area!$A$2:$B$1441,2, 0)</f>
        <v>Social Protection &amp; Labor</v>
      </c>
      <c r="F1377" s="47" t="str">
        <f>VLOOKUP(B1377,Matching_Area!$A$2:$C$1441,3, 0)</f>
        <v>Labor force structure</v>
      </c>
      <c r="G1377" s="47">
        <f>VLOOKUP(A1377,Row_Data!$D$4:$BN$1444, 63,0)</f>
        <v>26</v>
      </c>
    </row>
    <row r="1378" spans="1:7" hidden="1" x14ac:dyDescent="0.3">
      <c r="A1378" s="10" t="s">
        <v>1511</v>
      </c>
      <c r="B1378" s="10" t="s">
        <v>2426</v>
      </c>
      <c r="C1378" s="10" t="s">
        <v>591</v>
      </c>
      <c r="D1378" s="10" t="s">
        <v>100</v>
      </c>
      <c r="E1378" s="47" t="str">
        <f>VLOOKUP(B1378,Matching_Area!$A$2:$B$1441,2, 0)</f>
        <v>Social Protection &amp; Labor</v>
      </c>
      <c r="F1378" s="47" t="str">
        <f>VLOOKUP(B1378,Matching_Area!$A$2:$C$1441,3, 0)</f>
        <v>Labor force structure</v>
      </c>
      <c r="G1378" s="47">
        <f>VLOOKUP(A1378,Row_Data!$D$4:$BN$1444, 63,0)</f>
        <v>26</v>
      </c>
    </row>
    <row r="1379" spans="1:7" hidden="1" x14ac:dyDescent="0.3">
      <c r="A1379" s="10" t="s">
        <v>3236</v>
      </c>
      <c r="B1379" s="10" t="s">
        <v>2452</v>
      </c>
      <c r="C1379" s="10" t="s">
        <v>1896</v>
      </c>
      <c r="D1379" s="10" t="s">
        <v>100</v>
      </c>
      <c r="E1379" s="47" t="str">
        <f>VLOOKUP(B1379,Matching_Area!$A$2:$B$1441,2, 0)</f>
        <v>Social Protection &amp; Labor</v>
      </c>
      <c r="F1379" s="47" t="str">
        <f>VLOOKUP(B1379,Matching_Area!$A$2:$C$1441,3, 0)</f>
        <v>Labor force structure</v>
      </c>
      <c r="G1379" s="47">
        <f>VLOOKUP(A1379,Row_Data!$D$4:$BN$1444, 63,0)</f>
        <v>26</v>
      </c>
    </row>
    <row r="1380" spans="1:7" hidden="1" x14ac:dyDescent="0.3">
      <c r="A1380" s="10" t="s">
        <v>2992</v>
      </c>
      <c r="B1380" s="10" t="s">
        <v>88</v>
      </c>
      <c r="C1380" s="10" t="s">
        <v>1896</v>
      </c>
      <c r="D1380" s="10" t="s">
        <v>100</v>
      </c>
      <c r="E1380" s="47" t="str">
        <f>VLOOKUP(B1380,Matching_Area!$A$2:$B$1441,2, 0)</f>
        <v>Social Protection &amp; Labor</v>
      </c>
      <c r="F1380" s="47" t="str">
        <f>VLOOKUP(B1380,Matching_Area!$A$2:$C$1441,3, 0)</f>
        <v>Labor force structure</v>
      </c>
      <c r="G1380" s="47">
        <f>VLOOKUP(A1380,Row_Data!$D$4:$BN$1444, 63,0)</f>
        <v>26</v>
      </c>
    </row>
    <row r="1381" spans="1:7" hidden="1" x14ac:dyDescent="0.3">
      <c r="A1381" s="10" t="s">
        <v>1231</v>
      </c>
      <c r="B1381" s="10" t="s">
        <v>2038</v>
      </c>
      <c r="C1381" s="10" t="s">
        <v>1896</v>
      </c>
      <c r="D1381" s="10" t="s">
        <v>100</v>
      </c>
      <c r="E1381" s="47" t="str">
        <f>VLOOKUP(B1381,Matching_Area!$A$2:$B$1441,2, 0)</f>
        <v>Social Protection &amp; Labor</v>
      </c>
      <c r="F1381" s="47" t="str">
        <f>VLOOKUP(B1381,Matching_Area!$A$2:$C$1441,3, 0)</f>
        <v>Labor force structure</v>
      </c>
      <c r="G1381" s="47">
        <f>VLOOKUP(A1381,Row_Data!$D$4:$BN$1444, 63,0)</f>
        <v>26</v>
      </c>
    </row>
    <row r="1382" spans="1:7" hidden="1" x14ac:dyDescent="0.3">
      <c r="A1382" s="10" t="s">
        <v>3041</v>
      </c>
      <c r="B1382" s="10" t="s">
        <v>1482</v>
      </c>
      <c r="C1382" s="10" t="s">
        <v>3999</v>
      </c>
      <c r="D1382" s="10" t="s">
        <v>100</v>
      </c>
      <c r="E1382" s="47" t="str">
        <f>VLOOKUP(B1382,Matching_Area!$A$2:$B$1441,2, 0)</f>
        <v>Social Protection &amp; Labor</v>
      </c>
      <c r="F1382" s="47" t="str">
        <f>VLOOKUP(B1382,Matching_Area!$A$2:$C$1441,3, 0)</f>
        <v>Labor force structure</v>
      </c>
      <c r="G1382" s="47">
        <f>VLOOKUP(A1382,Row_Data!$D$4:$BN$1444, 63,0)</f>
        <v>26</v>
      </c>
    </row>
    <row r="1383" spans="1:7" hidden="1" x14ac:dyDescent="0.3">
      <c r="A1383" s="10" t="s">
        <v>2477</v>
      </c>
      <c r="B1383" s="10" t="s">
        <v>1209</v>
      </c>
      <c r="C1383" s="10" t="s">
        <v>3999</v>
      </c>
      <c r="D1383" s="10" t="s">
        <v>100</v>
      </c>
      <c r="E1383" s="47" t="str">
        <f>VLOOKUP(B1383,Matching_Area!$A$2:$B$1441,2, 0)</f>
        <v>Social Protection &amp; Labor</v>
      </c>
      <c r="F1383" s="47" t="str">
        <f>VLOOKUP(B1383,Matching_Area!$A$2:$C$1441,3, 0)</f>
        <v>Labor force structure</v>
      </c>
      <c r="G1383" s="47">
        <f>VLOOKUP(A1383,Row_Data!$D$4:$BN$1444, 63,0)</f>
        <v>26</v>
      </c>
    </row>
    <row r="1384" spans="1:7" hidden="1" x14ac:dyDescent="0.3">
      <c r="A1384" s="10" t="s">
        <v>699</v>
      </c>
      <c r="B1384" s="10" t="s">
        <v>2126</v>
      </c>
      <c r="C1384" s="10" t="s">
        <v>3999</v>
      </c>
      <c r="D1384" s="10" t="s">
        <v>100</v>
      </c>
      <c r="E1384" s="47" t="str">
        <f>VLOOKUP(B1384,Matching_Area!$A$2:$B$1441,2, 0)</f>
        <v>Social Protection &amp; Labor</v>
      </c>
      <c r="F1384" s="47" t="str">
        <f>VLOOKUP(B1384,Matching_Area!$A$2:$C$1441,3, 0)</f>
        <v>Labor force structure</v>
      </c>
      <c r="G1384" s="47">
        <f>VLOOKUP(A1384,Row_Data!$D$4:$BN$1444, 63,0)</f>
        <v>26</v>
      </c>
    </row>
    <row r="1385" spans="1:7" hidden="1" x14ac:dyDescent="0.3">
      <c r="A1385" s="10" t="s">
        <v>3112</v>
      </c>
      <c r="B1385" s="10" t="s">
        <v>3056</v>
      </c>
      <c r="C1385" s="10" t="s">
        <v>3548</v>
      </c>
      <c r="D1385" s="10" t="s">
        <v>1167</v>
      </c>
      <c r="E1385" s="47" t="str">
        <f>VLOOKUP(B1385,Matching_Area!$A$2:$B$1441,2, 0)</f>
        <v>Social Protection &amp; Labor</v>
      </c>
      <c r="F1385" s="47" t="str">
        <f>VLOOKUP(B1385,Matching_Area!$A$2:$C$1441,3, 0)</f>
        <v>Labor force structure</v>
      </c>
      <c r="G1385" s="47">
        <f>VLOOKUP(A1385,Row_Data!$D$4:$BN$1444, 63,0)</f>
        <v>31</v>
      </c>
    </row>
    <row r="1386" spans="1:7" hidden="1" x14ac:dyDescent="0.3">
      <c r="A1386" s="10" t="s">
        <v>1657</v>
      </c>
      <c r="B1386" s="10" t="s">
        <v>2031</v>
      </c>
      <c r="C1386" s="10" t="s">
        <v>3771</v>
      </c>
      <c r="D1386" s="10" t="s">
        <v>1167</v>
      </c>
      <c r="E1386" s="47" t="str">
        <f>VLOOKUP(B1386,Matching_Area!$A$2:$B$1441,2, 0)</f>
        <v>Social Protection &amp; Labor</v>
      </c>
      <c r="F1386" s="47" t="str">
        <f>VLOOKUP(B1386,Matching_Area!$A$2:$C$1441,3, 0)</f>
        <v>Labor force structure</v>
      </c>
      <c r="G1386" s="47">
        <f>VLOOKUP(A1386,Row_Data!$D$4:$BN$1444, 63,0)</f>
        <v>31</v>
      </c>
    </row>
    <row r="1387" spans="1:7" hidden="1" x14ac:dyDescent="0.3">
      <c r="A1387" s="10" t="s">
        <v>3796</v>
      </c>
      <c r="B1387" s="10" t="s">
        <v>586</v>
      </c>
      <c r="C1387" s="10" t="s">
        <v>2442</v>
      </c>
      <c r="D1387" s="10" t="s">
        <v>2474</v>
      </c>
      <c r="E1387" s="47" t="str">
        <f>VLOOKUP(B1387,Matching_Area!$A$2:$B$1441,2, 0)</f>
        <v>Social Protection &amp; Labor</v>
      </c>
      <c r="F1387" s="47" t="str">
        <f>VLOOKUP(B1387,Matching_Area!$A$2:$C$1441,3, 0)</f>
        <v>Labor force structure</v>
      </c>
      <c r="G1387" s="47">
        <f>VLOOKUP(A1387,Row_Data!$D$4:$BN$1444, 63,0)</f>
        <v>31</v>
      </c>
    </row>
    <row r="1388" spans="1:7" hidden="1" x14ac:dyDescent="0.3">
      <c r="A1388" s="10" t="s">
        <v>3442</v>
      </c>
      <c r="B1388" s="10" t="s">
        <v>4055</v>
      </c>
      <c r="C1388" s="10" t="s">
        <v>2442</v>
      </c>
      <c r="D1388" s="10" t="s">
        <v>2474</v>
      </c>
      <c r="E1388" s="47" t="str">
        <f>VLOOKUP(B1388,Matching_Area!$A$2:$B$1441,2, 0)</f>
        <v>Social Protection &amp; Labor</v>
      </c>
      <c r="F1388" s="47" t="str">
        <f>VLOOKUP(B1388,Matching_Area!$A$2:$C$1441,3, 0)</f>
        <v>Labor force structure</v>
      </c>
      <c r="G1388" s="47">
        <f>VLOOKUP(A1388,Row_Data!$D$4:$BN$1444, 63,0)</f>
        <v>60</v>
      </c>
    </row>
    <row r="1389" spans="1:7" hidden="1" x14ac:dyDescent="0.3">
      <c r="A1389" s="10" t="s">
        <v>3410</v>
      </c>
      <c r="B1389" s="10" t="s">
        <v>2987</v>
      </c>
      <c r="C1389" s="10" t="s">
        <v>1487</v>
      </c>
      <c r="D1389" s="10" t="s">
        <v>1202</v>
      </c>
      <c r="E1389" s="47" t="str">
        <f>VLOOKUP(B1389,Matching_Area!$A$2:$B$1441,2, 0)</f>
        <v>Social Protection &amp; Labor</v>
      </c>
      <c r="F1389" s="47" t="str">
        <f>VLOOKUP(B1389,Matching_Area!$A$2:$C$1441,3, 0)</f>
        <v>Migration</v>
      </c>
      <c r="G1389" s="47">
        <f>VLOOKUP(A1389,Row_Data!$D$4:$BN$1444, 63,0)</f>
        <v>6</v>
      </c>
    </row>
    <row r="1390" spans="1:7" hidden="1" x14ac:dyDescent="0.3">
      <c r="A1390" s="10" t="s">
        <v>2548</v>
      </c>
      <c r="B1390" s="10" t="s">
        <v>152</v>
      </c>
      <c r="C1390" s="10" t="s">
        <v>1487</v>
      </c>
      <c r="D1390" s="10" t="s">
        <v>3412</v>
      </c>
      <c r="E1390" s="47" t="str">
        <f>VLOOKUP(B1390,Matching_Area!$A$2:$B$1441,2, 0)</f>
        <v>Social Protection &amp; Labor</v>
      </c>
      <c r="F1390" s="47" t="str">
        <f>VLOOKUP(B1390,Matching_Area!$A$2:$C$1441,3, 0)</f>
        <v>Migration</v>
      </c>
      <c r="G1390" s="47">
        <f>VLOOKUP(A1390,Row_Data!$D$4:$BN$1444, 63,0)</f>
        <v>12</v>
      </c>
    </row>
    <row r="1391" spans="1:7" hidden="1" x14ac:dyDescent="0.3">
      <c r="A1391" s="10" t="s">
        <v>3734</v>
      </c>
      <c r="B1391" s="10" t="s">
        <v>620</v>
      </c>
      <c r="C1391" s="10" t="s">
        <v>1914</v>
      </c>
      <c r="D1391" s="10" t="s">
        <v>4075</v>
      </c>
      <c r="E1391" s="47" t="str">
        <f>VLOOKUP(B1391,Matching_Area!$A$2:$B$1441,2, 0)</f>
        <v>Social Protection &amp; Labor</v>
      </c>
      <c r="F1391" s="47" t="str">
        <f>VLOOKUP(B1391,Matching_Area!$A$2:$C$1441,3, 0)</f>
        <v>Migration</v>
      </c>
      <c r="G1391" s="47">
        <f>VLOOKUP(A1391,Row_Data!$D$4:$BN$1444, 63,0)</f>
        <v>12</v>
      </c>
    </row>
    <row r="1392" spans="1:7" hidden="1" x14ac:dyDescent="0.3">
      <c r="A1392" s="10" t="s">
        <v>314</v>
      </c>
      <c r="B1392" s="10" t="s">
        <v>872</v>
      </c>
      <c r="C1392" s="10" t="s">
        <v>232</v>
      </c>
      <c r="D1392" s="10" t="s">
        <v>3642</v>
      </c>
      <c r="E1392" s="47" t="str">
        <f>VLOOKUP(B1392,Matching_Area!$A$2:$B$1441,2, 0)</f>
        <v>Social Protection &amp; Labor</v>
      </c>
      <c r="F1392" s="47" t="str">
        <f>VLOOKUP(B1392,Matching_Area!$A$2:$C$1441,3, 0)</f>
        <v>Migration</v>
      </c>
      <c r="G1392" s="47">
        <f>VLOOKUP(A1392,Row_Data!$D$4:$BN$1444, 63,0)</f>
        <v>60</v>
      </c>
    </row>
    <row r="1393" spans="1:7" hidden="1" x14ac:dyDescent="0.3">
      <c r="A1393" s="10" t="s">
        <v>1894</v>
      </c>
      <c r="B1393" s="10" t="s">
        <v>242</v>
      </c>
      <c r="C1393" s="10" t="s">
        <v>2679</v>
      </c>
      <c r="D1393" s="10" t="s">
        <v>1786</v>
      </c>
      <c r="E1393" s="47" t="str">
        <f>VLOOKUP(B1393,Matching_Area!$A$2:$B$1441,2, 0)</f>
        <v>Social Protection &amp; Labor</v>
      </c>
      <c r="F1393" s="47" t="str">
        <f>VLOOKUP(B1393,Matching_Area!$A$2:$C$1441,3, 0)</f>
        <v>Migration</v>
      </c>
      <c r="G1393" s="47">
        <f>VLOOKUP(A1393,Row_Data!$D$4:$BN$1444, 63,0)</f>
        <v>29</v>
      </c>
    </row>
    <row r="1394" spans="1:7" hidden="1" x14ac:dyDescent="0.3">
      <c r="A1394" s="10" t="s">
        <v>3529</v>
      </c>
      <c r="B1394" s="10" t="s">
        <v>1838</v>
      </c>
      <c r="C1394" s="10" t="s">
        <v>4017</v>
      </c>
      <c r="D1394" s="10" t="s">
        <v>2446</v>
      </c>
      <c r="E1394" s="47" t="str">
        <f>VLOOKUP(B1394,Matching_Area!$A$2:$B$1441,2, 0)</f>
        <v>Social Protection &amp; Labor</v>
      </c>
      <c r="F1394" s="47" t="str">
        <f>VLOOKUP(B1394,Matching_Area!$A$2:$C$1441,3, 0)</f>
        <v>Performance</v>
      </c>
      <c r="G1394" s="47">
        <f>VLOOKUP(A1394,Row_Data!$D$4:$BN$1444, 63,0)</f>
        <v>0</v>
      </c>
    </row>
    <row r="1395" spans="1:7" hidden="1" x14ac:dyDescent="0.3">
      <c r="A1395" s="10" t="s">
        <v>257</v>
      </c>
      <c r="B1395" s="10" t="s">
        <v>1444</v>
      </c>
      <c r="C1395" s="10" t="s">
        <v>3355</v>
      </c>
      <c r="D1395" s="10" t="s">
        <v>2446</v>
      </c>
      <c r="E1395" s="47" t="str">
        <f>VLOOKUP(B1395,Matching_Area!$A$2:$B$1441,2, 0)</f>
        <v>Social Protection &amp; Labor</v>
      </c>
      <c r="F1395" s="47" t="str">
        <f>VLOOKUP(B1395,Matching_Area!$A$2:$C$1441,3, 0)</f>
        <v>Performance</v>
      </c>
      <c r="G1395" s="47">
        <f>VLOOKUP(A1395,Row_Data!$D$4:$BN$1444, 63,0)</f>
        <v>0</v>
      </c>
    </row>
    <row r="1396" spans="1:7" hidden="1" x14ac:dyDescent="0.3">
      <c r="A1396" s="10" t="s">
        <v>238</v>
      </c>
      <c r="B1396" s="10" t="s">
        <v>1732</v>
      </c>
      <c r="C1396" s="10" t="s">
        <v>787</v>
      </c>
      <c r="D1396" s="10" t="s">
        <v>2446</v>
      </c>
      <c r="E1396" s="47" t="str">
        <f>VLOOKUP(B1396,Matching_Area!$A$2:$B$1441,2, 0)</f>
        <v>Social Protection &amp; Labor</v>
      </c>
      <c r="F1396" s="47" t="str">
        <f>VLOOKUP(B1396,Matching_Area!$A$2:$C$1441,3, 0)</f>
        <v>Performance</v>
      </c>
      <c r="G1396" s="47">
        <f>VLOOKUP(A1396,Row_Data!$D$4:$BN$1444, 63,0)</f>
        <v>0</v>
      </c>
    </row>
    <row r="1397" spans="1:7" hidden="1" x14ac:dyDescent="0.3">
      <c r="A1397" s="10" t="s">
        <v>1090</v>
      </c>
      <c r="B1397" s="10" t="s">
        <v>3270</v>
      </c>
      <c r="C1397" s="10" t="s">
        <v>3166</v>
      </c>
      <c r="D1397" s="10" t="s">
        <v>2446</v>
      </c>
      <c r="E1397" s="47" t="str">
        <f>VLOOKUP(B1397,Matching_Area!$A$2:$B$1441,2, 0)</f>
        <v>Social Protection &amp; Labor</v>
      </c>
      <c r="F1397" s="47" t="str">
        <f>VLOOKUP(B1397,Matching_Area!$A$2:$C$1441,3, 0)</f>
        <v>Performance</v>
      </c>
      <c r="G1397" s="47">
        <f>VLOOKUP(A1397,Row_Data!$D$4:$BN$1444, 63,0)</f>
        <v>0</v>
      </c>
    </row>
    <row r="1398" spans="1:7" hidden="1" x14ac:dyDescent="0.3">
      <c r="A1398" s="10" t="s">
        <v>1752</v>
      </c>
      <c r="B1398" s="10" t="s">
        <v>2594</v>
      </c>
      <c r="C1398" s="10" t="s">
        <v>3081</v>
      </c>
      <c r="D1398" s="10" t="s">
        <v>2446</v>
      </c>
      <c r="E1398" s="47" t="str">
        <f>VLOOKUP(B1398,Matching_Area!$A$2:$B$1441,2, 0)</f>
        <v>Social Protection &amp; Labor</v>
      </c>
      <c r="F1398" s="47" t="str">
        <f>VLOOKUP(B1398,Matching_Area!$A$2:$C$1441,3, 0)</f>
        <v>Performance</v>
      </c>
      <c r="G1398" s="47">
        <f>VLOOKUP(A1398,Row_Data!$D$4:$BN$1444, 63,0)</f>
        <v>0</v>
      </c>
    </row>
    <row r="1399" spans="1:7" hidden="1" x14ac:dyDescent="0.3">
      <c r="A1399" s="10" t="s">
        <v>1070</v>
      </c>
      <c r="B1399" s="10" t="s">
        <v>1366</v>
      </c>
      <c r="C1399" s="10" t="s">
        <v>3296</v>
      </c>
      <c r="D1399" s="10" t="s">
        <v>2446</v>
      </c>
      <c r="E1399" s="47" t="str">
        <f>VLOOKUP(B1399,Matching_Area!$A$2:$B$1441,2, 0)</f>
        <v>Social Protection &amp; Labor</v>
      </c>
      <c r="F1399" s="47" t="str">
        <f>VLOOKUP(B1399,Matching_Area!$A$2:$C$1441,3, 0)</f>
        <v>Performance</v>
      </c>
      <c r="G1399" s="47">
        <f>VLOOKUP(A1399,Row_Data!$D$4:$BN$1444, 63,0)</f>
        <v>0</v>
      </c>
    </row>
    <row r="1400" spans="1:7" hidden="1" x14ac:dyDescent="0.3">
      <c r="A1400" s="10" t="s">
        <v>1741</v>
      </c>
      <c r="B1400" s="10" t="s">
        <v>3845</v>
      </c>
      <c r="C1400" s="10" t="s">
        <v>2845</v>
      </c>
      <c r="D1400" s="10" t="s">
        <v>2446</v>
      </c>
      <c r="E1400" s="47" t="str">
        <f>VLOOKUP(B1400,Matching_Area!$A$2:$B$1441,2, 0)</f>
        <v>Social Protection &amp; Labor</v>
      </c>
      <c r="F1400" s="47" t="str">
        <f>VLOOKUP(B1400,Matching_Area!$A$2:$C$1441,3, 0)</f>
        <v>Performance</v>
      </c>
      <c r="G1400" s="47">
        <f>VLOOKUP(A1400,Row_Data!$D$4:$BN$1444, 63,0)</f>
        <v>0</v>
      </c>
    </row>
    <row r="1401" spans="1:7" hidden="1" x14ac:dyDescent="0.3">
      <c r="A1401" s="10" t="s">
        <v>2791</v>
      </c>
      <c r="B1401" s="10" t="s">
        <v>2950</v>
      </c>
      <c r="C1401" s="10" t="s">
        <v>2582</v>
      </c>
      <c r="D1401" s="10" t="s">
        <v>2446</v>
      </c>
      <c r="E1401" s="47" t="str">
        <f>VLOOKUP(B1401,Matching_Area!$A$2:$B$1441,2, 0)</f>
        <v>Social Protection &amp; Labor</v>
      </c>
      <c r="F1401" s="47" t="str">
        <f>VLOOKUP(B1401,Matching_Area!$A$2:$C$1441,3, 0)</f>
        <v>Performance</v>
      </c>
      <c r="G1401" s="47">
        <f>VLOOKUP(A1401,Row_Data!$D$4:$BN$1444, 63,0)</f>
        <v>0</v>
      </c>
    </row>
    <row r="1402" spans="1:7" hidden="1" x14ac:dyDescent="0.3">
      <c r="A1402" s="10" t="s">
        <v>432</v>
      </c>
      <c r="B1402" s="10" t="s">
        <v>3537</v>
      </c>
      <c r="C1402" s="10" t="s">
        <v>296</v>
      </c>
      <c r="D1402" s="10" t="s">
        <v>2446</v>
      </c>
      <c r="E1402" s="47" t="str">
        <f>VLOOKUP(B1402,Matching_Area!$A$2:$B$1441,2, 0)</f>
        <v>Social Protection &amp; Labor</v>
      </c>
      <c r="F1402" s="47" t="str">
        <f>VLOOKUP(B1402,Matching_Area!$A$2:$C$1441,3, 0)</f>
        <v>Performance</v>
      </c>
      <c r="G1402" s="47">
        <f>VLOOKUP(A1402,Row_Data!$D$4:$BN$1444, 63,0)</f>
        <v>0</v>
      </c>
    </row>
    <row r="1403" spans="1:7" hidden="1" x14ac:dyDescent="0.3">
      <c r="A1403" s="10" t="s">
        <v>2377</v>
      </c>
      <c r="B1403" s="10" t="s">
        <v>262</v>
      </c>
      <c r="C1403" s="10" t="s">
        <v>296</v>
      </c>
      <c r="D1403" s="10" t="s">
        <v>2446</v>
      </c>
      <c r="E1403" s="47" t="str">
        <f>VLOOKUP(B1403,Matching_Area!$A$2:$B$1441,2, 0)</f>
        <v>Social Protection &amp; Labor</v>
      </c>
      <c r="F1403" s="47" t="str">
        <f>VLOOKUP(B1403,Matching_Area!$A$2:$C$1441,3, 0)</f>
        <v>Performance</v>
      </c>
      <c r="G1403" s="47">
        <f>VLOOKUP(A1403,Row_Data!$D$4:$BN$1444, 63,0)</f>
        <v>0</v>
      </c>
    </row>
    <row r="1404" spans="1:7" hidden="1" x14ac:dyDescent="0.3">
      <c r="A1404" s="10" t="s">
        <v>2170</v>
      </c>
      <c r="B1404" s="10" t="s">
        <v>3146</v>
      </c>
      <c r="C1404" s="10" t="s">
        <v>296</v>
      </c>
      <c r="D1404" s="10" t="s">
        <v>2446</v>
      </c>
      <c r="E1404" s="47" t="str">
        <f>VLOOKUP(B1404,Matching_Area!$A$2:$B$1441,2, 0)</f>
        <v>Social Protection &amp; Labor</v>
      </c>
      <c r="F1404" s="47" t="str">
        <f>VLOOKUP(B1404,Matching_Area!$A$2:$C$1441,3, 0)</f>
        <v>Performance</v>
      </c>
      <c r="G1404" s="47">
        <f>VLOOKUP(A1404,Row_Data!$D$4:$BN$1444, 63,0)</f>
        <v>0</v>
      </c>
    </row>
    <row r="1405" spans="1:7" hidden="1" x14ac:dyDescent="0.3">
      <c r="A1405" s="10" t="s">
        <v>1951</v>
      </c>
      <c r="B1405" s="10" t="s">
        <v>2624</v>
      </c>
      <c r="C1405" s="10" t="s">
        <v>296</v>
      </c>
      <c r="D1405" s="10" t="s">
        <v>2446</v>
      </c>
      <c r="E1405" s="47" t="str">
        <f>VLOOKUP(B1405,Matching_Area!$A$2:$B$1441,2, 0)</f>
        <v>Social Protection &amp; Labor</v>
      </c>
      <c r="F1405" s="47" t="str">
        <f>VLOOKUP(B1405,Matching_Area!$A$2:$C$1441,3, 0)</f>
        <v>Performance</v>
      </c>
      <c r="G1405" s="47">
        <f>VLOOKUP(A1405,Row_Data!$D$4:$BN$1444, 63,0)</f>
        <v>0</v>
      </c>
    </row>
    <row r="1406" spans="1:7" hidden="1" x14ac:dyDescent="0.3">
      <c r="A1406" s="10" t="s">
        <v>2579</v>
      </c>
      <c r="B1406" s="10" t="s">
        <v>3891</v>
      </c>
      <c r="C1406" s="10" t="s">
        <v>296</v>
      </c>
      <c r="D1406" s="10" t="s">
        <v>2446</v>
      </c>
      <c r="E1406" s="47" t="str">
        <f>VLOOKUP(B1406,Matching_Area!$A$2:$B$1441,2, 0)</f>
        <v>Social Protection &amp; Labor</v>
      </c>
      <c r="F1406" s="47" t="str">
        <f>VLOOKUP(B1406,Matching_Area!$A$2:$C$1441,3, 0)</f>
        <v>Performance</v>
      </c>
      <c r="G1406" s="47">
        <f>VLOOKUP(A1406,Row_Data!$D$4:$BN$1444, 63,0)</f>
        <v>0</v>
      </c>
    </row>
    <row r="1407" spans="1:7" hidden="1" x14ac:dyDescent="0.3">
      <c r="A1407" s="10" t="s">
        <v>1737</v>
      </c>
      <c r="B1407" s="10" t="s">
        <v>1224</v>
      </c>
      <c r="C1407" s="10" t="s">
        <v>296</v>
      </c>
      <c r="D1407" s="10" t="s">
        <v>2446</v>
      </c>
      <c r="E1407" s="47" t="str">
        <f>VLOOKUP(B1407,Matching_Area!$A$2:$B$1441,2, 0)</f>
        <v>Social Protection &amp; Labor</v>
      </c>
      <c r="F1407" s="47" t="str">
        <f>VLOOKUP(B1407,Matching_Area!$A$2:$C$1441,3, 0)</f>
        <v>Performance</v>
      </c>
      <c r="G1407" s="47">
        <f>VLOOKUP(A1407,Row_Data!$D$4:$BN$1444, 63,0)</f>
        <v>0</v>
      </c>
    </row>
    <row r="1408" spans="1:7" hidden="1" x14ac:dyDescent="0.3">
      <c r="A1408" s="10" t="s">
        <v>3361</v>
      </c>
      <c r="B1408" s="10" t="s">
        <v>2770</v>
      </c>
      <c r="C1408" s="10" t="s">
        <v>249</v>
      </c>
      <c r="D1408" s="10" t="s">
        <v>2446</v>
      </c>
      <c r="E1408" s="47" t="str">
        <f>VLOOKUP(B1408,Matching_Area!$A$2:$B$1441,2, 0)</f>
        <v>Social Protection &amp; Labor</v>
      </c>
      <c r="F1408" s="47" t="str">
        <f>VLOOKUP(B1408,Matching_Area!$A$2:$C$1441,3, 0)</f>
        <v>Performance</v>
      </c>
      <c r="G1408" s="47">
        <f>VLOOKUP(A1408,Row_Data!$D$4:$BN$1444, 63,0)</f>
        <v>0</v>
      </c>
    </row>
    <row r="1409" spans="1:7" hidden="1" x14ac:dyDescent="0.3">
      <c r="A1409" s="10" t="s">
        <v>3336</v>
      </c>
      <c r="B1409" s="10" t="s">
        <v>199</v>
      </c>
      <c r="C1409" s="10" t="s">
        <v>3009</v>
      </c>
      <c r="D1409" s="10" t="s">
        <v>2446</v>
      </c>
      <c r="E1409" s="47" t="str">
        <f>VLOOKUP(B1409,Matching_Area!$A$2:$B$1441,2, 0)</f>
        <v>Social Protection &amp; Labor</v>
      </c>
      <c r="F1409" s="47" t="str">
        <f>VLOOKUP(B1409,Matching_Area!$A$2:$C$1441,3, 0)</f>
        <v>Performance</v>
      </c>
      <c r="G1409" s="47">
        <f>VLOOKUP(A1409,Row_Data!$D$4:$BN$1444, 63,0)</f>
        <v>0</v>
      </c>
    </row>
    <row r="1410" spans="1:7" hidden="1" x14ac:dyDescent="0.3">
      <c r="A1410" s="10" t="s">
        <v>2372</v>
      </c>
      <c r="B1410" s="10" t="s">
        <v>653</v>
      </c>
      <c r="C1410" s="10" t="s">
        <v>3009</v>
      </c>
      <c r="D1410" s="10" t="s">
        <v>2446</v>
      </c>
      <c r="E1410" s="47" t="str">
        <f>VLOOKUP(B1410,Matching_Area!$A$2:$B$1441,2, 0)</f>
        <v>Social Protection &amp; Labor</v>
      </c>
      <c r="F1410" s="47" t="str">
        <f>VLOOKUP(B1410,Matching_Area!$A$2:$C$1441,3, 0)</f>
        <v>Performance</v>
      </c>
      <c r="G1410" s="47">
        <f>VLOOKUP(A1410,Row_Data!$D$4:$BN$1444, 63,0)</f>
        <v>0</v>
      </c>
    </row>
    <row r="1411" spans="1:7" hidden="1" x14ac:dyDescent="0.3">
      <c r="A1411" s="10" t="s">
        <v>2161</v>
      </c>
      <c r="B1411" s="10" t="s">
        <v>3585</v>
      </c>
      <c r="C1411" s="10" t="s">
        <v>3009</v>
      </c>
      <c r="D1411" s="10" t="s">
        <v>2446</v>
      </c>
      <c r="E1411" s="47" t="str">
        <f>VLOOKUP(B1411,Matching_Area!$A$2:$B$1441,2, 0)</f>
        <v>Social Protection &amp; Labor</v>
      </c>
      <c r="F1411" s="47" t="str">
        <f>VLOOKUP(B1411,Matching_Area!$A$2:$C$1441,3, 0)</f>
        <v>Performance</v>
      </c>
      <c r="G1411" s="47">
        <f>VLOOKUP(A1411,Row_Data!$D$4:$BN$1444, 63,0)</f>
        <v>0</v>
      </c>
    </row>
    <row r="1412" spans="1:7" hidden="1" x14ac:dyDescent="0.3">
      <c r="A1412" s="10" t="s">
        <v>1942</v>
      </c>
      <c r="B1412" s="10" t="s">
        <v>3017</v>
      </c>
      <c r="C1412" s="10" t="s">
        <v>3009</v>
      </c>
      <c r="D1412" s="10" t="s">
        <v>2446</v>
      </c>
      <c r="E1412" s="47" t="str">
        <f>VLOOKUP(B1412,Matching_Area!$A$2:$B$1441,2, 0)</f>
        <v>Social Protection &amp; Labor</v>
      </c>
      <c r="F1412" s="47" t="str">
        <f>VLOOKUP(B1412,Matching_Area!$A$2:$C$1441,3, 0)</f>
        <v>Performance</v>
      </c>
      <c r="G1412" s="47">
        <f>VLOOKUP(A1412,Row_Data!$D$4:$BN$1444, 63,0)</f>
        <v>0</v>
      </c>
    </row>
    <row r="1413" spans="1:7" hidden="1" x14ac:dyDescent="0.3">
      <c r="A1413" s="10" t="s">
        <v>2566</v>
      </c>
      <c r="B1413" s="10" t="s">
        <v>2539</v>
      </c>
      <c r="C1413" s="10" t="s">
        <v>3009</v>
      </c>
      <c r="D1413" s="10" t="s">
        <v>2446</v>
      </c>
      <c r="E1413" s="47" t="str">
        <f>VLOOKUP(B1413,Matching_Area!$A$2:$B$1441,2, 0)</f>
        <v>Social Protection &amp; Labor</v>
      </c>
      <c r="F1413" s="47" t="str">
        <f>VLOOKUP(B1413,Matching_Area!$A$2:$C$1441,3, 0)</f>
        <v>Performance</v>
      </c>
      <c r="G1413" s="47">
        <f>VLOOKUP(A1413,Row_Data!$D$4:$BN$1444, 63,0)</f>
        <v>0</v>
      </c>
    </row>
    <row r="1414" spans="1:7" hidden="1" x14ac:dyDescent="0.3">
      <c r="A1414" s="10" t="s">
        <v>1730</v>
      </c>
      <c r="B1414" s="10" t="s">
        <v>4134</v>
      </c>
      <c r="C1414" s="10" t="s">
        <v>3009</v>
      </c>
      <c r="D1414" s="10" t="s">
        <v>2446</v>
      </c>
      <c r="E1414" s="47" t="str">
        <f>VLOOKUP(B1414,Matching_Area!$A$2:$B$1441,2, 0)</f>
        <v>Social Protection &amp; Labor</v>
      </c>
      <c r="F1414" s="47" t="str">
        <f>VLOOKUP(B1414,Matching_Area!$A$2:$C$1441,3, 0)</f>
        <v>Performance</v>
      </c>
      <c r="G1414" s="47">
        <f>VLOOKUP(A1414,Row_Data!$D$4:$BN$1444, 63,0)</f>
        <v>0</v>
      </c>
    </row>
    <row r="1415" spans="1:7" hidden="1" x14ac:dyDescent="0.3">
      <c r="A1415" s="10" t="s">
        <v>4216</v>
      </c>
      <c r="B1415" s="10" t="s">
        <v>761</v>
      </c>
      <c r="C1415" s="10" t="s">
        <v>2981</v>
      </c>
      <c r="D1415" s="10" t="s">
        <v>2446</v>
      </c>
      <c r="E1415" s="47" t="str">
        <f>VLOOKUP(B1415,Matching_Area!$A$2:$B$1441,2, 0)</f>
        <v>Social Protection &amp; Labor</v>
      </c>
      <c r="F1415" s="47" t="str">
        <f>VLOOKUP(B1415,Matching_Area!$A$2:$C$1441,3, 0)</f>
        <v>Performance</v>
      </c>
      <c r="G1415" s="47">
        <f>VLOOKUP(A1415,Row_Data!$D$4:$BN$1444, 63,0)</f>
        <v>0</v>
      </c>
    </row>
    <row r="1416" spans="1:7" hidden="1" x14ac:dyDescent="0.3">
      <c r="A1416" s="10" t="s">
        <v>3366</v>
      </c>
      <c r="B1416" s="10" t="s">
        <v>1858</v>
      </c>
      <c r="C1416" s="10" t="s">
        <v>2981</v>
      </c>
      <c r="D1416" s="10" t="s">
        <v>2446</v>
      </c>
      <c r="E1416" s="47" t="str">
        <f>VLOOKUP(B1416,Matching_Area!$A$2:$B$1441,2, 0)</f>
        <v>Social Protection &amp; Labor</v>
      </c>
      <c r="F1416" s="47" t="str">
        <f>VLOOKUP(B1416,Matching_Area!$A$2:$C$1441,3, 0)</f>
        <v>Performance</v>
      </c>
      <c r="G1416" s="47">
        <f>VLOOKUP(A1416,Row_Data!$D$4:$BN$1444, 63,0)</f>
        <v>0</v>
      </c>
    </row>
    <row r="1417" spans="1:7" hidden="1" x14ac:dyDescent="0.3">
      <c r="A1417" s="10" t="s">
        <v>3159</v>
      </c>
      <c r="B1417" s="10" t="s">
        <v>2824</v>
      </c>
      <c r="C1417" s="10" t="s">
        <v>2981</v>
      </c>
      <c r="D1417" s="10" t="s">
        <v>2446</v>
      </c>
      <c r="E1417" s="47" t="str">
        <f>VLOOKUP(B1417,Matching_Area!$A$2:$B$1441,2, 0)</f>
        <v>Social Protection &amp; Labor</v>
      </c>
      <c r="F1417" s="47" t="str">
        <f>VLOOKUP(B1417,Matching_Area!$A$2:$C$1441,3, 0)</f>
        <v>Performance</v>
      </c>
      <c r="G1417" s="47">
        <f>VLOOKUP(A1417,Row_Data!$D$4:$BN$1444, 63,0)</f>
        <v>0</v>
      </c>
    </row>
    <row r="1418" spans="1:7" hidden="1" x14ac:dyDescent="0.3">
      <c r="A1418" s="10" t="s">
        <v>2967</v>
      </c>
      <c r="B1418" s="10" t="s">
        <v>6</v>
      </c>
      <c r="C1418" s="10" t="s">
        <v>2981</v>
      </c>
      <c r="D1418" s="10" t="s">
        <v>2446</v>
      </c>
      <c r="E1418" s="47" t="str">
        <f>VLOOKUP(B1418,Matching_Area!$A$2:$B$1441,2, 0)</f>
        <v>Social Protection &amp; Labor</v>
      </c>
      <c r="F1418" s="47" t="str">
        <f>VLOOKUP(B1418,Matching_Area!$A$2:$C$1441,3, 0)</f>
        <v>Performance</v>
      </c>
      <c r="G1418" s="47">
        <f>VLOOKUP(A1418,Row_Data!$D$4:$BN$1444, 63,0)</f>
        <v>0</v>
      </c>
    </row>
    <row r="1419" spans="1:7" hidden="1" x14ac:dyDescent="0.3">
      <c r="A1419" s="10" t="s">
        <v>3594</v>
      </c>
      <c r="B1419" s="10" t="s">
        <v>191</v>
      </c>
      <c r="C1419" s="10" t="s">
        <v>2981</v>
      </c>
      <c r="D1419" s="10" t="s">
        <v>2446</v>
      </c>
      <c r="E1419" s="47" t="str">
        <f>VLOOKUP(B1419,Matching_Area!$A$2:$B$1441,2, 0)</f>
        <v>Social Protection &amp; Labor</v>
      </c>
      <c r="F1419" s="47" t="str">
        <f>VLOOKUP(B1419,Matching_Area!$A$2:$C$1441,3, 0)</f>
        <v>Performance</v>
      </c>
      <c r="G1419" s="47">
        <f>VLOOKUP(A1419,Row_Data!$D$4:$BN$1444, 63,0)</f>
        <v>0</v>
      </c>
    </row>
    <row r="1420" spans="1:7" hidden="1" x14ac:dyDescent="0.3">
      <c r="A1420" s="10" t="s">
        <v>2783</v>
      </c>
      <c r="B1420" s="10" t="s">
        <v>1762</v>
      </c>
      <c r="C1420" s="10" t="s">
        <v>2981</v>
      </c>
      <c r="D1420" s="10" t="s">
        <v>2446</v>
      </c>
      <c r="E1420" s="47" t="str">
        <f>VLOOKUP(B1420,Matching_Area!$A$2:$B$1441,2, 0)</f>
        <v>Social Protection &amp; Labor</v>
      </c>
      <c r="F1420" s="47" t="str">
        <f>VLOOKUP(B1420,Matching_Area!$A$2:$C$1441,3, 0)</f>
        <v>Performance</v>
      </c>
      <c r="G1420" s="47">
        <f>VLOOKUP(A1420,Row_Data!$D$4:$BN$1444, 63,0)</f>
        <v>0</v>
      </c>
    </row>
    <row r="1421" spans="1:7" hidden="1" x14ac:dyDescent="0.3">
      <c r="A1421" s="10" t="s">
        <v>3323</v>
      </c>
      <c r="B1421" s="10" t="s">
        <v>3884</v>
      </c>
      <c r="C1421" s="10" t="s">
        <v>2592</v>
      </c>
      <c r="D1421" s="10" t="s">
        <v>100</v>
      </c>
      <c r="E1421" s="47" t="str">
        <f>VLOOKUP(B1421,Matching_Area!$A$2:$B$1441,2, 0)</f>
        <v>Social Protection &amp; Labor</v>
      </c>
      <c r="F1421" s="47" t="str">
        <f>VLOOKUP(B1421,Matching_Area!$A$2:$C$1441,3, 0)</f>
        <v>Unemployment</v>
      </c>
      <c r="G1421" s="47">
        <f>VLOOKUP(A1421,Row_Data!$D$4:$BN$1444, 63,0)</f>
        <v>26</v>
      </c>
    </row>
    <row r="1422" spans="1:7" hidden="1" x14ac:dyDescent="0.3">
      <c r="A1422" s="10" t="s">
        <v>3536</v>
      </c>
      <c r="B1422" s="10" t="s">
        <v>3691</v>
      </c>
      <c r="C1422" s="10" t="s">
        <v>2592</v>
      </c>
      <c r="D1422" s="10" t="s">
        <v>100</v>
      </c>
      <c r="E1422" s="47" t="str">
        <f>VLOOKUP(B1422,Matching_Area!$A$2:$B$1441,2, 0)</f>
        <v>Social Protection &amp; Labor</v>
      </c>
      <c r="F1422" s="47" t="str">
        <f>VLOOKUP(B1422,Matching_Area!$A$2:$C$1441,3, 0)</f>
        <v>Unemployment</v>
      </c>
      <c r="G1422" s="47">
        <f>VLOOKUP(A1422,Row_Data!$D$4:$BN$1444, 63,0)</f>
        <v>26</v>
      </c>
    </row>
    <row r="1423" spans="1:7" hidden="1" x14ac:dyDescent="0.3">
      <c r="A1423" s="10" t="s">
        <v>2913</v>
      </c>
      <c r="B1423" s="10" t="s">
        <v>1860</v>
      </c>
      <c r="C1423" s="10" t="s">
        <v>2592</v>
      </c>
      <c r="D1423" s="10" t="s">
        <v>100</v>
      </c>
      <c r="E1423" s="47" t="str">
        <f>VLOOKUP(B1423,Matching_Area!$A$2:$B$1441,2, 0)</f>
        <v>Social Protection &amp; Labor</v>
      </c>
      <c r="F1423" s="47" t="str">
        <f>VLOOKUP(B1423,Matching_Area!$A$2:$C$1441,3, 0)</f>
        <v>Unemployment</v>
      </c>
      <c r="G1423" s="47">
        <f>VLOOKUP(A1423,Row_Data!$D$4:$BN$1444, 63,0)</f>
        <v>26</v>
      </c>
    </row>
    <row r="1424" spans="1:7" hidden="1" x14ac:dyDescent="0.3">
      <c r="A1424" s="57" t="s">
        <v>2082</v>
      </c>
      <c r="B1424" s="10" t="s">
        <v>1883</v>
      </c>
      <c r="C1424" s="10" t="s">
        <v>502</v>
      </c>
      <c r="D1424" s="10" t="s">
        <v>100</v>
      </c>
      <c r="E1424" s="47" t="str">
        <f>VLOOKUP(B1424,Matching_Area!$A$2:$B$1441,2, 0)</f>
        <v>Social Protection &amp; Labor</v>
      </c>
      <c r="F1424" s="47" t="str">
        <f>VLOOKUP(B1424,Matching_Area!$A$2:$C$1441,3, 0)</f>
        <v>Unemployment</v>
      </c>
      <c r="G1424" s="47">
        <f>VLOOKUP(A1424,Row_Data!$D$4:$BN$1444, 63,0)</f>
        <v>26</v>
      </c>
    </row>
    <row r="1425" spans="1:7" hidden="1" x14ac:dyDescent="0.3">
      <c r="A1425" s="10" t="s">
        <v>3613</v>
      </c>
      <c r="B1425" s="10" t="s">
        <v>1208</v>
      </c>
      <c r="C1425" s="10" t="s">
        <v>502</v>
      </c>
      <c r="D1425" s="10" t="s">
        <v>100</v>
      </c>
      <c r="E1425" s="47" t="str">
        <f>VLOOKUP(B1425,Matching_Area!$A$2:$B$1441,2, 0)</f>
        <v>Social Protection &amp; Labor</v>
      </c>
      <c r="F1425" s="47" t="str">
        <f>VLOOKUP(B1425,Matching_Area!$A$2:$C$1441,3, 0)</f>
        <v>Unemployment</v>
      </c>
      <c r="G1425" s="47">
        <f>VLOOKUP(A1425,Row_Data!$D$4:$BN$1444, 63,0)</f>
        <v>26</v>
      </c>
    </row>
    <row r="1426" spans="1:7" hidden="1" x14ac:dyDescent="0.3">
      <c r="A1426" s="10" t="s">
        <v>3786</v>
      </c>
      <c r="B1426" s="10" t="s">
        <v>1498</v>
      </c>
      <c r="C1426" s="10" t="s">
        <v>502</v>
      </c>
      <c r="D1426" s="10" t="s">
        <v>100</v>
      </c>
      <c r="E1426" s="47" t="str">
        <f>VLOOKUP(B1426,Matching_Area!$A$2:$B$1441,2, 0)</f>
        <v>Social Protection &amp; Labor</v>
      </c>
      <c r="F1426" s="47" t="str">
        <f>VLOOKUP(B1426,Matching_Area!$A$2:$C$1441,3, 0)</f>
        <v>Unemployment</v>
      </c>
      <c r="G1426" s="47">
        <f>VLOOKUP(A1426,Row_Data!$D$4:$BN$1444, 63,0)</f>
        <v>26</v>
      </c>
    </row>
    <row r="1427" spans="1:7" hidden="1" x14ac:dyDescent="0.3">
      <c r="A1427" s="57" t="s">
        <v>1297</v>
      </c>
      <c r="B1427" s="10" t="s">
        <v>241</v>
      </c>
      <c r="C1427" s="10" t="s">
        <v>101</v>
      </c>
      <c r="D1427" s="10" t="s">
        <v>100</v>
      </c>
      <c r="E1427" s="47" t="str">
        <f>VLOOKUP(B1427,Matching_Area!$A$2:$B$1441,2, 0)</f>
        <v>Social Protection &amp; Labor</v>
      </c>
      <c r="F1427" s="47" t="str">
        <f>VLOOKUP(B1427,Matching_Area!$A$2:$C$1441,3, 0)</f>
        <v>Unemployment</v>
      </c>
      <c r="G1427" s="47">
        <f>VLOOKUP(A1427,Row_Data!$D$4:$BN$1444, 63,0)</f>
        <v>26</v>
      </c>
    </row>
    <row r="1428" spans="1:7" hidden="1" x14ac:dyDescent="0.3">
      <c r="A1428" s="10" t="s">
        <v>1007</v>
      </c>
      <c r="B1428" s="10" t="s">
        <v>1754</v>
      </c>
      <c r="C1428" s="10" t="s">
        <v>101</v>
      </c>
      <c r="D1428" s="10" t="s">
        <v>100</v>
      </c>
      <c r="E1428" s="47" t="str">
        <f>VLOOKUP(B1428,Matching_Area!$A$2:$B$1441,2, 0)</f>
        <v>Social Protection &amp; Labor</v>
      </c>
      <c r="F1428" s="47" t="str">
        <f>VLOOKUP(B1428,Matching_Area!$A$2:$C$1441,3, 0)</f>
        <v>Unemployment</v>
      </c>
      <c r="G1428" s="47">
        <f>VLOOKUP(A1428,Row_Data!$D$4:$BN$1444, 63,0)</f>
        <v>26</v>
      </c>
    </row>
    <row r="1429" spans="1:7" hidden="1" x14ac:dyDescent="0.3">
      <c r="A1429" s="10" t="s">
        <v>3485</v>
      </c>
      <c r="B1429" s="10" t="s">
        <v>726</v>
      </c>
      <c r="C1429" s="10" t="s">
        <v>101</v>
      </c>
      <c r="D1429" s="10" t="s">
        <v>100</v>
      </c>
      <c r="E1429" s="47" t="str">
        <f>VLOOKUP(B1429,Matching_Area!$A$2:$B$1441,2, 0)</f>
        <v>Social Protection &amp; Labor</v>
      </c>
      <c r="F1429" s="47" t="str">
        <f>VLOOKUP(B1429,Matching_Area!$A$2:$C$1441,3, 0)</f>
        <v>Unemployment</v>
      </c>
      <c r="G1429" s="47">
        <f>VLOOKUP(A1429,Row_Data!$D$4:$BN$1444, 63,0)</f>
        <v>26</v>
      </c>
    </row>
    <row r="1430" spans="1:7" hidden="1" x14ac:dyDescent="0.3">
      <c r="A1430" s="57" t="s">
        <v>3389</v>
      </c>
      <c r="B1430" s="10" t="s">
        <v>1811</v>
      </c>
      <c r="C1430" s="10" t="s">
        <v>3636</v>
      </c>
      <c r="D1430" s="10" t="s">
        <v>100</v>
      </c>
      <c r="E1430" s="47" t="str">
        <f>VLOOKUP(B1430,Matching_Area!$A$2:$B$1441,2, 0)</f>
        <v>Social Protection &amp; Labor</v>
      </c>
      <c r="F1430" s="47" t="str">
        <f>VLOOKUP(B1430,Matching_Area!$A$2:$C$1441,3, 0)</f>
        <v>Unemployment</v>
      </c>
      <c r="G1430" s="47">
        <f>VLOOKUP(A1430,Row_Data!$D$4:$BN$1444, 63,0)</f>
        <v>26</v>
      </c>
    </row>
    <row r="1431" spans="1:7" hidden="1" x14ac:dyDescent="0.3">
      <c r="A1431" s="10" t="s">
        <v>2779</v>
      </c>
      <c r="B1431" s="10" t="s">
        <v>2761</v>
      </c>
      <c r="C1431" s="10" t="s">
        <v>3636</v>
      </c>
      <c r="D1431" s="10" t="s">
        <v>100</v>
      </c>
      <c r="E1431" s="47" t="str">
        <f>VLOOKUP(B1431,Matching_Area!$A$2:$B$1441,2, 0)</f>
        <v>Social Protection &amp; Labor</v>
      </c>
      <c r="F1431" s="47" t="str">
        <f>VLOOKUP(B1431,Matching_Area!$A$2:$C$1441,3, 0)</f>
        <v>Unemployment</v>
      </c>
      <c r="G1431" s="47">
        <f>VLOOKUP(A1431,Row_Data!$D$4:$BN$1444, 63,0)</f>
        <v>26</v>
      </c>
    </row>
    <row r="1432" spans="1:7" hidden="1" x14ac:dyDescent="0.3">
      <c r="A1432" s="10" t="s">
        <v>2941</v>
      </c>
      <c r="B1432" s="10" t="s">
        <v>2137</v>
      </c>
      <c r="C1432" s="10" t="s">
        <v>3636</v>
      </c>
      <c r="D1432" s="10" t="s">
        <v>100</v>
      </c>
      <c r="E1432" s="47" t="str">
        <f>VLOOKUP(B1432,Matching_Area!$A$2:$B$1441,2, 0)</f>
        <v>Social Protection &amp; Labor</v>
      </c>
      <c r="F1432" s="47" t="str">
        <f>VLOOKUP(B1432,Matching_Area!$A$2:$C$1441,3, 0)</f>
        <v>Unemployment</v>
      </c>
      <c r="G1432" s="47">
        <f>VLOOKUP(A1432,Row_Data!$D$4:$BN$1444, 63,0)</f>
        <v>26</v>
      </c>
    </row>
    <row r="1433" spans="1:7" hidden="1" x14ac:dyDescent="0.3">
      <c r="A1433" s="10" t="s">
        <v>1110</v>
      </c>
      <c r="B1433" s="10" t="s">
        <v>4083</v>
      </c>
      <c r="C1433" s="10" t="s">
        <v>1040</v>
      </c>
      <c r="D1433" s="10" t="s">
        <v>100</v>
      </c>
      <c r="E1433" s="47" t="str">
        <f>VLOOKUP(B1433,Matching_Area!$A$2:$B$1441,2, 0)</f>
        <v>Social Protection &amp; Labor</v>
      </c>
      <c r="F1433" s="47" t="str">
        <f>VLOOKUP(B1433,Matching_Area!$A$2:$C$1441,3, 0)</f>
        <v>Unemployment</v>
      </c>
      <c r="G1433" s="47">
        <f>VLOOKUP(A1433,Row_Data!$D$4:$BN$1444, 63,0)</f>
        <v>30</v>
      </c>
    </row>
    <row r="1434" spans="1:7" hidden="1" x14ac:dyDescent="0.3">
      <c r="A1434" s="10" t="s">
        <v>4035</v>
      </c>
      <c r="B1434" s="10" t="s">
        <v>868</v>
      </c>
      <c r="C1434" s="10" t="s">
        <v>2881</v>
      </c>
      <c r="D1434" s="10" t="s">
        <v>100</v>
      </c>
      <c r="E1434" s="47" t="str">
        <f>VLOOKUP(B1434,Matching_Area!$A$2:$B$1441,2, 0)</f>
        <v>Social Protection &amp; Labor</v>
      </c>
      <c r="F1434" s="47" t="str">
        <f>VLOOKUP(B1434,Matching_Area!$A$2:$C$1441,3, 0)</f>
        <v>Unemployment</v>
      </c>
      <c r="G1434" s="47">
        <f>VLOOKUP(A1434,Row_Data!$D$4:$BN$1444, 63,0)</f>
        <v>60</v>
      </c>
    </row>
    <row r="1435" spans="1:7" hidden="1" x14ac:dyDescent="0.3">
      <c r="A1435" s="10" t="s">
        <v>3604</v>
      </c>
      <c r="B1435" s="10" t="s">
        <v>706</v>
      </c>
      <c r="C1435" s="10" t="s">
        <v>1040</v>
      </c>
      <c r="D1435" s="10" t="s">
        <v>100</v>
      </c>
      <c r="E1435" s="47" t="str">
        <f>VLOOKUP(B1435,Matching_Area!$A$2:$B$1441,2, 0)</f>
        <v>Social Protection &amp; Labor</v>
      </c>
      <c r="F1435" s="47" t="str">
        <f>VLOOKUP(B1435,Matching_Area!$A$2:$C$1441,3, 0)</f>
        <v>Unemployment</v>
      </c>
      <c r="G1435" s="47">
        <f>VLOOKUP(A1435,Row_Data!$D$4:$BN$1444, 63,0)</f>
        <v>30</v>
      </c>
    </row>
    <row r="1436" spans="1:7" hidden="1" x14ac:dyDescent="0.3">
      <c r="A1436" s="10" t="s">
        <v>374</v>
      </c>
      <c r="B1436" s="10" t="s">
        <v>336</v>
      </c>
      <c r="C1436" s="10" t="s">
        <v>2881</v>
      </c>
      <c r="D1436" s="10" t="s">
        <v>100</v>
      </c>
      <c r="E1436" s="47" t="str">
        <f>VLOOKUP(B1436,Matching_Area!$A$2:$B$1441,2, 0)</f>
        <v>Social Protection &amp; Labor</v>
      </c>
      <c r="F1436" s="47" t="str">
        <f>VLOOKUP(B1436,Matching_Area!$A$2:$C$1441,3, 0)</f>
        <v>Unemployment</v>
      </c>
      <c r="G1436" s="47">
        <f>VLOOKUP(A1436,Row_Data!$D$4:$BN$1444, 63,0)</f>
        <v>60</v>
      </c>
    </row>
    <row r="1437" spans="1:7" hidden="1" x14ac:dyDescent="0.3">
      <c r="A1437" s="10" t="s">
        <v>189</v>
      </c>
      <c r="B1437" s="10" t="s">
        <v>2272</v>
      </c>
      <c r="C1437" s="10" t="s">
        <v>1040</v>
      </c>
      <c r="D1437" s="10" t="s">
        <v>100</v>
      </c>
      <c r="E1437" s="47" t="str">
        <f>VLOOKUP(B1437,Matching_Area!$A$2:$B$1441,2, 0)</f>
        <v>Social Protection &amp; Labor</v>
      </c>
      <c r="F1437" s="47" t="str">
        <f>VLOOKUP(B1437,Matching_Area!$A$2:$C$1441,3, 0)</f>
        <v>Unemployment</v>
      </c>
      <c r="G1437" s="47">
        <f>VLOOKUP(A1437,Row_Data!$D$4:$BN$1444, 63,0)</f>
        <v>30</v>
      </c>
    </row>
    <row r="1438" spans="1:7" x14ac:dyDescent="0.3">
      <c r="A1438" s="29" t="s">
        <v>3749</v>
      </c>
      <c r="B1438" s="10" t="s">
        <v>2556</v>
      </c>
      <c r="C1438" s="10" t="s">
        <v>2881</v>
      </c>
      <c r="D1438" s="10" t="s">
        <v>100</v>
      </c>
      <c r="E1438" s="47" t="str">
        <f>VLOOKUP(B1438,Matching_Area!$A$2:$B$1441,2, 0)</f>
        <v>Social Protection &amp; Labor</v>
      </c>
      <c r="F1438" s="47" t="str">
        <f>VLOOKUP(B1438,Matching_Area!$A$2:$C$1441,3, 0)</f>
        <v>Unemployment</v>
      </c>
      <c r="G1438" s="47">
        <f>VLOOKUP(A1438,Row_Data!$D$4:$BN$1444, 63,0)</f>
        <v>60</v>
      </c>
    </row>
    <row r="1439" spans="1:7" hidden="1" x14ac:dyDescent="0.3">
      <c r="A1439" s="10" t="s">
        <v>780</v>
      </c>
      <c r="B1439" s="10" t="s">
        <v>1623</v>
      </c>
      <c r="C1439" s="10" t="s">
        <v>3102</v>
      </c>
      <c r="D1439" s="10" t="s">
        <v>100</v>
      </c>
      <c r="E1439" s="47" t="str">
        <f>VLOOKUP(B1439,Matching_Area!$A$2:$B$1441,2, 0)</f>
        <v>Social Protection &amp; Labor</v>
      </c>
      <c r="F1439" s="47" t="str">
        <f>VLOOKUP(B1439,Matching_Area!$A$2:$C$1441,3, 0)</f>
        <v>Unemployment</v>
      </c>
      <c r="G1439" s="47">
        <f>VLOOKUP(A1439,Row_Data!$D$4:$BN$1444, 63,0)</f>
        <v>30</v>
      </c>
    </row>
    <row r="1440" spans="1:7" hidden="1" x14ac:dyDescent="0.3">
      <c r="A1440" s="10" t="s">
        <v>3866</v>
      </c>
      <c r="B1440" s="10" t="s">
        <v>1550</v>
      </c>
      <c r="C1440" s="10" t="s">
        <v>4108</v>
      </c>
      <c r="D1440" s="10" t="s">
        <v>100</v>
      </c>
      <c r="E1440" s="47" t="str">
        <f>VLOOKUP(B1440,Matching_Area!$A$2:$B$1441,2, 0)</f>
        <v>Social Protection &amp; Labor</v>
      </c>
      <c r="F1440" s="47" t="str">
        <f>VLOOKUP(B1440,Matching_Area!$A$2:$C$1441,3, 0)</f>
        <v>Unemployment</v>
      </c>
      <c r="G1440" s="47">
        <f>VLOOKUP(A1440,Row_Data!$D$4:$BN$1444, 63,0)</f>
        <v>60</v>
      </c>
    </row>
    <row r="1441" spans="1:7" hidden="1" x14ac:dyDescent="0.3">
      <c r="A1441" s="10" t="s">
        <v>3255</v>
      </c>
      <c r="B1441" s="10" t="s">
        <v>3947</v>
      </c>
      <c r="C1441" s="10" t="s">
        <v>3102</v>
      </c>
      <c r="D1441" s="10" t="s">
        <v>100</v>
      </c>
      <c r="E1441" s="47" t="str">
        <f>VLOOKUP(B1441,Matching_Area!$A$2:$B$1441,2, 0)</f>
        <v>Social Protection &amp; Labor</v>
      </c>
      <c r="F1441" s="47" t="str">
        <f>VLOOKUP(B1441,Matching_Area!$A$2:$C$1441,3, 0)</f>
        <v>Unemployment</v>
      </c>
      <c r="G1441" s="47">
        <f>VLOOKUP(A1441,Row_Data!$D$4:$BN$1444, 63,0)</f>
        <v>30</v>
      </c>
    </row>
    <row r="1442" spans="1:7" hidden="1" x14ac:dyDescent="0.3">
      <c r="A1442" s="10" t="s">
        <v>2503</v>
      </c>
      <c r="B1442" s="10" t="s">
        <v>1664</v>
      </c>
      <c r="C1442" s="10" t="s">
        <v>4108</v>
      </c>
      <c r="D1442" s="10" t="s">
        <v>100</v>
      </c>
      <c r="E1442" s="47" t="str">
        <f>VLOOKUP(B1442,Matching_Area!$A$2:$B$1441,2, 0)</f>
        <v>Social Protection &amp; Labor</v>
      </c>
      <c r="F1442" s="47" t="str">
        <f>VLOOKUP(B1442,Matching_Area!$A$2:$C$1441,3, 0)</f>
        <v>Unemployment</v>
      </c>
      <c r="G1442" s="47">
        <f>VLOOKUP(A1442,Row_Data!$D$4:$BN$1444, 63,0)</f>
        <v>60</v>
      </c>
    </row>
    <row r="1443" spans="1:7" hidden="1" x14ac:dyDescent="0.3">
      <c r="A1443" s="10" t="s">
        <v>4210</v>
      </c>
      <c r="B1443" s="10" t="s">
        <v>518</v>
      </c>
      <c r="C1443" s="10" t="s">
        <v>3102</v>
      </c>
      <c r="D1443" s="10" t="s">
        <v>100</v>
      </c>
      <c r="E1443" s="47" t="str">
        <f>VLOOKUP(B1443,Matching_Area!$A$2:$B$1441,2, 0)</f>
        <v>Social Protection &amp; Labor</v>
      </c>
      <c r="F1443" s="47" t="str">
        <f>VLOOKUP(B1443,Matching_Area!$A$2:$C$1441,3, 0)</f>
        <v>Unemployment</v>
      </c>
      <c r="G1443" s="47">
        <f>VLOOKUP(A1443,Row_Data!$D$4:$BN$1444, 63,0)</f>
        <v>30</v>
      </c>
    </row>
    <row r="1444" spans="1:7" ht="15" hidden="1" thickBot="1" x14ac:dyDescent="0.35">
      <c r="A1444" s="32" t="s">
        <v>1119</v>
      </c>
      <c r="B1444" s="32" t="s">
        <v>175</v>
      </c>
      <c r="C1444" s="32" t="s">
        <v>4108</v>
      </c>
      <c r="D1444" s="32" t="s">
        <v>100</v>
      </c>
      <c r="E1444" s="48" t="str">
        <f>VLOOKUP(B1444,Matching_Area!$A$2:$B$1441,2, 0)</f>
        <v>Social Protection &amp; Labor</v>
      </c>
      <c r="F1444" s="48" t="str">
        <f>VLOOKUP(B1444,Matching_Area!$A$2:$C$1441,3, 0)</f>
        <v>Unemployment</v>
      </c>
      <c r="G1444" s="48">
        <f>VLOOKUP(A1444,Row_Data!$D$4:$BN$1444, 63,0)</f>
        <v>60</v>
      </c>
    </row>
  </sheetData>
  <autoFilter ref="A4:G1444" xr:uid="{5A4CECC3-E69B-47E2-9D36-9F4D1DA3964E}">
    <filterColumn colId="0">
      <colorFilter dxfId="0"/>
    </filterColumn>
  </autoFilter>
  <sortState xmlns:xlrd2="http://schemas.microsoft.com/office/spreadsheetml/2017/richdata2" ref="A5:F1445">
    <sortCondition ref="E5:E1445"/>
    <sortCondition ref="F5:F1445"/>
    <sortCondition ref="B5:B1445"/>
  </sortState>
  <mergeCells count="1">
    <mergeCell ref="B1:C2"/>
  </mergeCells>
  <pageMargins left="0.7" right="0.7" top="0.75" bottom="0.75" header="0.3" footer="0.3"/>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7EAE-3A8E-4C3B-A5C3-833E42FE57CC}">
  <sheetPr>
    <tabColor rgb="FFFF0000"/>
  </sheetPr>
  <dimension ref="A1:BN1445"/>
  <sheetViews>
    <sheetView zoomScale="40" zoomScaleNormal="40" workbookViewId="0">
      <selection activeCell="A5" sqref="A5"/>
    </sheetView>
  </sheetViews>
  <sheetFormatPr defaultRowHeight="14.4" x14ac:dyDescent="0.3"/>
  <cols>
    <col min="1" max="1" width="83.33203125" customWidth="1"/>
    <col min="2" max="3" width="43.44140625" customWidth="1"/>
    <col min="4" max="4" width="32.109375" customWidth="1"/>
    <col min="5" max="10" width="12" bestFit="1" customWidth="1"/>
    <col min="11" max="14" width="12.109375" bestFit="1" customWidth="1"/>
    <col min="15" max="64" width="12.5546875" bestFit="1" customWidth="1"/>
    <col min="65" max="65" width="11.44140625" bestFit="1" customWidth="1"/>
  </cols>
  <sheetData>
    <row r="1" spans="1:66" x14ac:dyDescent="0.3">
      <c r="A1" s="117" t="s">
        <v>4345</v>
      </c>
      <c r="B1" s="118"/>
      <c r="C1" s="118"/>
      <c r="D1" s="118"/>
      <c r="E1" s="119"/>
    </row>
    <row r="2" spans="1:66" ht="15" thickBot="1" x14ac:dyDescent="0.35">
      <c r="A2" s="120"/>
      <c r="B2" s="121"/>
      <c r="C2" s="121"/>
      <c r="D2" s="121"/>
      <c r="E2" s="122"/>
    </row>
    <row r="4" spans="1:66" ht="15" thickBot="1" x14ac:dyDescent="0.35"/>
    <row r="5" spans="1:66" s="13" customFormat="1" x14ac:dyDescent="0.3">
      <c r="A5" s="27" t="s">
        <v>420</v>
      </c>
      <c r="B5" s="27" t="s">
        <v>4234</v>
      </c>
      <c r="C5" s="27" t="s">
        <v>4308</v>
      </c>
      <c r="D5" s="27" t="s">
        <v>2689</v>
      </c>
      <c r="E5" s="27" t="s">
        <v>1015</v>
      </c>
      <c r="F5" s="27" t="s">
        <v>1834</v>
      </c>
      <c r="G5" s="27" t="s">
        <v>408</v>
      </c>
      <c r="H5" s="27" t="s">
        <v>3183</v>
      </c>
      <c r="I5" s="27" t="s">
        <v>1725</v>
      </c>
      <c r="J5" s="27" t="s">
        <v>2603</v>
      </c>
      <c r="K5" s="27" t="s">
        <v>1148</v>
      </c>
      <c r="L5" s="27" t="s">
        <v>3957</v>
      </c>
      <c r="M5" s="27" t="s">
        <v>2501</v>
      </c>
      <c r="N5" s="27" t="s">
        <v>3319</v>
      </c>
      <c r="O5" s="27" t="s">
        <v>2374</v>
      </c>
      <c r="P5" s="27" t="s">
        <v>911</v>
      </c>
      <c r="Q5" s="27" t="s">
        <v>1735</v>
      </c>
      <c r="R5" s="27" t="s">
        <v>311</v>
      </c>
      <c r="S5" s="27" t="s">
        <v>3104</v>
      </c>
      <c r="T5" s="27" t="s">
        <v>1630</v>
      </c>
      <c r="U5" s="27" t="s">
        <v>2513</v>
      </c>
      <c r="V5" s="27" t="s">
        <v>1054</v>
      </c>
      <c r="W5" s="27" t="s">
        <v>3857</v>
      </c>
      <c r="X5" s="27" t="s">
        <v>2403</v>
      </c>
      <c r="Y5" s="27" t="s">
        <v>3728</v>
      </c>
      <c r="Z5" s="27" t="s">
        <v>2286</v>
      </c>
      <c r="AA5" s="27" t="s">
        <v>820</v>
      </c>
      <c r="AB5" s="27" t="s">
        <v>1638</v>
      </c>
      <c r="AC5" s="27" t="s">
        <v>218</v>
      </c>
      <c r="AD5" s="27" t="s">
        <v>3011</v>
      </c>
      <c r="AE5" s="27" t="s">
        <v>1542</v>
      </c>
      <c r="AF5" s="27" t="s">
        <v>2410</v>
      </c>
      <c r="AG5" s="27" t="s">
        <v>955</v>
      </c>
      <c r="AH5" s="27" t="s">
        <v>3766</v>
      </c>
      <c r="AI5" s="27" t="s">
        <v>827</v>
      </c>
      <c r="AJ5" s="27" t="s">
        <v>3641</v>
      </c>
      <c r="AK5" s="27" t="s">
        <v>2187</v>
      </c>
      <c r="AL5" s="27" t="s">
        <v>719</v>
      </c>
      <c r="AM5" s="27" t="s">
        <v>1553</v>
      </c>
      <c r="AN5" s="27" t="s">
        <v>139</v>
      </c>
      <c r="AO5" s="27" t="s">
        <v>2915</v>
      </c>
      <c r="AP5" s="27" t="s">
        <v>1449</v>
      </c>
      <c r="AQ5" s="27" t="s">
        <v>2334</v>
      </c>
      <c r="AR5" s="27" t="s">
        <v>861</v>
      </c>
      <c r="AS5" s="27" t="s">
        <v>2282</v>
      </c>
      <c r="AT5" s="27" t="s">
        <v>803</v>
      </c>
      <c r="AU5" s="27" t="s">
        <v>1635</v>
      </c>
      <c r="AV5" s="27" t="s">
        <v>213</v>
      </c>
      <c r="AW5" s="27" t="s">
        <v>3003</v>
      </c>
      <c r="AX5" s="27" t="s">
        <v>1531</v>
      </c>
      <c r="AY5" s="27" t="s">
        <v>2404</v>
      </c>
      <c r="AZ5" s="27" t="s">
        <v>951</v>
      </c>
      <c r="BA5" s="27" t="s">
        <v>3757</v>
      </c>
      <c r="BB5" s="27" t="s">
        <v>348</v>
      </c>
      <c r="BC5" s="27" t="s">
        <v>3635</v>
      </c>
      <c r="BD5" s="27" t="s">
        <v>2175</v>
      </c>
      <c r="BE5" s="27" t="s">
        <v>712</v>
      </c>
      <c r="BF5" s="27" t="s">
        <v>1545</v>
      </c>
      <c r="BG5" s="27" t="s">
        <v>128</v>
      </c>
      <c r="BH5" s="27" t="s">
        <v>2908</v>
      </c>
      <c r="BI5" s="27" t="s">
        <v>1440</v>
      </c>
      <c r="BJ5" s="27" t="s">
        <v>2321</v>
      </c>
      <c r="BK5" s="27" t="s">
        <v>855</v>
      </c>
      <c r="BL5" s="27" t="s">
        <v>3663</v>
      </c>
      <c r="BM5" s="38" t="s">
        <v>724</v>
      </c>
      <c r="BN5" s="57" t="s">
        <v>1744</v>
      </c>
    </row>
    <row r="6" spans="1:66" x14ac:dyDescent="0.3">
      <c r="A6" t="s">
        <v>3975</v>
      </c>
      <c r="B6" s="13" t="str">
        <f>VLOOKUP(A6,Matching_Area!$A$2:$B$1441,2, 0)</f>
        <v>Environment</v>
      </c>
      <c r="C6" s="13" t="str">
        <f>VLOOKUP(Filtred_Data!A6,Matching_Area!$A$2:$C$1441,3,0)</f>
        <v>Energy production &amp; use</v>
      </c>
      <c r="D6" t="s">
        <v>2591</v>
      </c>
      <c r="AS6">
        <v>100</v>
      </c>
      <c r="AT6">
        <v>100</v>
      </c>
      <c r="AU6">
        <v>100</v>
      </c>
      <c r="AV6">
        <v>100</v>
      </c>
      <c r="AW6">
        <v>100</v>
      </c>
      <c r="AX6">
        <v>100</v>
      </c>
      <c r="AY6">
        <v>100</v>
      </c>
      <c r="AZ6">
        <v>100</v>
      </c>
      <c r="BA6">
        <v>100</v>
      </c>
      <c r="BB6">
        <v>100</v>
      </c>
      <c r="BC6">
        <v>100</v>
      </c>
      <c r="BD6">
        <v>100</v>
      </c>
      <c r="BE6">
        <v>100</v>
      </c>
      <c r="BF6">
        <v>100</v>
      </c>
      <c r="BG6">
        <v>100</v>
      </c>
      <c r="BH6">
        <v>100</v>
      </c>
      <c r="BI6">
        <v>100</v>
      </c>
      <c r="BN6" s="39">
        <f>COUNT(E6:BM6)</f>
        <v>17</v>
      </c>
    </row>
    <row r="7" spans="1:66" x14ac:dyDescent="0.3">
      <c r="A7" t="s">
        <v>705</v>
      </c>
      <c r="B7" s="13" t="str">
        <f>VLOOKUP(A7,Matching_Area!$A$2:$B$1441,2, 0)</f>
        <v>Environment</v>
      </c>
      <c r="C7" s="13" t="str">
        <f>VLOOKUP(Filtred_Data!A7,Matching_Area!$A$2:$C$1441,3,0)</f>
        <v>Energy production &amp; use</v>
      </c>
      <c r="D7" t="s">
        <v>2584</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c r="BH7">
        <v>100</v>
      </c>
      <c r="BI7">
        <v>100</v>
      </c>
      <c r="BJ7">
        <v>100</v>
      </c>
      <c r="BK7">
        <v>100</v>
      </c>
      <c r="BN7" s="39">
        <f t="shared" ref="BN7:BN70" si="0">COUNT(E7:BM7)</f>
        <v>29</v>
      </c>
    </row>
    <row r="8" spans="1:66" x14ac:dyDescent="0.3">
      <c r="A8" t="s">
        <v>4117</v>
      </c>
      <c r="B8" s="13" t="str">
        <f>VLOOKUP(A8,Matching_Area!$A$2:$B$1441,2, 0)</f>
        <v>Environment</v>
      </c>
      <c r="C8" s="13" t="str">
        <f>VLOOKUP(Filtred_Data!A8,Matching_Area!$A$2:$C$1441,3,0)</f>
        <v>Energy production &amp; use</v>
      </c>
      <c r="D8" t="s">
        <v>633</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c r="BH8">
        <v>100</v>
      </c>
      <c r="BI8">
        <v>100</v>
      </c>
      <c r="BJ8">
        <v>100</v>
      </c>
      <c r="BK8">
        <v>100</v>
      </c>
      <c r="BN8" s="39">
        <f t="shared" si="0"/>
        <v>29</v>
      </c>
    </row>
    <row r="9" spans="1:66" x14ac:dyDescent="0.3">
      <c r="A9" t="s">
        <v>27</v>
      </c>
      <c r="B9" s="13" t="str">
        <f>VLOOKUP(A9,Matching_Area!$A$2:$B$1441,2, 0)</f>
        <v>Environment</v>
      </c>
      <c r="C9" s="13" t="str">
        <f>VLOOKUP(Filtred_Data!A9,Matching_Area!$A$2:$C$1441,3,0)</f>
        <v>Energy production &amp; use</v>
      </c>
      <c r="D9" t="s">
        <v>1876</v>
      </c>
      <c r="AI9">
        <v>99.902893066406307</v>
      </c>
      <c r="AJ9">
        <v>99.950759887695298</v>
      </c>
      <c r="AK9">
        <v>99.983673095703097</v>
      </c>
      <c r="AL9">
        <v>99.9974365234375</v>
      </c>
      <c r="AM9">
        <v>100</v>
      </c>
      <c r="AN9">
        <v>100</v>
      </c>
      <c r="AO9">
        <v>100</v>
      </c>
      <c r="AP9">
        <v>100</v>
      </c>
      <c r="AQ9">
        <v>99.999588012695298</v>
      </c>
      <c r="AR9">
        <v>99.9937744140625</v>
      </c>
      <c r="AS9">
        <v>99.970657348632798</v>
      </c>
      <c r="AT9">
        <v>99.9248046875</v>
      </c>
      <c r="AU9">
        <v>99.863197326660199</v>
      </c>
      <c r="AV9">
        <v>99.810241699218807</v>
      </c>
      <c r="AW9">
        <v>99.775077819824205</v>
      </c>
      <c r="AX9">
        <v>99.763053894042997</v>
      </c>
      <c r="AY9">
        <v>99.7718505859375</v>
      </c>
      <c r="AZ9">
        <v>99.797225952148395</v>
      </c>
      <c r="BA9">
        <v>99.834945678710895</v>
      </c>
      <c r="BB9">
        <v>99.880783081054702</v>
      </c>
      <c r="BC9">
        <v>99.928771972656307</v>
      </c>
      <c r="BD9">
        <v>99.967605590820298</v>
      </c>
      <c r="BE9">
        <v>99.990615844726605</v>
      </c>
      <c r="BF9">
        <v>99.998741149902301</v>
      </c>
      <c r="BG9">
        <v>100</v>
      </c>
      <c r="BH9">
        <v>100</v>
      </c>
      <c r="BI9">
        <v>100</v>
      </c>
      <c r="BJ9">
        <v>100</v>
      </c>
      <c r="BK9">
        <v>100</v>
      </c>
      <c r="BN9" s="39">
        <f t="shared" si="0"/>
        <v>29</v>
      </c>
    </row>
    <row r="10" spans="1:66" x14ac:dyDescent="0.3">
      <c r="A10" t="s">
        <v>3124</v>
      </c>
      <c r="B10" s="13" t="str">
        <f>VLOOKUP(A10,Matching_Area!$A$2:$B$1441,2, 0)</f>
        <v>Financial Sector</v>
      </c>
      <c r="C10" s="13" t="str">
        <f>VLOOKUP(Filtred_Data!A10,Matching_Area!$A$2:$C$1441,3,0)</f>
        <v>Access</v>
      </c>
      <c r="D10" t="s">
        <v>2445</v>
      </c>
      <c r="BD10">
        <v>87.957862854003906</v>
      </c>
      <c r="BG10">
        <v>93.583801269531307</v>
      </c>
      <c r="BJ10">
        <v>93.122184753417997</v>
      </c>
      <c r="BN10" s="39">
        <f t="shared" si="0"/>
        <v>3</v>
      </c>
    </row>
    <row r="11" spans="1:66" x14ac:dyDescent="0.3">
      <c r="A11" t="s">
        <v>1153</v>
      </c>
      <c r="B11" s="13" t="str">
        <f>VLOOKUP(A11,Matching_Area!$A$2:$B$1441,2, 0)</f>
        <v>Financial Sector</v>
      </c>
      <c r="C11" s="13" t="str">
        <f>VLOOKUP(Filtred_Data!A11,Matching_Area!$A$2:$C$1441,3,0)</f>
        <v>Access</v>
      </c>
      <c r="D11" t="s">
        <v>494</v>
      </c>
      <c r="BD11">
        <v>84.069053649902301</v>
      </c>
      <c r="BG11">
        <v>94.797714233398395</v>
      </c>
      <c r="BJ11">
        <v>92.686248779296903</v>
      </c>
      <c r="BN11" s="39">
        <f t="shared" si="0"/>
        <v>3</v>
      </c>
    </row>
    <row r="12" spans="1:66" x14ac:dyDescent="0.3">
      <c r="A12" t="s">
        <v>2122</v>
      </c>
      <c r="B12" s="13" t="str">
        <f>VLOOKUP(A12,Matching_Area!$A$2:$B$1441,2, 0)</f>
        <v>Financial Sector</v>
      </c>
      <c r="C12" s="13" t="str">
        <f>VLOOKUP(Filtred_Data!A12,Matching_Area!$A$2:$C$1441,3,0)</f>
        <v>Access</v>
      </c>
      <c r="D12" t="s">
        <v>2978</v>
      </c>
      <c r="BD12">
        <v>91.981941223144503</v>
      </c>
      <c r="BG12">
        <v>92.361259460449205</v>
      </c>
      <c r="BJ12">
        <v>93.570343017578097</v>
      </c>
      <c r="BN12" s="39">
        <f t="shared" si="0"/>
        <v>3</v>
      </c>
    </row>
    <row r="13" spans="1:66" x14ac:dyDescent="0.3">
      <c r="A13" t="s">
        <v>1988</v>
      </c>
      <c r="B13" s="13" t="str">
        <f>VLOOKUP(A13,Matching_Area!$A$2:$B$1441,2, 0)</f>
        <v>Financial Sector</v>
      </c>
      <c r="C13" s="13" t="str">
        <f>VLOOKUP(Filtred_Data!A13,Matching_Area!$A$2:$C$1441,3,0)</f>
        <v>Access</v>
      </c>
      <c r="D13" t="s">
        <v>3353</v>
      </c>
      <c r="BD13">
        <v>90.702186584472699</v>
      </c>
      <c r="BG13">
        <v>94.835464477539105</v>
      </c>
      <c r="BJ13">
        <v>94.213043212890597</v>
      </c>
      <c r="BN13" s="39">
        <f t="shared" si="0"/>
        <v>3</v>
      </c>
    </row>
    <row r="14" spans="1:66" x14ac:dyDescent="0.3">
      <c r="A14" t="s">
        <v>1256</v>
      </c>
      <c r="B14" s="13" t="str">
        <f>VLOOKUP(A14,Matching_Area!$A$2:$B$1441,2, 0)</f>
        <v>Financial Sector</v>
      </c>
      <c r="C14" s="13" t="str">
        <f>VLOOKUP(Filtred_Data!A14,Matching_Area!$A$2:$C$1441,3,0)</f>
        <v>Access</v>
      </c>
      <c r="D14" t="s">
        <v>2838</v>
      </c>
      <c r="BD14">
        <v>78.577812194824205</v>
      </c>
      <c r="BG14">
        <v>87.691146850585895</v>
      </c>
      <c r="BJ14">
        <v>85.218566894531307</v>
      </c>
      <c r="BN14" s="39">
        <f t="shared" si="0"/>
        <v>3</v>
      </c>
    </row>
    <row r="15" spans="1:66" x14ac:dyDescent="0.3">
      <c r="A15" t="s">
        <v>3141</v>
      </c>
      <c r="B15" s="13" t="str">
        <f>VLOOKUP(A15,Matching_Area!$A$2:$B$1441,2, 0)</f>
        <v>Financial Sector</v>
      </c>
      <c r="C15" s="13" t="str">
        <f>VLOOKUP(Filtred_Data!A15,Matching_Area!$A$2:$C$1441,3,0)</f>
        <v>Access</v>
      </c>
      <c r="D15" t="s">
        <v>3152</v>
      </c>
      <c r="BD15">
        <v>47.192329406738303</v>
      </c>
      <c r="BG15">
        <v>59.863426208496101</v>
      </c>
      <c r="BJ15">
        <v>64.568855285644503</v>
      </c>
      <c r="BN15" s="39">
        <f t="shared" si="0"/>
        <v>3</v>
      </c>
    </row>
    <row r="16" spans="1:66" x14ac:dyDescent="0.3">
      <c r="A16" t="s">
        <v>2857</v>
      </c>
      <c r="B16" s="13" t="str">
        <f>VLOOKUP(A16,Matching_Area!$A$2:$B$1441,2, 0)</f>
        <v>Financial Sector</v>
      </c>
      <c r="C16" s="13" t="str">
        <f>VLOOKUP(Filtred_Data!A16,Matching_Area!$A$2:$C$1441,3,0)</f>
        <v>Access</v>
      </c>
      <c r="D16" t="s">
        <v>2432</v>
      </c>
      <c r="BD16">
        <v>94.197357177734403</v>
      </c>
      <c r="BG16">
        <v>97.366729736328097</v>
      </c>
      <c r="BJ16">
        <v>98.367218017578097</v>
      </c>
      <c r="BN16" s="39">
        <f t="shared" si="0"/>
        <v>3</v>
      </c>
    </row>
    <row r="17" spans="1:66" x14ac:dyDescent="0.3">
      <c r="A17" t="s">
        <v>84</v>
      </c>
      <c r="B17" s="13" t="str">
        <f>VLOOKUP(A17,Matching_Area!$A$2:$B$1441,2, 0)</f>
        <v>Financial Sector</v>
      </c>
      <c r="C17" s="13" t="str">
        <f>VLOOKUP(Filtred_Data!A17,Matching_Area!$A$2:$C$1441,3,0)</f>
        <v>Access</v>
      </c>
      <c r="D17" t="s">
        <v>2654</v>
      </c>
      <c r="BD17">
        <v>89.939796447753906</v>
      </c>
      <c r="BG17">
        <v>94.345390319824205</v>
      </c>
      <c r="BJ17">
        <v>94.379264831542997</v>
      </c>
      <c r="BN17" s="39">
        <f t="shared" si="0"/>
        <v>3</v>
      </c>
    </row>
    <row r="18" spans="1:66" x14ac:dyDescent="0.3">
      <c r="A18" t="s">
        <v>524</v>
      </c>
      <c r="B18" s="13" t="str">
        <f>VLOOKUP(A18,Matching_Area!$A$2:$B$1441,2, 0)</f>
        <v>Financial Sector</v>
      </c>
      <c r="C18" s="13" t="str">
        <f>VLOOKUP(Filtred_Data!A18,Matching_Area!$A$2:$C$1441,3,0)</f>
        <v>Access</v>
      </c>
      <c r="D18" t="s">
        <v>3027</v>
      </c>
      <c r="BD18">
        <v>76.134613037109403</v>
      </c>
      <c r="BG18">
        <v>87.563514709472699</v>
      </c>
      <c r="BJ18">
        <v>86.944419860839801</v>
      </c>
      <c r="BN18" s="39">
        <f t="shared" si="0"/>
        <v>3</v>
      </c>
    </row>
    <row r="19" spans="1:66" x14ac:dyDescent="0.3">
      <c r="A19" t="s">
        <v>1838</v>
      </c>
      <c r="B19" s="13" t="str">
        <f>VLOOKUP(A19,Matching_Area!$A$2:$B$1441,2, 0)</f>
        <v>Social Protection &amp; Labor</v>
      </c>
      <c r="C19" s="13" t="str">
        <f>VLOOKUP(Filtred_Data!A19,Matching_Area!$A$2:$C$1441,3,0)</f>
        <v>Performance</v>
      </c>
      <c r="D19" t="s">
        <v>3529</v>
      </c>
      <c r="BN19" s="39">
        <f t="shared" si="0"/>
        <v>0</v>
      </c>
    </row>
    <row r="20" spans="1:66" x14ac:dyDescent="0.3">
      <c r="A20" t="s">
        <v>1444</v>
      </c>
      <c r="B20" s="13" t="str">
        <f>VLOOKUP(A20,Matching_Area!$A$2:$B$1441,2, 0)</f>
        <v>Social Protection &amp; Labor</v>
      </c>
      <c r="C20" s="13" t="str">
        <f>VLOOKUP(Filtred_Data!A20,Matching_Area!$A$2:$C$1441,3,0)</f>
        <v>Performance</v>
      </c>
      <c r="D20" t="s">
        <v>257</v>
      </c>
      <c r="BN20" s="39">
        <f t="shared" si="0"/>
        <v>0</v>
      </c>
    </row>
    <row r="21" spans="1:66" x14ac:dyDescent="0.3">
      <c r="A21" t="s">
        <v>1732</v>
      </c>
      <c r="B21" s="13" t="str">
        <f>VLOOKUP(A21,Matching_Area!$A$2:$B$1441,2, 0)</f>
        <v>Social Protection &amp; Labor</v>
      </c>
      <c r="C21" s="13" t="str">
        <f>VLOOKUP(Filtred_Data!A21,Matching_Area!$A$2:$C$1441,3,0)</f>
        <v>Performance</v>
      </c>
      <c r="D21" t="s">
        <v>238</v>
      </c>
      <c r="BN21" s="39">
        <f t="shared" si="0"/>
        <v>0</v>
      </c>
    </row>
    <row r="22" spans="1:66" x14ac:dyDescent="0.3">
      <c r="A22" t="s">
        <v>3270</v>
      </c>
      <c r="B22" s="13" t="str">
        <f>VLOOKUP(A22,Matching_Area!$A$2:$B$1441,2, 0)</f>
        <v>Social Protection &amp; Labor</v>
      </c>
      <c r="C22" s="13" t="str">
        <f>VLOOKUP(Filtred_Data!A22,Matching_Area!$A$2:$C$1441,3,0)</f>
        <v>Performance</v>
      </c>
      <c r="D22" t="s">
        <v>1090</v>
      </c>
      <c r="BN22" s="39">
        <f t="shared" si="0"/>
        <v>0</v>
      </c>
    </row>
    <row r="23" spans="1:66" x14ac:dyDescent="0.3">
      <c r="A23" t="s">
        <v>1644</v>
      </c>
      <c r="B23" s="13" t="str">
        <f>VLOOKUP(A23,Matching_Area!$A$2:$B$1441,2, 0)</f>
        <v>Education</v>
      </c>
      <c r="C23" s="13" t="str">
        <f>VLOOKUP(Filtred_Data!A23,Matching_Area!$A$2:$C$1441,3,0)</f>
        <v>Participation</v>
      </c>
      <c r="D23" t="s">
        <v>1842</v>
      </c>
      <c r="AX23">
        <v>99.434809999999999</v>
      </c>
      <c r="BC23">
        <v>97.634360000000001</v>
      </c>
      <c r="BD23">
        <v>96.389750000000006</v>
      </c>
      <c r="BE23">
        <v>97.265169999999998</v>
      </c>
      <c r="BF23">
        <v>97.509240000000005</v>
      </c>
      <c r="BG23">
        <v>97.974339999999998</v>
      </c>
      <c r="BH23">
        <v>94.600229999999996</v>
      </c>
      <c r="BI23">
        <v>99.640029999999996</v>
      </c>
      <c r="BJ23">
        <v>95.557760000000002</v>
      </c>
      <c r="BN23" s="39">
        <f t="shared" si="0"/>
        <v>9</v>
      </c>
    </row>
    <row r="24" spans="1:66" x14ac:dyDescent="0.3">
      <c r="A24" t="s">
        <v>4167</v>
      </c>
      <c r="B24" s="13" t="str">
        <f>VLOOKUP(A24,Matching_Area!$A$2:$B$1441,2, 0)</f>
        <v>Education</v>
      </c>
      <c r="C24" s="13" t="str">
        <f>VLOOKUP(Filtred_Data!A24,Matching_Area!$A$2:$C$1441,3,0)</f>
        <v>Participation</v>
      </c>
      <c r="D24" t="s">
        <v>1252</v>
      </c>
      <c r="AX24">
        <v>99.731120000000004</v>
      </c>
      <c r="BC24">
        <v>97.683340000000001</v>
      </c>
      <c r="BD24">
        <v>96.931430000000006</v>
      </c>
      <c r="BE24">
        <v>97.005340000000004</v>
      </c>
      <c r="BF24">
        <v>97.27516</v>
      </c>
      <c r="BG24">
        <v>98.290229999999994</v>
      </c>
      <c r="BH24">
        <v>95.001480000000001</v>
      </c>
      <c r="BI24">
        <v>99.569040000000001</v>
      </c>
      <c r="BJ24">
        <v>95.511930000000007</v>
      </c>
      <c r="BN24" s="39">
        <f t="shared" si="0"/>
        <v>9</v>
      </c>
    </row>
    <row r="25" spans="1:66" x14ac:dyDescent="0.3">
      <c r="A25" t="s">
        <v>3354</v>
      </c>
      <c r="B25" s="13" t="str">
        <f>VLOOKUP(A25,Matching_Area!$A$2:$B$1441,2, 0)</f>
        <v>Education</v>
      </c>
      <c r="C25" s="13" t="str">
        <f>VLOOKUP(Filtred_Data!A25,Matching_Area!$A$2:$C$1441,3,0)</f>
        <v>Participation</v>
      </c>
      <c r="D25" t="s">
        <v>1181</v>
      </c>
      <c r="AX25">
        <v>99.152199999999993</v>
      </c>
      <c r="BC25">
        <v>97.587490000000003</v>
      </c>
      <c r="BD25">
        <v>95.871099999999998</v>
      </c>
      <c r="BE25">
        <v>97.514060000000001</v>
      </c>
      <c r="BF25">
        <v>97.733490000000003</v>
      </c>
      <c r="BG25">
        <v>97.671790000000001</v>
      </c>
      <c r="BH25">
        <v>94.215590000000006</v>
      </c>
      <c r="BI25">
        <v>99.708119999999994</v>
      </c>
      <c r="BJ25">
        <v>95.601709999999997</v>
      </c>
      <c r="BN25" s="39">
        <f t="shared" si="0"/>
        <v>9</v>
      </c>
    </row>
    <row r="26" spans="1:66" x14ac:dyDescent="0.3">
      <c r="A26" t="s">
        <v>1907</v>
      </c>
      <c r="B26" s="13" t="str">
        <f>VLOOKUP(A26,Matching_Area!$A$2:$B$1441,2, 0)</f>
        <v>Economic Policy &amp; Debt</v>
      </c>
      <c r="C26" s="13" t="str">
        <f>VLOOKUP(Filtred_Data!A26,Matching_Area!$A$2:$C$1441,3,0)</f>
        <v>National accounts</v>
      </c>
      <c r="D26" t="s">
        <v>1128</v>
      </c>
      <c r="P26">
        <v>2.6911308774649996</v>
      </c>
      <c r="Q26">
        <v>5.5054447072153465</v>
      </c>
      <c r="R26">
        <v>5.4239176561075624</v>
      </c>
      <c r="S26">
        <v>-4.1747469656951921</v>
      </c>
      <c r="T26">
        <v>-0.31818565139172961</v>
      </c>
      <c r="U26">
        <v>5.0085063451875271</v>
      </c>
      <c r="V26">
        <v>3.9932371887105376</v>
      </c>
      <c r="W26">
        <v>5.1076979955213488</v>
      </c>
      <c r="X26">
        <v>-0.43449884701121277</v>
      </c>
      <c r="Y26">
        <v>-2.3062547717406972</v>
      </c>
      <c r="Z26">
        <v>4.0470146697493306</v>
      </c>
      <c r="AA26">
        <v>1.1303870997158754</v>
      </c>
      <c r="AB26">
        <v>3.2282894796405515</v>
      </c>
      <c r="AC26">
        <v>8.017191629261248</v>
      </c>
      <c r="AD26">
        <v>4.2308639944257607</v>
      </c>
      <c r="AE26">
        <v>3.4734175783549261</v>
      </c>
      <c r="AF26">
        <v>3.6152954934700574</v>
      </c>
      <c r="AG26">
        <v>5.7899280141040919</v>
      </c>
      <c r="AH26">
        <v>2.3106792067086417</v>
      </c>
      <c r="AI26">
        <v>1.3182284325426821</v>
      </c>
      <c r="AJ26">
        <v>0.34428710262410789</v>
      </c>
      <c r="AK26">
        <v>3.5039270086661816</v>
      </c>
      <c r="AL26">
        <v>2.316117286381953</v>
      </c>
      <c r="AM26">
        <v>4.4958914773137764</v>
      </c>
      <c r="AN26">
        <v>3.3510906182286533</v>
      </c>
      <c r="AO26">
        <v>4.3569335191133689</v>
      </c>
      <c r="AP26">
        <v>5.4781523670310577</v>
      </c>
      <c r="AQ26">
        <v>5.8898473311078732</v>
      </c>
      <c r="AR26">
        <v>4.1185460070170166</v>
      </c>
      <c r="AS26">
        <v>3.970978450147399</v>
      </c>
      <c r="AT26">
        <v>1.4398326014730713</v>
      </c>
      <c r="AU26">
        <v>1.5580214756826649</v>
      </c>
      <c r="AV26">
        <v>2.1400447307968307</v>
      </c>
      <c r="AW26">
        <v>3.6685789437526353</v>
      </c>
      <c r="AX26">
        <v>3.0442718118477927</v>
      </c>
      <c r="AY26">
        <v>3.6016103659355849</v>
      </c>
      <c r="AZ26">
        <v>0.2416193301000078</v>
      </c>
      <c r="BA26">
        <v>-2.9389426683065949</v>
      </c>
      <c r="BB26">
        <v>-1.2590785454213176</v>
      </c>
      <c r="BC26">
        <v>4.3519438005170628</v>
      </c>
      <c r="BD26">
        <v>2.2499735889621064</v>
      </c>
      <c r="BE26">
        <v>3.8478149057781224</v>
      </c>
      <c r="BF26">
        <v>1.3368164619810443</v>
      </c>
      <c r="BG26">
        <v>3.5181140195131206</v>
      </c>
      <c r="BH26">
        <v>3.5162644612479141</v>
      </c>
      <c r="BI26">
        <v>0.89070740699837359</v>
      </c>
      <c r="BJ26">
        <v>2.1369934836893378</v>
      </c>
      <c r="BK26">
        <v>2.3677716677655809</v>
      </c>
      <c r="BN26" s="39">
        <f t="shared" si="0"/>
        <v>48</v>
      </c>
    </row>
    <row r="27" spans="1:66" x14ac:dyDescent="0.3">
      <c r="A27" t="s">
        <v>2523</v>
      </c>
      <c r="B27" s="13" t="str">
        <f>VLOOKUP(A27,Matching_Area!$A$2:$B$1441,2, 0)</f>
        <v>Economic Policy &amp; Debt</v>
      </c>
      <c r="C27" s="13" t="str">
        <f>VLOOKUP(Filtred_Data!A27,Matching_Area!$A$2:$C$1441,3,0)</f>
        <v>National accounts</v>
      </c>
      <c r="D27" t="s">
        <v>3268</v>
      </c>
      <c r="O27">
        <v>4283572505405.2891</v>
      </c>
      <c r="P27">
        <v>4398849047756.8516</v>
      </c>
      <c r="Q27">
        <v>4641025249834.9736</v>
      </c>
      <c r="R27">
        <v>4892750637785.1836</v>
      </c>
      <c r="S27">
        <v>4688490678995.2148</v>
      </c>
      <c r="T27">
        <v>4673572574387.8135</v>
      </c>
      <c r="U27">
        <v>4907648753322.9707</v>
      </c>
      <c r="V27">
        <v>5103622808431.9531</v>
      </c>
      <c r="W27">
        <v>5364300448317.2031</v>
      </c>
      <c r="X27">
        <v>5340992624719.0479</v>
      </c>
      <c r="Y27">
        <v>5217815727453.1465</v>
      </c>
      <c r="Z27">
        <v>5428981495383.6631</v>
      </c>
      <c r="AA27">
        <v>5490350001853.4414</v>
      </c>
      <c r="AB27">
        <v>5667594393358.7207</v>
      </c>
      <c r="AC27">
        <v>6121976296643.5557</v>
      </c>
      <c r="AD27">
        <v>6380988787525.5273</v>
      </c>
      <c r="AE27">
        <v>6602627173744.2959</v>
      </c>
      <c r="AF27">
        <v>6841331656407.3027</v>
      </c>
      <c r="AG27">
        <v>7237439834519.4004</v>
      </c>
      <c r="AH27">
        <v>7404673851873.6885</v>
      </c>
      <c r="AI27">
        <v>7502284367926.1406</v>
      </c>
      <c r="AJ27">
        <v>7528113765407.0947</v>
      </c>
      <c r="AK27">
        <v>7791893376876.3105</v>
      </c>
      <c r="AL27">
        <v>7972362766314.5928</v>
      </c>
      <c r="AM27">
        <v>8330791544465.8672</v>
      </c>
      <c r="AN27">
        <v>8609963918336.6484</v>
      </c>
      <c r="AO27">
        <v>8985094322278.2246</v>
      </c>
      <c r="AP27">
        <v>9477311479574.0801</v>
      </c>
      <c r="AQ27">
        <v>10035510656814.553</v>
      </c>
      <c r="AR27">
        <v>10448827780254.557</v>
      </c>
      <c r="AS27">
        <v>10863748479701.48</v>
      </c>
      <c r="AT27">
        <v>11020168272054.258</v>
      </c>
      <c r="AU27">
        <v>11191864860389.23</v>
      </c>
      <c r="AV27">
        <v>11431375774611.893</v>
      </c>
      <c r="AW27">
        <v>11850744819260.543</v>
      </c>
      <c r="AX27">
        <v>12211513703287.303</v>
      </c>
      <c r="AY27">
        <v>12651324846662.543</v>
      </c>
      <c r="AZ27">
        <v>12681892893005.824</v>
      </c>
      <c r="BA27">
        <v>12309179331624.334</v>
      </c>
      <c r="BB27">
        <v>12154197095542.416</v>
      </c>
      <c r="BC27">
        <v>12683140922544.5</v>
      </c>
      <c r="BD27">
        <v>12968508243552.596</v>
      </c>
      <c r="BE27">
        <v>13467512436805.078</v>
      </c>
      <c r="BF27">
        <v>13647548360079.633</v>
      </c>
      <c r="BG27">
        <v>14127684672255.428</v>
      </c>
      <c r="BH27">
        <v>14624451427583.113</v>
      </c>
      <c r="BI27">
        <v>14754712499681.475</v>
      </c>
      <c r="BJ27">
        <v>15070019744336.764</v>
      </c>
      <c r="BK27">
        <v>15426843402169.85</v>
      </c>
      <c r="BN27" s="39">
        <f t="shared" si="0"/>
        <v>49</v>
      </c>
    </row>
    <row r="28" spans="1:66" x14ac:dyDescent="0.3">
      <c r="A28" t="s">
        <v>499</v>
      </c>
      <c r="B28" s="13" t="str">
        <f>VLOOKUP(A28,Matching_Area!$A$2:$B$1441,2, 0)</f>
        <v>Economic Policy &amp; Debt</v>
      </c>
      <c r="C28" s="13" t="str">
        <f>VLOOKUP(Filtred_Data!A28,Matching_Area!$A$2:$C$1441,3,0)</f>
        <v>National accounts</v>
      </c>
      <c r="D28" t="s">
        <v>1257</v>
      </c>
      <c r="O28">
        <v>932715202247.60303</v>
      </c>
      <c r="P28">
        <v>1008983469720.6</v>
      </c>
      <c r="Q28">
        <v>1113873912223.74</v>
      </c>
      <c r="R28">
        <v>1245028732668.5901</v>
      </c>
      <c r="S28">
        <v>1310882048901.51</v>
      </c>
      <c r="T28">
        <v>1413012649303.3201</v>
      </c>
      <c r="U28">
        <v>1574179146449.71</v>
      </c>
      <c r="V28">
        <v>1752330980954.04</v>
      </c>
      <c r="W28">
        <v>1980991219645.3201</v>
      </c>
      <c r="X28">
        <v>2147974399000.6399</v>
      </c>
      <c r="Y28">
        <v>2304235419329.7002</v>
      </c>
      <c r="Z28">
        <v>2627708904282.6099</v>
      </c>
      <c r="AA28">
        <v>2789016511352.21</v>
      </c>
      <c r="AB28">
        <v>2985173615520.29</v>
      </c>
      <c r="AC28">
        <v>3364933198800.25</v>
      </c>
      <c r="AD28">
        <v>3606539097198.4502</v>
      </c>
      <c r="AE28">
        <v>3804803498132.3701</v>
      </c>
      <c r="AF28">
        <v>4055010207881.3301</v>
      </c>
      <c r="AG28">
        <v>4437308610052.1504</v>
      </c>
      <c r="AH28">
        <v>4719845819061.1904</v>
      </c>
      <c r="AI28">
        <v>4964436314665.04</v>
      </c>
      <c r="AJ28">
        <v>5128169864676.9502</v>
      </c>
      <c r="AK28">
        <v>5435201258104.9199</v>
      </c>
      <c r="AL28">
        <v>5690579970354.46</v>
      </c>
      <c r="AM28">
        <v>6080663632312.71</v>
      </c>
      <c r="AN28">
        <v>6420680093761.6396</v>
      </c>
      <c r="AO28">
        <v>6825118295945.2695</v>
      </c>
      <c r="AP28">
        <v>7314706323014.7197</v>
      </c>
      <c r="AQ28">
        <v>7805394935641.0996</v>
      </c>
      <c r="AR28">
        <v>8258554996395.29</v>
      </c>
      <c r="AS28">
        <v>8807795697929.4199</v>
      </c>
      <c r="AT28">
        <v>9089561460206.9609</v>
      </c>
      <c r="AU28">
        <v>9360381815941.9199</v>
      </c>
      <c r="AV28">
        <v>9756201659900.1191</v>
      </c>
      <c r="AW28">
        <v>10410239944392.699</v>
      </c>
      <c r="AX28">
        <v>11102727248592.801</v>
      </c>
      <c r="AY28">
        <v>11863212898703.1</v>
      </c>
      <c r="AZ28">
        <v>12207070739933.699</v>
      </c>
      <c r="BA28">
        <v>12184483895034.9</v>
      </c>
      <c r="BB28">
        <v>11977784015359.801</v>
      </c>
      <c r="BC28">
        <v>12683140922544.5</v>
      </c>
      <c r="BD28">
        <v>13283515638902.699</v>
      </c>
      <c r="BE28">
        <v>14039650337679.699</v>
      </c>
      <c r="BF28">
        <v>14433178496414.9</v>
      </c>
      <c r="BG28">
        <v>15187693719412</v>
      </c>
      <c r="BH28">
        <v>15775141916218.699</v>
      </c>
      <c r="BI28">
        <v>16029187051703.5</v>
      </c>
      <c r="BJ28">
        <v>16674696281705</v>
      </c>
      <c r="BK28">
        <v>17476896721783.301</v>
      </c>
      <c r="BN28" s="39">
        <f t="shared" si="0"/>
        <v>49</v>
      </c>
    </row>
    <row r="29" spans="1:66" x14ac:dyDescent="0.3">
      <c r="A29" t="s">
        <v>1609</v>
      </c>
      <c r="B29" s="13" t="str">
        <f>VLOOKUP(A29,Matching_Area!$A$2:$B$1441,2, 0)</f>
        <v>Economic Policy &amp; Debt</v>
      </c>
      <c r="C29" s="13" t="str">
        <f>VLOOKUP(Filtred_Data!A29,Matching_Area!$A$2:$C$1441,3,0)</f>
        <v>National accounts</v>
      </c>
      <c r="D29" t="s">
        <v>3602</v>
      </c>
      <c r="P29">
        <v>1.4009456214019593</v>
      </c>
      <c r="Q29">
        <v>4.3820089632248767</v>
      </c>
      <c r="R29">
        <v>4.4224578491067064</v>
      </c>
      <c r="S29">
        <v>-5.0462766876163414</v>
      </c>
      <c r="T29">
        <v>-1.2962049621606582</v>
      </c>
      <c r="U29">
        <v>4.0154201889108805</v>
      </c>
      <c r="V29">
        <v>2.9525446012763581</v>
      </c>
      <c r="W29">
        <v>3.9998845332597881</v>
      </c>
      <c r="X29">
        <v>-1.5272396785763078</v>
      </c>
      <c r="Y29">
        <v>-3.2392305760990325</v>
      </c>
      <c r="Z29">
        <v>3.0308756344460193</v>
      </c>
      <c r="AA29">
        <v>0.1708742239769947</v>
      </c>
      <c r="AB29">
        <v>2.2886944549490522</v>
      </c>
      <c r="AC29">
        <v>7.0859970969500381</v>
      </c>
      <c r="AD29">
        <v>3.311324210611204</v>
      </c>
      <c r="AE29">
        <v>2.5215584859745093</v>
      </c>
      <c r="AF29">
        <v>2.6932784927646196</v>
      </c>
      <c r="AG29">
        <v>4.8337043039409622</v>
      </c>
      <c r="AH29">
        <v>1.3489996935448971</v>
      </c>
      <c r="AI29">
        <v>0.18012692537045893</v>
      </c>
      <c r="AJ29">
        <v>-0.98765528075888653</v>
      </c>
      <c r="AK29">
        <v>2.0783542363355565</v>
      </c>
      <c r="AL29">
        <v>0.97575209814972652</v>
      </c>
      <c r="AM29">
        <v>3.222287485432517</v>
      </c>
      <c r="AN29">
        <v>2.1276976318435317</v>
      </c>
      <c r="AO29">
        <v>3.1498680134021555</v>
      </c>
      <c r="AP29">
        <v>4.2158513398297828</v>
      </c>
      <c r="AQ29">
        <v>4.6626407583644891</v>
      </c>
      <c r="AR29">
        <v>2.9297498216014617</v>
      </c>
      <c r="AS29">
        <v>2.8204349541411062</v>
      </c>
      <c r="AT29">
        <v>0.4407927111500527</v>
      </c>
      <c r="AU29">
        <v>0.62012631763049342</v>
      </c>
      <c r="AV29">
        <v>1.265931527367357</v>
      </c>
      <c r="AW29">
        <v>2.7135689136997883</v>
      </c>
      <c r="AX29">
        <v>2.0988628630674242</v>
      </c>
      <c r="AY29">
        <v>2.6074287007110257</v>
      </c>
      <c r="AZ29">
        <v>-0.70721472608667568</v>
      </c>
      <c r="BA29">
        <v>-3.8526813362610284</v>
      </c>
      <c r="BB29">
        <v>-2.1209089725620629</v>
      </c>
      <c r="BC29">
        <v>3.4916362884411996</v>
      </c>
      <c r="BD29">
        <v>1.5163997922053909</v>
      </c>
      <c r="BE29">
        <v>3.0953016583060702</v>
      </c>
      <c r="BF29">
        <v>0.64324676113199075</v>
      </c>
      <c r="BG29">
        <v>2.7677343039376439</v>
      </c>
      <c r="BH29">
        <v>2.76268832813507</v>
      </c>
      <c r="BI29">
        <v>0.17023933685655379</v>
      </c>
      <c r="BJ29">
        <v>1.4945301219113389</v>
      </c>
      <c r="BK29">
        <v>1.8344606078997998</v>
      </c>
      <c r="BN29" s="39">
        <f t="shared" si="0"/>
        <v>48</v>
      </c>
    </row>
    <row r="30" spans="1:66" x14ac:dyDescent="0.3">
      <c r="A30" t="s">
        <v>2667</v>
      </c>
      <c r="B30" s="13" t="str">
        <f>VLOOKUP(A30,Matching_Area!$A$2:$B$1441,2, 0)</f>
        <v>Economic Policy &amp; Debt</v>
      </c>
      <c r="C30" s="13" t="str">
        <f>VLOOKUP(Filtred_Data!A30,Matching_Area!$A$2:$C$1441,3,0)</f>
        <v>National accounts</v>
      </c>
      <c r="D30" t="s">
        <v>1490</v>
      </c>
      <c r="O30">
        <v>20890.176664481638</v>
      </c>
      <c r="P30">
        <v>21182.836679765827</v>
      </c>
      <c r="Q30">
        <v>22111.07048173845</v>
      </c>
      <c r="R30">
        <v>23088.923253779612</v>
      </c>
      <c r="S30">
        <v>21923.792302202506</v>
      </c>
      <c r="T30">
        <v>21639.615018487559</v>
      </c>
      <c r="U30">
        <v>22508.536488742498</v>
      </c>
      <c r="V30">
        <v>23173.111067667185</v>
      </c>
      <c r="W30">
        <v>24100.008753137918</v>
      </c>
      <c r="X30">
        <v>23731.943856919632</v>
      </c>
      <c r="Y30">
        <v>22963.211475203636</v>
      </c>
      <c r="Z30">
        <v>23659.197856691899</v>
      </c>
      <c r="AA30">
        <v>23699.625327428697</v>
      </c>
      <c r="AB30">
        <v>24242.037338141257</v>
      </c>
      <c r="AC30">
        <v>25959.827400163493</v>
      </c>
      <c r="AD30">
        <v>26819.441449897982</v>
      </c>
      <c r="AE30">
        <v>27495.709351668851</v>
      </c>
      <c r="AF30">
        <v>28236.245378070416</v>
      </c>
      <c r="AG30">
        <v>29601.10198618154</v>
      </c>
      <c r="AH30">
        <v>30000.420761261041</v>
      </c>
      <c r="AI30">
        <v>30054.459596776502</v>
      </c>
      <c r="AJ30">
        <v>29757.625139465392</v>
      </c>
      <c r="AK30">
        <v>30376.094002184327</v>
      </c>
      <c r="AL30">
        <v>30672.489376746573</v>
      </c>
      <c r="AM30">
        <v>31660.845163404101</v>
      </c>
      <c r="AN30">
        <v>32334.492216167495</v>
      </c>
      <c r="AO30">
        <v>33352.986043780576</v>
      </c>
      <c r="AP30">
        <v>34759.098352780529</v>
      </c>
      <c r="AQ30">
        <v>36379.790239817266</v>
      </c>
      <c r="AR30">
        <v>37445.627079467304</v>
      </c>
      <c r="AS30">
        <v>38501.756634413934</v>
      </c>
      <c r="AT30">
        <v>38671.469571323156</v>
      </c>
      <c r="AU30">
        <v>38911.281531549394</v>
      </c>
      <c r="AV30">
        <v>39403.871712159947</v>
      </c>
      <c r="AW30">
        <v>40473.122925735253</v>
      </c>
      <c r="AX30">
        <v>41322.598272347139</v>
      </c>
      <c r="AY30">
        <v>42400.055559579836</v>
      </c>
      <c r="AZ30">
        <v>42100.196122793561</v>
      </c>
      <c r="BA30">
        <v>40478.209724241402</v>
      </c>
      <c r="BB30">
        <v>39619.703742267477</v>
      </c>
      <c r="BC30">
        <v>41003.079695505388</v>
      </c>
      <c r="BD30">
        <v>41624.850310805836</v>
      </c>
      <c r="BE30">
        <v>42913.264992743636</v>
      </c>
      <c r="BF30">
        <v>43189.303179905437</v>
      </c>
      <c r="BG30">
        <v>44384.668339647316</v>
      </c>
      <c r="BH30">
        <v>45610.878391348218</v>
      </c>
      <c r="BI30">
        <v>45688.526048256099</v>
      </c>
      <c r="BJ30">
        <v>46371.354832304598</v>
      </c>
      <c r="BK30">
        <v>47222.019070052665</v>
      </c>
      <c r="BN30" s="39">
        <f t="shared" si="0"/>
        <v>49</v>
      </c>
    </row>
    <row r="31" spans="1:66" x14ac:dyDescent="0.3">
      <c r="A31" t="s">
        <v>219</v>
      </c>
      <c r="B31" s="13" t="str">
        <f>VLOOKUP(A31,Matching_Area!$A$2:$B$1441,2, 0)</f>
        <v>Economic Policy &amp; Debt</v>
      </c>
      <c r="C31" s="13" t="str">
        <f>VLOOKUP(Filtred_Data!A31,Matching_Area!$A$2:$C$1441,3,0)</f>
        <v>National accounts</v>
      </c>
      <c r="D31" t="s">
        <v>3751</v>
      </c>
      <c r="O31">
        <v>4548.6764442561062</v>
      </c>
      <c r="P31">
        <v>4858.800977172411</v>
      </c>
      <c r="Q31">
        <v>5306.7896111585733</v>
      </c>
      <c r="R31">
        <v>5875.2989852653263</v>
      </c>
      <c r="S31">
        <v>6129.7990633867503</v>
      </c>
      <c r="T31">
        <v>6542.5430461368787</v>
      </c>
      <c r="U31">
        <v>7219.8461093389133</v>
      </c>
      <c r="V31">
        <v>7956.497173316443</v>
      </c>
      <c r="W31">
        <v>8899.9313504742913</v>
      </c>
      <c r="X31">
        <v>9544.2198529276848</v>
      </c>
      <c r="Y31">
        <v>10140.765405785896</v>
      </c>
      <c r="Z31">
        <v>11451.408506195296</v>
      </c>
      <c r="AA31">
        <v>12039.058771981016</v>
      </c>
      <c r="AB31">
        <v>12768.501982618267</v>
      </c>
      <c r="AC31">
        <v>14268.772177675182</v>
      </c>
      <c r="AD31">
        <v>15158.366105136305</v>
      </c>
      <c r="AE31">
        <v>15844.567377796348</v>
      </c>
      <c r="AF31">
        <v>16736.253845124334</v>
      </c>
      <c r="AG31">
        <v>18148.575699909408</v>
      </c>
      <c r="AH31">
        <v>19122.7005176311</v>
      </c>
      <c r="AI31">
        <v>19887.735964494619</v>
      </c>
      <c r="AJ31">
        <v>20270.968431134948</v>
      </c>
      <c r="AK31">
        <v>21188.7119537527</v>
      </c>
      <c r="AL31">
        <v>21893.666759084408</v>
      </c>
      <c r="AM31">
        <v>23109.322652693805</v>
      </c>
      <c r="AN31">
        <v>24112.694603991466</v>
      </c>
      <c r="AO31">
        <v>25335.079088417966</v>
      </c>
      <c r="AP31">
        <v>26827.502404173447</v>
      </c>
      <c r="AQ31">
        <v>28295.384281689225</v>
      </c>
      <c r="AR31">
        <v>29596.31234373312</v>
      </c>
      <c r="AS31">
        <v>31215.340366259559</v>
      </c>
      <c r="AT31">
        <v>31896.672604940286</v>
      </c>
      <c r="AU31">
        <v>32543.678522423172</v>
      </c>
      <c r="AV31">
        <v>33629.558347513783</v>
      </c>
      <c r="AW31">
        <v>35553.454857202407</v>
      </c>
      <c r="AX31">
        <v>37570.570608092305</v>
      </c>
      <c r="AY31">
        <v>39758.751918604692</v>
      </c>
      <c r="AZ31">
        <v>40523.924667385807</v>
      </c>
      <c r="BA31">
        <v>40068.154114688681</v>
      </c>
      <c r="BB31">
        <v>39044.64033674977</v>
      </c>
      <c r="BC31">
        <v>41003.079695505388</v>
      </c>
      <c r="BD31">
        <v>42635.925403792244</v>
      </c>
      <c r="BE31">
        <v>44736.341486478756</v>
      </c>
      <c r="BF31">
        <v>45675.523946464884</v>
      </c>
      <c r="BG31">
        <v>47714.877859928107</v>
      </c>
      <c r="BH31">
        <v>49199.662846144856</v>
      </c>
      <c r="BI31">
        <v>49634.984765710265</v>
      </c>
      <c r="BJ31">
        <v>51309.040805366421</v>
      </c>
      <c r="BK31">
        <v>53497.2922694808</v>
      </c>
      <c r="BN31" s="39">
        <f t="shared" si="0"/>
        <v>49</v>
      </c>
    </row>
    <row r="32" spans="1:66" x14ac:dyDescent="0.3">
      <c r="A32" t="s">
        <v>3189</v>
      </c>
      <c r="B32" s="13" t="str">
        <f>VLOOKUP(A32,Matching_Area!$A$2:$B$1441,2, 0)</f>
        <v>Economic Policy &amp; Debt</v>
      </c>
      <c r="C32" s="13" t="str">
        <f>VLOOKUP(Filtred_Data!A32,Matching_Area!$A$2:$C$1441,3,0)</f>
        <v>National accounts</v>
      </c>
      <c r="D32" t="s">
        <v>1506</v>
      </c>
      <c r="O32">
        <v>15.1407039696672</v>
      </c>
      <c r="P32">
        <v>14.603748416900199</v>
      </c>
      <c r="Q32">
        <v>15.284026691406901</v>
      </c>
      <c r="R32">
        <v>16.732804456918402</v>
      </c>
      <c r="S32">
        <v>12.862638072418701</v>
      </c>
      <c r="T32">
        <v>11.107569844787299</v>
      </c>
      <c r="U32">
        <v>11.9969706658032</v>
      </c>
      <c r="V32">
        <v>12.3211548762165</v>
      </c>
      <c r="W32">
        <v>13.626284397853</v>
      </c>
      <c r="X32">
        <v>11.377876838130801</v>
      </c>
      <c r="Y32">
        <v>8.7898286166403707</v>
      </c>
      <c r="Z32">
        <v>11.165528929415499</v>
      </c>
      <c r="AA32">
        <v>9.8452166849011693</v>
      </c>
      <c r="AB32">
        <v>8.1086143977068001</v>
      </c>
      <c r="AC32">
        <v>11.005434785151399</v>
      </c>
      <c r="AD32">
        <v>9.5965388974972399</v>
      </c>
      <c r="AE32">
        <v>6.9826627104023702</v>
      </c>
      <c r="AF32">
        <v>9.3975589800091406</v>
      </c>
      <c r="AG32">
        <v>8.5603813086206895</v>
      </c>
      <c r="AH32">
        <v>7.7773746122598499</v>
      </c>
      <c r="AI32">
        <v>6.74069347446446</v>
      </c>
      <c r="AJ32">
        <v>6.8716803949249297</v>
      </c>
      <c r="AK32">
        <v>7.0467094769461998</v>
      </c>
      <c r="AL32">
        <v>6.1901567443702401</v>
      </c>
      <c r="AM32">
        <v>7.52532691735348</v>
      </c>
      <c r="AN32">
        <v>7.6828406120965598</v>
      </c>
      <c r="AO32">
        <v>8.5327379325532196</v>
      </c>
      <c r="AP32">
        <v>9.9631822779203798</v>
      </c>
      <c r="AQ32">
        <v>10.1395824664747</v>
      </c>
      <c r="AR32">
        <v>9.5535204173858403</v>
      </c>
      <c r="AS32">
        <v>9.0986758934098599</v>
      </c>
      <c r="AT32">
        <v>7.9619537092156296</v>
      </c>
      <c r="AU32">
        <v>6.8258521781891002</v>
      </c>
      <c r="AV32">
        <v>6.06343493214312</v>
      </c>
      <c r="AW32">
        <v>6.0398702684986301</v>
      </c>
      <c r="AX32">
        <v>5.9586857265028197</v>
      </c>
      <c r="AY32">
        <v>7.1369601501722002</v>
      </c>
      <c r="AZ32">
        <v>5.2185626297215899</v>
      </c>
      <c r="BA32">
        <v>2.1872343167727899</v>
      </c>
      <c r="BB32">
        <v>1.09995254345125</v>
      </c>
      <c r="BC32">
        <v>3.2111880438351998</v>
      </c>
      <c r="BD32">
        <v>4.3594452707576199</v>
      </c>
      <c r="BE32">
        <v>6.21392065427123</v>
      </c>
      <c r="BF32">
        <v>6.4235997260933804</v>
      </c>
      <c r="BG32">
        <v>7.4593134236037404</v>
      </c>
      <c r="BH32">
        <v>7.6366972177352501</v>
      </c>
      <c r="BI32">
        <v>6.1131280055836603</v>
      </c>
      <c r="BJ32">
        <v>6.0355700559087797</v>
      </c>
      <c r="BK32">
        <v>5.7525066151837798</v>
      </c>
      <c r="BN32" s="39">
        <f t="shared" si="0"/>
        <v>49</v>
      </c>
    </row>
    <row r="33" spans="1:66" x14ac:dyDescent="0.3">
      <c r="A33" t="s">
        <v>2924</v>
      </c>
      <c r="B33" s="13" t="str">
        <f>VLOOKUP(A33,Matching_Area!$A$2:$B$1441,2, 0)</f>
        <v>Economic Policy &amp; Debt</v>
      </c>
      <c r="C33" s="13" t="str">
        <f>VLOOKUP(Filtred_Data!A33,Matching_Area!$A$2:$C$1441,3,0)</f>
        <v>National accounts</v>
      </c>
      <c r="D33" t="s">
        <v>4206</v>
      </c>
      <c r="O33">
        <v>162665515761.47699</v>
      </c>
      <c r="P33">
        <v>169830787314.72101</v>
      </c>
      <c r="Q33">
        <v>195713031665.33401</v>
      </c>
      <c r="R33">
        <v>239588325960.297</v>
      </c>
      <c r="S33">
        <v>199795357178.879</v>
      </c>
      <c r="T33">
        <v>187113012123.15799</v>
      </c>
      <c r="U33">
        <v>224295723476.97699</v>
      </c>
      <c r="V33">
        <v>256608996260.49799</v>
      </c>
      <c r="W33">
        <v>320198061500.013</v>
      </c>
      <c r="X33">
        <v>297440683859.953</v>
      </c>
      <c r="Y33">
        <v>250251255121.48999</v>
      </c>
      <c r="Z33">
        <v>357507507616.90601</v>
      </c>
      <c r="AA33">
        <v>331926361018.76703</v>
      </c>
      <c r="AB33">
        <v>293058946805.31201</v>
      </c>
      <c r="AC33">
        <v>443771266406.87799</v>
      </c>
      <c r="AD33">
        <v>413617927920.91498</v>
      </c>
      <c r="AE33">
        <v>315374405247.27197</v>
      </c>
      <c r="AF33">
        <v>453796658122.68597</v>
      </c>
      <c r="AG33">
        <v>449941602735.71997</v>
      </c>
      <c r="AH33">
        <v>435407062591.57898</v>
      </c>
      <c r="AI33">
        <v>397855276873.96899</v>
      </c>
      <c r="AJ33">
        <v>418949174477.58502</v>
      </c>
      <c r="AK33">
        <v>453488803908.935</v>
      </c>
      <c r="AL33">
        <v>416830794002.245</v>
      </c>
      <c r="AM33">
        <v>539584828544.80701</v>
      </c>
      <c r="AN33">
        <v>581951436388.823</v>
      </c>
      <c r="AO33">
        <v>686536158606.95398</v>
      </c>
      <c r="AP33">
        <v>855764427179.08606</v>
      </c>
      <c r="AQ33">
        <v>926297905975.10498</v>
      </c>
      <c r="AR33">
        <v>925674412702.79102</v>
      </c>
      <c r="AS33">
        <v>944793675638.67004</v>
      </c>
      <c r="AT33">
        <v>855409137232.83398</v>
      </c>
      <c r="AU33">
        <v>754551883796.60205</v>
      </c>
      <c r="AV33">
        <v>699130297681.71997</v>
      </c>
      <c r="AW33">
        <v>743748900078.48999</v>
      </c>
      <c r="AX33">
        <v>784741153296.95605</v>
      </c>
      <c r="AY33">
        <v>1004381975367.28</v>
      </c>
      <c r="AZ33">
        <v>758946835335.69104</v>
      </c>
      <c r="BA33">
        <v>321186654225.50403</v>
      </c>
      <c r="BB33">
        <v>158378954870.11899</v>
      </c>
      <c r="BC33">
        <v>485747937854.51501</v>
      </c>
      <c r="BD33">
        <v>690196399318.05701</v>
      </c>
      <c r="BE33">
        <v>1035901025690.47</v>
      </c>
      <c r="BF33">
        <v>1103310936882.0801</v>
      </c>
      <c r="BG33">
        <v>1346964700942.77</v>
      </c>
      <c r="BH33">
        <v>1428392055935.3799</v>
      </c>
      <c r="BI33">
        <v>1164255254193.3401</v>
      </c>
      <c r="BJ33">
        <v>1196870260615.77</v>
      </c>
      <c r="BK33">
        <v>1198669764603.8</v>
      </c>
      <c r="BN33" s="39">
        <f t="shared" si="0"/>
        <v>49</v>
      </c>
    </row>
    <row r="34" spans="1:66" x14ac:dyDescent="0.3">
      <c r="A34" t="s">
        <v>1265</v>
      </c>
      <c r="B34" s="13" t="str">
        <f>VLOOKUP(A34,Matching_Area!$A$2:$B$1441,2, 0)</f>
        <v>Economic Policy &amp; Debt</v>
      </c>
      <c r="C34" s="13" t="str">
        <f>VLOOKUP(Filtred_Data!A34,Matching_Area!$A$2:$C$1441,3,0)</f>
        <v>National accounts</v>
      </c>
      <c r="D34" t="s">
        <v>4170</v>
      </c>
      <c r="AI34">
        <v>6.59303806344258</v>
      </c>
      <c r="AJ34">
        <v>6.72709189791202</v>
      </c>
      <c r="AK34">
        <v>6.9052545175189399</v>
      </c>
      <c r="AL34">
        <v>6.0500801349541504</v>
      </c>
      <c r="AM34">
        <v>7.38780962558483</v>
      </c>
      <c r="AN34">
        <v>7.5480917623141304</v>
      </c>
      <c r="AO34">
        <v>8.4013238482106392</v>
      </c>
      <c r="AP34">
        <v>9.8351093683020796</v>
      </c>
      <c r="AQ34">
        <v>10.016929549521301</v>
      </c>
      <c r="AR34">
        <v>9.4304236872199301</v>
      </c>
      <c r="AS34">
        <v>8.97451591079402</v>
      </c>
      <c r="AT34">
        <v>7.8320962239090397</v>
      </c>
      <c r="AU34">
        <v>6.6910742813186097</v>
      </c>
      <c r="AV34">
        <v>5.92648536446384</v>
      </c>
      <c r="AW34">
        <v>5.9072326027901099</v>
      </c>
      <c r="AX34">
        <v>5.8253217494200502</v>
      </c>
      <c r="AY34">
        <v>7.0055415631761599</v>
      </c>
      <c r="AZ34">
        <v>5.0874985263320696</v>
      </c>
      <c r="BA34">
        <v>2.0515874314507601</v>
      </c>
      <c r="BB34">
        <v>0.96019481347041802</v>
      </c>
      <c r="BC34">
        <v>3.0794237400963298</v>
      </c>
      <c r="BD34">
        <v>4.2242353040371103</v>
      </c>
      <c r="BE34">
        <v>6.0862579993295398</v>
      </c>
      <c r="BF34">
        <v>6.2988087894713596</v>
      </c>
      <c r="BG34">
        <v>7.3414197954231701</v>
      </c>
      <c r="BH34">
        <v>7.5194437122455398</v>
      </c>
      <c r="BI34">
        <v>5.9989154580676098</v>
      </c>
      <c r="BJ34">
        <v>5.9212113983805699</v>
      </c>
      <c r="BK34">
        <v>5.6381479576555797</v>
      </c>
      <c r="BN34" s="39">
        <f t="shared" si="0"/>
        <v>29</v>
      </c>
    </row>
    <row r="35" spans="1:66" x14ac:dyDescent="0.3">
      <c r="A35" t="s">
        <v>993</v>
      </c>
      <c r="B35" s="13" t="str">
        <f>VLOOKUP(A35,Matching_Area!$A$2:$B$1441,2, 0)</f>
        <v>Economic Policy &amp; Debt</v>
      </c>
      <c r="C35" s="13" t="str">
        <f>VLOOKUP(Filtred_Data!A35,Matching_Area!$A$2:$C$1441,3,0)</f>
        <v>National accounts</v>
      </c>
      <c r="D35" t="s">
        <v>2876</v>
      </c>
      <c r="AI35">
        <v>389140226314.76501</v>
      </c>
      <c r="AJ35">
        <v>410133975285.95099</v>
      </c>
      <c r="AK35">
        <v>444385513846.03101</v>
      </c>
      <c r="AL35">
        <v>407398360101.90002</v>
      </c>
      <c r="AM35">
        <v>529724493556.59198</v>
      </c>
      <c r="AN35">
        <v>571744627391.75</v>
      </c>
      <c r="AO35">
        <v>675962703595.849</v>
      </c>
      <c r="AP35">
        <v>844763901736.57202</v>
      </c>
      <c r="AQ35">
        <v>915092992901.87695</v>
      </c>
      <c r="AR35">
        <v>913747134754.59204</v>
      </c>
      <c r="AS35">
        <v>931901078109.41699</v>
      </c>
      <c r="AT35">
        <v>841457626896.776</v>
      </c>
      <c r="AU35">
        <v>739653097048.37305</v>
      </c>
      <c r="AV35">
        <v>683339645503.45801</v>
      </c>
      <c r="AW35">
        <v>727415913839.66199</v>
      </c>
      <c r="AX35">
        <v>767177514939.80701</v>
      </c>
      <c r="AY35">
        <v>985887482301.64905</v>
      </c>
      <c r="AZ35">
        <v>739885899681.29004</v>
      </c>
      <c r="BA35">
        <v>301267448990.56702</v>
      </c>
      <c r="BB35">
        <v>138255647422.75</v>
      </c>
      <c r="BC35">
        <v>465816299485.698</v>
      </c>
      <c r="BD35">
        <v>668789677502.23499</v>
      </c>
      <c r="BE35">
        <v>1014618830027.8101</v>
      </c>
      <c r="BF35">
        <v>1081876972894.64</v>
      </c>
      <c r="BG35">
        <v>1325676072002.3601</v>
      </c>
      <c r="BH35">
        <v>1406460588574.97</v>
      </c>
      <c r="BI35">
        <v>1142503287210.3301</v>
      </c>
      <c r="BJ35">
        <v>1174192622054.4399</v>
      </c>
      <c r="BK35">
        <v>1174840454310.1101</v>
      </c>
      <c r="BN35" s="39">
        <f t="shared" si="0"/>
        <v>29</v>
      </c>
    </row>
    <row r="36" spans="1:66" x14ac:dyDescent="0.3">
      <c r="A36" t="s">
        <v>1143</v>
      </c>
      <c r="B36" s="13" t="str">
        <f>VLOOKUP(A36,Matching_Area!$A$2:$B$1441,2, 0)</f>
        <v>Economic Policy &amp; Debt</v>
      </c>
      <c r="C36" s="13" t="str">
        <f>VLOOKUP(Filtred_Data!A36,Matching_Area!$A$2:$C$1441,3,0)</f>
        <v>National accounts</v>
      </c>
      <c r="D36" t="s">
        <v>869</v>
      </c>
      <c r="O36">
        <v>0.668322565448498</v>
      </c>
      <c r="P36">
        <v>0.672484956555918</v>
      </c>
      <c r="Q36">
        <v>0.68760760842447799</v>
      </c>
      <c r="R36">
        <v>0.69812373298638597</v>
      </c>
      <c r="S36">
        <v>0.69648437021995202</v>
      </c>
      <c r="T36">
        <v>0.692552282690998</v>
      </c>
      <c r="U36">
        <v>0.70991718416857796</v>
      </c>
      <c r="V36">
        <v>0.71671818836094703</v>
      </c>
      <c r="W36">
        <v>0.72224230528632904</v>
      </c>
      <c r="X36">
        <v>0.72578328456203101</v>
      </c>
      <c r="Y36">
        <v>0.72115323406850296</v>
      </c>
      <c r="Z36">
        <v>0.69428145367135896</v>
      </c>
      <c r="AA36">
        <v>0.684688784564915</v>
      </c>
      <c r="AB36">
        <v>0.68921125733441302</v>
      </c>
      <c r="AC36">
        <v>0.67947282571219103</v>
      </c>
      <c r="AD36">
        <v>0.67807845706440695</v>
      </c>
      <c r="AE36">
        <v>0.68035701893370004</v>
      </c>
      <c r="AF36">
        <v>0.700467929789235</v>
      </c>
      <c r="AG36">
        <v>0.71610236570061403</v>
      </c>
      <c r="AH36">
        <v>0.72883820285920997</v>
      </c>
      <c r="AI36">
        <v>0.71907340695004196</v>
      </c>
      <c r="AJ36">
        <v>0.74087735595798099</v>
      </c>
      <c r="AK36">
        <v>0.75301683230303096</v>
      </c>
      <c r="AL36">
        <v>0.77722523781949904</v>
      </c>
      <c r="AM36">
        <v>0.77789274373200701</v>
      </c>
      <c r="AN36">
        <v>0.78021448283862305</v>
      </c>
      <c r="AO36">
        <v>0.78829864942731598</v>
      </c>
      <c r="AP36">
        <v>0.79087592103800997</v>
      </c>
      <c r="AQ36">
        <v>0.77917775227251296</v>
      </c>
      <c r="AR36">
        <v>0.782332347599074</v>
      </c>
      <c r="AS36">
        <v>0.79511209259474602</v>
      </c>
      <c r="AT36">
        <v>0.794989514504022</v>
      </c>
      <c r="AU36">
        <v>0.81499423036221996</v>
      </c>
      <c r="AV36">
        <v>0.82473714117086405</v>
      </c>
      <c r="AW36">
        <v>0.82839571720504401</v>
      </c>
      <c r="AX36">
        <v>0.82746778991694803</v>
      </c>
      <c r="AY36">
        <v>0.80860465607200005</v>
      </c>
      <c r="AZ36">
        <v>0.840908789950089</v>
      </c>
      <c r="BA36">
        <v>0.84805893636771801</v>
      </c>
      <c r="BB36">
        <v>0.84157782932685099</v>
      </c>
      <c r="BC36">
        <v>0.85565831330225695</v>
      </c>
      <c r="BD36">
        <v>0.83965358136485302</v>
      </c>
      <c r="BE36">
        <v>0.80722881368101995</v>
      </c>
      <c r="BF36">
        <v>0.835427008737196</v>
      </c>
      <c r="BG36">
        <v>0.84284412562480104</v>
      </c>
      <c r="BH36">
        <v>0.83110293648313005</v>
      </c>
      <c r="BI36">
        <v>0.82991495860936804</v>
      </c>
      <c r="BJ36">
        <v>0.83101444739995101</v>
      </c>
      <c r="BK36">
        <v>0.83401325071905597</v>
      </c>
      <c r="BN36" s="39">
        <f t="shared" si="0"/>
        <v>49</v>
      </c>
    </row>
    <row r="37" spans="1:66" x14ac:dyDescent="0.3">
      <c r="A37" t="s">
        <v>122</v>
      </c>
      <c r="B37" s="13" t="str">
        <f>VLOOKUP(A37,Matching_Area!$A$2:$B$1441,2, 0)</f>
        <v>Economic Policy &amp; Debt</v>
      </c>
      <c r="C37" s="13" t="str">
        <f>VLOOKUP(Filtred_Data!A37,Matching_Area!$A$2:$C$1441,3,0)</f>
        <v>National accounts</v>
      </c>
      <c r="D37" t="s">
        <v>2309</v>
      </c>
      <c r="O37">
        <v>7180183630.9268303</v>
      </c>
      <c r="P37">
        <v>7820502405.87747</v>
      </c>
      <c r="Q37">
        <v>8804863558.4080296</v>
      </c>
      <c r="R37">
        <v>9996070708.2909107</v>
      </c>
      <c r="S37">
        <v>10818491722.626499</v>
      </c>
      <c r="T37">
        <v>11666417180.1625</v>
      </c>
      <c r="U37">
        <v>13272632972.7313</v>
      </c>
      <c r="V37">
        <v>14926874693.5369</v>
      </c>
      <c r="W37">
        <v>16971654145.309099</v>
      </c>
      <c r="X37">
        <v>18973441140.686298</v>
      </c>
      <c r="Y37">
        <v>20531629208.209</v>
      </c>
      <c r="Z37">
        <v>22230100665.699699</v>
      </c>
      <c r="AA37">
        <v>23083926333.438099</v>
      </c>
      <c r="AB37">
        <v>24909252714.978001</v>
      </c>
      <c r="AC37">
        <v>27398328393.3666</v>
      </c>
      <c r="AD37">
        <v>29225683277.5341</v>
      </c>
      <c r="AE37">
        <v>30728562885.097198</v>
      </c>
      <c r="AF37">
        <v>33824741758.6478</v>
      </c>
      <c r="AG37">
        <v>37639006316.4244</v>
      </c>
      <c r="AH37">
        <v>40803139469.611504</v>
      </c>
      <c r="AI37">
        <v>42441797791.071602</v>
      </c>
      <c r="AJ37">
        <v>45169440199.368202</v>
      </c>
      <c r="AK37">
        <v>48460164807.6436</v>
      </c>
      <c r="AL37">
        <v>52336544352.213303</v>
      </c>
      <c r="AM37">
        <v>55776862236.371696</v>
      </c>
      <c r="AN37">
        <v>59098836212.273697</v>
      </c>
      <c r="AO37">
        <v>63425776215.177902</v>
      </c>
      <c r="AP37">
        <v>67930452405.422997</v>
      </c>
      <c r="AQ37">
        <v>71181503054.864594</v>
      </c>
      <c r="AR37">
        <v>75802950615.384796</v>
      </c>
      <c r="AS37">
        <v>82563318586.9879</v>
      </c>
      <c r="AT37">
        <v>85411360018.824905</v>
      </c>
      <c r="AU37">
        <v>90092110955.488495</v>
      </c>
      <c r="AV37">
        <v>95094402672.538895</v>
      </c>
      <c r="AW37">
        <v>102008549209.14301</v>
      </c>
      <c r="AX37">
        <v>108975042078.048</v>
      </c>
      <c r="AY37">
        <v>113794658323.42999</v>
      </c>
      <c r="AZ37">
        <v>122295181685.42799</v>
      </c>
      <c r="BA37">
        <v>124534079531.033</v>
      </c>
      <c r="BB37">
        <v>121176334237.51199</v>
      </c>
      <c r="BC37">
        <v>129433174115.285</v>
      </c>
      <c r="BD37">
        <v>132935693084.597</v>
      </c>
      <c r="BE37">
        <v>134570298300.203</v>
      </c>
      <c r="BF37">
        <v>143492090885.15201</v>
      </c>
      <c r="BG37">
        <v>152196485271.845</v>
      </c>
      <c r="BH37">
        <v>155452127836.11301</v>
      </c>
      <c r="BI37">
        <v>158058664927.686</v>
      </c>
      <c r="BJ37">
        <v>164792466829.42999</v>
      </c>
      <c r="BK37">
        <v>173786235078.31</v>
      </c>
      <c r="BN37" s="39">
        <f t="shared" si="0"/>
        <v>49</v>
      </c>
    </row>
    <row r="38" spans="1:66" x14ac:dyDescent="0.3">
      <c r="A38" t="s">
        <v>2402</v>
      </c>
      <c r="B38" s="13" t="str">
        <f>VLOOKUP(A38,Matching_Area!$A$2:$B$1441,2, 0)</f>
        <v>Economic Policy &amp; Debt</v>
      </c>
      <c r="C38" s="13" t="str">
        <f>VLOOKUP(Filtred_Data!A38,Matching_Area!$A$2:$C$1441,3,0)</f>
        <v>National accounts</v>
      </c>
      <c r="D38" t="s">
        <v>32</v>
      </c>
      <c r="O38">
        <v>12.736803989378201</v>
      </c>
      <c r="P38">
        <v>12.8061458808497</v>
      </c>
      <c r="Q38">
        <v>12.574003894908</v>
      </c>
      <c r="R38">
        <v>12.479397253974</v>
      </c>
      <c r="S38">
        <v>13.3196420485397</v>
      </c>
      <c r="T38">
        <v>14.1586437721477</v>
      </c>
      <c r="U38">
        <v>13.9187838231784</v>
      </c>
      <c r="V38">
        <v>13.916366969399901</v>
      </c>
      <c r="W38">
        <v>13.924087262814901</v>
      </c>
      <c r="X38">
        <v>14.3019552449685</v>
      </c>
      <c r="Y38">
        <v>15.048251614543499</v>
      </c>
      <c r="Z38">
        <v>15.2170002343177</v>
      </c>
      <c r="AA38">
        <v>15.926776859972399</v>
      </c>
      <c r="AB38">
        <v>15.567178944376399</v>
      </c>
      <c r="AC38">
        <v>14.8400463015595</v>
      </c>
      <c r="AD38">
        <v>14.8521115925631</v>
      </c>
      <c r="AE38">
        <v>15.173025340248399</v>
      </c>
      <c r="AF38">
        <v>15.125356240508999</v>
      </c>
      <c r="AG38">
        <v>14.925458894623899</v>
      </c>
      <c r="AH38">
        <v>14.973221722677399</v>
      </c>
      <c r="AI38">
        <v>15.0540214100198</v>
      </c>
      <c r="AJ38">
        <v>15.2932792091383</v>
      </c>
      <c r="AK38">
        <v>14.9211658114725</v>
      </c>
      <c r="AL38">
        <v>14.902473622418499</v>
      </c>
      <c r="AM38">
        <v>14.722078762129</v>
      </c>
      <c r="AN38">
        <v>14.817515332744801</v>
      </c>
      <c r="AO38">
        <v>14.6075016732224</v>
      </c>
      <c r="AP38">
        <v>14.428765709395</v>
      </c>
      <c r="AQ38">
        <v>14.3368434796977</v>
      </c>
      <c r="AR38">
        <v>14.437847710968599</v>
      </c>
      <c r="AS38">
        <v>14.553594896318801</v>
      </c>
      <c r="AT38">
        <v>14.8878837800012</v>
      </c>
      <c r="AU38">
        <v>14.998438707028701</v>
      </c>
      <c r="AV38">
        <v>14.9092864270826</v>
      </c>
      <c r="AW38">
        <v>14.794783562544101</v>
      </c>
      <c r="AX38">
        <v>14.966356015975601</v>
      </c>
      <c r="AY38">
        <v>15.0936509870363</v>
      </c>
      <c r="AZ38">
        <v>15.490423775907299</v>
      </c>
      <c r="BA38">
        <v>16.0633693287852</v>
      </c>
      <c r="BB38">
        <v>16.470062234802398</v>
      </c>
      <c r="BC38">
        <v>15.805961817026899</v>
      </c>
      <c r="BD38">
        <v>15.6293235548128</v>
      </c>
      <c r="BE38">
        <v>15.4522763089108</v>
      </c>
      <c r="BF38">
        <v>15.61034952096</v>
      </c>
      <c r="BG38">
        <v>15.584341828703099</v>
      </c>
      <c r="BH38">
        <v>15.5877740079251</v>
      </c>
      <c r="BI38">
        <v>15.7011979852594</v>
      </c>
      <c r="BJ38">
        <v>15.713356286505199</v>
      </c>
      <c r="BK38">
        <v>15.7566250713323</v>
      </c>
      <c r="BN38" s="39">
        <f t="shared" si="0"/>
        <v>49</v>
      </c>
    </row>
    <row r="39" spans="1:66" x14ac:dyDescent="0.3">
      <c r="A39" t="s">
        <v>2492</v>
      </c>
      <c r="B39" s="13" t="str">
        <f>VLOOKUP(A39,Matching_Area!$A$2:$B$1441,2, 0)</f>
        <v>Economic Policy &amp; Debt</v>
      </c>
      <c r="C39" s="13" t="str">
        <f>VLOOKUP(Filtred_Data!A39,Matching_Area!$A$2:$C$1441,3,0)</f>
        <v>National accounts</v>
      </c>
      <c r="D39" t="s">
        <v>3657</v>
      </c>
      <c r="O39">
        <v>136838999972.244</v>
      </c>
      <c r="P39">
        <v>148926000046.32999</v>
      </c>
      <c r="Q39">
        <v>161011000054.569</v>
      </c>
      <c r="R39">
        <v>178685999993.082</v>
      </c>
      <c r="S39">
        <v>206893999939.966</v>
      </c>
      <c r="T39">
        <v>238510000009.466</v>
      </c>
      <c r="U39">
        <v>260225999921.65701</v>
      </c>
      <c r="V39">
        <v>289831999961.60101</v>
      </c>
      <c r="W39">
        <v>327195999990.492</v>
      </c>
      <c r="X39">
        <v>373882000053.073</v>
      </c>
      <c r="Y39">
        <v>428432000004.44098</v>
      </c>
      <c r="Z39">
        <v>487231000122.586</v>
      </c>
      <c r="AA39">
        <v>536962999910.00403</v>
      </c>
      <c r="AB39">
        <v>562623999910.38904</v>
      </c>
      <c r="AC39">
        <v>598393999814.07996</v>
      </c>
      <c r="AD39">
        <v>640137000202.04797</v>
      </c>
      <c r="AE39">
        <v>685295000051.18701</v>
      </c>
      <c r="AF39">
        <v>730384999919.56494</v>
      </c>
      <c r="AG39">
        <v>784496000178.20203</v>
      </c>
      <c r="AH39">
        <v>838258000010.24194</v>
      </c>
      <c r="AI39">
        <v>888532000281.45496</v>
      </c>
      <c r="AJ39">
        <v>932393000183.13904</v>
      </c>
      <c r="AK39">
        <v>960247000235.91199</v>
      </c>
      <c r="AL39">
        <v>1003497999994.85</v>
      </c>
      <c r="AM39">
        <v>1055609999662.34</v>
      </c>
      <c r="AN39">
        <v>1122381000333.04</v>
      </c>
      <c r="AO39">
        <v>1175305999650.9199</v>
      </c>
      <c r="AP39">
        <v>1239325355872.04</v>
      </c>
      <c r="AQ39">
        <v>1309737174824.1299</v>
      </c>
      <c r="AR39">
        <v>1398934174696.6399</v>
      </c>
      <c r="AS39">
        <v>1511224773464.9399</v>
      </c>
      <c r="AT39">
        <v>1599510909581.53</v>
      </c>
      <c r="AU39">
        <v>1657976159600.75</v>
      </c>
      <c r="AV39">
        <v>1719080681930.25</v>
      </c>
      <c r="AW39">
        <v>1821827872517.6599</v>
      </c>
      <c r="AX39">
        <v>1971024487563.0601</v>
      </c>
      <c r="AY39">
        <v>2124124371564.29</v>
      </c>
      <c r="AZ39">
        <v>2252805789045.5498</v>
      </c>
      <c r="BA39">
        <v>2358841853722.1802</v>
      </c>
      <c r="BB39">
        <v>2371476168607.4702</v>
      </c>
      <c r="BC39">
        <v>2390926116322.4702</v>
      </c>
      <c r="BD39">
        <v>2474466857897.7202</v>
      </c>
      <c r="BE39">
        <v>2575995055014.2002</v>
      </c>
      <c r="BF39">
        <v>2681217711163.5801</v>
      </c>
      <c r="BG39">
        <v>2814140811440.46</v>
      </c>
      <c r="BH39">
        <v>2915586663685.9102</v>
      </c>
      <c r="BI39">
        <v>2990318906257.3599</v>
      </c>
      <c r="BJ39">
        <v>3116002077610.8901</v>
      </c>
      <c r="BK39">
        <v>3283262641602.5098</v>
      </c>
      <c r="BN39" s="39">
        <f t="shared" si="0"/>
        <v>49</v>
      </c>
    </row>
    <row r="40" spans="1:66" x14ac:dyDescent="0.3">
      <c r="A40" t="s">
        <v>522</v>
      </c>
      <c r="B40" s="13" t="str">
        <f>VLOOKUP(A40,Matching_Area!$A$2:$B$1441,2, 0)</f>
        <v>Economic Policy &amp; Debt</v>
      </c>
      <c r="C40" s="13" t="str">
        <f>VLOOKUP(Filtred_Data!A40,Matching_Area!$A$2:$C$1441,3,0)</f>
        <v>National accounts</v>
      </c>
      <c r="D40" t="s">
        <v>900</v>
      </c>
      <c r="O40">
        <v>7.4547239000000003</v>
      </c>
      <c r="P40">
        <v>7</v>
      </c>
      <c r="Q40">
        <v>6.9</v>
      </c>
      <c r="R40">
        <v>6.8</v>
      </c>
      <c r="S40">
        <v>6.6</v>
      </c>
      <c r="T40">
        <v>7</v>
      </c>
      <c r="U40">
        <v>7</v>
      </c>
      <c r="V40">
        <v>6.7</v>
      </c>
      <c r="W40">
        <v>6.6</v>
      </c>
      <c r="X40">
        <v>6.3</v>
      </c>
      <c r="Y40">
        <v>6.3</v>
      </c>
      <c r="Z40">
        <v>6.4</v>
      </c>
      <c r="AA40">
        <v>6.2</v>
      </c>
      <c r="AB40">
        <v>6.3</v>
      </c>
      <c r="AC40">
        <v>6.3</v>
      </c>
      <c r="AD40">
        <v>6.1</v>
      </c>
      <c r="AE40">
        <v>4.2</v>
      </c>
      <c r="AF40">
        <v>6.4</v>
      </c>
      <c r="AG40">
        <v>4.3</v>
      </c>
      <c r="AH40">
        <v>4.3</v>
      </c>
      <c r="AI40">
        <v>4.4000000000000004</v>
      </c>
      <c r="AJ40">
        <v>4.5</v>
      </c>
      <c r="AK40">
        <v>5.4280995000000001</v>
      </c>
      <c r="AL40">
        <v>5.0999999999999996</v>
      </c>
      <c r="AM40">
        <v>5.3558719000000004</v>
      </c>
      <c r="AN40">
        <v>4.7893238</v>
      </c>
      <c r="AO40">
        <v>4.7893238</v>
      </c>
      <c r="AP40">
        <v>4.7893238</v>
      </c>
      <c r="AQ40">
        <v>4.2704735456115896</v>
      </c>
      <c r="AR40">
        <v>4.2805987573875699</v>
      </c>
      <c r="AS40">
        <v>4.5137582886693099</v>
      </c>
      <c r="AT40">
        <v>4.7469178199512001</v>
      </c>
      <c r="AU40">
        <v>4.76279807957674</v>
      </c>
      <c r="AV40">
        <v>4.9234852169449796</v>
      </c>
      <c r="AW40">
        <v>4.6815012723330502</v>
      </c>
      <c r="AX40">
        <v>4.4473363693594301</v>
      </c>
      <c r="AY40">
        <v>4.6884127694734303</v>
      </c>
      <c r="AZ40">
        <v>4.6075591333268404</v>
      </c>
      <c r="BA40">
        <v>4.71428397393142</v>
      </c>
      <c r="BB40">
        <v>4.7121538526081403</v>
      </c>
      <c r="BC40">
        <v>4.8409662826490099</v>
      </c>
      <c r="BD40">
        <v>5.05</v>
      </c>
      <c r="BE40">
        <v>4.5020016693469902</v>
      </c>
      <c r="BF40">
        <v>4.4043375860306497</v>
      </c>
      <c r="BG40">
        <v>4.39510978964252</v>
      </c>
      <c r="BH40">
        <v>4.39510978964252</v>
      </c>
      <c r="BI40">
        <v>4.39510978964252</v>
      </c>
      <c r="BJ40">
        <v>4.39510978964252</v>
      </c>
      <c r="BK40">
        <v>4.39510978964252</v>
      </c>
      <c r="BN40" s="39">
        <f t="shared" si="0"/>
        <v>49</v>
      </c>
    </row>
    <row r="41" spans="1:66" x14ac:dyDescent="0.3">
      <c r="A41" t="s">
        <v>4101</v>
      </c>
      <c r="B41" s="13" t="str">
        <f>VLOOKUP(A41,Matching_Area!$A$2:$B$1441,2, 0)</f>
        <v>Economic Policy &amp; Debt</v>
      </c>
      <c r="C41" s="13" t="str">
        <f>VLOOKUP(Filtred_Data!A41,Matching_Area!$A$2:$C$1441,3,0)</f>
        <v>National accounts</v>
      </c>
      <c r="D41" t="s">
        <v>952</v>
      </c>
      <c r="O41">
        <v>80090497144.800995</v>
      </c>
      <c r="P41">
        <v>81404820000</v>
      </c>
      <c r="Q41">
        <v>88354983000</v>
      </c>
      <c r="R41">
        <v>97365664000</v>
      </c>
      <c r="S41">
        <v>102517800000</v>
      </c>
      <c r="T41">
        <v>117918780000</v>
      </c>
      <c r="U41">
        <v>130872210000</v>
      </c>
      <c r="V41">
        <v>139538890000</v>
      </c>
      <c r="W41">
        <v>155090496000</v>
      </c>
      <c r="X41">
        <v>164694726000</v>
      </c>
      <c r="Y41">
        <v>179364465000</v>
      </c>
      <c r="Z41">
        <v>204920704000</v>
      </c>
      <c r="AA41">
        <v>209029776000</v>
      </c>
      <c r="AB41">
        <v>227692584000</v>
      </c>
      <c r="AC41">
        <v>254034396000</v>
      </c>
      <c r="AD41">
        <v>262914514000</v>
      </c>
      <c r="AE41">
        <v>189694470000</v>
      </c>
      <c r="AF41">
        <v>309048192000</v>
      </c>
      <c r="AG41">
        <v>226011999000</v>
      </c>
      <c r="AH41">
        <v>240730383000</v>
      </c>
      <c r="AI41">
        <v>259700760000</v>
      </c>
      <c r="AJ41">
        <v>274353750000</v>
      </c>
      <c r="AK41">
        <v>349323660611.65503</v>
      </c>
      <c r="AL41">
        <v>343422168000</v>
      </c>
      <c r="AM41">
        <v>384029458468.46899</v>
      </c>
      <c r="AN41">
        <v>362776478839.45801</v>
      </c>
      <c r="AO41">
        <v>385344538876.86603</v>
      </c>
      <c r="AP41">
        <v>411367856569.784</v>
      </c>
      <c r="AQ41">
        <v>390127573388.87</v>
      </c>
      <c r="AR41">
        <v>414762366922.883</v>
      </c>
      <c r="AS41">
        <v>468702296296.23401</v>
      </c>
      <c r="AT41">
        <v>509995037044.70099</v>
      </c>
      <c r="AU41">
        <v>526495178810.17102</v>
      </c>
      <c r="AV41">
        <v>567691040454.13696</v>
      </c>
      <c r="AW41">
        <v>576479504894.93896</v>
      </c>
      <c r="AX41">
        <v>585700946782.25598</v>
      </c>
      <c r="AY41">
        <v>659798734987.65503</v>
      </c>
      <c r="AZ41">
        <v>670087277087.45105</v>
      </c>
      <c r="BA41">
        <v>692273838721.61206</v>
      </c>
      <c r="BB41">
        <v>678489273747.797</v>
      </c>
      <c r="BC41">
        <v>732280189425.32898</v>
      </c>
      <c r="BD41">
        <v>799526453500</v>
      </c>
      <c r="BE41">
        <v>750512986311.01099</v>
      </c>
      <c r="BF41">
        <v>756484531352.28699</v>
      </c>
      <c r="BG41">
        <v>793646466802.62195</v>
      </c>
      <c r="BH41">
        <v>822075267552.771</v>
      </c>
      <c r="BI41">
        <v>837055867417.474</v>
      </c>
      <c r="BJ41">
        <v>871562445740.22998</v>
      </c>
      <c r="BK41">
        <v>915824277898.78198</v>
      </c>
      <c r="BN41" s="39">
        <f t="shared" si="0"/>
        <v>49</v>
      </c>
    </row>
    <row r="42" spans="1:66" x14ac:dyDescent="0.3">
      <c r="A42" t="s">
        <v>3453</v>
      </c>
      <c r="B42" s="13" t="str">
        <f>VLOOKUP(A42,Matching_Area!$A$2:$B$1441,2, 0)</f>
        <v>Economic Policy &amp; Debt</v>
      </c>
      <c r="C42" s="13" t="str">
        <f>VLOOKUP(Filtred_Data!A42,Matching_Area!$A$2:$C$1441,3,0)</f>
        <v>National accounts</v>
      </c>
      <c r="D42" t="s">
        <v>1624</v>
      </c>
      <c r="O42">
        <v>0.34098721499637702</v>
      </c>
      <c r="P42">
        <v>0.37133970448745701</v>
      </c>
      <c r="Q42">
        <v>0.383528982360274</v>
      </c>
      <c r="R42">
        <v>0.460713025201756</v>
      </c>
      <c r="S42">
        <v>2.1183642957562601</v>
      </c>
      <c r="T42">
        <v>1.85141539595549</v>
      </c>
      <c r="U42">
        <v>1.8136369293691701</v>
      </c>
      <c r="V42">
        <v>1.85715699920622</v>
      </c>
      <c r="W42">
        <v>1.7344033432502799</v>
      </c>
      <c r="X42">
        <v>3.46372674429296</v>
      </c>
      <c r="Y42">
        <v>3.9411259822922302</v>
      </c>
      <c r="Z42">
        <v>2.6602835878489599</v>
      </c>
      <c r="AA42">
        <v>1.32060224988764</v>
      </c>
      <c r="AB42">
        <v>1.80493561418682</v>
      </c>
      <c r="AC42">
        <v>1.6887791785703401</v>
      </c>
      <c r="AD42">
        <v>1.4503106090089199</v>
      </c>
      <c r="AE42">
        <v>0.56265273480226397</v>
      </c>
      <c r="AF42">
        <v>0.86821261556471996</v>
      </c>
      <c r="AG42">
        <v>0.56878292516599005</v>
      </c>
      <c r="AH42">
        <v>0.67634786110595901</v>
      </c>
      <c r="AI42">
        <v>0.79208192789107601</v>
      </c>
      <c r="AJ42">
        <v>0.56712044825037</v>
      </c>
      <c r="AK42">
        <v>0.59876015190281395</v>
      </c>
      <c r="AL42">
        <v>0.57650691886122696</v>
      </c>
      <c r="AM42">
        <v>0.45222070385436203</v>
      </c>
      <c r="AN42">
        <v>0.39125990196594901</v>
      </c>
      <c r="AO42">
        <v>0.54834129229015605</v>
      </c>
      <c r="AP42">
        <v>0.39381326761582902</v>
      </c>
      <c r="AQ42">
        <v>0.21599062622229101</v>
      </c>
      <c r="AR42">
        <v>0.321782069180924</v>
      </c>
      <c r="AS42">
        <v>0.61615439699866204</v>
      </c>
      <c r="AT42">
        <v>0.50242801796569403</v>
      </c>
      <c r="AU42">
        <v>0.31977819253492001</v>
      </c>
      <c r="AV42">
        <v>0.47051052773259699</v>
      </c>
      <c r="AW42">
        <v>0.65151649381784904</v>
      </c>
      <c r="AX42">
        <v>0.71052409298238195</v>
      </c>
      <c r="AY42">
        <v>0.56071120431322996</v>
      </c>
      <c r="AZ42">
        <v>0.51686783684648696</v>
      </c>
      <c r="BA42">
        <v>0.88177297340559502</v>
      </c>
      <c r="BB42">
        <v>0.285173609382602</v>
      </c>
      <c r="BC42">
        <v>0.27590336907879198</v>
      </c>
      <c r="BD42">
        <v>0.37628243013082202</v>
      </c>
      <c r="BE42">
        <v>0.23951242174355999</v>
      </c>
      <c r="BF42">
        <v>0.28472311052257998</v>
      </c>
      <c r="BG42">
        <v>0.24875518766896301</v>
      </c>
      <c r="BH42">
        <v>2.1584250398031302E-2</v>
      </c>
      <c r="BI42">
        <v>8.30631346300994E-2</v>
      </c>
      <c r="BJ42">
        <v>0.14583413273210899</v>
      </c>
      <c r="BK42">
        <v>0.32481179512807101</v>
      </c>
      <c r="BN42" s="39">
        <f t="shared" si="0"/>
        <v>49</v>
      </c>
    </row>
    <row r="43" spans="1:66" x14ac:dyDescent="0.3">
      <c r="A43" t="s">
        <v>2111</v>
      </c>
      <c r="B43" s="13" t="str">
        <f>VLOOKUP(A43,Matching_Area!$A$2:$B$1441,2, 0)</f>
        <v>Economic Policy &amp; Debt</v>
      </c>
      <c r="C43" s="13" t="str">
        <f>VLOOKUP(Filtred_Data!A43,Matching_Area!$A$2:$C$1441,3,0)</f>
        <v>National accounts</v>
      </c>
      <c r="D43" t="s">
        <v>3582</v>
      </c>
      <c r="O43">
        <v>3663426833.16293</v>
      </c>
      <c r="P43">
        <v>4318405971.8078098</v>
      </c>
      <c r="Q43">
        <v>4911115466.1520796</v>
      </c>
      <c r="R43">
        <v>6596710237.0908298</v>
      </c>
      <c r="S43">
        <v>32904552605.981998</v>
      </c>
      <c r="T43">
        <v>31188092109.184101</v>
      </c>
      <c r="U43">
        <v>33907810440.593899</v>
      </c>
      <c r="V43">
        <v>38678451675.368202</v>
      </c>
      <c r="W43">
        <v>40755981025.567299</v>
      </c>
      <c r="X43">
        <v>90548813823.8414</v>
      </c>
      <c r="Y43">
        <v>112206024335.14999</v>
      </c>
      <c r="Z43">
        <v>85179247759.633606</v>
      </c>
      <c r="AA43">
        <v>44523418141.791801</v>
      </c>
      <c r="AB43">
        <v>65233405388.543503</v>
      </c>
      <c r="AC43">
        <v>68096507715.157402</v>
      </c>
      <c r="AD43">
        <v>62509460478.135201</v>
      </c>
      <c r="AE43">
        <v>25412407695.801399</v>
      </c>
      <c r="AF43">
        <v>41924927986.229301</v>
      </c>
      <c r="AG43">
        <v>29895759514.844799</v>
      </c>
      <c r="AH43">
        <v>37864530150.062401</v>
      </c>
      <c r="AI43">
        <v>46750972421.722198</v>
      </c>
      <c r="AJ43">
        <v>34575915928.704399</v>
      </c>
      <c r="AK43">
        <v>38533023960.058502</v>
      </c>
      <c r="AL43">
        <v>38820638420.063301</v>
      </c>
      <c r="AM43">
        <v>32425359540.324402</v>
      </c>
      <c r="AN43">
        <v>29636728580.823502</v>
      </c>
      <c r="AO43">
        <v>44119030420.264099</v>
      </c>
      <c r="AP43">
        <v>33825676975.080799</v>
      </c>
      <c r="AQ43">
        <v>19731745901.9119</v>
      </c>
      <c r="AR43">
        <v>31178603791.4646</v>
      </c>
      <c r="AS43">
        <v>63980603806.641296</v>
      </c>
      <c r="AT43">
        <v>53979404184.701897</v>
      </c>
      <c r="AU43">
        <v>35349320681.935799</v>
      </c>
      <c r="AV43">
        <v>54251124815.782799</v>
      </c>
      <c r="AW43">
        <v>80227662866.750702</v>
      </c>
      <c r="AX43">
        <v>93573905683.982605</v>
      </c>
      <c r="AY43">
        <v>78908697141.191406</v>
      </c>
      <c r="AZ43">
        <v>75169205947.112198</v>
      </c>
      <c r="BA43">
        <v>129484851688.177</v>
      </c>
      <c r="BB43">
        <v>41061315308.061401</v>
      </c>
      <c r="BC43">
        <v>41735174255.654503</v>
      </c>
      <c r="BD43">
        <v>59573813242.942101</v>
      </c>
      <c r="BE43">
        <v>39928279930.517097</v>
      </c>
      <c r="BF43">
        <v>48903751045.785599</v>
      </c>
      <c r="BG43">
        <v>44918940650.252296</v>
      </c>
      <c r="BH43">
        <v>4037186616.5215302</v>
      </c>
      <c r="BI43">
        <v>15819510213.843201</v>
      </c>
      <c r="BJ43">
        <v>28919312481.324902</v>
      </c>
      <c r="BK43">
        <v>67682160847.765297</v>
      </c>
      <c r="BN43" s="39">
        <f t="shared" si="0"/>
        <v>49</v>
      </c>
    </row>
    <row r="44" spans="1:66" x14ac:dyDescent="0.3">
      <c r="A44" t="s">
        <v>1851</v>
      </c>
      <c r="B44" s="13" t="str">
        <f>VLOOKUP(A44,Matching_Area!$A$2:$B$1441,2, 0)</f>
        <v>Economic Policy &amp; Debt</v>
      </c>
      <c r="C44" s="13" t="str">
        <f>VLOOKUP(Filtred_Data!A44,Matching_Area!$A$2:$C$1441,3,0)</f>
        <v>National accounts</v>
      </c>
      <c r="D44" t="s">
        <v>280</v>
      </c>
      <c r="O44">
        <v>21.5383312282021</v>
      </c>
      <c r="P44">
        <v>21.513750659973201</v>
      </c>
      <c r="Q44">
        <v>22.084689892362899</v>
      </c>
      <c r="R44">
        <v>23.678351333381801</v>
      </c>
      <c r="S44">
        <v>22.565763213802899</v>
      </c>
      <c r="T44">
        <v>20.9196024585736</v>
      </c>
      <c r="U44">
        <v>21.508309518116899</v>
      </c>
      <c r="V44">
        <v>22.199196224077699</v>
      </c>
      <c r="W44">
        <v>23.445862214535701</v>
      </c>
      <c r="X44">
        <v>23.638073874933902</v>
      </c>
      <c r="Y44">
        <v>22.276984462892401</v>
      </c>
      <c r="Z44">
        <v>23.392275677522601</v>
      </c>
      <c r="AA44">
        <v>21.6053161727543</v>
      </c>
      <c r="AB44">
        <v>19.901399160194</v>
      </c>
      <c r="AC44">
        <v>21.935266592796399</v>
      </c>
      <c r="AD44">
        <v>20.497652708515002</v>
      </c>
      <c r="AE44">
        <v>19.221372135940499</v>
      </c>
      <c r="AF44">
        <v>19.723857177588702</v>
      </c>
      <c r="AG44">
        <v>20.554297650365001</v>
      </c>
      <c r="AH44">
        <v>19.898877907738001</v>
      </c>
      <c r="AI44">
        <v>18.9494247148141</v>
      </c>
      <c r="AJ44">
        <v>18.999384918194099</v>
      </c>
      <c r="AK44">
        <v>17.9146702439247</v>
      </c>
      <c r="AL44">
        <v>17.359273440961999</v>
      </c>
      <c r="AM44">
        <v>18.143292333838801</v>
      </c>
      <c r="AN44">
        <v>18.908820174974799</v>
      </c>
      <c r="AO44">
        <v>19.704504414480599</v>
      </c>
      <c r="AP44">
        <v>20.803736709577599</v>
      </c>
      <c r="AQ44">
        <v>21.207690162207399</v>
      </c>
      <c r="AR44">
        <v>20.821966046446398</v>
      </c>
      <c r="AS44">
        <v>20.558041090503998</v>
      </c>
      <c r="AT44">
        <v>19.406454512124299</v>
      </c>
      <c r="AU44">
        <v>18.201853120837299</v>
      </c>
      <c r="AV44">
        <v>17.3508542906375</v>
      </c>
      <c r="AW44">
        <v>17.646809465787999</v>
      </c>
      <c r="AX44">
        <v>18.033741386099699</v>
      </c>
      <c r="AY44">
        <v>18.959265587652201</v>
      </c>
      <c r="AZ44">
        <v>17.515383117461798</v>
      </c>
      <c r="BA44">
        <v>15.3464492943016</v>
      </c>
      <c r="BB44">
        <v>14.0428571785746</v>
      </c>
      <c r="BC44">
        <v>15.380026464400499</v>
      </c>
      <c r="BD44">
        <v>16.2472420932849</v>
      </c>
      <c r="BE44">
        <v>18.301378872366801</v>
      </c>
      <c r="BF44">
        <v>18.8231089867907</v>
      </c>
      <c r="BG44">
        <v>19.799596721338201</v>
      </c>
      <c r="BH44">
        <v>19.733112949272599</v>
      </c>
      <c r="BI44">
        <v>18.383853244844701</v>
      </c>
      <c r="BJ44">
        <v>18.384417928201401</v>
      </c>
      <c r="BK44">
        <v>18.3184644379152</v>
      </c>
      <c r="BN44" s="39">
        <f t="shared" si="0"/>
        <v>49</v>
      </c>
    </row>
    <row r="45" spans="1:66" x14ac:dyDescent="0.3">
      <c r="A45" t="s">
        <v>274</v>
      </c>
      <c r="B45" s="13" t="str">
        <f>VLOOKUP(A45,Matching_Area!$A$2:$B$1441,2, 0)</f>
        <v>Economic Policy &amp; Debt</v>
      </c>
      <c r="C45" s="13" t="str">
        <f>VLOOKUP(Filtred_Data!A45,Matching_Area!$A$2:$C$1441,3,0)</f>
        <v>National accounts</v>
      </c>
      <c r="D45" t="s">
        <v>1055</v>
      </c>
      <c r="O45">
        <v>0.106237388711847</v>
      </c>
      <c r="P45">
        <v>6.0031701179953698E-2</v>
      </c>
      <c r="Q45">
        <v>5.55227152633073E-2</v>
      </c>
      <c r="R45">
        <v>0.107312864301236</v>
      </c>
      <c r="S45">
        <v>0.16863442686833399</v>
      </c>
      <c r="T45">
        <v>0.1094211629921</v>
      </c>
      <c r="U45">
        <v>6.9000915597648593E-2</v>
      </c>
      <c r="V45">
        <v>8.7799190894169196E-2</v>
      </c>
      <c r="W45">
        <v>3.8844905331162298E-2</v>
      </c>
      <c r="X45">
        <v>6.8731762979565195E-2</v>
      </c>
      <c r="Y45">
        <v>7.6625015347792397E-2</v>
      </c>
      <c r="Z45">
        <v>5.5181472269013203E-2</v>
      </c>
      <c r="AA45">
        <v>2.8031593428097901E-2</v>
      </c>
      <c r="AB45">
        <v>3.1458946589581198E-2</v>
      </c>
      <c r="AC45">
        <v>1.86288158270775E-2</v>
      </c>
      <c r="AD45">
        <v>1.9770535795268301E-2</v>
      </c>
      <c r="AE45">
        <v>1.4124340943390601E-2</v>
      </c>
      <c r="AF45">
        <v>2.2659641029119399E-2</v>
      </c>
      <c r="AG45">
        <v>7.4335807239631901E-2</v>
      </c>
      <c r="AH45">
        <v>3.3370090860800498E-2</v>
      </c>
      <c r="AI45">
        <v>3.0411084385328201E-2</v>
      </c>
      <c r="AJ45">
        <v>1.9696300986660802E-2</v>
      </c>
      <c r="AK45">
        <v>1.8419829510406101E-2</v>
      </c>
      <c r="AL45">
        <v>1.1088357075861E-2</v>
      </c>
      <c r="AM45">
        <v>2.0166598190330499E-2</v>
      </c>
      <c r="AN45">
        <v>2.6313645328857101E-2</v>
      </c>
      <c r="AO45">
        <v>1.69486669874277E-2</v>
      </c>
      <c r="AP45">
        <v>1.6423333608313599E-2</v>
      </c>
      <c r="AQ45">
        <v>6.5693831518103003E-3</v>
      </c>
      <c r="AR45">
        <v>7.0822586996025002E-3</v>
      </c>
      <c r="AS45">
        <v>8.2620998512571396E-3</v>
      </c>
      <c r="AT45">
        <v>6.1173103889321798E-3</v>
      </c>
      <c r="AU45">
        <v>5.5878922991385201E-3</v>
      </c>
      <c r="AV45">
        <v>6.37047945324575E-3</v>
      </c>
      <c r="AW45">
        <v>1.3744696055394001E-2</v>
      </c>
      <c r="AX45">
        <v>1.8044130081378298E-2</v>
      </c>
      <c r="AY45">
        <v>4.7751359531919502E-2</v>
      </c>
      <c r="AZ45">
        <v>5.6179218363186699E-2</v>
      </c>
      <c r="BA45">
        <v>8.02977129017136E-2</v>
      </c>
      <c r="BB45">
        <v>5.8244814219679197E-2</v>
      </c>
      <c r="BC45">
        <v>7.2281203806346297E-2</v>
      </c>
      <c r="BD45">
        <v>9.2537256218830397E-2</v>
      </c>
      <c r="BE45">
        <v>9.0442343107172293E-2</v>
      </c>
      <c r="BF45">
        <v>7.3347206508194304E-2</v>
      </c>
      <c r="BG45">
        <v>5.9451945380084401E-2</v>
      </c>
      <c r="BH45">
        <v>5.1064326373652297E-2</v>
      </c>
      <c r="BI45">
        <v>5.16589504046868E-2</v>
      </c>
      <c r="BJ45">
        <v>5.3752795297907503E-2</v>
      </c>
      <c r="BK45">
        <v>4.56174951945355E-2</v>
      </c>
      <c r="BN45" s="39">
        <f t="shared" si="0"/>
        <v>49</v>
      </c>
    </row>
    <row r="46" spans="1:66" x14ac:dyDescent="0.3">
      <c r="A46" t="s">
        <v>364</v>
      </c>
      <c r="B46" s="13" t="str">
        <f>VLOOKUP(A46,Matching_Area!$A$2:$B$1441,2, 0)</f>
        <v>Economic Policy &amp; Debt</v>
      </c>
      <c r="C46" s="13" t="str">
        <f>VLOOKUP(Filtred_Data!A46,Matching_Area!$A$2:$C$1441,3,0)</f>
        <v>National accounts</v>
      </c>
      <c r="D46" t="s">
        <v>1308</v>
      </c>
      <c r="O46">
        <v>1141370946.99071</v>
      </c>
      <c r="P46">
        <v>698124261.26398802</v>
      </c>
      <c r="Q46">
        <v>710972255.53671801</v>
      </c>
      <c r="R46">
        <v>1536557101.23997</v>
      </c>
      <c r="S46">
        <v>2619398552.5458398</v>
      </c>
      <c r="T46">
        <v>1843258578.0299301</v>
      </c>
      <c r="U46">
        <v>1290043188.04111</v>
      </c>
      <c r="V46">
        <v>1828567408.99559</v>
      </c>
      <c r="W46">
        <v>912799338.61863804</v>
      </c>
      <c r="X46">
        <v>1796787122.4470501</v>
      </c>
      <c r="Y46">
        <v>2181556330.7100902</v>
      </c>
      <c r="Z46">
        <v>1766847835.17542</v>
      </c>
      <c r="AA46">
        <v>945070595.99973798</v>
      </c>
      <c r="AB46">
        <v>1136979180.77773</v>
      </c>
      <c r="AC46">
        <v>751168250.28997898</v>
      </c>
      <c r="AD46">
        <v>852124722.97255099</v>
      </c>
      <c r="AE46">
        <v>637930802.227566</v>
      </c>
      <c r="AF46">
        <v>1094206420.5341201</v>
      </c>
      <c r="AG46">
        <v>3907159160.8157802</v>
      </c>
      <c r="AH46">
        <v>1868184826.43379</v>
      </c>
      <c r="AI46">
        <v>1794950392.5667901</v>
      </c>
      <c r="AJ46">
        <v>1200834230.4042399</v>
      </c>
      <c r="AK46">
        <v>1185402417.9950399</v>
      </c>
      <c r="AL46">
        <v>746664240.50006402</v>
      </c>
      <c r="AM46">
        <v>1445995708.40815</v>
      </c>
      <c r="AN46">
        <v>1993177324.49686</v>
      </c>
      <c r="AO46">
        <v>1363673983.54813</v>
      </c>
      <c r="AP46">
        <v>1410644138.1521299</v>
      </c>
      <c r="AQ46">
        <v>600143632.85569501</v>
      </c>
      <c r="AR46">
        <v>686225116.60028303</v>
      </c>
      <c r="AS46">
        <v>857924798.99375105</v>
      </c>
      <c r="AT46">
        <v>657226026.81364202</v>
      </c>
      <c r="AU46">
        <v>617703775.39674401</v>
      </c>
      <c r="AV46">
        <v>734533353.84416902</v>
      </c>
      <c r="AW46">
        <v>1692520222.8976901</v>
      </c>
      <c r="AX46">
        <v>2376358160.2098799</v>
      </c>
      <c r="AY46">
        <v>6720032591.4647999</v>
      </c>
      <c r="AZ46">
        <v>8170265073.6699104</v>
      </c>
      <c r="BA46">
        <v>11791399554.719299</v>
      </c>
      <c r="BB46">
        <v>8386500724.6340904</v>
      </c>
      <c r="BC46">
        <v>10933786877.408001</v>
      </c>
      <c r="BD46">
        <v>14650689956.6856</v>
      </c>
      <c r="BE46">
        <v>15077327375.619301</v>
      </c>
      <c r="BF46">
        <v>12598041375.6968</v>
      </c>
      <c r="BG46">
        <v>10735528497.2948</v>
      </c>
      <c r="BH46">
        <v>9551233478.8425293</v>
      </c>
      <c r="BI46">
        <v>9838531825.2512703</v>
      </c>
      <c r="BJ46">
        <v>10659328202.818001</v>
      </c>
      <c r="BK46">
        <v>9505475766.3936901</v>
      </c>
      <c r="BN46" s="39">
        <f t="shared" si="0"/>
        <v>49</v>
      </c>
    </row>
    <row r="47" spans="1:66" x14ac:dyDescent="0.3">
      <c r="A47" t="s">
        <v>3875</v>
      </c>
      <c r="B47" s="13" t="str">
        <f>VLOOKUP(A47,Matching_Area!$A$2:$B$1441,2, 0)</f>
        <v>Economic Policy &amp; Debt</v>
      </c>
      <c r="C47" s="13" t="str">
        <f>VLOOKUP(Filtred_Data!A47,Matching_Area!$A$2:$C$1441,3,0)</f>
        <v>National accounts</v>
      </c>
      <c r="D47" t="s">
        <v>2713</v>
      </c>
      <c r="O47">
        <v>0.44722460370822403</v>
      </c>
      <c r="P47">
        <v>0.43137140566741072</v>
      </c>
      <c r="Q47">
        <v>0.43905169762358132</v>
      </c>
      <c r="R47">
        <v>0.56802588950299204</v>
      </c>
      <c r="S47">
        <v>2.286998722624594</v>
      </c>
      <c r="T47">
        <v>1.96083655894759</v>
      </c>
      <c r="U47">
        <v>1.8826378449668186</v>
      </c>
      <c r="V47">
        <v>1.9449561901003891</v>
      </c>
      <c r="W47">
        <v>1.7732482485814423</v>
      </c>
      <c r="X47">
        <v>3.5324585072725254</v>
      </c>
      <c r="Y47">
        <v>4.0177509976400225</v>
      </c>
      <c r="Z47">
        <v>2.7154650601179733</v>
      </c>
      <c r="AA47">
        <v>1.3486338433157379</v>
      </c>
      <c r="AB47">
        <v>1.8363945607764012</v>
      </c>
      <c r="AC47">
        <v>1.7103126803732265</v>
      </c>
      <c r="AD47">
        <v>1.4709237613902331</v>
      </c>
      <c r="AE47">
        <v>0.58532706635603826</v>
      </c>
      <c r="AF47">
        <v>0.90047402728131942</v>
      </c>
      <c r="AG47">
        <v>0.65235508141984699</v>
      </c>
      <c r="AH47">
        <v>0.71944336994154934</v>
      </c>
      <c r="AI47">
        <v>0.83563642337981847</v>
      </c>
      <c r="AJ47">
        <v>0.59354795817291706</v>
      </c>
      <c r="AK47">
        <v>0.62187762320297824</v>
      </c>
      <c r="AL47">
        <v>0.58941783635383904</v>
      </c>
      <c r="AM47">
        <v>0.47386581062433314</v>
      </c>
      <c r="AN47">
        <v>0.41757354729480611</v>
      </c>
      <c r="AO47">
        <v>0.56528995927758374</v>
      </c>
      <c r="AP47">
        <v>0.41023660122414263</v>
      </c>
      <c r="AQ47">
        <v>0.22256000937410131</v>
      </c>
      <c r="AR47">
        <v>0.3288643278805265</v>
      </c>
      <c r="AS47">
        <v>0.62441649684991918</v>
      </c>
      <c r="AT47">
        <v>0.50854532835462618</v>
      </c>
      <c r="AU47">
        <v>0.32536608483405854</v>
      </c>
      <c r="AV47">
        <v>0.47688100718584275</v>
      </c>
      <c r="AW47">
        <v>0.66526118987324301</v>
      </c>
      <c r="AX47">
        <v>0.72856822306376023</v>
      </c>
      <c r="AY47">
        <v>0.60846256384514952</v>
      </c>
      <c r="AZ47">
        <v>0.57304705520967369</v>
      </c>
      <c r="BA47">
        <v>0.96207068630730863</v>
      </c>
      <c r="BB47">
        <v>0.3434184236022812</v>
      </c>
      <c r="BC47">
        <v>0.34818457288513827</v>
      </c>
      <c r="BD47">
        <v>0.46881968634965243</v>
      </c>
      <c r="BE47">
        <v>0.32995476485073227</v>
      </c>
      <c r="BF47">
        <v>0.3580703170307743</v>
      </c>
      <c r="BG47">
        <v>0.3082071330490474</v>
      </c>
      <c r="BH47">
        <v>7.2648576771683598E-2</v>
      </c>
      <c r="BI47">
        <v>0.13472208503478619</v>
      </c>
      <c r="BJ47">
        <v>0.19958692803001649</v>
      </c>
      <c r="BK47">
        <v>0.37042929032260652</v>
      </c>
      <c r="BN47" s="39">
        <f t="shared" si="0"/>
        <v>49</v>
      </c>
    </row>
    <row r="48" spans="1:66" x14ac:dyDescent="0.3">
      <c r="A48" t="s">
        <v>2475</v>
      </c>
      <c r="B48" s="13" t="str">
        <f>VLOOKUP(A48,Matching_Area!$A$2:$B$1441,2, 0)</f>
        <v>Economic Policy &amp; Debt</v>
      </c>
      <c r="C48" s="13" t="str">
        <f>VLOOKUP(Filtred_Data!A48,Matching_Area!$A$2:$C$1441,3,0)</f>
        <v>National accounts</v>
      </c>
      <c r="D48" t="s">
        <v>4145</v>
      </c>
      <c r="O48">
        <v>0</v>
      </c>
      <c r="P48">
        <v>0</v>
      </c>
      <c r="Q48">
        <v>0</v>
      </c>
      <c r="R48">
        <v>0</v>
      </c>
      <c r="S48">
        <v>0</v>
      </c>
      <c r="T48">
        <v>0</v>
      </c>
      <c r="U48">
        <v>0</v>
      </c>
      <c r="V48">
        <v>0</v>
      </c>
      <c r="W48">
        <v>0</v>
      </c>
      <c r="X48">
        <v>0</v>
      </c>
      <c r="Y48">
        <v>0</v>
      </c>
      <c r="Z48">
        <v>0</v>
      </c>
      <c r="AA48">
        <v>0</v>
      </c>
      <c r="AB48">
        <v>0</v>
      </c>
      <c r="AC48">
        <v>2.9046859758089299E-3</v>
      </c>
      <c r="AD48">
        <v>8.4261658604477599E-4</v>
      </c>
      <c r="AE48">
        <v>8.5499906103837005E-3</v>
      </c>
      <c r="AF48">
        <v>9.6017706874800407E-3</v>
      </c>
      <c r="AG48">
        <v>9.2363490142250704E-3</v>
      </c>
      <c r="AH48">
        <v>9.7254179747898305E-3</v>
      </c>
      <c r="AI48">
        <v>1.31434111034143E-2</v>
      </c>
      <c r="AJ48">
        <v>6.7312089358862797E-3</v>
      </c>
      <c r="AK48">
        <v>4.6976417897581502E-3</v>
      </c>
      <c r="AL48">
        <v>1.8225604167510501E-3</v>
      </c>
      <c r="AM48">
        <v>1.4785085796406301E-3</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N48" s="39">
        <f t="shared" si="0"/>
        <v>49</v>
      </c>
    </row>
    <row r="49" spans="1:66" x14ac:dyDescent="0.3">
      <c r="A49" t="s">
        <v>3807</v>
      </c>
      <c r="B49" s="13" t="str">
        <f>VLOOKUP(A49,Matching_Area!$A$2:$B$1441,2, 0)</f>
        <v>Economic Policy &amp; Debt</v>
      </c>
      <c r="C49" s="13" t="str">
        <f>VLOOKUP(Filtred_Data!A49,Matching_Area!$A$2:$C$1441,3,0)</f>
        <v>National accounts</v>
      </c>
      <c r="D49" t="s">
        <v>2957</v>
      </c>
      <c r="O49">
        <v>0</v>
      </c>
      <c r="P49">
        <v>0</v>
      </c>
      <c r="Q49">
        <v>0</v>
      </c>
      <c r="R49">
        <v>0</v>
      </c>
      <c r="S49">
        <v>0</v>
      </c>
      <c r="T49">
        <v>0</v>
      </c>
      <c r="U49">
        <v>0</v>
      </c>
      <c r="V49">
        <v>0</v>
      </c>
      <c r="W49">
        <v>0</v>
      </c>
      <c r="X49">
        <v>0</v>
      </c>
      <c r="Y49">
        <v>0</v>
      </c>
      <c r="Z49">
        <v>0</v>
      </c>
      <c r="AA49">
        <v>0</v>
      </c>
      <c r="AB49">
        <v>0</v>
      </c>
      <c r="AC49">
        <v>117125420.22766501</v>
      </c>
      <c r="AD49">
        <v>36317398.394803502</v>
      </c>
      <c r="AE49">
        <v>386163318.414693</v>
      </c>
      <c r="AF49">
        <v>463657792.33817297</v>
      </c>
      <c r="AG49">
        <v>485471093.99225301</v>
      </c>
      <c r="AH49">
        <v>544465952.07121897</v>
      </c>
      <c r="AI49">
        <v>775762239.215711</v>
      </c>
      <c r="AJ49">
        <v>410384980.79864699</v>
      </c>
      <c r="AK49">
        <v>302315281.11093098</v>
      </c>
      <c r="AL49">
        <v>122726990.123849</v>
      </c>
      <c r="AM49">
        <v>106012776.216768</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N49" s="39">
        <f t="shared" si="0"/>
        <v>49</v>
      </c>
    </row>
    <row r="50" spans="1:66" x14ac:dyDescent="0.3">
      <c r="A50" t="s">
        <v>3055</v>
      </c>
      <c r="B50" s="13" t="str">
        <f>VLOOKUP(A50,Matching_Area!$A$2:$B$1441,2, 0)</f>
        <v>Economic Policy &amp; Debt</v>
      </c>
      <c r="C50" s="13" t="str">
        <f>VLOOKUP(Filtred_Data!A50,Matching_Area!$A$2:$C$1441,3,0)</f>
        <v>National accounts</v>
      </c>
      <c r="D50" t="s">
        <v>3532</v>
      </c>
      <c r="O50">
        <v>8.8015272388239101</v>
      </c>
      <c r="P50">
        <v>8.7076047791235194</v>
      </c>
      <c r="Q50">
        <v>9.5106859974549902</v>
      </c>
      <c r="R50">
        <v>11.1989540794078</v>
      </c>
      <c r="S50">
        <v>9.2461211652632205</v>
      </c>
      <c r="T50">
        <v>6.7609586864258704</v>
      </c>
      <c r="U50">
        <v>7.5895256949385903</v>
      </c>
      <c r="V50">
        <v>8.2828292546778393</v>
      </c>
      <c r="W50">
        <v>9.5217749517207704</v>
      </c>
      <c r="X50">
        <v>9.3361186299653696</v>
      </c>
      <c r="Y50">
        <v>7.2287328483488897</v>
      </c>
      <c r="Z50">
        <v>8.1752754432048604</v>
      </c>
      <c r="AA50">
        <v>5.6785393127818198</v>
      </c>
      <c r="AB50">
        <v>4.3342202158176102</v>
      </c>
      <c r="AC50">
        <v>7.0952202912368501</v>
      </c>
      <c r="AD50">
        <v>5.6455411159518798</v>
      </c>
      <c r="AE50">
        <v>4.04834679569211</v>
      </c>
      <c r="AF50">
        <v>4.5985009370796899</v>
      </c>
      <c r="AG50">
        <v>5.6288387557411497</v>
      </c>
      <c r="AH50">
        <v>4.9256561850606104</v>
      </c>
      <c r="AI50">
        <v>3.89540330479432</v>
      </c>
      <c r="AJ50">
        <v>3.7061057090558198</v>
      </c>
      <c r="AK50">
        <v>2.9935044324522102</v>
      </c>
      <c r="AL50">
        <v>2.4567998185435802</v>
      </c>
      <c r="AM50">
        <v>3.4212135717098202</v>
      </c>
      <c r="AN50">
        <v>4.0913048422299898</v>
      </c>
      <c r="AO50">
        <v>5.0970027412581196</v>
      </c>
      <c r="AP50">
        <v>6.3749710001825299</v>
      </c>
      <c r="AQ50">
        <v>6.8708466825096899</v>
      </c>
      <c r="AR50">
        <v>6.3841183354778597</v>
      </c>
      <c r="AS50">
        <v>6.0044461941852099</v>
      </c>
      <c r="AT50">
        <v>4.5185707321230897</v>
      </c>
      <c r="AU50">
        <v>3.2034144138086398</v>
      </c>
      <c r="AV50">
        <v>2.4415678635548499</v>
      </c>
      <c r="AW50">
        <v>2.8520259032438702</v>
      </c>
      <c r="AX50">
        <v>3.0673853701241001</v>
      </c>
      <c r="AY50">
        <v>3.8656146006159098</v>
      </c>
      <c r="AZ50">
        <v>2.02495934155451</v>
      </c>
      <c r="BA50">
        <v>-0.71692003448359898</v>
      </c>
      <c r="BB50">
        <v>-2.4272050562277601</v>
      </c>
      <c r="BC50">
        <v>-0.42593535262641102</v>
      </c>
      <c r="BD50">
        <v>0.61791853847212397</v>
      </c>
      <c r="BE50">
        <v>2.8491025634559901</v>
      </c>
      <c r="BF50">
        <v>3.2127594658306902</v>
      </c>
      <c r="BG50">
        <v>4.2152548926350697</v>
      </c>
      <c r="BH50">
        <v>4.1453389413475401</v>
      </c>
      <c r="BI50">
        <v>2.6826552595852902</v>
      </c>
      <c r="BJ50">
        <v>2.6710616416962201</v>
      </c>
      <c r="BK50">
        <v>2.56183936658292</v>
      </c>
      <c r="BN50" s="39">
        <f t="shared" si="0"/>
        <v>49</v>
      </c>
    </row>
    <row r="51" spans="1:66" x14ac:dyDescent="0.3">
      <c r="A51" t="s">
        <v>2530</v>
      </c>
      <c r="B51" s="13" t="str">
        <f>VLOOKUP(A51,Matching_Area!$A$2:$B$1441,2, 0)</f>
        <v>Economic Policy &amp; Debt</v>
      </c>
      <c r="C51" s="13" t="str">
        <f>VLOOKUP(Filtred_Data!A51,Matching_Area!$A$2:$C$1441,3,0)</f>
        <v>National accounts</v>
      </c>
      <c r="D51" t="s">
        <v>2888</v>
      </c>
      <c r="O51">
        <v>94560000027.756195</v>
      </c>
      <c r="P51">
        <v>101262999953.67</v>
      </c>
      <c r="Q51">
        <v>121784999945.431</v>
      </c>
      <c r="R51">
        <v>160352000006.918</v>
      </c>
      <c r="S51">
        <v>143620000060.034</v>
      </c>
      <c r="T51">
        <v>113891999990.534</v>
      </c>
      <c r="U51">
        <v>141894000078.34299</v>
      </c>
      <c r="V51">
        <v>172504000038.39899</v>
      </c>
      <c r="W51">
        <v>223748000009.508</v>
      </c>
      <c r="X51">
        <v>244064999946.927</v>
      </c>
      <c r="Y51">
        <v>205805999995.55899</v>
      </c>
      <c r="Z51">
        <v>261762999877.414</v>
      </c>
      <c r="AA51">
        <v>191449000089.996</v>
      </c>
      <c r="AB51">
        <v>156646000089.61099</v>
      </c>
      <c r="AC51">
        <v>286100000185.91998</v>
      </c>
      <c r="AD51">
        <v>243326999797.952</v>
      </c>
      <c r="AE51">
        <v>182844999948.81299</v>
      </c>
      <c r="AF51">
        <v>222056000080.435</v>
      </c>
      <c r="AG51">
        <v>295856999821.79797</v>
      </c>
      <c r="AH51">
        <v>275756999989.758</v>
      </c>
      <c r="AI51">
        <v>229917999718.54501</v>
      </c>
      <c r="AJ51">
        <v>225951999816.86099</v>
      </c>
      <c r="AK51">
        <v>192646049764.08801</v>
      </c>
      <c r="AL51">
        <v>165435200005.146</v>
      </c>
      <c r="AM51">
        <v>245309600337.659</v>
      </c>
      <c r="AN51">
        <v>309903699666.95898</v>
      </c>
      <c r="AO51">
        <v>410100100349.07898</v>
      </c>
      <c r="AP51">
        <v>547563344127.95801</v>
      </c>
      <c r="AQ51">
        <v>627683725175.86694</v>
      </c>
      <c r="AR51">
        <v>618579825303.35803</v>
      </c>
      <c r="AS51">
        <v>623493226535.05896</v>
      </c>
      <c r="AT51">
        <v>485462090418.474</v>
      </c>
      <c r="AU51">
        <v>354115840399.25201</v>
      </c>
      <c r="AV51">
        <v>281519318069.74902</v>
      </c>
      <c r="AW51">
        <v>351198127482.34198</v>
      </c>
      <c r="AX51">
        <v>403965512436.94098</v>
      </c>
      <c r="AY51">
        <v>544006628435.71301</v>
      </c>
      <c r="AZ51">
        <v>294494210954.45001</v>
      </c>
      <c r="BA51">
        <v>-105276853722.179</v>
      </c>
      <c r="BB51">
        <v>-349486168607.47101</v>
      </c>
      <c r="BC51">
        <v>-64430116322.466301</v>
      </c>
      <c r="BD51">
        <v>97830142102.281296</v>
      </c>
      <c r="BE51">
        <v>474963944985.802</v>
      </c>
      <c r="BF51">
        <v>551820288836.42505</v>
      </c>
      <c r="BG51">
        <v>761169188559.53894</v>
      </c>
      <c r="BH51">
        <v>775357336314.08704</v>
      </c>
      <c r="BI51">
        <v>510916093742.64398</v>
      </c>
      <c r="BJ51">
        <v>529678922389.10797</v>
      </c>
      <c r="BK51">
        <v>533819358397.48499</v>
      </c>
      <c r="BN51" s="39">
        <f t="shared" si="0"/>
        <v>49</v>
      </c>
    </row>
    <row r="52" spans="1:66" x14ac:dyDescent="0.3">
      <c r="A52" t="s">
        <v>3800</v>
      </c>
      <c r="B52" s="13" t="str">
        <f>VLOOKUP(A52,Matching_Area!$A$2:$B$1441,2, 0)</f>
        <v>Economic Policy &amp; Debt</v>
      </c>
      <c r="C52" s="13" t="str">
        <f>VLOOKUP(Filtred_Data!A52,Matching_Area!$A$2:$C$1441,3,0)</f>
        <v>National accounts</v>
      </c>
      <c r="D52" t="s">
        <v>3745</v>
      </c>
      <c r="AI52">
        <v>0.14765541102188801</v>
      </c>
      <c r="AJ52">
        <v>0.14458849701290399</v>
      </c>
      <c r="AK52">
        <v>0.141454959427257</v>
      </c>
      <c r="AL52">
        <v>0.14007660941608499</v>
      </c>
      <c r="AM52">
        <v>0.13751729176864799</v>
      </c>
      <c r="AN52">
        <v>0.13474884978243001</v>
      </c>
      <c r="AO52">
        <v>0.13141408434257601</v>
      </c>
      <c r="AP52">
        <v>0.12807290961830201</v>
      </c>
      <c r="AQ52">
        <v>0.122652916953398</v>
      </c>
      <c r="AR52">
        <v>0.123096730165906</v>
      </c>
      <c r="AS52">
        <v>0.124159982615836</v>
      </c>
      <c r="AT52">
        <v>0.129857485306593</v>
      </c>
      <c r="AU52">
        <v>0.13477789687049199</v>
      </c>
      <c r="AV52">
        <v>0.13694956767928099</v>
      </c>
      <c r="AW52">
        <v>0.13263766570851901</v>
      </c>
      <c r="AX52">
        <v>0.13336397708277001</v>
      </c>
      <c r="AY52">
        <v>0.131418586996042</v>
      </c>
      <c r="AZ52">
        <v>0.13106410338952099</v>
      </c>
      <c r="BA52">
        <v>0.13564688532203301</v>
      </c>
      <c r="BB52">
        <v>0.13975772998083499</v>
      </c>
      <c r="BC52">
        <v>0.13176430373886899</v>
      </c>
      <c r="BD52">
        <v>0.135209966720505</v>
      </c>
      <c r="BE52">
        <v>0.12766265494169701</v>
      </c>
      <c r="BF52">
        <v>0.124790936622011</v>
      </c>
      <c r="BG52">
        <v>0.117893628180574</v>
      </c>
      <c r="BH52">
        <v>0.117253505489708</v>
      </c>
      <c r="BI52">
        <v>0.11421254751604901</v>
      </c>
      <c r="BJ52">
        <v>0.11435865752820699</v>
      </c>
      <c r="BK52">
        <v>0.11435865752820699</v>
      </c>
      <c r="BN52" s="39">
        <f t="shared" si="0"/>
        <v>29</v>
      </c>
    </row>
    <row r="53" spans="1:66" x14ac:dyDescent="0.3">
      <c r="A53" t="s">
        <v>172</v>
      </c>
      <c r="B53" s="13" t="str">
        <f>VLOOKUP(A53,Matching_Area!$A$2:$B$1441,2, 0)</f>
        <v>Economic Policy &amp; Debt</v>
      </c>
      <c r="C53" s="13" t="str">
        <f>VLOOKUP(Filtred_Data!A53,Matching_Area!$A$2:$C$1441,3,0)</f>
        <v>National accounts</v>
      </c>
      <c r="D53" t="s">
        <v>430</v>
      </c>
      <c r="AI53">
        <v>8715050559.2037601</v>
      </c>
      <c r="AJ53">
        <v>8815199191.6342506</v>
      </c>
      <c r="AK53">
        <v>9103290062.9037094</v>
      </c>
      <c r="AL53">
        <v>9432433900.3453007</v>
      </c>
      <c r="AM53">
        <v>9860334988.2144108</v>
      </c>
      <c r="AN53">
        <v>10206808997.073299</v>
      </c>
      <c r="AO53">
        <v>10573455011.1052</v>
      </c>
      <c r="AP53">
        <v>11000525442.5137</v>
      </c>
      <c r="AQ53">
        <v>11204913073.2276</v>
      </c>
      <c r="AR53">
        <v>11927277948.199499</v>
      </c>
      <c r="AS53">
        <v>12892597529.252899</v>
      </c>
      <c r="AT53">
        <v>13951510336.0581</v>
      </c>
      <c r="AU53">
        <v>14898786748.229</v>
      </c>
      <c r="AV53">
        <v>15790652178.2624</v>
      </c>
      <c r="AW53">
        <v>16332986238.827101</v>
      </c>
      <c r="AX53">
        <v>17563638357.149101</v>
      </c>
      <c r="AY53">
        <v>18494493065.6334</v>
      </c>
      <c r="AZ53">
        <v>19060935654.401299</v>
      </c>
      <c r="BA53">
        <v>19919205234.937</v>
      </c>
      <c r="BB53">
        <v>20123307447.3689</v>
      </c>
      <c r="BC53">
        <v>19931638368.816898</v>
      </c>
      <c r="BD53">
        <v>21406721815.8214</v>
      </c>
      <c r="BE53">
        <v>21282195662.6646</v>
      </c>
      <c r="BF53">
        <v>21433963987.4412</v>
      </c>
      <c r="BG53">
        <v>21288628940.408001</v>
      </c>
      <c r="BH53">
        <v>21931467360.407398</v>
      </c>
      <c r="BI53">
        <v>21751966983.009499</v>
      </c>
      <c r="BJ53">
        <v>22677638561.324699</v>
      </c>
      <c r="BK53">
        <v>23829310293.694</v>
      </c>
      <c r="BN53" s="39">
        <f t="shared" si="0"/>
        <v>29</v>
      </c>
    </row>
    <row r="54" spans="1:66" x14ac:dyDescent="0.3">
      <c r="A54" t="s">
        <v>1505</v>
      </c>
      <c r="B54" s="13" t="str">
        <f>VLOOKUP(A54,Matching_Area!$A$2:$B$1441,2, 0)</f>
        <v>Health</v>
      </c>
      <c r="C54" s="13" t="str">
        <f>VLOOKUP(Filtred_Data!A54,Matching_Area!$A$2:$C$1441,3,0)</f>
        <v>Reproductive health</v>
      </c>
      <c r="D54" t="s">
        <v>1137</v>
      </c>
      <c r="E54">
        <v>81.741</v>
      </c>
      <c r="F54">
        <v>79.185000000000002</v>
      </c>
      <c r="G54">
        <v>76.629000000000005</v>
      </c>
      <c r="H54">
        <v>74.680199999999999</v>
      </c>
      <c r="I54">
        <v>72.731399999999994</v>
      </c>
      <c r="J54">
        <v>70.782600000000002</v>
      </c>
      <c r="K54">
        <v>68.833799999999997</v>
      </c>
      <c r="L54">
        <v>66.885000000000005</v>
      </c>
      <c r="M54">
        <v>65.781800000000004</v>
      </c>
      <c r="N54">
        <v>64.678600000000003</v>
      </c>
      <c r="O54">
        <v>63.575400000000002</v>
      </c>
      <c r="P54">
        <v>62.472200000000001</v>
      </c>
      <c r="Q54">
        <v>61.369</v>
      </c>
      <c r="R54">
        <v>59.642000000000003</v>
      </c>
      <c r="S54">
        <v>57.914999999999999</v>
      </c>
      <c r="T54">
        <v>56.188000000000002</v>
      </c>
      <c r="U54">
        <v>54.460999999999999</v>
      </c>
      <c r="V54">
        <v>52.734000000000002</v>
      </c>
      <c r="W54">
        <v>52.485599999999998</v>
      </c>
      <c r="X54">
        <v>52.237200000000001</v>
      </c>
      <c r="Y54">
        <v>51.988799999999998</v>
      </c>
      <c r="Z54">
        <v>51.740400000000001</v>
      </c>
      <c r="AA54">
        <v>51.491999999999997</v>
      </c>
      <c r="AB54">
        <v>51.8474</v>
      </c>
      <c r="AC54">
        <v>52.202800000000003</v>
      </c>
      <c r="AD54">
        <v>52.558199999999999</v>
      </c>
      <c r="AE54">
        <v>52.913600000000002</v>
      </c>
      <c r="AF54">
        <v>53.268999999999998</v>
      </c>
      <c r="AG54">
        <v>54.517400000000002</v>
      </c>
      <c r="AH54">
        <v>55.765799999999999</v>
      </c>
      <c r="AI54">
        <v>57.014200000000002</v>
      </c>
      <c r="AJ54">
        <v>58.262599999999999</v>
      </c>
      <c r="AK54">
        <v>59.511000000000003</v>
      </c>
      <c r="AL54">
        <v>57.886800000000001</v>
      </c>
      <c r="AM54">
        <v>56.262599999999999</v>
      </c>
      <c r="AN54">
        <v>54.638399999999997</v>
      </c>
      <c r="AO54">
        <v>53.014200000000002</v>
      </c>
      <c r="AP54">
        <v>51.39</v>
      </c>
      <c r="AQ54">
        <v>49.648400000000002</v>
      </c>
      <c r="AR54">
        <v>47.906799999999997</v>
      </c>
      <c r="AS54">
        <v>46.165199999999999</v>
      </c>
      <c r="AT54">
        <v>44.4236</v>
      </c>
      <c r="AU54">
        <v>42.682000000000002</v>
      </c>
      <c r="AV54">
        <v>42.061799999999998</v>
      </c>
      <c r="AW54">
        <v>41.441600000000001</v>
      </c>
      <c r="AX54">
        <v>40.821399999999997</v>
      </c>
      <c r="AY54">
        <v>40.2012</v>
      </c>
      <c r="AZ54">
        <v>39.581000000000003</v>
      </c>
      <c r="BA54">
        <v>37.252200000000002</v>
      </c>
      <c r="BB54">
        <v>34.923400000000001</v>
      </c>
      <c r="BC54">
        <v>32.5946</v>
      </c>
      <c r="BD54">
        <v>30.265799999999999</v>
      </c>
      <c r="BE54">
        <v>27.937000000000001</v>
      </c>
      <c r="BF54">
        <v>26.3216</v>
      </c>
      <c r="BG54">
        <v>24.706199999999999</v>
      </c>
      <c r="BH54">
        <v>23.090800000000002</v>
      </c>
      <c r="BI54">
        <v>21.4754</v>
      </c>
      <c r="BJ54">
        <v>19.86</v>
      </c>
      <c r="BK54">
        <v>18.5562</v>
      </c>
      <c r="BN54" s="39">
        <f t="shared" si="0"/>
        <v>59</v>
      </c>
    </row>
    <row r="55" spans="1:66" x14ac:dyDescent="0.3">
      <c r="A55" t="s">
        <v>3998</v>
      </c>
      <c r="B55" s="13" t="str">
        <f>VLOOKUP(A55,Matching_Area!$A$2:$B$1441,2, 0)</f>
        <v>Education</v>
      </c>
      <c r="C55" s="13" t="str">
        <f>VLOOKUP(Filtred_Data!A55,Matching_Area!$A$2:$C$1441,3,0)</f>
        <v>Participation</v>
      </c>
      <c r="D55" t="s">
        <v>1480</v>
      </c>
      <c r="BG55">
        <v>2.2335300445556601</v>
      </c>
      <c r="BH55">
        <v>0.84613001346588101</v>
      </c>
      <c r="BI55">
        <v>0.30428001284599299</v>
      </c>
      <c r="BJ55">
        <v>0.203749999403954</v>
      </c>
      <c r="BK55">
        <v>0.31119000911712602</v>
      </c>
      <c r="BN55" s="39">
        <f t="shared" si="0"/>
        <v>5</v>
      </c>
    </row>
    <row r="56" spans="1:66" x14ac:dyDescent="0.3">
      <c r="A56" t="s">
        <v>3850</v>
      </c>
      <c r="B56" s="13" t="str">
        <f>VLOOKUP(A56,Matching_Area!$A$2:$B$1441,2, 0)</f>
        <v>Education</v>
      </c>
      <c r="C56" s="13" t="str">
        <f>VLOOKUP(Filtred_Data!A56,Matching_Area!$A$2:$C$1441,3,0)</f>
        <v>Participation</v>
      </c>
      <c r="D56" t="s">
        <v>656</v>
      </c>
      <c r="BG56">
        <v>1.45611000061035</v>
      </c>
      <c r="BN56" s="39">
        <f t="shared" si="0"/>
        <v>1</v>
      </c>
    </row>
    <row r="57" spans="1:66" x14ac:dyDescent="0.3">
      <c r="A57" t="s">
        <v>4143</v>
      </c>
      <c r="B57" s="13" t="str">
        <f>VLOOKUP(A57,Matching_Area!$A$2:$B$1441,2, 0)</f>
        <v>Education</v>
      </c>
      <c r="C57" s="13" t="str">
        <f>VLOOKUP(Filtred_Data!A57,Matching_Area!$A$2:$C$1441,3,0)</f>
        <v>Participation</v>
      </c>
      <c r="D57" t="s">
        <v>854</v>
      </c>
      <c r="BG57">
        <v>2.97642993927002</v>
      </c>
      <c r="BN57" s="39">
        <f t="shared" si="0"/>
        <v>1</v>
      </c>
    </row>
    <row r="58" spans="1:66" x14ac:dyDescent="0.3">
      <c r="A58" t="s">
        <v>2542</v>
      </c>
      <c r="B58" s="13" t="str">
        <f>VLOOKUP(A58,Matching_Area!$A$2:$B$1441,2, 0)</f>
        <v>Health</v>
      </c>
      <c r="C58" s="13" t="str">
        <f>VLOOKUP(Filtred_Data!A58,Matching_Area!$A$2:$C$1441,3,0)</f>
        <v>Risk factors</v>
      </c>
      <c r="D58" t="s">
        <v>571</v>
      </c>
      <c r="AI58">
        <v>41000</v>
      </c>
      <c r="AJ58">
        <v>39000</v>
      </c>
      <c r="AK58">
        <v>37000</v>
      </c>
      <c r="AL58">
        <v>37000</v>
      </c>
      <c r="AM58">
        <v>37000</v>
      </c>
      <c r="AN58">
        <v>37000</v>
      </c>
      <c r="AO58">
        <v>37000</v>
      </c>
      <c r="AP58">
        <v>38000</v>
      </c>
      <c r="AQ58">
        <v>38000</v>
      </c>
      <c r="AR58">
        <v>38000</v>
      </c>
      <c r="AS58">
        <v>39000</v>
      </c>
      <c r="AT58">
        <v>39000</v>
      </c>
      <c r="AU58">
        <v>40000</v>
      </c>
      <c r="AV58">
        <v>40000</v>
      </c>
      <c r="AW58">
        <v>41000</v>
      </c>
      <c r="AX58">
        <v>41000</v>
      </c>
      <c r="AY58">
        <v>42000</v>
      </c>
      <c r="AZ58">
        <v>43000</v>
      </c>
      <c r="BA58">
        <v>45000</v>
      </c>
      <c r="BB58">
        <v>43000</v>
      </c>
      <c r="BC58">
        <v>41000</v>
      </c>
      <c r="BD58">
        <v>40000</v>
      </c>
      <c r="BE58">
        <v>40000</v>
      </c>
      <c r="BF58">
        <v>39000</v>
      </c>
      <c r="BG58">
        <v>39000</v>
      </c>
      <c r="BH58">
        <v>39000</v>
      </c>
      <c r="BI58">
        <v>39000</v>
      </c>
      <c r="BJ58">
        <v>37000</v>
      </c>
      <c r="BK58">
        <v>37000</v>
      </c>
      <c r="BN58" s="39">
        <f t="shared" si="0"/>
        <v>29</v>
      </c>
    </row>
    <row r="59" spans="1:66" x14ac:dyDescent="0.3">
      <c r="A59" t="s">
        <v>3177</v>
      </c>
      <c r="B59" s="13" t="str">
        <f>VLOOKUP(A59,Matching_Area!$A$2:$B$1441,2, 0)</f>
        <v>Health</v>
      </c>
      <c r="C59" s="13" t="str">
        <f>VLOOKUP(Filtred_Data!A59,Matching_Area!$A$2:$C$1441,3,0)</f>
        <v>Risk factors</v>
      </c>
      <c r="D59" t="s">
        <v>359</v>
      </c>
      <c r="AI59">
        <v>38000</v>
      </c>
      <c r="AJ59">
        <v>36000</v>
      </c>
      <c r="AK59">
        <v>35000</v>
      </c>
      <c r="AL59">
        <v>34000</v>
      </c>
      <c r="AM59">
        <v>34000</v>
      </c>
      <c r="AN59">
        <v>34000</v>
      </c>
      <c r="AO59">
        <v>34000</v>
      </c>
      <c r="AP59">
        <v>35000</v>
      </c>
      <c r="AQ59">
        <v>35000</v>
      </c>
      <c r="AR59">
        <v>36000</v>
      </c>
      <c r="AS59">
        <v>36000</v>
      </c>
      <c r="AT59">
        <v>36000</v>
      </c>
      <c r="AU59">
        <v>37000</v>
      </c>
      <c r="AV59">
        <v>37000</v>
      </c>
      <c r="AW59">
        <v>37000</v>
      </c>
      <c r="AX59">
        <v>38000</v>
      </c>
      <c r="AY59">
        <v>38000</v>
      </c>
      <c r="AZ59">
        <v>39000</v>
      </c>
      <c r="BA59">
        <v>40000</v>
      </c>
      <c r="BB59">
        <v>39000</v>
      </c>
      <c r="BC59">
        <v>37000</v>
      </c>
      <c r="BD59">
        <v>36000</v>
      </c>
      <c r="BE59">
        <v>36000</v>
      </c>
      <c r="BF59">
        <v>35000</v>
      </c>
      <c r="BG59">
        <v>35000</v>
      </c>
      <c r="BH59">
        <v>35000</v>
      </c>
      <c r="BI59">
        <v>34000</v>
      </c>
      <c r="BJ59">
        <v>33000</v>
      </c>
      <c r="BK59">
        <v>33000</v>
      </c>
      <c r="BN59" s="39">
        <f t="shared" si="0"/>
        <v>29</v>
      </c>
    </row>
    <row r="60" spans="1:66" x14ac:dyDescent="0.3">
      <c r="A60" t="s">
        <v>2066</v>
      </c>
      <c r="B60" s="13" t="str">
        <f>VLOOKUP(A60,Matching_Area!$A$2:$B$1441,2, 0)</f>
        <v>Health</v>
      </c>
      <c r="C60" s="13" t="str">
        <f>VLOOKUP(Filtred_Data!A60,Matching_Area!$A$2:$C$1441,3,0)</f>
        <v>Population</v>
      </c>
      <c r="D60" t="s">
        <v>1443</v>
      </c>
      <c r="E60">
        <v>66.131735309427214</v>
      </c>
      <c r="F60">
        <v>66.648032380909044</v>
      </c>
      <c r="G60">
        <v>66.69215837150864</v>
      </c>
      <c r="H60">
        <v>66.392931614300196</v>
      </c>
      <c r="I60">
        <v>65.924290882457242</v>
      </c>
      <c r="J60">
        <v>65.36683363437632</v>
      </c>
      <c r="K60">
        <v>64.814033448746471</v>
      </c>
      <c r="L60">
        <v>64.180046036709101</v>
      </c>
      <c r="M60">
        <v>63.458364819709956</v>
      </c>
      <c r="N60">
        <v>62.62629531358369</v>
      </c>
      <c r="O60">
        <v>61.676977990699235</v>
      </c>
      <c r="P60">
        <v>60.445363927055581</v>
      </c>
      <c r="Q60">
        <v>59.241338261184218</v>
      </c>
      <c r="R60">
        <v>58.047156076027797</v>
      </c>
      <c r="S60">
        <v>56.835560114616825</v>
      </c>
      <c r="T60">
        <v>55.607045110681966</v>
      </c>
      <c r="U60">
        <v>54.887857206146997</v>
      </c>
      <c r="V60">
        <v>54.084525106352146</v>
      </c>
      <c r="W60">
        <v>53.284913568443656</v>
      </c>
      <c r="X60">
        <v>52.590600987155526</v>
      </c>
      <c r="Y60">
        <v>52.044318076566206</v>
      </c>
      <c r="Z60">
        <v>51.600613796640246</v>
      </c>
      <c r="AA60">
        <v>51.263747086471625</v>
      </c>
      <c r="AB60">
        <v>51.047089016574922</v>
      </c>
      <c r="AC60">
        <v>50.933172781697579</v>
      </c>
      <c r="AD60">
        <v>50.902977593853279</v>
      </c>
      <c r="AE60">
        <v>51.141872874851636</v>
      </c>
      <c r="AF60">
        <v>51.406404706697074</v>
      </c>
      <c r="AG60">
        <v>51.686644510192828</v>
      </c>
      <c r="AH60">
        <v>51.962277960830619</v>
      </c>
      <c r="AI60">
        <v>52.212288040213515</v>
      </c>
      <c r="AJ60">
        <v>52.605441993029565</v>
      </c>
      <c r="AK60">
        <v>52.917593695126662</v>
      </c>
      <c r="AL60">
        <v>53.120059731662892</v>
      </c>
      <c r="AM60">
        <v>53.17880750828693</v>
      </c>
      <c r="AN60">
        <v>53.087250839041204</v>
      </c>
      <c r="AO60">
        <v>53.04141652018334</v>
      </c>
      <c r="AP60">
        <v>52.792626709104027</v>
      </c>
      <c r="AQ60">
        <v>52.414750875278123</v>
      </c>
      <c r="AR60">
        <v>52.00216053988396</v>
      </c>
      <c r="AS60">
        <v>51.599264822917789</v>
      </c>
      <c r="AT60">
        <v>51.154288967874393</v>
      </c>
      <c r="AU60">
        <v>50.801811319258981</v>
      </c>
      <c r="AV60">
        <v>50.479695506723431</v>
      </c>
      <c r="AW60">
        <v>50.110689250288189</v>
      </c>
      <c r="AX60">
        <v>49.684567749685542</v>
      </c>
      <c r="AY60">
        <v>49.697110349238876</v>
      </c>
      <c r="AZ60">
        <v>49.614986697789455</v>
      </c>
      <c r="BA60">
        <v>49.521427534022749</v>
      </c>
      <c r="BB60">
        <v>49.525813928503126</v>
      </c>
      <c r="BC60">
        <v>49.670515189152958</v>
      </c>
      <c r="BD60">
        <v>49.869752806181253</v>
      </c>
      <c r="BE60">
        <v>50.115442826748058</v>
      </c>
      <c r="BF60">
        <v>50.425915172339543</v>
      </c>
      <c r="BG60">
        <v>50.793040258568077</v>
      </c>
      <c r="BH60">
        <v>51.209550581543752</v>
      </c>
      <c r="BI60">
        <v>51.646167547720403</v>
      </c>
      <c r="BJ60">
        <v>52.155805676497494</v>
      </c>
      <c r="BK60">
        <v>52.710677090169824</v>
      </c>
      <c r="BL60">
        <v>53.277666524759468</v>
      </c>
      <c r="BN60" s="39">
        <f t="shared" si="0"/>
        <v>60</v>
      </c>
    </row>
    <row r="61" spans="1:66" x14ac:dyDescent="0.3">
      <c r="A61" t="s">
        <v>3091</v>
      </c>
      <c r="B61" s="13" t="str">
        <f>VLOOKUP(A61,Matching_Area!$A$2:$B$1441,2, 0)</f>
        <v>Health</v>
      </c>
      <c r="C61" s="13" t="str">
        <f>VLOOKUP(Filtred_Data!A61,Matching_Area!$A$2:$C$1441,3,0)</f>
        <v>Population</v>
      </c>
      <c r="D61" t="s">
        <v>1203</v>
      </c>
      <c r="E61">
        <v>15.144110735682828</v>
      </c>
      <c r="F61">
        <v>15.316125486727724</v>
      </c>
      <c r="G61">
        <v>15.430128642974026</v>
      </c>
      <c r="H61">
        <v>15.509379884784224</v>
      </c>
      <c r="I61">
        <v>15.578007183973842</v>
      </c>
      <c r="J61">
        <v>15.644473707879428</v>
      </c>
      <c r="K61">
        <v>15.784293479190959</v>
      </c>
      <c r="L61">
        <v>15.917687326506996</v>
      </c>
      <c r="M61">
        <v>16.045682307144787</v>
      </c>
      <c r="N61">
        <v>16.159742083138397</v>
      </c>
      <c r="O61">
        <v>16.249853739152648</v>
      </c>
      <c r="P61">
        <v>16.363796789964695</v>
      </c>
      <c r="Q61">
        <v>16.454561734866921</v>
      </c>
      <c r="R61">
        <v>16.539834052612505</v>
      </c>
      <c r="S61">
        <v>16.623102618568765</v>
      </c>
      <c r="T61">
        <v>16.697340577314506</v>
      </c>
      <c r="U61">
        <v>16.867817238565639</v>
      </c>
      <c r="V61">
        <v>17.026827235167826</v>
      </c>
      <c r="W61">
        <v>17.193715707635391</v>
      </c>
      <c r="X61">
        <v>17.376472923397728</v>
      </c>
      <c r="Y61">
        <v>17.571065102750644</v>
      </c>
      <c r="Z61">
        <v>17.715800136710502</v>
      </c>
      <c r="AA61">
        <v>17.847263876003844</v>
      </c>
      <c r="AB61">
        <v>17.983571109378239</v>
      </c>
      <c r="AC61">
        <v>18.136807184655833</v>
      </c>
      <c r="AD61">
        <v>18.30704711970909</v>
      </c>
      <c r="AE61">
        <v>18.515242910870377</v>
      </c>
      <c r="AF61">
        <v>18.71531800897225</v>
      </c>
      <c r="AG61">
        <v>18.905279523335953</v>
      </c>
      <c r="AH61">
        <v>19.076138630399488</v>
      </c>
      <c r="AI61">
        <v>19.221038800099624</v>
      </c>
      <c r="AJ61">
        <v>19.337026139595849</v>
      </c>
      <c r="AK61">
        <v>19.413216216335123</v>
      </c>
      <c r="AL61">
        <v>19.450143349428302</v>
      </c>
      <c r="AM61">
        <v>19.441566650478627</v>
      </c>
      <c r="AN61">
        <v>19.384689378845998</v>
      </c>
      <c r="AO61">
        <v>19.300025007547145</v>
      </c>
      <c r="AP61">
        <v>19.169066940875272</v>
      </c>
      <c r="AQ61">
        <v>19.010709394159292</v>
      </c>
      <c r="AR61">
        <v>18.847841926120129</v>
      </c>
      <c r="AS61">
        <v>18.697858009772148</v>
      </c>
      <c r="AT61">
        <v>18.613032400062021</v>
      </c>
      <c r="AU61">
        <v>18.535903482081626</v>
      </c>
      <c r="AV61">
        <v>18.475416170017716</v>
      </c>
      <c r="AW61">
        <v>18.437473713161463</v>
      </c>
      <c r="AX61">
        <v>18.428732088942791</v>
      </c>
      <c r="AY61">
        <v>18.533873353518185</v>
      </c>
      <c r="AZ61">
        <v>18.659783891620954</v>
      </c>
      <c r="BA61">
        <v>18.832395328769426</v>
      </c>
      <c r="BB61">
        <v>19.083454075585841</v>
      </c>
      <c r="BC61">
        <v>19.429885857153085</v>
      </c>
      <c r="BD61">
        <v>19.858135282456253</v>
      </c>
      <c r="BE61">
        <v>20.357803620010799</v>
      </c>
      <c r="BF61">
        <v>20.916790116752253</v>
      </c>
      <c r="BG61">
        <v>21.514698169878088</v>
      </c>
      <c r="BH61">
        <v>22.141440040582722</v>
      </c>
      <c r="BI61">
        <v>22.797997549929299</v>
      </c>
      <c r="BJ61">
        <v>23.46146030939849</v>
      </c>
      <c r="BK61">
        <v>24.139975539927455</v>
      </c>
      <c r="BL61">
        <v>24.845706103030658</v>
      </c>
      <c r="BN61" s="39">
        <f t="shared" si="0"/>
        <v>60</v>
      </c>
    </row>
    <row r="62" spans="1:66" x14ac:dyDescent="0.3">
      <c r="A62" t="s">
        <v>914</v>
      </c>
      <c r="B62" s="13" t="str">
        <f>VLOOKUP(A62,Matching_Area!$A$2:$B$1441,2, 0)</f>
        <v>Health</v>
      </c>
      <c r="C62" s="13" t="str">
        <f>VLOOKUP(Filtred_Data!A62,Matching_Area!$A$2:$C$1441,3,0)</f>
        <v>Population</v>
      </c>
      <c r="D62" t="s">
        <v>119</v>
      </c>
      <c r="E62">
        <v>50.987624573744398</v>
      </c>
      <c r="F62">
        <v>51.331906894181309</v>
      </c>
      <c r="G62">
        <v>51.262029728534607</v>
      </c>
      <c r="H62">
        <v>50.883551729515972</v>
      </c>
      <c r="I62">
        <v>50.346283698483397</v>
      </c>
      <c r="J62">
        <v>49.722359926496893</v>
      </c>
      <c r="K62">
        <v>49.029739969555521</v>
      </c>
      <c r="L62">
        <v>48.262358710202108</v>
      </c>
      <c r="M62">
        <v>47.412682512565169</v>
      </c>
      <c r="N62">
        <v>46.466553230445292</v>
      </c>
      <c r="O62">
        <v>45.42712425154658</v>
      </c>
      <c r="P62">
        <v>44.081567137090886</v>
      </c>
      <c r="Q62">
        <v>42.786776526317297</v>
      </c>
      <c r="R62">
        <v>41.507322023415284</v>
      </c>
      <c r="S62">
        <v>40.212457496048053</v>
      </c>
      <c r="T62">
        <v>38.909704533367453</v>
      </c>
      <c r="U62">
        <v>38.020039967581347</v>
      </c>
      <c r="V62">
        <v>37.057697871184317</v>
      </c>
      <c r="W62">
        <v>36.091197860808258</v>
      </c>
      <c r="X62">
        <v>35.214128063757791</v>
      </c>
      <c r="Y62">
        <v>34.473252973815562</v>
      </c>
      <c r="Z62">
        <v>33.884813659929748</v>
      </c>
      <c r="AA62">
        <v>33.416483210467781</v>
      </c>
      <c r="AB62">
        <v>33.063517907196683</v>
      </c>
      <c r="AC62">
        <v>32.796365597041742</v>
      </c>
      <c r="AD62">
        <v>32.59593047414419</v>
      </c>
      <c r="AE62">
        <v>32.626629963981252</v>
      </c>
      <c r="AF62">
        <v>32.691086697724828</v>
      </c>
      <c r="AG62">
        <v>32.781364986856872</v>
      </c>
      <c r="AH62">
        <v>32.886139330431128</v>
      </c>
      <c r="AI62">
        <v>32.991249240113888</v>
      </c>
      <c r="AJ62">
        <v>33.268415853433723</v>
      </c>
      <c r="AK62">
        <v>33.504377478791547</v>
      </c>
      <c r="AL62">
        <v>33.669916382234597</v>
      </c>
      <c r="AM62">
        <v>33.73724085780831</v>
      </c>
      <c r="AN62">
        <v>33.702561460195199</v>
      </c>
      <c r="AO62">
        <v>33.741391512636199</v>
      </c>
      <c r="AP62">
        <v>33.623559768228759</v>
      </c>
      <c r="AQ62">
        <v>33.404041481118831</v>
      </c>
      <c r="AR62">
        <v>33.154318613763827</v>
      </c>
      <c r="AS62">
        <v>32.901406813145648</v>
      </c>
      <c r="AT62">
        <v>32.541256567812376</v>
      </c>
      <c r="AU62">
        <v>32.265907837177352</v>
      </c>
      <c r="AV62">
        <v>32.004279336705714</v>
      </c>
      <c r="AW62">
        <v>31.673215537126726</v>
      </c>
      <c r="AX62">
        <v>31.255835660742747</v>
      </c>
      <c r="AY62">
        <v>31.163236995720695</v>
      </c>
      <c r="AZ62">
        <v>30.955202806168497</v>
      </c>
      <c r="BA62">
        <v>30.689032205253319</v>
      </c>
      <c r="BB62">
        <v>30.442359852917285</v>
      </c>
      <c r="BC62">
        <v>30.240629331999873</v>
      </c>
      <c r="BD62">
        <v>30.011617523724993</v>
      </c>
      <c r="BE62">
        <v>29.757639206737263</v>
      </c>
      <c r="BF62">
        <v>29.509125055587287</v>
      </c>
      <c r="BG62">
        <v>29.278342088689989</v>
      </c>
      <c r="BH62">
        <v>29.068110540961033</v>
      </c>
      <c r="BI62">
        <v>28.848169997791107</v>
      </c>
      <c r="BJ62">
        <v>28.694345367099004</v>
      </c>
      <c r="BK62">
        <v>28.570701550242362</v>
      </c>
      <c r="BL62">
        <v>28.431960421728814</v>
      </c>
      <c r="BN62" s="39">
        <f t="shared" si="0"/>
        <v>60</v>
      </c>
    </row>
    <row r="63" spans="1:66" x14ac:dyDescent="0.3">
      <c r="A63" t="s">
        <v>2314</v>
      </c>
      <c r="B63" s="13" t="str">
        <f>VLOOKUP(A63,Matching_Area!$A$2:$B$1441,2, 0)</f>
        <v>Environment</v>
      </c>
      <c r="C63" s="13" t="str">
        <f>VLOOKUP(Filtred_Data!A63,Matching_Area!$A$2:$C$1441,3,0)</f>
        <v>Land use</v>
      </c>
      <c r="D63" t="s">
        <v>3368</v>
      </c>
      <c r="AU63">
        <v>5.419014971045649</v>
      </c>
      <c r="AZ63">
        <v>5.5481600306643264</v>
      </c>
      <c r="BA63">
        <v>5.3782537324390445</v>
      </c>
      <c r="BE63">
        <v>5.5271937196986105</v>
      </c>
      <c r="BN63" s="39">
        <f t="shared" si="0"/>
        <v>4</v>
      </c>
    </row>
    <row r="64" spans="1:66" x14ac:dyDescent="0.3">
      <c r="A64" t="s">
        <v>1441</v>
      </c>
      <c r="B64" s="13" t="str">
        <f>VLOOKUP(A64,Matching_Area!$A$2:$B$1441,2, 0)</f>
        <v>Environment</v>
      </c>
      <c r="C64" s="13" t="str">
        <f>VLOOKUP(Filtred_Data!A64,Matching_Area!$A$2:$C$1441,3,0)</f>
        <v>Land use</v>
      </c>
      <c r="D64" t="s">
        <v>949</v>
      </c>
      <c r="F64">
        <v>48.860241774175236</v>
      </c>
      <c r="G64">
        <v>48.476137028658279</v>
      </c>
      <c r="H64">
        <v>48.197939504048492</v>
      </c>
      <c r="I64">
        <v>47.932516355568758</v>
      </c>
      <c r="J64">
        <v>47.589791854096973</v>
      </c>
      <c r="K64">
        <v>47.554525841361901</v>
      </c>
      <c r="L64">
        <v>47.52799444478412</v>
      </c>
      <c r="M64">
        <v>47.581275603343606</v>
      </c>
      <c r="N64">
        <v>47.543280023059388</v>
      </c>
      <c r="O64">
        <v>47.428965734100814</v>
      </c>
      <c r="P64">
        <v>47.308864761938032</v>
      </c>
      <c r="Q64">
        <v>47.199682059971877</v>
      </c>
      <c r="R64">
        <v>47.079581087809096</v>
      </c>
      <c r="S64">
        <v>46.965812712360353</v>
      </c>
      <c r="T64">
        <v>46.965812712360353</v>
      </c>
      <c r="U64">
        <v>46.965812712360353</v>
      </c>
      <c r="V64">
        <v>46.984701319800507</v>
      </c>
      <c r="W64">
        <v>46.747993221937861</v>
      </c>
      <c r="X64">
        <v>46.747993221937861</v>
      </c>
      <c r="Y64">
        <v>46.747993221937861</v>
      </c>
      <c r="Z64">
        <v>46.747993221937861</v>
      </c>
      <c r="AA64">
        <v>47.101308445500365</v>
      </c>
      <c r="AB64">
        <v>47.101308445500365</v>
      </c>
      <c r="AC64">
        <v>47.101308445500365</v>
      </c>
      <c r="AD64">
        <v>47.101308445500365</v>
      </c>
      <c r="AE64">
        <v>47.101308445500365</v>
      </c>
      <c r="AF64">
        <v>46.615336239048979</v>
      </c>
      <c r="AG64">
        <v>46.615336239048979</v>
      </c>
      <c r="AH64">
        <v>46.615336239048979</v>
      </c>
      <c r="AI64">
        <v>46.615336239048979</v>
      </c>
      <c r="AJ64">
        <v>46.615336239048979</v>
      </c>
      <c r="AK64">
        <v>46.449487714762377</v>
      </c>
      <c r="AL64">
        <v>46.17860543118433</v>
      </c>
      <c r="AM64">
        <v>45.981093923327535</v>
      </c>
      <c r="AN64">
        <v>45.87191122136138</v>
      </c>
      <c r="AO64">
        <v>45.453413924725076</v>
      </c>
      <c r="AP64">
        <v>45.298265305231162</v>
      </c>
      <c r="AQ64">
        <v>45.265838042747212</v>
      </c>
      <c r="AR64">
        <v>45.189300968668931</v>
      </c>
      <c r="AS64">
        <v>45.230584855576126</v>
      </c>
      <c r="AT64">
        <v>45.29007020362544</v>
      </c>
      <c r="AU64">
        <v>45.0848730397122</v>
      </c>
      <c r="AV64">
        <v>45.178848974887359</v>
      </c>
      <c r="AW64">
        <v>44.916458558904679</v>
      </c>
      <c r="AX64">
        <v>44.945164332367014</v>
      </c>
      <c r="AY64">
        <v>44.664744125685445</v>
      </c>
      <c r="AZ64">
        <v>45.062344328481366</v>
      </c>
      <c r="BA64">
        <v>45.183515543180484</v>
      </c>
      <c r="BB64">
        <v>44.817083669493698</v>
      </c>
      <c r="BC64">
        <v>44.649331450835319</v>
      </c>
      <c r="BD64">
        <v>44.238628214294302</v>
      </c>
      <c r="BE64">
        <v>44.679975337308228</v>
      </c>
      <c r="BF64">
        <v>44.366792767796817</v>
      </c>
      <c r="BG64">
        <v>44.588036845361863</v>
      </c>
      <c r="BH64">
        <v>44.369067999501496</v>
      </c>
      <c r="BI64">
        <v>44.369067999501496</v>
      </c>
      <c r="BN64" s="39">
        <f t="shared" si="0"/>
        <v>56</v>
      </c>
    </row>
    <row r="65" spans="1:66" x14ac:dyDescent="0.3">
      <c r="A65" t="s">
        <v>654</v>
      </c>
      <c r="B65" s="13" t="str">
        <f>VLOOKUP(A65,Matching_Area!$A$2:$B$1441,2, 0)</f>
        <v>Environment</v>
      </c>
      <c r="C65" s="13" t="str">
        <f>VLOOKUP(Filtred_Data!A65,Matching_Area!$A$2:$C$1441,3,0)</f>
        <v>Land use</v>
      </c>
      <c r="D65" t="s">
        <v>4222</v>
      </c>
      <c r="F65">
        <v>4475090</v>
      </c>
      <c r="G65">
        <v>4439910</v>
      </c>
      <c r="H65">
        <v>4414430</v>
      </c>
      <c r="I65">
        <v>4390120</v>
      </c>
      <c r="J65">
        <v>4358730</v>
      </c>
      <c r="K65">
        <v>4355500</v>
      </c>
      <c r="L65">
        <v>4353070</v>
      </c>
      <c r="M65">
        <v>4357950</v>
      </c>
      <c r="N65">
        <v>4354470</v>
      </c>
      <c r="O65">
        <v>4344000</v>
      </c>
      <c r="P65">
        <v>4333000</v>
      </c>
      <c r="Q65">
        <v>4323000</v>
      </c>
      <c r="R65">
        <v>4312000</v>
      </c>
      <c r="S65">
        <v>4301580</v>
      </c>
      <c r="T65">
        <v>4301580</v>
      </c>
      <c r="U65">
        <v>4301580</v>
      </c>
      <c r="V65">
        <v>4303310</v>
      </c>
      <c r="W65">
        <v>4281630</v>
      </c>
      <c r="X65">
        <v>4281630</v>
      </c>
      <c r="Y65">
        <v>4281630</v>
      </c>
      <c r="Z65">
        <v>4281630</v>
      </c>
      <c r="AA65">
        <v>4313990</v>
      </c>
      <c r="AB65">
        <v>4313990</v>
      </c>
      <c r="AC65">
        <v>4313990</v>
      </c>
      <c r="AD65">
        <v>4313990</v>
      </c>
      <c r="AE65">
        <v>4313990</v>
      </c>
      <c r="AF65">
        <v>4269480</v>
      </c>
      <c r="AG65">
        <v>4269480</v>
      </c>
      <c r="AH65">
        <v>4269480</v>
      </c>
      <c r="AI65">
        <v>4269480</v>
      </c>
      <c r="AJ65">
        <v>4269480</v>
      </c>
      <c r="AK65">
        <v>4254290</v>
      </c>
      <c r="AL65">
        <v>4229480</v>
      </c>
      <c r="AM65">
        <v>4211390</v>
      </c>
      <c r="AN65">
        <v>4201390</v>
      </c>
      <c r="AO65">
        <v>4163060</v>
      </c>
      <c r="AP65">
        <v>4148850</v>
      </c>
      <c r="AQ65">
        <v>4145880</v>
      </c>
      <c r="AR65">
        <v>4138870</v>
      </c>
      <c r="AS65">
        <v>4143990</v>
      </c>
      <c r="AT65">
        <v>4149440</v>
      </c>
      <c r="AU65">
        <v>4130640</v>
      </c>
      <c r="AV65">
        <v>4139250</v>
      </c>
      <c r="AW65">
        <v>4115210</v>
      </c>
      <c r="AX65">
        <v>4117840</v>
      </c>
      <c r="AY65">
        <v>4092148.125</v>
      </c>
      <c r="AZ65">
        <v>4128575.9375</v>
      </c>
      <c r="BA65">
        <v>4133125.9375</v>
      </c>
      <c r="BB65">
        <v>4099606.875</v>
      </c>
      <c r="BC65">
        <v>4084261.875</v>
      </c>
      <c r="BD65">
        <v>4046693.125</v>
      </c>
      <c r="BE65">
        <v>4087065</v>
      </c>
      <c r="BF65">
        <v>4058416.875</v>
      </c>
      <c r="BG65">
        <v>4078655</v>
      </c>
      <c r="BH65">
        <v>4058625</v>
      </c>
      <c r="BI65">
        <v>4058625</v>
      </c>
      <c r="BN65" s="39">
        <f t="shared" si="0"/>
        <v>56</v>
      </c>
    </row>
    <row r="66" spans="1:66" x14ac:dyDescent="0.3">
      <c r="A66" t="s">
        <v>1010</v>
      </c>
      <c r="B66" s="13" t="str">
        <f>VLOOKUP(A66,Matching_Area!$A$2:$B$1441,2, 0)</f>
        <v>Environment</v>
      </c>
      <c r="C66" s="13" t="str">
        <f>VLOOKUP(Filtred_Data!A66,Matching_Area!$A$2:$C$1441,3,0)</f>
        <v>Agricultural production</v>
      </c>
      <c r="D66" t="s">
        <v>3621</v>
      </c>
      <c r="F66">
        <v>4690000</v>
      </c>
      <c r="G66">
        <v>4730000</v>
      </c>
      <c r="H66">
        <v>4755000</v>
      </c>
      <c r="I66">
        <v>4783000</v>
      </c>
      <c r="J66">
        <v>4800000</v>
      </c>
      <c r="K66">
        <v>5470000</v>
      </c>
      <c r="L66">
        <v>5450000</v>
      </c>
      <c r="M66">
        <v>5390000</v>
      </c>
      <c r="N66">
        <v>5305000</v>
      </c>
      <c r="O66">
        <v>5270000</v>
      </c>
      <c r="P66">
        <v>5235000</v>
      </c>
      <c r="Q66">
        <v>5205000</v>
      </c>
      <c r="R66">
        <v>5180000</v>
      </c>
      <c r="S66">
        <v>5155000</v>
      </c>
      <c r="T66">
        <v>5120000</v>
      </c>
      <c r="U66">
        <v>5090000</v>
      </c>
      <c r="V66">
        <v>5050000</v>
      </c>
      <c r="W66">
        <v>4989000</v>
      </c>
      <c r="X66">
        <v>4880000</v>
      </c>
      <c r="Y66">
        <v>4726000</v>
      </c>
      <c r="Z66">
        <v>4697000</v>
      </c>
      <c r="AA66">
        <v>4669000</v>
      </c>
      <c r="AB66">
        <v>4671000</v>
      </c>
      <c r="AC66">
        <v>4676000</v>
      </c>
      <c r="AD66">
        <v>4670000</v>
      </c>
      <c r="AE66">
        <v>4730000</v>
      </c>
      <c r="AF66">
        <v>4789000</v>
      </c>
      <c r="AG66">
        <v>4548492</v>
      </c>
      <c r="AH66">
        <v>4487595</v>
      </c>
      <c r="AI66">
        <v>4426699</v>
      </c>
      <c r="AJ66">
        <v>4365802</v>
      </c>
      <c r="AK66">
        <v>4304906</v>
      </c>
      <c r="AL66">
        <v>4317974</v>
      </c>
      <c r="AM66">
        <v>4331042</v>
      </c>
      <c r="AN66">
        <v>4344109</v>
      </c>
      <c r="AO66">
        <v>4357177</v>
      </c>
      <c r="AP66">
        <v>4370245</v>
      </c>
      <c r="AQ66">
        <v>4414705</v>
      </c>
      <c r="AR66">
        <v>4459165</v>
      </c>
      <c r="AS66">
        <v>4503625</v>
      </c>
      <c r="AT66">
        <v>4548085</v>
      </c>
      <c r="AU66">
        <v>4592545</v>
      </c>
      <c r="AV66">
        <v>4551998</v>
      </c>
      <c r="AW66">
        <v>4511452</v>
      </c>
      <c r="AX66">
        <v>4470905</v>
      </c>
      <c r="AY66">
        <v>4430359</v>
      </c>
      <c r="AZ66">
        <v>4389812</v>
      </c>
      <c r="BN66" s="39">
        <f t="shared" si="0"/>
        <v>47</v>
      </c>
    </row>
    <row r="67" spans="1:66" x14ac:dyDescent="0.3">
      <c r="A67" t="s">
        <v>2298</v>
      </c>
      <c r="B67" s="13" t="str">
        <f>VLOOKUP(A67,Matching_Area!$A$2:$B$1441,2, 0)</f>
        <v>Environment</v>
      </c>
      <c r="C67" s="13" t="str">
        <f>VLOOKUP(Filtred_Data!A67,Matching_Area!$A$2:$C$1441,3,0)</f>
        <v>Agricultural production</v>
      </c>
      <c r="D67" t="s">
        <v>4024</v>
      </c>
      <c r="F67">
        <v>259.64679178431049</v>
      </c>
      <c r="G67">
        <v>267.08828594821989</v>
      </c>
      <c r="H67">
        <v>264.7933442480537</v>
      </c>
      <c r="I67">
        <v>268.75920119573402</v>
      </c>
      <c r="J67">
        <v>271.18644067796606</v>
      </c>
      <c r="K67">
        <v>311.31726473350216</v>
      </c>
      <c r="L67">
        <v>312.34418609982401</v>
      </c>
      <c r="M67">
        <v>297.79005524861878</v>
      </c>
      <c r="N67">
        <v>280.32592843102026</v>
      </c>
      <c r="O67">
        <v>279.22748827721409</v>
      </c>
      <c r="P67">
        <v>278.2502391835867</v>
      </c>
      <c r="Q67">
        <v>277.5333919859234</v>
      </c>
      <c r="R67">
        <v>276.93130179096499</v>
      </c>
      <c r="S67">
        <v>276.44901111158782</v>
      </c>
      <c r="T67">
        <v>274.57205371315803</v>
      </c>
      <c r="U67">
        <v>272.96323308593247</v>
      </c>
      <c r="V67">
        <v>270.70200265877611</v>
      </c>
      <c r="W67">
        <v>264.31087918200842</v>
      </c>
      <c r="X67">
        <v>258.53619771661675</v>
      </c>
      <c r="Y67">
        <v>250.37747344441206</v>
      </c>
      <c r="Z67">
        <v>248.84109030224363</v>
      </c>
      <c r="AA67">
        <v>248.66189119377947</v>
      </c>
      <c r="AB67">
        <v>248.7684073176577</v>
      </c>
      <c r="AC67">
        <v>249.03469762735332</v>
      </c>
      <c r="AD67">
        <v>248.71514925571861</v>
      </c>
      <c r="AE67">
        <v>251.91063297206614</v>
      </c>
      <c r="AF67">
        <v>257.83075448740726</v>
      </c>
      <c r="AG67">
        <v>244.88225603256129</v>
      </c>
      <c r="AH67">
        <v>241.62448983987167</v>
      </c>
      <c r="AI67">
        <v>238.40986449514205</v>
      </c>
      <c r="AJ67">
        <v>235.13011913225185</v>
      </c>
      <c r="AK67">
        <v>233.86060408518037</v>
      </c>
      <c r="AL67">
        <v>236.28023288900565</v>
      </c>
      <c r="AM67">
        <v>238.04912635553674</v>
      </c>
      <c r="AN67">
        <v>238.89864110559341</v>
      </c>
      <c r="AO67">
        <v>243.40955051785974</v>
      </c>
      <c r="AP67">
        <v>246.08343844317312</v>
      </c>
      <c r="AQ67">
        <v>249.72593363577741</v>
      </c>
      <c r="AR67">
        <v>254.2747251494001</v>
      </c>
      <c r="AS67">
        <v>256.80996533004878</v>
      </c>
      <c r="AT67">
        <v>259.29789053591793</v>
      </c>
      <c r="AU67">
        <v>265.50032663302056</v>
      </c>
      <c r="AV67">
        <v>265.2154002120792</v>
      </c>
      <c r="AW67">
        <v>270.05626855665167</v>
      </c>
      <c r="AX67">
        <v>270.77521727280987</v>
      </c>
      <c r="AY67">
        <v>276.13582576882919</v>
      </c>
      <c r="AZ67">
        <v>271.17692117617992</v>
      </c>
      <c r="BN67" s="39">
        <f t="shared" si="0"/>
        <v>47</v>
      </c>
    </row>
    <row r="68" spans="1:66" x14ac:dyDescent="0.3">
      <c r="A68" t="s">
        <v>2610</v>
      </c>
      <c r="B68" s="13" t="str">
        <f>VLOOKUP(A68,Matching_Area!$A$2:$B$1441,2, 0)</f>
        <v>Environment</v>
      </c>
      <c r="C68" s="13" t="str">
        <f>VLOOKUP(Filtred_Data!A68,Matching_Area!$A$2:$C$1441,3,0)</f>
        <v>Emissions</v>
      </c>
      <c r="D68" t="s">
        <v>2743</v>
      </c>
      <c r="O68">
        <v>30.821637576783299</v>
      </c>
      <c r="P68">
        <v>32.371591907259891</v>
      </c>
      <c r="Q68">
        <v>32.100242658902978</v>
      </c>
      <c r="R68">
        <v>32.259605649295267</v>
      </c>
      <c r="S68">
        <v>33.441514717622205</v>
      </c>
      <c r="T68">
        <v>33.680673980294742</v>
      </c>
      <c r="U68">
        <v>32.765007314041469</v>
      </c>
      <c r="V68">
        <v>32.58981000950196</v>
      </c>
      <c r="W68">
        <v>32.345781308791963</v>
      </c>
      <c r="X68">
        <v>30.792990903799801</v>
      </c>
      <c r="Y68">
        <v>31.363966837949732</v>
      </c>
      <c r="Z68">
        <v>32.126809011325619</v>
      </c>
      <c r="AA68">
        <v>31.890102848219858</v>
      </c>
      <c r="AB68">
        <v>31.715210513144353</v>
      </c>
      <c r="AC68">
        <v>30.94431516194312</v>
      </c>
      <c r="AD68">
        <v>30.411651663808509</v>
      </c>
      <c r="AE68">
        <v>29.719478266415699</v>
      </c>
      <c r="AF68">
        <v>28.833542421452403</v>
      </c>
      <c r="AG68">
        <v>28.359206824425815</v>
      </c>
      <c r="AH68">
        <v>27.748933792198429</v>
      </c>
      <c r="AI68">
        <v>27.090193136705761</v>
      </c>
      <c r="AJ68">
        <v>27.721097089192153</v>
      </c>
      <c r="AK68">
        <v>28.56886718193833</v>
      </c>
      <c r="AL68">
        <v>29.099072885897375</v>
      </c>
      <c r="AM68">
        <v>29.877138239170069</v>
      </c>
      <c r="AN68">
        <v>30.834914417577693</v>
      </c>
      <c r="AO68">
        <v>31.178268560163907</v>
      </c>
      <c r="AP68">
        <v>31.431527840645547</v>
      </c>
      <c r="AQ68">
        <v>32.148001479540241</v>
      </c>
      <c r="AR68">
        <v>32.885874945424284</v>
      </c>
      <c r="AS68">
        <v>33.276900820236584</v>
      </c>
      <c r="AT68">
        <v>33.632836614555167</v>
      </c>
      <c r="AU68">
        <v>33.811419437404552</v>
      </c>
      <c r="AV68">
        <v>33.734576860097583</v>
      </c>
      <c r="AW68">
        <v>34.396761971833513</v>
      </c>
      <c r="AX68">
        <v>35.398771305003123</v>
      </c>
      <c r="AY68">
        <v>35.575264616061638</v>
      </c>
      <c r="AZ68">
        <v>35.877106490150915</v>
      </c>
      <c r="BA68">
        <v>35.951199512224512</v>
      </c>
      <c r="BN68" s="39">
        <f t="shared" si="0"/>
        <v>39</v>
      </c>
    </row>
    <row r="69" spans="1:66" x14ac:dyDescent="0.3">
      <c r="A69" t="s">
        <v>4071</v>
      </c>
      <c r="B69" s="13" t="str">
        <f>VLOOKUP(A69,Matching_Area!$A$2:$B$1441,2, 0)</f>
        <v>Environment</v>
      </c>
      <c r="C69" s="13" t="str">
        <f>VLOOKUP(Filtred_Data!A69,Matching_Area!$A$2:$C$1441,3,0)</f>
        <v>Emissions</v>
      </c>
      <c r="D69" t="s">
        <v>3620</v>
      </c>
      <c r="N69">
        <v>0</v>
      </c>
      <c r="O69">
        <v>183159.12238191359</v>
      </c>
      <c r="P69">
        <v>187591.10909113754</v>
      </c>
      <c r="Q69">
        <v>188181.5735417135</v>
      </c>
      <c r="R69">
        <v>190110.3724360879</v>
      </c>
      <c r="S69">
        <v>196701.98632361228</v>
      </c>
      <c r="T69">
        <v>198670.50757386559</v>
      </c>
      <c r="U69">
        <v>193168.39417044347</v>
      </c>
      <c r="V69">
        <v>190331.66021369354</v>
      </c>
      <c r="W69">
        <v>188086.189901242</v>
      </c>
      <c r="X69">
        <v>184795.82080161048</v>
      </c>
      <c r="Y69">
        <v>190553.3487223055</v>
      </c>
      <c r="Z69">
        <v>195438.94486713782</v>
      </c>
      <c r="AA69">
        <v>193240.3105159876</v>
      </c>
      <c r="AB69">
        <v>187570.09801683834</v>
      </c>
      <c r="AC69">
        <v>188030.03665003116</v>
      </c>
      <c r="AD69">
        <v>183038.9119854809</v>
      </c>
      <c r="AE69">
        <v>177973.31242973442</v>
      </c>
      <c r="AF69">
        <v>174414.09810736557</v>
      </c>
      <c r="AG69">
        <v>175257.62943840559</v>
      </c>
      <c r="AH69">
        <v>172495.69713244308</v>
      </c>
      <c r="AI69">
        <v>172736.82390916513</v>
      </c>
      <c r="AJ69">
        <v>173900.81789283289</v>
      </c>
      <c r="AK69">
        <v>178039.46614580875</v>
      </c>
      <c r="AL69">
        <v>179564.55896429552</v>
      </c>
      <c r="AM69">
        <v>183820.58687340582</v>
      </c>
      <c r="AN69">
        <v>186398.59939997803</v>
      </c>
      <c r="AO69">
        <v>186661.7996082165</v>
      </c>
      <c r="AP69">
        <v>185342.91884849139</v>
      </c>
      <c r="AQ69">
        <v>185744.07998845802</v>
      </c>
      <c r="AR69">
        <v>186877.6018236175</v>
      </c>
      <c r="AS69">
        <v>185222.22488651064</v>
      </c>
      <c r="AT69">
        <v>185455.16070468479</v>
      </c>
      <c r="AU69">
        <v>186293.14447362846</v>
      </c>
      <c r="AV69">
        <v>185962.52963282511</v>
      </c>
      <c r="AW69">
        <v>187157.25346780248</v>
      </c>
      <c r="AX69">
        <v>190585.56875528462</v>
      </c>
      <c r="AY69">
        <v>192380.00271163034</v>
      </c>
      <c r="AZ69">
        <v>194811.25315725984</v>
      </c>
      <c r="BA69">
        <v>196939.95190397563</v>
      </c>
      <c r="BN69" s="39">
        <f t="shared" si="0"/>
        <v>40</v>
      </c>
    </row>
    <row r="70" spans="1:66" x14ac:dyDescent="0.3">
      <c r="A70" t="s">
        <v>407</v>
      </c>
      <c r="B70" s="13" t="str">
        <f>VLOOKUP(A70,Matching_Area!$A$2:$B$1441,2, 0)</f>
        <v>Environment</v>
      </c>
      <c r="C70" s="13" t="str">
        <f>VLOOKUP(Filtred_Data!A70,Matching_Area!$A$2:$C$1441,3,0)</f>
        <v>Emissions</v>
      </c>
      <c r="D70" t="s">
        <v>403</v>
      </c>
      <c r="O70">
        <v>39.935956080980048</v>
      </c>
      <c r="P70">
        <v>40.017395706685086</v>
      </c>
      <c r="Q70">
        <v>39.746209877938519</v>
      </c>
      <c r="R70">
        <v>40.513574856261272</v>
      </c>
      <c r="S70">
        <v>39.487705275146432</v>
      </c>
      <c r="T70">
        <v>43.627639123253417</v>
      </c>
      <c r="U70">
        <v>41.306241595735528</v>
      </c>
      <c r="V70">
        <v>40.565174023518288</v>
      </c>
      <c r="W70">
        <v>40.598271088883905</v>
      </c>
      <c r="X70">
        <v>40.735346315363302</v>
      </c>
      <c r="Y70">
        <v>41.703397244943311</v>
      </c>
      <c r="Z70">
        <v>42.447511216723711</v>
      </c>
      <c r="AA70">
        <v>44.065753543456459</v>
      </c>
      <c r="AB70">
        <v>42.986162252598596</v>
      </c>
      <c r="AC70">
        <v>43.544145122857365</v>
      </c>
      <c r="AD70">
        <v>43.000775951248777</v>
      </c>
      <c r="AE70">
        <v>42.309304987735068</v>
      </c>
      <c r="AF70">
        <v>41.576780221022332</v>
      </c>
      <c r="AG70">
        <v>38.790116046418568</v>
      </c>
      <c r="AH70">
        <v>40.538328679630162</v>
      </c>
      <c r="AI70">
        <v>46.127434539323112</v>
      </c>
      <c r="AJ70">
        <v>46.433863414542593</v>
      </c>
      <c r="AK70">
        <v>46.932144509146099</v>
      </c>
      <c r="AL70">
        <v>46.468333258169551</v>
      </c>
      <c r="AM70">
        <v>46.698710466097637</v>
      </c>
      <c r="AN70">
        <v>46.236600125801559</v>
      </c>
      <c r="AO70">
        <v>46.263793383810146</v>
      </c>
      <c r="AP70">
        <v>47.24837972099354</v>
      </c>
      <c r="AQ70">
        <v>49.93769696484059</v>
      </c>
      <c r="AR70">
        <v>50.640312879680636</v>
      </c>
      <c r="AS70">
        <v>51.933931904761899</v>
      </c>
      <c r="AT70">
        <v>53.83084803184002</v>
      </c>
      <c r="AU70">
        <v>53.625393936435081</v>
      </c>
      <c r="AV70">
        <v>54.945434615197151</v>
      </c>
      <c r="AW70">
        <v>55.675146159402843</v>
      </c>
      <c r="AX70">
        <v>55.860648741219485</v>
      </c>
      <c r="AY70">
        <v>56.573973827764043</v>
      </c>
      <c r="AZ70">
        <v>56.16728769507742</v>
      </c>
      <c r="BA70">
        <v>57.633743618657086</v>
      </c>
      <c r="BN70" s="39">
        <f t="shared" si="0"/>
        <v>39</v>
      </c>
    </row>
    <row r="71" spans="1:66" x14ac:dyDescent="0.3">
      <c r="A71" t="s">
        <v>590</v>
      </c>
      <c r="B71" s="13" t="str">
        <f>VLOOKUP(A71,Matching_Area!$A$2:$B$1441,2, 0)</f>
        <v>Environment</v>
      </c>
      <c r="C71" s="13" t="str">
        <f>VLOOKUP(Filtred_Data!A71,Matching_Area!$A$2:$C$1441,3,0)</f>
        <v>Emissions</v>
      </c>
      <c r="D71" t="s">
        <v>966</v>
      </c>
      <c r="N71">
        <v>0</v>
      </c>
      <c r="O71">
        <v>124198.86654999998</v>
      </c>
      <c r="P71">
        <v>127541.08257000001</v>
      </c>
      <c r="Q71">
        <v>130822.90098000001</v>
      </c>
      <c r="R71">
        <v>140018.84452000001</v>
      </c>
      <c r="S71">
        <v>135426.71810999999</v>
      </c>
      <c r="T71">
        <v>151481.92531999998</v>
      </c>
      <c r="U71">
        <v>148934.19775999998</v>
      </c>
      <c r="V71">
        <v>148967.12347999998</v>
      </c>
      <c r="W71">
        <v>151746.71553999998</v>
      </c>
      <c r="X71">
        <v>159073.11603999999</v>
      </c>
      <c r="Y71">
        <v>157104.28744000001</v>
      </c>
      <c r="Z71">
        <v>158373.19245999996</v>
      </c>
      <c r="AA71">
        <v>151216.34831999999</v>
      </c>
      <c r="AB71">
        <v>149738.34147999997</v>
      </c>
      <c r="AC71">
        <v>158052.05292000002</v>
      </c>
      <c r="AD71">
        <v>153341.75606000001</v>
      </c>
      <c r="AE71">
        <v>149178.75923999998</v>
      </c>
      <c r="AF71">
        <v>148235.39916999999</v>
      </c>
      <c r="AG71">
        <v>141236.48050000001</v>
      </c>
      <c r="AH71">
        <v>150322.52780000001</v>
      </c>
      <c r="AI71">
        <v>153074.76794000002</v>
      </c>
      <c r="AJ71">
        <v>153382.00925</v>
      </c>
      <c r="AK71">
        <v>159152.58082</v>
      </c>
      <c r="AL71">
        <v>159708.82683999999</v>
      </c>
      <c r="AM71">
        <v>166383.90959</v>
      </c>
      <c r="AN71">
        <v>164068.07877000002</v>
      </c>
      <c r="AO71">
        <v>169339.08533999999</v>
      </c>
      <c r="AP71">
        <v>172190.10512000002</v>
      </c>
      <c r="AQ71">
        <v>173874.42161000002</v>
      </c>
      <c r="AR71">
        <v>171846.73703000002</v>
      </c>
      <c r="AS71">
        <v>169044.94834999999</v>
      </c>
      <c r="AT71">
        <v>171906.92911</v>
      </c>
      <c r="AU71">
        <v>170253.38631999999</v>
      </c>
      <c r="AV71">
        <v>174733.89971</v>
      </c>
      <c r="AW71">
        <v>179194.63355</v>
      </c>
      <c r="AX71">
        <v>178976.06618999998</v>
      </c>
      <c r="AY71">
        <v>176503.50030000001</v>
      </c>
      <c r="AZ71">
        <v>175053.60869299996</v>
      </c>
      <c r="BA71">
        <v>174287.32238999996</v>
      </c>
      <c r="BN71" s="39">
        <f t="shared" ref="BN71:BN134" si="1">COUNT(E71:BM71)</f>
        <v>40</v>
      </c>
    </row>
    <row r="72" spans="1:66" x14ac:dyDescent="0.3">
      <c r="A72" t="s">
        <v>236</v>
      </c>
      <c r="B72" s="13" t="str">
        <f>VLOOKUP(A72,Matching_Area!$A$2:$B$1441,2, 0)</f>
        <v>Private Sector &amp; Trade</v>
      </c>
      <c r="C72" s="13" t="str">
        <f>VLOOKUP(Filtred_Data!A72,Matching_Area!$A$2:$C$1441,3,0)</f>
        <v>Exports</v>
      </c>
      <c r="D72" t="s">
        <v>3457</v>
      </c>
      <c r="G72">
        <v>6.2433864800455758</v>
      </c>
      <c r="H72">
        <v>6.3416466759601668</v>
      </c>
      <c r="I72">
        <v>6.3816788836337635</v>
      </c>
      <c r="J72">
        <v>5.4717956527752074</v>
      </c>
      <c r="K72">
        <v>5.1676567371327735</v>
      </c>
      <c r="L72">
        <v>5.1875834384165076</v>
      </c>
      <c r="M72">
        <v>5.1848834643603876</v>
      </c>
      <c r="N72">
        <v>4.4645963322840139</v>
      </c>
      <c r="O72">
        <v>4.8984574394082401</v>
      </c>
      <c r="P72">
        <v>4.9176345886347574</v>
      </c>
      <c r="Q72">
        <v>5.155441069938659</v>
      </c>
      <c r="R72">
        <v>5.6258278767407957</v>
      </c>
      <c r="S72">
        <v>5.1217967119625705</v>
      </c>
      <c r="T72">
        <v>4.1483069408596691</v>
      </c>
      <c r="U72">
        <v>4.6365523888529792</v>
      </c>
      <c r="V72">
        <v>5.0573364008652195</v>
      </c>
      <c r="W72">
        <v>4.8604419216604464</v>
      </c>
      <c r="X72">
        <v>5.5392777616584734</v>
      </c>
      <c r="Y72">
        <v>5.1272006906933765</v>
      </c>
      <c r="Z72">
        <v>4.2927490790377343</v>
      </c>
      <c r="AA72">
        <v>4.2519686047980931</v>
      </c>
      <c r="AB72">
        <v>4.3957046350991442</v>
      </c>
      <c r="AC72">
        <v>4.7228059167710601</v>
      </c>
      <c r="AD72">
        <v>4.2372110422879317</v>
      </c>
      <c r="AE72">
        <v>4.28179944825734</v>
      </c>
      <c r="AF72">
        <v>4.7717917224898247</v>
      </c>
      <c r="AG72">
        <v>4.7226765807841335</v>
      </c>
      <c r="AH72">
        <v>4.5131772985618301</v>
      </c>
      <c r="AI72">
        <v>4.4314788216857126</v>
      </c>
      <c r="AJ72">
        <v>3.8528227002920934</v>
      </c>
      <c r="AK72">
        <v>3.632971264253511</v>
      </c>
      <c r="AL72">
        <v>3.3344275147090432</v>
      </c>
      <c r="AM72">
        <v>3.4890543786924035</v>
      </c>
      <c r="AN72">
        <v>3.8628700773979086</v>
      </c>
      <c r="AO72">
        <v>3.0726775637365078</v>
      </c>
      <c r="AP72">
        <v>2.6721958327115831</v>
      </c>
      <c r="AQ72">
        <v>2.3499223094111881</v>
      </c>
      <c r="AR72">
        <v>2.0770637608699132</v>
      </c>
      <c r="AS72">
        <v>2.2743647389658825</v>
      </c>
      <c r="AT72">
        <v>2.3059602912020534</v>
      </c>
      <c r="AU72">
        <v>2.4022597826450225</v>
      </c>
      <c r="AV72">
        <v>2.6378375743635392</v>
      </c>
      <c r="AW72">
        <v>2.6580401958461732</v>
      </c>
      <c r="AX72">
        <v>2.5523382433334931</v>
      </c>
      <c r="AY72">
        <v>2.4644038233898549</v>
      </c>
      <c r="AZ72">
        <v>2.4111691126660428</v>
      </c>
      <c r="BA72">
        <v>2.2873311582933367</v>
      </c>
      <c r="BB72">
        <v>2.3124389163863399</v>
      </c>
      <c r="BC72">
        <v>2.6312465253450767</v>
      </c>
      <c r="BD72">
        <v>2.7971218128544102</v>
      </c>
      <c r="BE72">
        <v>2.4547022445118269</v>
      </c>
      <c r="BF72">
        <v>2.4192466727992419</v>
      </c>
      <c r="BG72">
        <v>2.298726867879143</v>
      </c>
      <c r="BH72">
        <v>2.2682306883974173</v>
      </c>
      <c r="BI72">
        <v>2.2995277406696517</v>
      </c>
      <c r="BJ72">
        <v>2.3077553071789705</v>
      </c>
      <c r="BK72">
        <v>2.2518522922681758</v>
      </c>
      <c r="BL72">
        <v>2.0392880193372749</v>
      </c>
      <c r="BN72" s="39">
        <f t="shared" si="1"/>
        <v>58</v>
      </c>
    </row>
    <row r="73" spans="1:66" x14ac:dyDescent="0.3">
      <c r="A73" t="s">
        <v>2543</v>
      </c>
      <c r="B73" s="13" t="str">
        <f>VLOOKUP(A73,Matching_Area!$A$2:$B$1441,2, 0)</f>
        <v>Private Sector &amp; Trade</v>
      </c>
      <c r="C73" s="13" t="str">
        <f>VLOOKUP(Filtred_Data!A73,Matching_Area!$A$2:$C$1441,3,0)</f>
        <v>Imports</v>
      </c>
      <c r="D73" t="s">
        <v>3446</v>
      </c>
      <c r="G73">
        <v>10.259641378207318</v>
      </c>
      <c r="H73">
        <v>10.083651639213528</v>
      </c>
      <c r="I73">
        <v>9.3505273725115217</v>
      </c>
      <c r="J73">
        <v>8.5408770360867958</v>
      </c>
      <c r="K73">
        <v>7.4704328894596506</v>
      </c>
      <c r="L73">
        <v>6.1980127618766705</v>
      </c>
      <c r="M73">
        <v>5.9089254744195419</v>
      </c>
      <c r="N73">
        <v>5.7909709280861952</v>
      </c>
      <c r="O73">
        <v>4.5738034120182256</v>
      </c>
      <c r="P73">
        <v>4.4182093556556969</v>
      </c>
      <c r="Q73">
        <v>4.4983483900581014</v>
      </c>
      <c r="R73">
        <v>4.7386317474547113</v>
      </c>
      <c r="S73">
        <v>3.5520483528875912</v>
      </c>
      <c r="T73">
        <v>3.0794806841900129</v>
      </c>
      <c r="U73">
        <v>3.3346475914169478</v>
      </c>
      <c r="V73">
        <v>3.3307063113125155</v>
      </c>
      <c r="W73">
        <v>3.3662335284070992</v>
      </c>
      <c r="X73">
        <v>3.2287222774155597</v>
      </c>
      <c r="Y73">
        <v>2.5428263071171178</v>
      </c>
      <c r="Z73">
        <v>2.4003440899449582</v>
      </c>
      <c r="AA73">
        <v>2.1766400211465218</v>
      </c>
      <c r="AB73">
        <v>2.5290824822373317</v>
      </c>
      <c r="AC73">
        <v>2.3105922441397015</v>
      </c>
      <c r="AD73">
        <v>2.1195267850817623</v>
      </c>
      <c r="AE73">
        <v>2.0327403358904492</v>
      </c>
      <c r="AF73">
        <v>2.1132306126666793</v>
      </c>
      <c r="AG73">
        <v>2.1375980574345608</v>
      </c>
      <c r="AH73">
        <v>2.1820443145793589</v>
      </c>
      <c r="AI73">
        <v>1.9144032574980121</v>
      </c>
      <c r="AJ73">
        <v>1.7809645331612916</v>
      </c>
      <c r="AK73">
        <v>1.872625214132011</v>
      </c>
      <c r="AL73">
        <v>2.003186658602389</v>
      </c>
      <c r="AM73">
        <v>2.0398222678034901</v>
      </c>
      <c r="AN73">
        <v>2.1093017253261399</v>
      </c>
      <c r="AO73">
        <v>2.0388784961011734</v>
      </c>
      <c r="AP73">
        <v>1.9053933743662699</v>
      </c>
      <c r="AQ73">
        <v>1.7320815519074471</v>
      </c>
      <c r="AR73">
        <v>1.6552948828633567</v>
      </c>
      <c r="AS73">
        <v>1.3792346393741683</v>
      </c>
      <c r="AT73">
        <v>1.3521961368131714</v>
      </c>
      <c r="AU73">
        <v>1.3616956586198568</v>
      </c>
      <c r="AV73">
        <v>1.2688176580315467</v>
      </c>
      <c r="AW73">
        <v>1.403770120365887</v>
      </c>
      <c r="AX73">
        <v>1.3216277525102313</v>
      </c>
      <c r="AY73">
        <v>1.2194746612041809</v>
      </c>
      <c r="AZ73">
        <v>1.0747732563810068</v>
      </c>
      <c r="BA73">
        <v>0.94513725208641308</v>
      </c>
      <c r="BB73">
        <v>0.84550616720809979</v>
      </c>
      <c r="BC73">
        <v>0.95669439822159918</v>
      </c>
      <c r="BD73">
        <v>0.97816225562129844</v>
      </c>
      <c r="BE73">
        <v>0.88231802588714792</v>
      </c>
      <c r="BF73">
        <v>0.90953058460546743</v>
      </c>
      <c r="BG73">
        <v>0.92939505811163592</v>
      </c>
      <c r="BH73">
        <v>0.91023057216160441</v>
      </c>
      <c r="BI73">
        <v>0.95231266082226806</v>
      </c>
      <c r="BJ73">
        <v>0.91425814634493474</v>
      </c>
      <c r="BK73">
        <v>0.88203252239175844</v>
      </c>
      <c r="BL73">
        <v>0.82584444814112667</v>
      </c>
      <c r="BN73" s="39">
        <f t="shared" si="1"/>
        <v>58</v>
      </c>
    </row>
    <row r="74" spans="1:66" x14ac:dyDescent="0.3">
      <c r="A74" t="s">
        <v>2564</v>
      </c>
      <c r="B74" s="13" t="str">
        <f>VLOOKUP(A74,Matching_Area!$A$2:$B$1441,2, 0)</f>
        <v>Economic Policy &amp; Debt</v>
      </c>
      <c r="C74" s="13" t="str">
        <f>VLOOKUP(Filtred_Data!A74,Matching_Area!$A$2:$C$1441,3,0)</f>
        <v>National accounts</v>
      </c>
      <c r="D74" t="s">
        <v>3426</v>
      </c>
      <c r="AP74">
        <v>1.336911709446525</v>
      </c>
      <c r="AQ74">
        <v>1.2139969095535905</v>
      </c>
      <c r="AR74">
        <v>1.1511825215230362</v>
      </c>
      <c r="AS74">
        <v>1.1504563654645104</v>
      </c>
      <c r="AT74">
        <v>1.1293255054493099</v>
      </c>
      <c r="AU74">
        <v>0.97043094705833133</v>
      </c>
      <c r="AV74">
        <v>1.1152574195541136</v>
      </c>
      <c r="AW74">
        <v>1.2586600795692264</v>
      </c>
      <c r="AX74">
        <v>1.1422552773125239</v>
      </c>
      <c r="AY74">
        <v>1.0006777741131763</v>
      </c>
      <c r="AZ74">
        <v>1.0668221419395076</v>
      </c>
      <c r="BA74">
        <v>1.065783135502165</v>
      </c>
      <c r="BB74">
        <v>0.96857253582570324</v>
      </c>
      <c r="BC74">
        <v>1.0424813389198535</v>
      </c>
      <c r="BD74">
        <v>1.2164875366250494</v>
      </c>
      <c r="BE74">
        <v>1.1588289488032386</v>
      </c>
      <c r="BF74">
        <v>1.3335136793087861</v>
      </c>
      <c r="BG74">
        <v>1.1886556148718226</v>
      </c>
      <c r="BH74">
        <v>1.0425609172046773</v>
      </c>
      <c r="BI74">
        <v>0.94040412589027433</v>
      </c>
      <c r="BJ74">
        <v>0.91647931957251971</v>
      </c>
      <c r="BN74" s="39">
        <f t="shared" si="1"/>
        <v>21</v>
      </c>
    </row>
    <row r="75" spans="1:66" x14ac:dyDescent="0.3">
      <c r="A75" t="s">
        <v>2666</v>
      </c>
      <c r="B75" s="13" t="str">
        <f>VLOOKUP(A75,Matching_Area!$A$2:$B$1441,2, 0)</f>
        <v>Economic Policy &amp; Debt</v>
      </c>
      <c r="C75" s="13" t="str">
        <f>VLOOKUP(Filtred_Data!A75,Matching_Area!$A$2:$C$1441,3,0)</f>
        <v>National accounts</v>
      </c>
      <c r="D75" t="s">
        <v>1985</v>
      </c>
      <c r="AQ75">
        <v>2.6572562866529381</v>
      </c>
      <c r="AR75">
        <v>12.332135226824633</v>
      </c>
      <c r="AS75">
        <v>13.806584682603741</v>
      </c>
      <c r="AT75">
        <v>-3.7768418080276405</v>
      </c>
      <c r="AU75">
        <v>-6.3063380115530521</v>
      </c>
      <c r="AV75">
        <v>9.6850016799838983</v>
      </c>
      <c r="AW75">
        <v>4.3345176732675128</v>
      </c>
      <c r="AX75">
        <v>12.158141951794903</v>
      </c>
      <c r="AY75">
        <v>-5.3046844878660551</v>
      </c>
      <c r="AZ75">
        <v>-14.41260027047565</v>
      </c>
      <c r="BA75">
        <v>-0.17231311527504545</v>
      </c>
      <c r="BB75">
        <v>12.029508515871413</v>
      </c>
      <c r="BC75">
        <v>-2.6699331662996144</v>
      </c>
      <c r="BD75">
        <v>-6.510451230451423</v>
      </c>
      <c r="BE75">
        <v>-3.7864921278549843</v>
      </c>
      <c r="BF75">
        <v>16.178810234330058</v>
      </c>
      <c r="BG75">
        <v>1.1604952240035402</v>
      </c>
      <c r="BH75">
        <v>7.6072694114473336</v>
      </c>
      <c r="BI75">
        <v>6.0847729135110171</v>
      </c>
      <c r="BJ75">
        <v>-5.4541814150996402</v>
      </c>
      <c r="BN75" s="39">
        <f t="shared" si="1"/>
        <v>20</v>
      </c>
    </row>
    <row r="76" spans="1:66" x14ac:dyDescent="0.3">
      <c r="A76" t="s">
        <v>3212</v>
      </c>
      <c r="B76" s="13" t="str">
        <f>VLOOKUP(A76,Matching_Area!$A$2:$B$1441,2, 0)</f>
        <v>Economic Policy &amp; Debt</v>
      </c>
      <c r="C76" s="13" t="str">
        <f>VLOOKUP(Filtred_Data!A76,Matching_Area!$A$2:$C$1441,3,0)</f>
        <v>National accounts</v>
      </c>
      <c r="D76" t="s">
        <v>545</v>
      </c>
      <c r="AP76">
        <v>116655081078.48975</v>
      </c>
      <c r="AQ76">
        <v>119754905554.14799</v>
      </c>
      <c r="AR76">
        <v>134523242447.84166</v>
      </c>
      <c r="AS76">
        <v>153096307834.18726</v>
      </c>
      <c r="AT76">
        <v>147314102473.35898</v>
      </c>
      <c r="AU76">
        <v>138023977232.70334</v>
      </c>
      <c r="AV76">
        <v>151391601746.47125</v>
      </c>
      <c r="AW76">
        <v>157953697480.01483</v>
      </c>
      <c r="AX76">
        <v>177157932237.74371</v>
      </c>
      <c r="AY76">
        <v>167760262887.30386</v>
      </c>
      <c r="AZ76">
        <v>143581646784.65762</v>
      </c>
      <c r="BA76">
        <v>143334236776.11975</v>
      </c>
      <c r="BB76">
        <v>160576640995.26236</v>
      </c>
      <c r="BC76">
        <v>156289352000</v>
      </c>
      <c r="BD76">
        <v>146114209959.65146</v>
      </c>
      <c r="BE76">
        <v>140581606901.85175</v>
      </c>
      <c r="BF76">
        <v>163326038306.87418</v>
      </c>
      <c r="BG76">
        <v>165221429180.97964</v>
      </c>
      <c r="BH76">
        <v>177790268424.22043</v>
      </c>
      <c r="BI76">
        <v>188608402520.15591</v>
      </c>
      <c r="BJ76">
        <v>178321358082.58524</v>
      </c>
      <c r="BN76" s="39">
        <f t="shared" si="1"/>
        <v>21</v>
      </c>
    </row>
    <row r="77" spans="1:66" x14ac:dyDescent="0.3">
      <c r="A77" t="s">
        <v>1045</v>
      </c>
      <c r="B77" s="13" t="str">
        <f>VLOOKUP(A77,Matching_Area!$A$2:$B$1441,2, 0)</f>
        <v>Economic Policy &amp; Debt</v>
      </c>
      <c r="C77" s="13" t="str">
        <f>VLOOKUP(Filtred_Data!A77,Matching_Area!$A$2:$C$1441,3,0)</f>
        <v>National accounts</v>
      </c>
      <c r="D77" t="s">
        <v>3391</v>
      </c>
      <c r="AP77">
        <v>124631764600</v>
      </c>
      <c r="AQ77">
        <v>127943550000</v>
      </c>
      <c r="AR77">
        <v>143721721600</v>
      </c>
      <c r="AS77">
        <v>163564782800</v>
      </c>
      <c r="AT77">
        <v>157387199700</v>
      </c>
      <c r="AU77">
        <v>147461830900</v>
      </c>
      <c r="AV77">
        <v>161743511700</v>
      </c>
      <c r="AW77">
        <v>168754312800</v>
      </c>
      <c r="AX77">
        <v>189271701700</v>
      </c>
      <c r="AY77">
        <v>179231435100</v>
      </c>
      <c r="AZ77">
        <v>153399524800</v>
      </c>
      <c r="BA77">
        <v>153135197300</v>
      </c>
      <c r="BB77">
        <v>171556608900</v>
      </c>
      <c r="BC77">
        <v>166976162100</v>
      </c>
      <c r="BD77">
        <v>156105260500</v>
      </c>
      <c r="BE77">
        <v>150194347100</v>
      </c>
      <c r="BF77">
        <v>174494005500</v>
      </c>
      <c r="BG77">
        <v>176519000100</v>
      </c>
      <c r="BH77">
        <v>189947276000</v>
      </c>
      <c r="BI77">
        <v>201505136400</v>
      </c>
      <c r="BJ77">
        <v>190514680700</v>
      </c>
      <c r="BN77" s="39">
        <f t="shared" si="1"/>
        <v>21</v>
      </c>
    </row>
    <row r="78" spans="1:66" x14ac:dyDescent="0.3">
      <c r="A78" t="s">
        <v>240</v>
      </c>
      <c r="B78" s="13" t="str">
        <f>VLOOKUP(A78,Matching_Area!$A$2:$B$1441,2, 0)</f>
        <v>Economic Policy &amp; Debt</v>
      </c>
      <c r="C78" s="13" t="str">
        <f>VLOOKUP(Filtred_Data!A78,Matching_Area!$A$2:$C$1441,3,0)</f>
        <v>National accounts</v>
      </c>
      <c r="D78" t="s">
        <v>1369</v>
      </c>
      <c r="AP78">
        <v>114674330000</v>
      </c>
      <c r="AQ78">
        <v>110022333000</v>
      </c>
      <c r="AR78">
        <v>110866523000</v>
      </c>
      <c r="AS78">
        <v>117948761000</v>
      </c>
      <c r="AT78">
        <v>119503208000</v>
      </c>
      <c r="AU78">
        <v>106130395000</v>
      </c>
      <c r="AV78">
        <v>127788915000</v>
      </c>
      <c r="AW78">
        <v>153729333000</v>
      </c>
      <c r="AX78">
        <v>148911711000</v>
      </c>
      <c r="AY78">
        <v>138239746000</v>
      </c>
      <c r="AZ78">
        <v>154175628000</v>
      </c>
      <c r="BA78">
        <v>156807011000</v>
      </c>
      <c r="BB78">
        <v>139948397000</v>
      </c>
      <c r="BC78">
        <v>156289352000</v>
      </c>
      <c r="BD78">
        <v>189073562000</v>
      </c>
      <c r="BE78">
        <v>187695610000</v>
      </c>
      <c r="BF78">
        <v>223828260000</v>
      </c>
      <c r="BG78">
        <v>208273224000</v>
      </c>
      <c r="BH78">
        <v>189947276000</v>
      </c>
      <c r="BI78">
        <v>175923170000</v>
      </c>
      <c r="BJ78">
        <v>178579605000</v>
      </c>
      <c r="BN78" s="39">
        <f t="shared" si="1"/>
        <v>21</v>
      </c>
    </row>
    <row r="79" spans="1:66" x14ac:dyDescent="0.3">
      <c r="A79" t="s">
        <v>3819</v>
      </c>
      <c r="B79" s="13" t="str">
        <f>VLOOKUP(A79,Matching_Area!$A$2:$B$1441,2, 0)</f>
        <v>Economic Policy &amp; Debt</v>
      </c>
      <c r="C79" s="13" t="str">
        <f>VLOOKUP(Filtred_Data!A79,Matching_Area!$A$2:$C$1441,3,0)</f>
        <v>National accounts</v>
      </c>
      <c r="D79" t="s">
        <v>2802</v>
      </c>
      <c r="AP79">
        <v>114674330000</v>
      </c>
      <c r="AQ79">
        <v>110022333000</v>
      </c>
      <c r="AR79">
        <v>110866523000</v>
      </c>
      <c r="AS79">
        <v>117948761000</v>
      </c>
      <c r="AT79">
        <v>119503208000</v>
      </c>
      <c r="AU79">
        <v>106130395000</v>
      </c>
      <c r="AV79">
        <v>127788915000</v>
      </c>
      <c r="AW79">
        <v>153729333000</v>
      </c>
      <c r="AX79">
        <v>148911711000</v>
      </c>
      <c r="AY79">
        <v>138239746000</v>
      </c>
      <c r="AZ79">
        <v>154175628000</v>
      </c>
      <c r="BA79">
        <v>156807011000</v>
      </c>
      <c r="BB79">
        <v>139948397000</v>
      </c>
      <c r="BC79">
        <v>156289352000</v>
      </c>
      <c r="BD79">
        <v>189073562000</v>
      </c>
      <c r="BE79">
        <v>187695610000</v>
      </c>
      <c r="BF79">
        <v>223828260000</v>
      </c>
      <c r="BG79">
        <v>208273224000</v>
      </c>
      <c r="BH79">
        <v>189947276000</v>
      </c>
      <c r="BI79">
        <v>175923170000</v>
      </c>
      <c r="BJ79">
        <v>178579605000</v>
      </c>
      <c r="BN79" s="39">
        <f t="shared" si="1"/>
        <v>21</v>
      </c>
    </row>
    <row r="80" spans="1:66" x14ac:dyDescent="0.3">
      <c r="A80" t="s">
        <v>467</v>
      </c>
      <c r="B80" s="13" t="str">
        <f>VLOOKUP(A80,Matching_Area!$A$2:$B$1441,2, 0)</f>
        <v>Economic Policy &amp; Debt</v>
      </c>
      <c r="C80" s="13" t="str">
        <f>VLOOKUP(Filtred_Data!A80,Matching_Area!$A$2:$C$1441,3,0)</f>
        <v>National accounts</v>
      </c>
      <c r="D80" t="s">
        <v>2043</v>
      </c>
      <c r="AP80">
        <v>49833.74196771202</v>
      </c>
      <c r="AQ80">
        <v>51267.94127640326</v>
      </c>
      <c r="AR80">
        <v>57880.384970231571</v>
      </c>
      <c r="AS80">
        <v>66713.901982501455</v>
      </c>
      <c r="AT80">
        <v>68606.296885939926</v>
      </c>
      <c r="AU80">
        <v>63923.826941166408</v>
      </c>
      <c r="AV80">
        <v>71791.771970978516</v>
      </c>
      <c r="AW80">
        <v>75926.648794051114</v>
      </c>
      <c r="AX80">
        <v>87231.45820547422</v>
      </c>
      <c r="AY80">
        <v>82265.349841993186</v>
      </c>
      <c r="AZ80">
        <v>75005.047173460669</v>
      </c>
      <c r="BA80">
        <v>72472.144970386609</v>
      </c>
      <c r="BB80">
        <v>83429.611998677079</v>
      </c>
      <c r="BC80">
        <v>77461.367805414819</v>
      </c>
      <c r="BD80">
        <v>70747.230621622482</v>
      </c>
      <c r="BE80">
        <v>69802.21782816542</v>
      </c>
      <c r="BF80">
        <v>84335.16713889793</v>
      </c>
      <c r="BG80">
        <v>81940.377740862779</v>
      </c>
      <c r="BH80">
        <v>81334.359045326753</v>
      </c>
      <c r="BI80">
        <v>85295.543061670716</v>
      </c>
      <c r="BJ80">
        <v>79536.167758338095</v>
      </c>
      <c r="BN80" s="39">
        <f t="shared" si="1"/>
        <v>21</v>
      </c>
    </row>
    <row r="81" spans="1:66" x14ac:dyDescent="0.3">
      <c r="A81" t="s">
        <v>4025</v>
      </c>
      <c r="B81" s="13" t="str">
        <f>VLOOKUP(A81,Matching_Area!$A$2:$B$1441,2, 0)</f>
        <v>Infastructure</v>
      </c>
      <c r="C81" s="13" t="str">
        <f>VLOOKUP(Filtred_Data!A81,Matching_Area!$A$2:$C$1441,3,0)</f>
        <v>Transportation</v>
      </c>
      <c r="D81" t="s">
        <v>158</v>
      </c>
      <c r="O81">
        <v>5151.2001953125</v>
      </c>
      <c r="P81">
        <v>5540.7998046875</v>
      </c>
      <c r="Q81">
        <v>6283</v>
      </c>
      <c r="R81">
        <v>7060.1000976563</v>
      </c>
      <c r="S81">
        <v>7255.3999023438</v>
      </c>
      <c r="T81">
        <v>6999.6000976563</v>
      </c>
      <c r="U81">
        <v>7438.2001953125</v>
      </c>
      <c r="V81">
        <v>7920.6000976563</v>
      </c>
      <c r="W81">
        <v>8406.7998046875</v>
      </c>
      <c r="X81">
        <v>8658.099609375</v>
      </c>
      <c r="Y81">
        <v>8615.400390625</v>
      </c>
      <c r="Z81">
        <v>8606.900390625</v>
      </c>
      <c r="AA81">
        <v>8295.7998046875</v>
      </c>
      <c r="AB81">
        <v>9284.5</v>
      </c>
      <c r="AC81">
        <v>10293.099609375</v>
      </c>
      <c r="AD81">
        <v>9672.2001953125</v>
      </c>
      <c r="AE81">
        <v>10619</v>
      </c>
      <c r="AF81">
        <v>12023.2001953125</v>
      </c>
      <c r="AG81">
        <v>13875.599609375</v>
      </c>
      <c r="AH81">
        <v>14651</v>
      </c>
      <c r="AI81">
        <v>14791.400390625</v>
      </c>
      <c r="AJ81">
        <v>14486.2001953125</v>
      </c>
      <c r="AK81">
        <v>15617.599609375</v>
      </c>
      <c r="AL81">
        <v>16343</v>
      </c>
      <c r="AM81">
        <v>19083.80078125</v>
      </c>
      <c r="AN81">
        <v>19622.900390625</v>
      </c>
      <c r="AO81">
        <v>21676.400390625</v>
      </c>
      <c r="AP81">
        <v>25478.80078125</v>
      </c>
      <c r="AQ81">
        <v>25757.900390625</v>
      </c>
      <c r="AR81">
        <v>27292.19921875</v>
      </c>
      <c r="AS81">
        <v>30171.974999999999</v>
      </c>
      <c r="AT81">
        <v>27924.567999999999</v>
      </c>
      <c r="AU81">
        <v>29554.684000000001</v>
      </c>
      <c r="AV81">
        <v>34205.553999999996</v>
      </c>
      <c r="AW81">
        <v>37450.120999999999</v>
      </c>
      <c r="AX81">
        <v>37357.644</v>
      </c>
      <c r="AY81">
        <v>39881.894999999997</v>
      </c>
      <c r="AZ81">
        <v>40617.739000000001</v>
      </c>
      <c r="BA81">
        <v>39313.595999999998</v>
      </c>
      <c r="BB81">
        <v>35097.670654396003</v>
      </c>
      <c r="BC81">
        <v>39353.256099999999</v>
      </c>
      <c r="BD81">
        <v>39621.913535045402</v>
      </c>
      <c r="BE81">
        <v>39111.340377690904</v>
      </c>
      <c r="BF81">
        <v>37113.558921601398</v>
      </c>
      <c r="BG81">
        <v>38225.196088944504</v>
      </c>
      <c r="BH81">
        <v>37866.224512000001</v>
      </c>
      <c r="BI81">
        <v>38657.919041000001</v>
      </c>
      <c r="BJ81">
        <v>41591.551766999997</v>
      </c>
      <c r="BK81">
        <v>42985.295215999999</v>
      </c>
      <c r="BN81" s="39">
        <f t="shared" si="1"/>
        <v>49</v>
      </c>
    </row>
    <row r="82" spans="1:66" x14ac:dyDescent="0.3">
      <c r="A82" t="s">
        <v>1812</v>
      </c>
      <c r="B82" s="13" t="str">
        <f>VLOOKUP(A82,Matching_Area!$A$2:$B$1441,2, 0)</f>
        <v>Infastructure</v>
      </c>
      <c r="C82" s="13" t="str">
        <f>VLOOKUP(Filtred_Data!A82,Matching_Area!$A$2:$C$1441,3,0)</f>
        <v>Transportation</v>
      </c>
      <c r="D82" t="s">
        <v>1271</v>
      </c>
      <c r="O82">
        <v>163448992</v>
      </c>
      <c r="P82">
        <v>174143104</v>
      </c>
      <c r="Q82">
        <v>191325408</v>
      </c>
      <c r="R82">
        <v>202309200</v>
      </c>
      <c r="S82">
        <v>207612400</v>
      </c>
      <c r="T82">
        <v>204900400</v>
      </c>
      <c r="U82">
        <v>223017296</v>
      </c>
      <c r="V82">
        <v>240144992</v>
      </c>
      <c r="W82">
        <v>273025504</v>
      </c>
      <c r="X82">
        <v>313624000</v>
      </c>
      <c r="Y82">
        <v>295329088</v>
      </c>
      <c r="Z82">
        <v>281086400</v>
      </c>
      <c r="AA82">
        <v>290992608</v>
      </c>
      <c r="AB82">
        <v>315600096</v>
      </c>
      <c r="AC82">
        <v>340191488</v>
      </c>
      <c r="AD82">
        <v>372059104</v>
      </c>
      <c r="AE82">
        <v>414554496</v>
      </c>
      <c r="AF82">
        <v>441832704</v>
      </c>
      <c r="AG82">
        <v>454202912</v>
      </c>
      <c r="AH82">
        <v>453161504</v>
      </c>
      <c r="AI82">
        <v>464574016</v>
      </c>
      <c r="AJ82">
        <v>452015904</v>
      </c>
      <c r="AK82">
        <v>466964992</v>
      </c>
      <c r="AL82">
        <v>469926112</v>
      </c>
      <c r="AM82">
        <v>514924000</v>
      </c>
      <c r="AN82">
        <v>533512096</v>
      </c>
      <c r="AO82">
        <v>571072000</v>
      </c>
      <c r="AP82">
        <v>590571392</v>
      </c>
      <c r="AQ82">
        <v>588170880</v>
      </c>
      <c r="AR82">
        <v>634364608</v>
      </c>
      <c r="AS82">
        <v>665327414</v>
      </c>
      <c r="AT82">
        <v>622187846</v>
      </c>
      <c r="AU82">
        <v>598410415</v>
      </c>
      <c r="AV82">
        <v>588997110</v>
      </c>
      <c r="AW82">
        <v>678110608</v>
      </c>
      <c r="AX82">
        <v>720547738</v>
      </c>
      <c r="AY82">
        <v>725530965</v>
      </c>
      <c r="AZ82">
        <v>744302310</v>
      </c>
      <c r="BA82">
        <v>701779551</v>
      </c>
      <c r="BB82">
        <v>679423408</v>
      </c>
      <c r="BC82">
        <v>720497000</v>
      </c>
      <c r="BD82">
        <v>730796000</v>
      </c>
      <c r="BE82">
        <v>736699000</v>
      </c>
      <c r="BF82">
        <v>743171000</v>
      </c>
      <c r="BG82">
        <v>762710000</v>
      </c>
      <c r="BH82">
        <v>798222000</v>
      </c>
      <c r="BI82">
        <v>824039000</v>
      </c>
      <c r="BJ82">
        <v>849403000</v>
      </c>
      <c r="BK82">
        <v>889022000</v>
      </c>
      <c r="BN82" s="39">
        <f t="shared" si="1"/>
        <v>49</v>
      </c>
    </row>
    <row r="83" spans="1:66" x14ac:dyDescent="0.3">
      <c r="A83" t="s">
        <v>4130</v>
      </c>
      <c r="B83" s="13" t="str">
        <f>VLOOKUP(A83,Matching_Area!$A$2:$B$1441,2, 0)</f>
        <v>Infastructure</v>
      </c>
      <c r="C83" s="13" t="str">
        <f>VLOOKUP(Filtred_Data!A83,Matching_Area!$A$2:$C$1441,3,0)</f>
        <v>Transportation</v>
      </c>
      <c r="D83" t="s">
        <v>162</v>
      </c>
      <c r="O83">
        <v>5099200</v>
      </c>
      <c r="P83">
        <v>4999200</v>
      </c>
      <c r="Q83">
        <v>4985200</v>
      </c>
      <c r="R83">
        <v>5058200</v>
      </c>
      <c r="S83">
        <v>4650400</v>
      </c>
      <c r="T83">
        <v>4576100</v>
      </c>
      <c r="U83">
        <v>4690500</v>
      </c>
      <c r="V83">
        <v>4795900</v>
      </c>
      <c r="W83">
        <v>4857000</v>
      </c>
      <c r="X83">
        <v>5041800</v>
      </c>
      <c r="Y83">
        <v>4962700</v>
      </c>
      <c r="Z83">
        <v>4628300</v>
      </c>
      <c r="AA83">
        <v>4572100</v>
      </c>
      <c r="AB83">
        <v>4810900</v>
      </c>
      <c r="AC83">
        <v>5206200</v>
      </c>
      <c r="AD83">
        <v>5553900</v>
      </c>
      <c r="AE83">
        <v>6106000</v>
      </c>
      <c r="AF83">
        <v>6398000</v>
      </c>
      <c r="AG83">
        <v>6628500</v>
      </c>
      <c r="AH83">
        <v>6522100</v>
      </c>
      <c r="AI83">
        <v>6848600</v>
      </c>
      <c r="AJ83">
        <v>6623900</v>
      </c>
      <c r="AK83">
        <v>6578100</v>
      </c>
      <c r="AL83">
        <v>6427800</v>
      </c>
      <c r="AM83">
        <v>7250000</v>
      </c>
      <c r="AN83">
        <v>7682200</v>
      </c>
      <c r="AO83">
        <v>8031800</v>
      </c>
      <c r="AP83">
        <v>7942900</v>
      </c>
      <c r="AQ83">
        <v>7824400</v>
      </c>
      <c r="AR83">
        <v>8511400</v>
      </c>
      <c r="AS83">
        <v>8820878</v>
      </c>
      <c r="AT83">
        <v>8535240</v>
      </c>
      <c r="AU83">
        <v>8038761</v>
      </c>
      <c r="AV83">
        <v>7789108</v>
      </c>
      <c r="AW83">
        <v>9566226</v>
      </c>
      <c r="AX83">
        <v>9969599</v>
      </c>
      <c r="AY83">
        <v>9738983</v>
      </c>
      <c r="AZ83">
        <v>9815504</v>
      </c>
      <c r="BA83">
        <v>9054478</v>
      </c>
      <c r="BB83">
        <v>9182363</v>
      </c>
      <c r="BC83">
        <v>10095197</v>
      </c>
      <c r="BD83">
        <v>10057768</v>
      </c>
      <c r="BE83">
        <v>9864360</v>
      </c>
      <c r="BF83">
        <v>9745498</v>
      </c>
      <c r="BG83">
        <v>9556324</v>
      </c>
      <c r="BH83">
        <v>9498668</v>
      </c>
      <c r="BI83">
        <v>9640591</v>
      </c>
      <c r="BJ83">
        <v>9639096</v>
      </c>
      <c r="BK83">
        <v>9879630</v>
      </c>
      <c r="BN83" s="39">
        <f t="shared" si="1"/>
        <v>49</v>
      </c>
    </row>
    <row r="84" spans="1:66" x14ac:dyDescent="0.3">
      <c r="A84" t="s">
        <v>594</v>
      </c>
      <c r="B84" s="13" t="str">
        <f>VLOOKUP(A84,Matching_Area!$A$2:$B$1441,2, 0)</f>
        <v>Environment</v>
      </c>
      <c r="C84" s="13" t="str">
        <f>VLOOKUP(Filtred_Data!A84,Matching_Area!$A$2:$C$1441,3,0)</f>
        <v>Energy production &amp; use</v>
      </c>
      <c r="D84" t="s">
        <v>906</v>
      </c>
      <c r="E84">
        <v>1.2612614852272426</v>
      </c>
      <c r="F84">
        <v>1.3347577408604625</v>
      </c>
      <c r="G84">
        <v>1.4300619318530807</v>
      </c>
      <c r="H84">
        <v>1.3653905087926184</v>
      </c>
      <c r="I84">
        <v>1.4005947499095075</v>
      </c>
      <c r="J84">
        <v>1.4722281993618707</v>
      </c>
      <c r="K84">
        <v>1.4394862464233584</v>
      </c>
      <c r="L84">
        <v>1.5937183561410078</v>
      </c>
      <c r="M84">
        <v>1.6324761358092466</v>
      </c>
      <c r="N84">
        <v>1.7606108397128957</v>
      </c>
      <c r="O84">
        <v>1.8106838213483269</v>
      </c>
      <c r="P84">
        <v>2.1249132341687926</v>
      </c>
      <c r="Q84">
        <v>2.3823240203657834</v>
      </c>
      <c r="R84">
        <v>2.7843468517225531</v>
      </c>
      <c r="S84">
        <v>3.5462197917243712</v>
      </c>
      <c r="T84">
        <v>4.6465290385890601</v>
      </c>
      <c r="U84">
        <v>4.5698714171114823</v>
      </c>
      <c r="V84">
        <v>5.0252040813137482</v>
      </c>
      <c r="W84">
        <v>5.5057539261260944</v>
      </c>
      <c r="X84">
        <v>5.2460815465735271</v>
      </c>
      <c r="Y84">
        <v>5.4272868628859037</v>
      </c>
      <c r="Z84">
        <v>5.8779001589712543</v>
      </c>
      <c r="AA84">
        <v>6.4943698427988776</v>
      </c>
      <c r="AB84">
        <v>6.8477651950424328</v>
      </c>
      <c r="AC84">
        <v>7.1294135410996455</v>
      </c>
      <c r="AD84">
        <v>7.8303100308578424</v>
      </c>
      <c r="AE84">
        <v>8.4139656688474602</v>
      </c>
      <c r="AF84">
        <v>8.4447039230107634</v>
      </c>
      <c r="AG84">
        <v>9.0077860526397178</v>
      </c>
      <c r="AH84">
        <v>9.3167001500355227</v>
      </c>
      <c r="AI84">
        <v>9.4511163525624475</v>
      </c>
      <c r="AJ84">
        <v>9.9875839932604489</v>
      </c>
      <c r="AK84">
        <v>9.7548040273082641</v>
      </c>
      <c r="AL84">
        <v>9.5778529341419336</v>
      </c>
      <c r="AM84">
        <v>9.7518774655220657</v>
      </c>
      <c r="AN84">
        <v>10.244067176286837</v>
      </c>
      <c r="AO84">
        <v>10.174803338709495</v>
      </c>
      <c r="AP84">
        <v>9.4246838468552099</v>
      </c>
      <c r="AQ84">
        <v>9.7991336444983741</v>
      </c>
      <c r="AR84">
        <v>10.354743625153001</v>
      </c>
      <c r="AS84">
        <v>10.297052590712278</v>
      </c>
      <c r="AT84">
        <v>10.210864682509778</v>
      </c>
      <c r="AU84">
        <v>10.513337883677638</v>
      </c>
      <c r="AV84">
        <v>10.342924499409465</v>
      </c>
      <c r="AW84">
        <v>10.407737470591297</v>
      </c>
      <c r="AX84">
        <v>10.354553051485549</v>
      </c>
      <c r="AY84">
        <v>10.628410237409803</v>
      </c>
      <c r="AZ84">
        <v>10.596890332434263</v>
      </c>
      <c r="BA84">
        <v>10.947504635528855</v>
      </c>
      <c r="BB84">
        <v>11.560114922397362</v>
      </c>
      <c r="BC84">
        <v>11.337247399017096</v>
      </c>
      <c r="BD84">
        <v>11.567910050322523</v>
      </c>
      <c r="BE84">
        <v>11.447571507797363</v>
      </c>
      <c r="BF84">
        <v>11.684956709997271</v>
      </c>
      <c r="BG84">
        <v>11.68085615903399</v>
      </c>
      <c r="BH84">
        <v>11.874331771282888</v>
      </c>
      <c r="BN84" s="39">
        <f t="shared" si="1"/>
        <v>56</v>
      </c>
    </row>
    <row r="85" spans="1:66" x14ac:dyDescent="0.3">
      <c r="A85" t="s">
        <v>3794</v>
      </c>
      <c r="B85" s="13" t="str">
        <f>VLOOKUP(A85,Matching_Area!$A$2:$B$1441,2, 0)</f>
        <v>Environment</v>
      </c>
      <c r="C85" s="13" t="str">
        <f>VLOOKUP(Filtred_Data!A85,Matching_Area!$A$2:$C$1441,3,0)</f>
        <v>Freshwater</v>
      </c>
      <c r="D85" t="s">
        <v>1729</v>
      </c>
      <c r="Y85">
        <v>22.62</v>
      </c>
      <c r="AI85">
        <v>34.81</v>
      </c>
      <c r="AS85">
        <v>35.130000000000003</v>
      </c>
      <c r="AX85">
        <v>34.119999999999997</v>
      </c>
      <c r="BC85">
        <v>36.06</v>
      </c>
      <c r="BN85" s="39">
        <f t="shared" si="1"/>
        <v>5</v>
      </c>
    </row>
    <row r="86" spans="1:66" x14ac:dyDescent="0.3">
      <c r="A86" t="s">
        <v>3335</v>
      </c>
      <c r="B86" s="13" t="str">
        <f>VLOOKUP(A86,Matching_Area!$A$2:$B$1441,2, 0)</f>
        <v>Environment</v>
      </c>
      <c r="C86" s="13" t="str">
        <f>VLOOKUP(Filtred_Data!A86,Matching_Area!$A$2:$C$1441,3,0)</f>
        <v>Freshwater</v>
      </c>
      <c r="D86" t="s">
        <v>3633</v>
      </c>
      <c r="AI86">
        <v>10.85</v>
      </c>
      <c r="AS86">
        <v>11.44</v>
      </c>
      <c r="AX86">
        <v>11.64</v>
      </c>
      <c r="BC86">
        <v>12.79</v>
      </c>
      <c r="BN86" s="39">
        <f t="shared" si="1"/>
        <v>4</v>
      </c>
    </row>
    <row r="87" spans="1:66" x14ac:dyDescent="0.3">
      <c r="A87" t="s">
        <v>3441</v>
      </c>
      <c r="B87" s="13" t="str">
        <f>VLOOKUP(A87,Matching_Area!$A$2:$B$1441,2, 0)</f>
        <v>Environment</v>
      </c>
      <c r="C87" s="13" t="str">
        <f>VLOOKUP(Filtred_Data!A87,Matching_Area!$A$2:$C$1441,3,0)</f>
        <v>Freshwater</v>
      </c>
      <c r="D87" t="s">
        <v>544</v>
      </c>
      <c r="AI87">
        <v>54.34</v>
      </c>
      <c r="AS87">
        <v>53.42</v>
      </c>
      <c r="AX87">
        <v>54.25</v>
      </c>
      <c r="BC87">
        <v>51.15</v>
      </c>
      <c r="BN87" s="39">
        <f t="shared" si="1"/>
        <v>4</v>
      </c>
    </row>
    <row r="88" spans="1:66" x14ac:dyDescent="0.3">
      <c r="A88" t="s">
        <v>3417</v>
      </c>
      <c r="B88" s="13" t="str">
        <f>VLOOKUP(A88,Matching_Area!$A$2:$B$1441,2, 0)</f>
        <v>Environment</v>
      </c>
      <c r="C88" s="13" t="str">
        <f>VLOOKUP(Filtred_Data!A88,Matching_Area!$A$2:$C$1441,3,0)</f>
        <v>Freshwater</v>
      </c>
      <c r="D88" t="s">
        <v>131</v>
      </c>
      <c r="AA88">
        <v>18.367636621717502</v>
      </c>
      <c r="AK88">
        <v>16.504613200851701</v>
      </c>
      <c r="AU88">
        <v>16.802696948190199</v>
      </c>
      <c r="AZ88">
        <v>16.9836763662172</v>
      </c>
      <c r="BE88">
        <v>14.8580553584102</v>
      </c>
      <c r="BG88">
        <v>14.8580553584102</v>
      </c>
      <c r="BN88" s="39">
        <f t="shared" si="1"/>
        <v>6</v>
      </c>
    </row>
    <row r="89" spans="1:66" x14ac:dyDescent="0.3">
      <c r="A89" t="s">
        <v>453</v>
      </c>
      <c r="B89" s="13" t="str">
        <f>VLOOKUP(A89,Matching_Area!$A$2:$B$1441,2, 0)</f>
        <v>Environment</v>
      </c>
      <c r="C89" s="13" t="str">
        <f>VLOOKUP(Filtred_Data!A89,Matching_Area!$A$2:$C$1441,3,0)</f>
        <v>Freshwater</v>
      </c>
      <c r="D89" t="s">
        <v>1918</v>
      </c>
      <c r="Y89">
        <v>517.6</v>
      </c>
      <c r="AI89">
        <v>465.1</v>
      </c>
      <c r="AS89">
        <v>473.5</v>
      </c>
      <c r="AX89">
        <v>478.6</v>
      </c>
      <c r="BC89">
        <v>418.7</v>
      </c>
      <c r="BN89" s="39">
        <f t="shared" si="1"/>
        <v>5</v>
      </c>
    </row>
    <row r="90" spans="1:66" x14ac:dyDescent="0.3">
      <c r="A90" t="s">
        <v>814</v>
      </c>
      <c r="B90" s="13" t="str">
        <f>VLOOKUP(A90,Matching_Area!$A$2:$B$1441,2, 0)</f>
        <v>Poverty</v>
      </c>
      <c r="C90" s="13" t="str">
        <f>VLOOKUP(Filtred_Data!A90,Matching_Area!$A$2:$C$1441,3,0)</f>
        <v>Shared prosperity</v>
      </c>
      <c r="D90" t="s">
        <v>680</v>
      </c>
      <c r="BI90">
        <v>1.27</v>
      </c>
      <c r="BN90" s="39">
        <f t="shared" si="1"/>
        <v>1</v>
      </c>
    </row>
    <row r="91" spans="1:66" x14ac:dyDescent="0.3">
      <c r="A91" t="s">
        <v>3777</v>
      </c>
      <c r="B91" s="13" t="str">
        <f>VLOOKUP(A91,Matching_Area!$A$2:$B$1441,2, 0)</f>
        <v>Poverty</v>
      </c>
      <c r="C91" s="13" t="str">
        <f>VLOOKUP(Filtred_Data!A91,Matching_Area!$A$2:$C$1441,3,0)</f>
        <v>Shared prosperity</v>
      </c>
      <c r="D91" t="s">
        <v>2465</v>
      </c>
      <c r="BI91">
        <v>1.64</v>
      </c>
      <c r="BN91" s="39">
        <f t="shared" si="1"/>
        <v>1</v>
      </c>
    </row>
    <row r="92" spans="1:66" x14ac:dyDescent="0.3">
      <c r="A92" t="s">
        <v>2616</v>
      </c>
      <c r="B92" s="13" t="str">
        <f>VLOOKUP(A92,Matching_Area!$A$2:$B$1441,2, 0)</f>
        <v>Health</v>
      </c>
      <c r="C92" s="13" t="str">
        <f>VLOOKUP(Filtred_Data!A92,Matching_Area!$A$2:$C$1441,3,0)</f>
        <v>Risk factors</v>
      </c>
      <c r="D92" t="s">
        <v>3741</v>
      </c>
      <c r="BN92" s="39">
        <f t="shared" si="1"/>
        <v>0</v>
      </c>
    </row>
    <row r="93" spans="1:66" x14ac:dyDescent="0.3">
      <c r="A93" t="s">
        <v>126</v>
      </c>
      <c r="B93" s="13" t="str">
        <f>VLOOKUP(A93,Matching_Area!$A$2:$B$1441,2, 0)</f>
        <v>Health</v>
      </c>
      <c r="C93" s="13" t="str">
        <f>VLOOKUP(Filtred_Data!A93,Matching_Area!$A$2:$C$1441,3,0)</f>
        <v>Risk factors</v>
      </c>
      <c r="D93" t="s">
        <v>1323</v>
      </c>
      <c r="BN93" s="39">
        <f t="shared" si="1"/>
        <v>0</v>
      </c>
    </row>
    <row r="94" spans="1:66" x14ac:dyDescent="0.3">
      <c r="A94" t="s">
        <v>1388</v>
      </c>
      <c r="B94" s="13" t="str">
        <f>VLOOKUP(A94,Matching_Area!$A$2:$B$1441,2, 0)</f>
        <v>Environment</v>
      </c>
      <c r="C94" s="13" t="str">
        <f>VLOOKUP(Filtred_Data!A94,Matching_Area!$A$2:$C$1441,3,0)</f>
        <v>Agricultural production</v>
      </c>
      <c r="D94" t="s">
        <v>2804</v>
      </c>
      <c r="E94">
        <v>104421</v>
      </c>
      <c r="F94">
        <v>102547</v>
      </c>
      <c r="G94">
        <v>109961</v>
      </c>
      <c r="H94">
        <v>122697</v>
      </c>
      <c r="I94">
        <v>123884</v>
      </c>
      <c r="J94">
        <v>132578</v>
      </c>
      <c r="K94">
        <v>114236</v>
      </c>
      <c r="L94">
        <v>127299</v>
      </c>
      <c r="M94">
        <v>131115</v>
      </c>
      <c r="N94">
        <v>116768</v>
      </c>
      <c r="O94">
        <v>168681</v>
      </c>
      <c r="P94">
        <v>165590</v>
      </c>
      <c r="Q94">
        <v>173630</v>
      </c>
      <c r="R94">
        <v>170320</v>
      </c>
      <c r="S94">
        <v>167039</v>
      </c>
      <c r="T94">
        <v>218459</v>
      </c>
      <c r="U94">
        <v>183907</v>
      </c>
      <c r="V94">
        <v>174310</v>
      </c>
      <c r="W94">
        <v>158795</v>
      </c>
      <c r="X94">
        <v>138990</v>
      </c>
      <c r="Y94">
        <v>168365</v>
      </c>
      <c r="Z94">
        <v>230111</v>
      </c>
      <c r="AA94">
        <v>261725</v>
      </c>
      <c r="AB94">
        <v>268483</v>
      </c>
      <c r="AC94">
        <v>326453</v>
      </c>
      <c r="AD94">
        <v>323573</v>
      </c>
      <c r="AE94">
        <v>372191</v>
      </c>
      <c r="AF94">
        <v>383259</v>
      </c>
      <c r="AG94">
        <v>357657</v>
      </c>
      <c r="AH94">
        <v>369252</v>
      </c>
      <c r="AI94">
        <v>315727</v>
      </c>
      <c r="AJ94">
        <v>363083</v>
      </c>
      <c r="AK94">
        <v>413844</v>
      </c>
      <c r="AL94">
        <v>416913</v>
      </c>
      <c r="AM94">
        <v>391412</v>
      </c>
      <c r="AN94">
        <v>413454</v>
      </c>
      <c r="AO94">
        <v>393346</v>
      </c>
      <c r="AP94">
        <v>438356</v>
      </c>
      <c r="AQ94">
        <v>445119</v>
      </c>
      <c r="AR94">
        <v>479212</v>
      </c>
      <c r="AS94">
        <v>456830</v>
      </c>
      <c r="AT94">
        <v>480362</v>
      </c>
      <c r="AU94">
        <v>498899</v>
      </c>
      <c r="AV94">
        <v>545971</v>
      </c>
      <c r="AW94">
        <v>607570</v>
      </c>
      <c r="AX94">
        <v>513920</v>
      </c>
      <c r="AY94">
        <v>519967</v>
      </c>
      <c r="AZ94">
        <v>526045</v>
      </c>
      <c r="BA94">
        <v>501326</v>
      </c>
      <c r="BB94">
        <v>481224</v>
      </c>
      <c r="BC94">
        <v>496699</v>
      </c>
      <c r="BD94">
        <v>397292</v>
      </c>
      <c r="BE94">
        <v>420386</v>
      </c>
      <c r="BF94">
        <v>429011</v>
      </c>
      <c r="BG94">
        <v>421189</v>
      </c>
      <c r="BH94">
        <v>426002</v>
      </c>
      <c r="BI94">
        <v>444369</v>
      </c>
      <c r="BN94" s="39">
        <f t="shared" si="1"/>
        <v>57</v>
      </c>
    </row>
    <row r="95" spans="1:66" x14ac:dyDescent="0.3">
      <c r="A95" t="s">
        <v>2683</v>
      </c>
      <c r="B95" s="13" t="str">
        <f>VLOOKUP(A95,Matching_Area!$A$2:$B$1441,2, 0)</f>
        <v>Environment</v>
      </c>
      <c r="C95" s="13" t="str">
        <f>VLOOKUP(Filtred_Data!A95,Matching_Area!$A$2:$C$1441,3,0)</f>
        <v>Land use</v>
      </c>
      <c r="D95" t="s">
        <v>3310</v>
      </c>
      <c r="F95">
        <v>19.72167145614786</v>
      </c>
      <c r="G95">
        <v>19.335710604697475</v>
      </c>
      <c r="H95">
        <v>19.60637452287159</v>
      </c>
      <c r="I95">
        <v>19.430808738110002</v>
      </c>
      <c r="J95">
        <v>19.325338248010691</v>
      </c>
      <c r="K95">
        <v>19.183946648964511</v>
      </c>
      <c r="L95">
        <v>19.050962117969725</v>
      </c>
      <c r="M95">
        <v>19.76206905587534</v>
      </c>
      <c r="N95">
        <v>20.662171250884377</v>
      </c>
      <c r="O95">
        <v>20.606597255583601</v>
      </c>
      <c r="P95">
        <v>20.541633547913737</v>
      </c>
      <c r="Q95">
        <v>20.476669840243872</v>
      </c>
      <c r="R95">
        <v>20.422624402770619</v>
      </c>
      <c r="S95">
        <v>20.359516801034179</v>
      </c>
      <c r="T95">
        <v>20.359516801034179</v>
      </c>
      <c r="U95">
        <v>20.359516801034179</v>
      </c>
      <c r="V95">
        <v>20.36825141719147</v>
      </c>
      <c r="W95">
        <v>20.608780909622926</v>
      </c>
      <c r="X95">
        <v>20.608780909622926</v>
      </c>
      <c r="Y95">
        <v>20.608780909622926</v>
      </c>
      <c r="Z95">
        <v>20.608780909622926</v>
      </c>
      <c r="AA95">
        <v>20.500690034676424</v>
      </c>
      <c r="AB95">
        <v>20.500690034676424</v>
      </c>
      <c r="AC95">
        <v>20.500690034676424</v>
      </c>
      <c r="AD95">
        <v>20.500690034676424</v>
      </c>
      <c r="AE95">
        <v>20.500690034676424</v>
      </c>
      <c r="AF95">
        <v>20.279813428598882</v>
      </c>
      <c r="AG95">
        <v>20.279813428598882</v>
      </c>
      <c r="AH95">
        <v>20.27806650536742</v>
      </c>
      <c r="AI95">
        <v>20.272607370269114</v>
      </c>
      <c r="AJ95">
        <v>20.272607370269114</v>
      </c>
      <c r="AK95">
        <v>20.098351777931121</v>
      </c>
      <c r="AL95">
        <v>19.952920418912189</v>
      </c>
      <c r="AM95">
        <v>19.864591613021567</v>
      </c>
      <c r="AN95">
        <v>19.853673342824948</v>
      </c>
      <c r="AO95">
        <v>19.544358748154814</v>
      </c>
      <c r="AP95">
        <v>19.389974407574659</v>
      </c>
      <c r="AQ95">
        <v>19.301536418982067</v>
      </c>
      <c r="AR95">
        <v>19.147152078401913</v>
      </c>
      <c r="AS95">
        <v>19.140966085711291</v>
      </c>
      <c r="AT95">
        <v>19.144458803394919</v>
      </c>
      <c r="AU95">
        <v>18.879994586287591</v>
      </c>
      <c r="AV95">
        <v>18.733409591002758</v>
      </c>
      <c r="AW95">
        <v>18.233732667388495</v>
      </c>
      <c r="AX95">
        <v>18.021877510390834</v>
      </c>
      <c r="AY95">
        <v>17.511754836868253</v>
      </c>
      <c r="AZ95">
        <v>17.668785582061403</v>
      </c>
      <c r="BA95">
        <v>17.689424313084999</v>
      </c>
      <c r="BB95">
        <v>17.268333926396735</v>
      </c>
      <c r="BC95">
        <v>17.045921486604968</v>
      </c>
      <c r="BD95">
        <v>16.580554612666738</v>
      </c>
      <c r="BE95">
        <v>16.956420498894769</v>
      </c>
      <c r="BF95">
        <v>16.643130317073009</v>
      </c>
      <c r="BG95">
        <v>16.86437268650614</v>
      </c>
      <c r="BH95">
        <v>16.645403840645777</v>
      </c>
      <c r="BI95">
        <v>16.645403840645777</v>
      </c>
      <c r="BN95" s="39">
        <f t="shared" si="1"/>
        <v>56</v>
      </c>
    </row>
    <row r="96" spans="1:66" x14ac:dyDescent="0.3">
      <c r="A96" t="s">
        <v>2871</v>
      </c>
      <c r="B96" s="13" t="str">
        <f>VLOOKUP(A96,Matching_Area!$A$2:$B$1441,2, 0)</f>
        <v>Environment</v>
      </c>
      <c r="C96" s="13" t="str">
        <f>VLOOKUP(Filtred_Data!A96,Matching_Area!$A$2:$C$1441,3,0)</f>
        <v>Land use</v>
      </c>
      <c r="D96" t="s">
        <v>2265</v>
      </c>
      <c r="F96">
        <v>0.98333614602784025</v>
      </c>
      <c r="G96">
        <v>0.9493776067074805</v>
      </c>
      <c r="H96">
        <v>0.94891197514293868</v>
      </c>
      <c r="I96">
        <v>0.92744242765348717</v>
      </c>
      <c r="J96">
        <v>0.91094836415289526</v>
      </c>
      <c r="K96">
        <v>0.89390008140008137</v>
      </c>
      <c r="L96">
        <v>0.87808989894923306</v>
      </c>
      <c r="M96">
        <v>0.90181658744631454</v>
      </c>
      <c r="N96">
        <v>0.93372212929932852</v>
      </c>
      <c r="O96">
        <v>0.92042506291087134</v>
      </c>
      <c r="P96">
        <v>0.90599582974174253</v>
      </c>
      <c r="Q96">
        <v>0.89351393070854135</v>
      </c>
      <c r="R96">
        <v>0.88269021136431203</v>
      </c>
      <c r="S96">
        <v>0.87195937415245917</v>
      </c>
      <c r="T96">
        <v>0.86340422182402432</v>
      </c>
      <c r="U96">
        <v>0.85523883780127041</v>
      </c>
      <c r="V96">
        <v>0.84704343917289848</v>
      </c>
      <c r="W96">
        <v>0.84801311858391182</v>
      </c>
      <c r="X96">
        <v>0.83870609406589502</v>
      </c>
      <c r="Y96">
        <v>0.83069644625371331</v>
      </c>
      <c r="Z96">
        <v>0.8225837378958103</v>
      </c>
      <c r="AA96">
        <v>0.81050573244008561</v>
      </c>
      <c r="AB96">
        <v>0.80312842184505884</v>
      </c>
      <c r="AC96">
        <v>0.79620481289091483</v>
      </c>
      <c r="AD96">
        <v>0.78918057867218105</v>
      </c>
      <c r="AE96">
        <v>0.78192085219440888</v>
      </c>
      <c r="AF96">
        <v>0.76661342446417291</v>
      </c>
      <c r="AG96">
        <v>0.75968408868747928</v>
      </c>
      <c r="AH96">
        <v>0.75247853690356092</v>
      </c>
      <c r="AI96">
        <v>0.74382568913922198</v>
      </c>
      <c r="AJ96">
        <v>0.73395235215292853</v>
      </c>
      <c r="AK96">
        <v>0.71762165028029656</v>
      </c>
      <c r="AL96">
        <v>0.70309596451202105</v>
      </c>
      <c r="AM96">
        <v>0.69145200398288276</v>
      </c>
      <c r="AN96">
        <v>0.68289156445519339</v>
      </c>
      <c r="AO96">
        <v>0.66447656592203241</v>
      </c>
      <c r="AP96">
        <v>0.65133849488551554</v>
      </c>
      <c r="AQ96">
        <v>0.64085349496472777</v>
      </c>
      <c r="AR96">
        <v>0.62846903669724774</v>
      </c>
      <c r="AS96">
        <v>0.62151439441733436</v>
      </c>
      <c r="AT96">
        <v>0.61550564341298164</v>
      </c>
      <c r="AU96">
        <v>0.60139724964912933</v>
      </c>
      <c r="AV96">
        <v>0.5916211881044976</v>
      </c>
      <c r="AW96">
        <v>0.57053612465714332</v>
      </c>
      <c r="AX96">
        <v>0.55873341991188796</v>
      </c>
      <c r="AY96">
        <v>0.53770810440818151</v>
      </c>
      <c r="AZ96">
        <v>0.53739452034928104</v>
      </c>
      <c r="BA96">
        <v>0.53211379324113262</v>
      </c>
      <c r="BB96">
        <v>0.51491317867702124</v>
      </c>
      <c r="BC96">
        <v>0.5040907904750519</v>
      </c>
      <c r="BD96">
        <v>0.48681094699582844</v>
      </c>
      <c r="BE96">
        <v>0.4942389532658964</v>
      </c>
      <c r="BF96">
        <v>0.4817871239147905</v>
      </c>
      <c r="BG96">
        <v>0.48465287926452311</v>
      </c>
      <c r="BH96">
        <v>0.47487773510355757</v>
      </c>
      <c r="BI96">
        <v>0.47148659776141183</v>
      </c>
      <c r="BN96" s="39">
        <f t="shared" si="1"/>
        <v>56</v>
      </c>
    </row>
    <row r="97" spans="1:66" x14ac:dyDescent="0.3">
      <c r="A97" t="s">
        <v>1145</v>
      </c>
      <c r="B97" s="13" t="str">
        <f>VLOOKUP(A97,Matching_Area!$A$2:$B$1441,2, 0)</f>
        <v>Environment</v>
      </c>
      <c r="C97" s="13" t="str">
        <f>VLOOKUP(Filtred_Data!A97,Matching_Area!$A$2:$C$1441,3,0)</f>
        <v>Land use</v>
      </c>
      <c r="D97" t="s">
        <v>2696</v>
      </c>
      <c r="F97">
        <v>180630000</v>
      </c>
      <c r="G97">
        <v>177095000</v>
      </c>
      <c r="H97">
        <v>179574000</v>
      </c>
      <c r="I97">
        <v>177966000</v>
      </c>
      <c r="J97">
        <v>177000000</v>
      </c>
      <c r="K97">
        <v>175705000</v>
      </c>
      <c r="L97">
        <v>174487000</v>
      </c>
      <c r="M97">
        <v>181000000</v>
      </c>
      <c r="N97">
        <v>189244000</v>
      </c>
      <c r="O97">
        <v>188735000</v>
      </c>
      <c r="P97">
        <v>188140000</v>
      </c>
      <c r="Q97">
        <v>187545000</v>
      </c>
      <c r="R97">
        <v>187050000</v>
      </c>
      <c r="S97">
        <v>186472000</v>
      </c>
      <c r="T97">
        <v>186472000</v>
      </c>
      <c r="U97">
        <v>186472000</v>
      </c>
      <c r="V97">
        <v>186552000</v>
      </c>
      <c r="W97">
        <v>188755000</v>
      </c>
      <c r="X97">
        <v>188755000</v>
      </c>
      <c r="Y97">
        <v>188755000</v>
      </c>
      <c r="Z97">
        <v>188755000</v>
      </c>
      <c r="AA97">
        <v>187765000</v>
      </c>
      <c r="AB97">
        <v>187765000</v>
      </c>
      <c r="AC97">
        <v>187765000</v>
      </c>
      <c r="AD97">
        <v>187765000</v>
      </c>
      <c r="AE97">
        <v>187765000</v>
      </c>
      <c r="AF97">
        <v>185742000</v>
      </c>
      <c r="AG97">
        <v>185742000</v>
      </c>
      <c r="AH97">
        <v>185726000</v>
      </c>
      <c r="AI97">
        <v>185676000</v>
      </c>
      <c r="AJ97">
        <v>185676000</v>
      </c>
      <c r="AK97">
        <v>184080000</v>
      </c>
      <c r="AL97">
        <v>182748000</v>
      </c>
      <c r="AM97">
        <v>181939000</v>
      </c>
      <c r="AN97">
        <v>181839000</v>
      </c>
      <c r="AO97">
        <v>179006000</v>
      </c>
      <c r="AP97">
        <v>177592000</v>
      </c>
      <c r="AQ97">
        <v>176782000</v>
      </c>
      <c r="AR97">
        <v>175368000</v>
      </c>
      <c r="AS97">
        <v>175368000</v>
      </c>
      <c r="AT97">
        <v>175400000</v>
      </c>
      <c r="AU97">
        <v>172977000</v>
      </c>
      <c r="AV97">
        <v>171634000</v>
      </c>
      <c r="AW97">
        <v>167056000</v>
      </c>
      <c r="AX97">
        <v>165115000</v>
      </c>
      <c r="AY97">
        <v>160441296.875</v>
      </c>
      <c r="AZ97">
        <v>161880000</v>
      </c>
      <c r="BA97">
        <v>161812593.75</v>
      </c>
      <c r="BB97">
        <v>157960703.125</v>
      </c>
      <c r="BC97">
        <v>155926203.125</v>
      </c>
      <c r="BD97">
        <v>151669296.875</v>
      </c>
      <c r="BE97">
        <v>155107500</v>
      </c>
      <c r="BF97">
        <v>152241703.125</v>
      </c>
      <c r="BG97">
        <v>154265500</v>
      </c>
      <c r="BH97">
        <v>152262500</v>
      </c>
      <c r="BI97">
        <v>152262500</v>
      </c>
      <c r="BN97" s="39">
        <f t="shared" si="1"/>
        <v>56</v>
      </c>
    </row>
    <row r="98" spans="1:66" x14ac:dyDescent="0.3">
      <c r="A98" t="s">
        <v>1817</v>
      </c>
      <c r="B98" s="13" t="str">
        <f>VLOOKUP(A98,Matching_Area!$A$2:$B$1441,2, 0)</f>
        <v>Health</v>
      </c>
      <c r="C98" s="13" t="str">
        <f>VLOOKUP(Filtred_Data!A98,Matching_Area!$A$2:$C$1441,3,0)</f>
        <v>Disease prevention</v>
      </c>
      <c r="D98" t="s">
        <v>2682</v>
      </c>
      <c r="BN98" s="39">
        <f t="shared" si="1"/>
        <v>0</v>
      </c>
    </row>
    <row r="99" spans="1:66" x14ac:dyDescent="0.3">
      <c r="A99" t="s">
        <v>3722</v>
      </c>
      <c r="B99" s="13" t="str">
        <f>VLOOKUP(A99,Matching_Area!$A$2:$B$1441,2, 0)</f>
        <v>Public Sector</v>
      </c>
      <c r="C99" s="13" t="str">
        <f>VLOOKUP(Filtred_Data!A99,Matching_Area!$A$2:$C$1441,3,0)</f>
        <v>Defense &amp; arms trade</v>
      </c>
      <c r="D99" t="s">
        <v>1201</v>
      </c>
      <c r="AI99">
        <v>1.7037745906841766</v>
      </c>
      <c r="AJ99">
        <v>1.6470318074549586</v>
      </c>
      <c r="AK99">
        <v>1.467109782724709</v>
      </c>
      <c r="AL99">
        <v>1.3760199208974535</v>
      </c>
      <c r="AM99">
        <v>1.2763256922261843</v>
      </c>
      <c r="AN99">
        <v>1.1965424750778111</v>
      </c>
      <c r="AO99">
        <v>1.1342536321422472</v>
      </c>
      <c r="AP99">
        <v>1.0870736415716358</v>
      </c>
      <c r="AQ99">
        <v>1.1162362742503731</v>
      </c>
      <c r="AR99">
        <v>1.0878592647451397</v>
      </c>
      <c r="AS99">
        <v>0.99148381645974371</v>
      </c>
      <c r="AT99">
        <v>0.96189269174691339</v>
      </c>
      <c r="AU99">
        <v>0.98770561016180614</v>
      </c>
      <c r="AV99">
        <v>0.99235076584972082</v>
      </c>
      <c r="AW99">
        <v>0.98061686606020515</v>
      </c>
      <c r="AX99">
        <v>1.0166239719669556</v>
      </c>
      <c r="AY99">
        <v>0.97316261765620493</v>
      </c>
      <c r="AZ99">
        <v>1.0017723962808023</v>
      </c>
      <c r="BA99">
        <v>0.98084883728395467</v>
      </c>
      <c r="BB99">
        <v>0.99548299074203539</v>
      </c>
      <c r="BC99">
        <v>1.0002437996151863</v>
      </c>
      <c r="BD99">
        <v>0.96836870541946873</v>
      </c>
      <c r="BE99">
        <v>0.9406428989744231</v>
      </c>
      <c r="BF99">
        <v>0.90273918336543613</v>
      </c>
      <c r="BG99">
        <v>0.86581341874713558</v>
      </c>
      <c r="BH99">
        <v>0.83893560871251172</v>
      </c>
      <c r="BI99">
        <v>0.82954176129101598</v>
      </c>
      <c r="BJ99">
        <v>0.82730629939445488</v>
      </c>
      <c r="BN99" s="39">
        <f t="shared" si="1"/>
        <v>28</v>
      </c>
    </row>
    <row r="100" spans="1:66" x14ac:dyDescent="0.3">
      <c r="A100" t="s">
        <v>2841</v>
      </c>
      <c r="B100" s="13" t="str">
        <f>VLOOKUP(A100,Matching_Area!$A$2:$B$1441,2, 0)</f>
        <v>Public Sector</v>
      </c>
      <c r="C100" s="13" t="str">
        <f>VLOOKUP(Filtred_Data!A100,Matching_Area!$A$2:$C$1441,3,0)</f>
        <v>Defense &amp; arms trade</v>
      </c>
      <c r="D100" t="s">
        <v>1888</v>
      </c>
      <c r="AD100">
        <v>2151600</v>
      </c>
      <c r="AH100">
        <v>2240000</v>
      </c>
      <c r="AI100">
        <v>2180000</v>
      </c>
      <c r="AJ100">
        <v>2120000</v>
      </c>
      <c r="AK100">
        <v>1920000</v>
      </c>
      <c r="AL100">
        <v>1820000</v>
      </c>
      <c r="AM100">
        <v>1720000</v>
      </c>
      <c r="AN100">
        <v>1635600</v>
      </c>
      <c r="AO100">
        <v>1572100</v>
      </c>
      <c r="AP100">
        <v>1533300</v>
      </c>
      <c r="AQ100">
        <v>1594000</v>
      </c>
      <c r="AR100">
        <v>1575000</v>
      </c>
      <c r="AS100">
        <v>1454800</v>
      </c>
      <c r="AT100">
        <v>1420700</v>
      </c>
      <c r="AU100">
        <v>1467000</v>
      </c>
      <c r="AV100">
        <v>1480000</v>
      </c>
      <c r="AW100">
        <v>1473000</v>
      </c>
      <c r="AX100">
        <v>1546000</v>
      </c>
      <c r="AY100">
        <v>1498000</v>
      </c>
      <c r="AZ100">
        <v>1555000</v>
      </c>
      <c r="BA100">
        <v>1540000</v>
      </c>
      <c r="BB100">
        <v>1563996</v>
      </c>
      <c r="BC100">
        <v>1569417</v>
      </c>
      <c r="BD100">
        <v>1520100</v>
      </c>
      <c r="BE100">
        <v>1492200</v>
      </c>
      <c r="BF100">
        <v>1433150</v>
      </c>
      <c r="BG100">
        <v>1381250</v>
      </c>
      <c r="BH100">
        <v>1347300</v>
      </c>
      <c r="BI100">
        <v>1348400</v>
      </c>
      <c r="BJ100">
        <v>1359000</v>
      </c>
      <c r="BN100" s="39">
        <f t="shared" si="1"/>
        <v>30</v>
      </c>
    </row>
    <row r="101" spans="1:66" x14ac:dyDescent="0.3">
      <c r="A101" t="s">
        <v>1068</v>
      </c>
      <c r="B101" s="13" t="str">
        <f>VLOOKUP(A101,Matching_Area!$A$2:$B$1441,2, 0)</f>
        <v>Public Sector</v>
      </c>
      <c r="C101" s="13" t="str">
        <f>VLOOKUP(Filtred_Data!A101,Matching_Area!$A$2:$C$1441,3,0)</f>
        <v>Defense &amp; arms trade</v>
      </c>
      <c r="D101" t="s">
        <v>1697</v>
      </c>
      <c r="E101">
        <v>6056000000</v>
      </c>
      <c r="F101">
        <v>6404000000</v>
      </c>
      <c r="G101">
        <v>5928000000</v>
      </c>
      <c r="H101">
        <v>9017000000</v>
      </c>
      <c r="I101">
        <v>12237000000</v>
      </c>
      <c r="J101">
        <v>11151000000</v>
      </c>
      <c r="K101">
        <v>8413000000</v>
      </c>
      <c r="L101">
        <v>7256000000</v>
      </c>
      <c r="M101">
        <v>8449000000</v>
      </c>
      <c r="N101">
        <v>11770000000</v>
      </c>
      <c r="O101">
        <v>9011000000</v>
      </c>
      <c r="P101">
        <v>11720000000</v>
      </c>
      <c r="Q101">
        <v>10787000000</v>
      </c>
      <c r="R101">
        <v>12033000000</v>
      </c>
      <c r="S101">
        <v>12780000000</v>
      </c>
      <c r="T101">
        <v>15680000000</v>
      </c>
      <c r="U101">
        <v>15662000000</v>
      </c>
      <c r="V101">
        <v>14387000000</v>
      </c>
      <c r="W101">
        <v>14083000000</v>
      </c>
      <c r="X101">
        <v>9721000000</v>
      </c>
      <c r="Y101">
        <v>10732000000</v>
      </c>
      <c r="Z101">
        <v>13611000000</v>
      </c>
      <c r="AA101">
        <v>14015000000</v>
      </c>
      <c r="AB101">
        <v>13947000000</v>
      </c>
      <c r="AC101">
        <v>11887000000</v>
      </c>
      <c r="AD101">
        <v>10815000000</v>
      </c>
      <c r="AE101">
        <v>11651000000</v>
      </c>
      <c r="AF101">
        <v>12252000000</v>
      </c>
      <c r="AG101">
        <v>11898000000</v>
      </c>
      <c r="AH101">
        <v>11347000000</v>
      </c>
      <c r="AI101">
        <v>10733000000</v>
      </c>
      <c r="AJ101">
        <v>12489000000</v>
      </c>
      <c r="AK101">
        <v>14118000000</v>
      </c>
      <c r="AL101">
        <v>13856000000</v>
      </c>
      <c r="AM101">
        <v>11526000000</v>
      </c>
      <c r="AN101">
        <v>11218000000</v>
      </c>
      <c r="AO101">
        <v>10878000000</v>
      </c>
      <c r="AP101">
        <v>14531000000</v>
      </c>
      <c r="AQ101">
        <v>15733000000</v>
      </c>
      <c r="AR101">
        <v>11562000000</v>
      </c>
      <c r="AS101">
        <v>7577000000</v>
      </c>
      <c r="AT101">
        <v>5606000000</v>
      </c>
      <c r="AU101">
        <v>4947000000</v>
      </c>
      <c r="AV101">
        <v>5659000000</v>
      </c>
      <c r="AW101">
        <v>6843000000</v>
      </c>
      <c r="AX101">
        <v>6770000000</v>
      </c>
      <c r="AY101">
        <v>7521000000</v>
      </c>
      <c r="AZ101">
        <v>7832000000</v>
      </c>
      <c r="BA101">
        <v>6797000000</v>
      </c>
      <c r="BB101">
        <v>6870000000</v>
      </c>
      <c r="BC101">
        <v>8033000000</v>
      </c>
      <c r="BD101">
        <v>8988000000</v>
      </c>
      <c r="BE101">
        <v>9074000000</v>
      </c>
      <c r="BF101">
        <v>7508000000</v>
      </c>
      <c r="BG101">
        <v>9608000000</v>
      </c>
      <c r="BH101">
        <v>9963000000</v>
      </c>
      <c r="BI101">
        <v>9855000000</v>
      </c>
      <c r="BJ101">
        <v>12050000000</v>
      </c>
      <c r="BK101">
        <v>10414000000</v>
      </c>
      <c r="BL101">
        <v>10752000000</v>
      </c>
      <c r="BN101" s="39">
        <f t="shared" si="1"/>
        <v>60</v>
      </c>
    </row>
    <row r="102" spans="1:66" x14ac:dyDescent="0.3">
      <c r="A102" t="s">
        <v>209</v>
      </c>
      <c r="B102" s="13" t="str">
        <f>VLOOKUP(A102,Matching_Area!$A$2:$B$1441,2, 0)</f>
        <v>Public Sector</v>
      </c>
      <c r="C102" s="13" t="str">
        <f>VLOOKUP(Filtred_Data!A102,Matching_Area!$A$2:$C$1441,3,0)</f>
        <v>Defense &amp; arms trade</v>
      </c>
      <c r="D102" t="s">
        <v>3435</v>
      </c>
      <c r="E102">
        <v>221000000</v>
      </c>
      <c r="F102">
        <v>238000000</v>
      </c>
      <c r="G102">
        <v>264000000</v>
      </c>
      <c r="H102">
        <v>323000000</v>
      </c>
      <c r="I102">
        <v>326000000</v>
      </c>
      <c r="J102">
        <v>190000000</v>
      </c>
      <c r="K102">
        <v>109000000</v>
      </c>
      <c r="L102">
        <v>84000000</v>
      </c>
      <c r="M102">
        <v>70000000</v>
      </c>
      <c r="N102">
        <v>70000000</v>
      </c>
      <c r="O102">
        <v>46000000</v>
      </c>
      <c r="P102">
        <v>589000000</v>
      </c>
      <c r="Q102">
        <v>781000000</v>
      </c>
      <c r="R102">
        <v>666000000</v>
      </c>
      <c r="S102">
        <v>594000000</v>
      </c>
      <c r="T102">
        <v>395000000</v>
      </c>
      <c r="U102">
        <v>499000000</v>
      </c>
      <c r="V102">
        <v>387000000</v>
      </c>
      <c r="W102">
        <v>371000000</v>
      </c>
      <c r="X102">
        <v>253000000</v>
      </c>
      <c r="Y102">
        <v>380000000</v>
      </c>
      <c r="Z102">
        <v>531000000</v>
      </c>
      <c r="AA102">
        <v>248000000</v>
      </c>
      <c r="AB102">
        <v>463000000</v>
      </c>
      <c r="AC102">
        <v>381000000</v>
      </c>
      <c r="AD102">
        <v>655000000</v>
      </c>
      <c r="AE102">
        <v>420000000</v>
      </c>
      <c r="AF102">
        <v>1992000000</v>
      </c>
      <c r="AG102">
        <v>1787000000</v>
      </c>
      <c r="AH102">
        <v>1784000000</v>
      </c>
      <c r="AI102">
        <v>357000000</v>
      </c>
      <c r="AJ102">
        <v>519000000</v>
      </c>
      <c r="AK102">
        <v>551000000</v>
      </c>
      <c r="AL102">
        <v>988000000</v>
      </c>
      <c r="AM102">
        <v>982000000</v>
      </c>
      <c r="AN102">
        <v>788000000</v>
      </c>
      <c r="AO102">
        <v>580000000</v>
      </c>
      <c r="AP102">
        <v>588000000</v>
      </c>
      <c r="AQ102">
        <v>264000000</v>
      </c>
      <c r="AR102">
        <v>222000000</v>
      </c>
      <c r="AS102">
        <v>334000000</v>
      </c>
      <c r="AT102">
        <v>493000000</v>
      </c>
      <c r="AU102">
        <v>504000000</v>
      </c>
      <c r="AV102">
        <v>602000000</v>
      </c>
      <c r="AW102">
        <v>570000000</v>
      </c>
      <c r="AX102">
        <v>529000000</v>
      </c>
      <c r="AY102">
        <v>639000000</v>
      </c>
      <c r="AZ102">
        <v>829000000</v>
      </c>
      <c r="BA102">
        <v>960000000</v>
      </c>
      <c r="BB102">
        <v>974000000</v>
      </c>
      <c r="BC102">
        <v>1083000000</v>
      </c>
      <c r="BD102">
        <v>1004000000</v>
      </c>
      <c r="BE102">
        <v>1203000000</v>
      </c>
      <c r="BF102">
        <v>789000000</v>
      </c>
      <c r="BG102">
        <v>548000000</v>
      </c>
      <c r="BH102">
        <v>516000000</v>
      </c>
      <c r="BI102">
        <v>458000000</v>
      </c>
      <c r="BJ102">
        <v>524000000</v>
      </c>
      <c r="BK102">
        <v>380000000</v>
      </c>
      <c r="BL102">
        <v>1048000000</v>
      </c>
      <c r="BN102" s="39">
        <f t="shared" si="1"/>
        <v>60</v>
      </c>
    </row>
    <row r="103" spans="1:66" x14ac:dyDescent="0.3">
      <c r="A103" t="s">
        <v>2047</v>
      </c>
      <c r="B103" s="13" t="str">
        <f>VLOOKUP(A103,Matching_Area!$A$2:$B$1441,2, 0)</f>
        <v>Financial Sector</v>
      </c>
      <c r="C103" s="13" t="str">
        <f>VLOOKUP(Filtred_Data!A103,Matching_Area!$A$2:$C$1441,3,0)</f>
        <v>Access</v>
      </c>
      <c r="D103" t="s">
        <v>2757</v>
      </c>
      <c r="AW103">
        <v>165.78389053522599</v>
      </c>
      <c r="AX103">
        <v>169.368738887342</v>
      </c>
      <c r="AY103">
        <v>167.185440973737</v>
      </c>
      <c r="AZ103">
        <v>173.84230603649601</v>
      </c>
      <c r="BA103">
        <v>168.05130606850099</v>
      </c>
      <c r="BB103">
        <v>173.959779988051</v>
      </c>
      <c r="BN103" s="39">
        <f t="shared" si="1"/>
        <v>6</v>
      </c>
    </row>
    <row r="104" spans="1:66" x14ac:dyDescent="0.3">
      <c r="A104" t="s">
        <v>3333</v>
      </c>
      <c r="B104" s="13" t="str">
        <f>VLOOKUP(A104,Matching_Area!$A$2:$B$1441,2, 0)</f>
        <v>Private Sector &amp; Trade</v>
      </c>
      <c r="C104" s="13" t="str">
        <f>VLOOKUP(Filtred_Data!A104,Matching_Area!$A$2:$C$1441,3,0)</f>
        <v>Business environment</v>
      </c>
      <c r="D104" t="s">
        <v>1486</v>
      </c>
      <c r="BN104" s="39">
        <f t="shared" si="1"/>
        <v>0</v>
      </c>
    </row>
    <row r="105" spans="1:66" x14ac:dyDescent="0.3">
      <c r="A105" t="s">
        <v>3289</v>
      </c>
      <c r="B105" s="13" t="str">
        <f>VLOOKUP(A105,Matching_Area!$A$2:$B$1441,2, 0)</f>
        <v>Environment</v>
      </c>
      <c r="C105" s="13" t="str">
        <f>VLOOKUP(Filtred_Data!A105,Matching_Area!$A$2:$C$1441,3,0)</f>
        <v>Land use</v>
      </c>
      <c r="D105" t="s">
        <v>2879</v>
      </c>
      <c r="G105">
        <v>715</v>
      </c>
      <c r="L105">
        <v>715</v>
      </c>
      <c r="Q105">
        <v>715</v>
      </c>
      <c r="V105">
        <v>715</v>
      </c>
      <c r="AA105">
        <v>715</v>
      </c>
      <c r="AF105">
        <v>715</v>
      </c>
      <c r="AK105">
        <v>715</v>
      </c>
      <c r="AP105">
        <v>715</v>
      </c>
      <c r="AU105">
        <v>715</v>
      </c>
      <c r="AZ105">
        <v>715</v>
      </c>
      <c r="BE105">
        <v>715</v>
      </c>
      <c r="BG105">
        <v>715</v>
      </c>
      <c r="BN105" s="39">
        <f t="shared" si="1"/>
        <v>12</v>
      </c>
    </row>
    <row r="106" spans="1:66" x14ac:dyDescent="0.3">
      <c r="A106" t="s">
        <v>4085</v>
      </c>
      <c r="B106" s="13" t="str">
        <f>VLOOKUP(A106,Matching_Area!$A$2:$B$1441,2, 0)</f>
        <v>Private Sector &amp; Trade</v>
      </c>
      <c r="C106" s="13" t="str">
        <f>VLOOKUP(Filtred_Data!A106,Matching_Area!$A$2:$C$1441,3,0)</f>
        <v>Business environment</v>
      </c>
      <c r="D106" t="s">
        <v>4208</v>
      </c>
      <c r="BN106" s="39">
        <f t="shared" si="1"/>
        <v>0</v>
      </c>
    </row>
    <row r="107" spans="1:66" x14ac:dyDescent="0.3">
      <c r="A107" t="s">
        <v>3976</v>
      </c>
      <c r="B107" s="13" t="str">
        <f>VLOOKUP(A107,Matching_Area!$A$2:$B$1441,2, 0)</f>
        <v>Financial Sector</v>
      </c>
      <c r="C107" s="13" t="str">
        <f>VLOOKUP(Filtred_Data!A107,Matching_Area!$A$2:$C$1441,3,0)</f>
        <v>Access</v>
      </c>
      <c r="D107" t="s">
        <v>2509</v>
      </c>
      <c r="BD107">
        <v>6.9316432842333597</v>
      </c>
      <c r="BE107">
        <v>6.8</v>
      </c>
      <c r="BF107">
        <v>6.42</v>
      </c>
      <c r="BG107">
        <v>5.9175466786686401</v>
      </c>
      <c r="BH107">
        <v>6.0445527549621403</v>
      </c>
      <c r="BI107">
        <v>6.0932571599611203</v>
      </c>
      <c r="BJ107">
        <v>5.7054772973060599</v>
      </c>
      <c r="BN107" s="39">
        <f t="shared" si="1"/>
        <v>7</v>
      </c>
    </row>
    <row r="108" spans="1:66" x14ac:dyDescent="0.3">
      <c r="A108" t="s">
        <v>375</v>
      </c>
      <c r="B108" s="13" t="str">
        <f>VLOOKUP(A108,Matching_Area!$A$2:$B$1441,2, 0)</f>
        <v>Financial Sector</v>
      </c>
      <c r="C108" s="13" t="str">
        <f>VLOOKUP(Filtred_Data!A108,Matching_Area!$A$2:$C$1441,3,0)</f>
        <v>Access</v>
      </c>
      <c r="D108" t="s">
        <v>1742</v>
      </c>
      <c r="BN108" s="39">
        <f t="shared" si="1"/>
        <v>0</v>
      </c>
    </row>
    <row r="109" spans="1:66" x14ac:dyDescent="0.3">
      <c r="A109" t="s">
        <v>3242</v>
      </c>
      <c r="B109" s="13" t="str">
        <f>VLOOKUP(A109,Matching_Area!$A$2:$B$1441,2, 0)</f>
        <v>Social Protection &amp; Labor</v>
      </c>
      <c r="C109" s="13" t="str">
        <f>VLOOKUP(Filtred_Data!A109,Matching_Area!$A$2:$C$1441,3,0)</f>
        <v>Economic activity</v>
      </c>
      <c r="D109" t="s">
        <v>2554</v>
      </c>
      <c r="BN109" s="39">
        <f t="shared" si="1"/>
        <v>0</v>
      </c>
    </row>
    <row r="110" spans="1:66" x14ac:dyDescent="0.3">
      <c r="A110" t="s">
        <v>1922</v>
      </c>
      <c r="B110" s="13" t="str">
        <f>VLOOKUP(A110,Matching_Area!$A$2:$B$1441,2, 0)</f>
        <v>Social Protection &amp; Labor</v>
      </c>
      <c r="C110" s="13" t="str">
        <f>VLOOKUP(Filtred_Data!A110,Matching_Area!$A$2:$C$1441,3,0)</f>
        <v>Economic activity</v>
      </c>
      <c r="D110" t="s">
        <v>1835</v>
      </c>
      <c r="BN110" s="39">
        <f t="shared" si="1"/>
        <v>0</v>
      </c>
    </row>
    <row r="111" spans="1:66" x14ac:dyDescent="0.3">
      <c r="A111" t="s">
        <v>2589</v>
      </c>
      <c r="B111" s="13" t="str">
        <f>VLOOKUP(A111,Matching_Area!$A$2:$B$1441,2, 0)</f>
        <v>Social Protection &amp; Labor</v>
      </c>
      <c r="C111" s="13" t="str">
        <f>VLOOKUP(Filtred_Data!A111,Matching_Area!$A$2:$C$1441,3,0)</f>
        <v>Economic activity</v>
      </c>
      <c r="D111" t="s">
        <v>95</v>
      </c>
      <c r="BN111" s="39">
        <f t="shared" si="1"/>
        <v>0</v>
      </c>
    </row>
    <row r="112" spans="1:66" x14ac:dyDescent="0.3">
      <c r="A112" t="s">
        <v>310</v>
      </c>
      <c r="B112" s="13" t="str">
        <f>VLOOKUP(A112,Matching_Area!$A$2:$B$1441,2, 0)</f>
        <v>Social Protection &amp; Labor</v>
      </c>
      <c r="C112" s="13" t="str">
        <f>VLOOKUP(Filtred_Data!A112,Matching_Area!$A$2:$C$1441,3,0)</f>
        <v>Economic activity</v>
      </c>
      <c r="D112" t="s">
        <v>689</v>
      </c>
      <c r="BN112" s="39">
        <f t="shared" si="1"/>
        <v>0</v>
      </c>
    </row>
    <row r="113" spans="1:66" x14ac:dyDescent="0.3">
      <c r="A113" t="s">
        <v>2940</v>
      </c>
      <c r="B113" s="13" t="str">
        <f>VLOOKUP(A113,Matching_Area!$A$2:$B$1441,2, 0)</f>
        <v>Social Protection &amp; Labor</v>
      </c>
      <c r="C113" s="13" t="str">
        <f>VLOOKUP(Filtred_Data!A113,Matching_Area!$A$2:$C$1441,3,0)</f>
        <v>Economic activity</v>
      </c>
      <c r="D113" t="s">
        <v>3162</v>
      </c>
      <c r="BN113" s="39">
        <f t="shared" si="1"/>
        <v>0</v>
      </c>
    </row>
    <row r="114" spans="1:66" x14ac:dyDescent="0.3">
      <c r="A114" t="s">
        <v>1104</v>
      </c>
      <c r="B114" s="13" t="str">
        <f>VLOOKUP(A114,Matching_Area!$A$2:$B$1441,2, 0)</f>
        <v>Social Protection &amp; Labor</v>
      </c>
      <c r="C114" s="13" t="str">
        <f>VLOOKUP(Filtred_Data!A114,Matching_Area!$A$2:$C$1441,3,0)</f>
        <v>Economic activity</v>
      </c>
      <c r="D114" t="s">
        <v>1399</v>
      </c>
      <c r="BN114" s="39">
        <f t="shared" si="1"/>
        <v>0</v>
      </c>
    </row>
    <row r="115" spans="1:66" x14ac:dyDescent="0.3">
      <c r="A115" t="s">
        <v>2902</v>
      </c>
      <c r="B115" s="13" t="str">
        <f>VLOOKUP(A115,Matching_Area!$A$2:$B$1441,2, 0)</f>
        <v>Financial Sector</v>
      </c>
      <c r="C115" s="13" t="str">
        <f>VLOOKUP(Filtred_Data!A115,Matching_Area!$A$2:$C$1441,3,0)</f>
        <v>Assets</v>
      </c>
      <c r="D115" t="s">
        <v>1798</v>
      </c>
      <c r="BB115">
        <v>12.3748863111551</v>
      </c>
      <c r="BC115">
        <v>12.739307542944299</v>
      </c>
      <c r="BD115">
        <v>12.2288772120957</v>
      </c>
      <c r="BE115">
        <v>11.9634094945734</v>
      </c>
      <c r="BF115">
        <v>11.7760477755944</v>
      </c>
      <c r="BG115">
        <v>11.6566180965357</v>
      </c>
      <c r="BH115">
        <v>11.711052982064301</v>
      </c>
      <c r="BI115">
        <v>11.585489411952601</v>
      </c>
      <c r="BJ115">
        <v>11.650009576081599</v>
      </c>
      <c r="BK115">
        <v>11.686219151538401</v>
      </c>
      <c r="BL115">
        <v>11.7765033374649</v>
      </c>
      <c r="BN115" s="39">
        <f t="shared" si="1"/>
        <v>11</v>
      </c>
    </row>
    <row r="116" spans="1:66" x14ac:dyDescent="0.3">
      <c r="A116" t="s">
        <v>1674</v>
      </c>
      <c r="B116" s="13" t="str">
        <f>VLOOKUP(A116,Matching_Area!$A$2:$B$1441,2, 0)</f>
        <v>Financial Sector</v>
      </c>
      <c r="C116" s="13" t="str">
        <f>VLOOKUP(Filtred_Data!A116,Matching_Area!$A$2:$C$1441,3,0)</f>
        <v>Assets</v>
      </c>
      <c r="D116" t="s">
        <v>2395</v>
      </c>
      <c r="AT116">
        <v>0.79062467621294641</v>
      </c>
      <c r="AU116">
        <v>0.82357963743260654</v>
      </c>
      <c r="AV116">
        <v>0.78040578403555005</v>
      </c>
      <c r="AW116">
        <v>0.69549143937582736</v>
      </c>
      <c r="AX116">
        <v>0.67189233154892014</v>
      </c>
      <c r="AY116">
        <v>0.62570470200702843</v>
      </c>
      <c r="AZ116">
        <v>0.61794377755069874</v>
      </c>
      <c r="BA116">
        <v>5.9746159870335704</v>
      </c>
      <c r="BB116">
        <v>7.0011722262293148</v>
      </c>
      <c r="BC116">
        <v>7.1456923723064305</v>
      </c>
      <c r="BD116">
        <v>11.232266683191449</v>
      </c>
      <c r="BE116">
        <v>10.605297761156759</v>
      </c>
      <c r="BF116">
        <v>15.727968614279339</v>
      </c>
      <c r="BG116">
        <v>16.577613347290203</v>
      </c>
      <c r="BH116">
        <v>14.012728270611252</v>
      </c>
      <c r="BI116">
        <v>12.278621373352212</v>
      </c>
      <c r="BJ116">
        <v>12.607892141842992</v>
      </c>
      <c r="BK116">
        <v>9.6976525024324172</v>
      </c>
      <c r="BL116">
        <v>9.1516289491483622</v>
      </c>
      <c r="BN116" s="39">
        <f t="shared" si="1"/>
        <v>19</v>
      </c>
    </row>
    <row r="117" spans="1:66" x14ac:dyDescent="0.3">
      <c r="A117" t="s">
        <v>4217</v>
      </c>
      <c r="B117" s="13" t="str">
        <f>VLOOKUP(A117,Matching_Area!$A$2:$B$1441,2, 0)</f>
        <v>Financial Sector</v>
      </c>
      <c r="C117" s="13" t="str">
        <f>VLOOKUP(Filtred_Data!A117,Matching_Area!$A$2:$C$1441,3,0)</f>
        <v>Assets</v>
      </c>
      <c r="D117" t="s">
        <v>3986</v>
      </c>
      <c r="BB117">
        <v>4.9599041355127804</v>
      </c>
      <c r="BC117">
        <v>4.3877430935553603</v>
      </c>
      <c r="BD117">
        <v>3.78150446863877</v>
      </c>
      <c r="BE117">
        <v>3.3172916238885399</v>
      </c>
      <c r="BF117">
        <v>2.45239118205519</v>
      </c>
      <c r="BG117">
        <v>1.8507118017689901</v>
      </c>
      <c r="BH117">
        <v>1.4734265486451199</v>
      </c>
      <c r="BI117">
        <v>1.3205221771211899</v>
      </c>
      <c r="BJ117">
        <v>1.1268241570651301</v>
      </c>
      <c r="BK117">
        <v>0.91316153056371197</v>
      </c>
      <c r="BL117">
        <v>0.85525196008345505</v>
      </c>
      <c r="BN117" s="39">
        <f t="shared" si="1"/>
        <v>11</v>
      </c>
    </row>
    <row r="118" spans="1:66" x14ac:dyDescent="0.3">
      <c r="A118" t="s">
        <v>788</v>
      </c>
      <c r="B118" s="13" t="str">
        <f>VLOOKUP(A118,Matching_Area!$A$2:$B$1441,2, 0)</f>
        <v>Public Sector</v>
      </c>
      <c r="C118" s="13" t="str">
        <f>VLOOKUP(Filtred_Data!A118,Matching_Area!$A$2:$C$1441,3,0)</f>
        <v>Conflict &amp; fragility</v>
      </c>
      <c r="D118" t="s">
        <v>3723</v>
      </c>
      <c r="AT118">
        <v>233</v>
      </c>
      <c r="BN118" s="39">
        <f t="shared" si="1"/>
        <v>1</v>
      </c>
    </row>
    <row r="119" spans="1:66" x14ac:dyDescent="0.3">
      <c r="A119" t="s">
        <v>2594</v>
      </c>
      <c r="B119" s="13" t="str">
        <f>VLOOKUP(A119,Matching_Area!$A$2:$B$1441,2, 0)</f>
        <v>Social Protection &amp; Labor</v>
      </c>
      <c r="C119" s="13" t="str">
        <f>VLOOKUP(Filtred_Data!A119,Matching_Area!$A$2:$C$1441,3,0)</f>
        <v>Performance</v>
      </c>
      <c r="D119" t="s">
        <v>1752</v>
      </c>
      <c r="BN119" s="39">
        <f t="shared" si="1"/>
        <v>0</v>
      </c>
    </row>
    <row r="120" spans="1:66" x14ac:dyDescent="0.3">
      <c r="A120" t="s">
        <v>1366</v>
      </c>
      <c r="B120" s="13" t="str">
        <f>VLOOKUP(A120,Matching_Area!$A$2:$B$1441,2, 0)</f>
        <v>Social Protection &amp; Labor</v>
      </c>
      <c r="C120" s="13" t="str">
        <f>VLOOKUP(Filtred_Data!A120,Matching_Area!$A$2:$C$1441,3,0)</f>
        <v>Performance</v>
      </c>
      <c r="D120" t="s">
        <v>1070</v>
      </c>
      <c r="BN120" s="39">
        <f t="shared" si="1"/>
        <v>0</v>
      </c>
    </row>
    <row r="121" spans="1:66" x14ac:dyDescent="0.3">
      <c r="A121" t="s">
        <v>3845</v>
      </c>
      <c r="B121" s="13" t="str">
        <f>VLOOKUP(A121,Matching_Area!$A$2:$B$1441,2, 0)</f>
        <v>Social Protection &amp; Labor</v>
      </c>
      <c r="C121" s="13" t="str">
        <f>VLOOKUP(Filtred_Data!A121,Matching_Area!$A$2:$C$1441,3,0)</f>
        <v>Performance</v>
      </c>
      <c r="D121" t="s">
        <v>1741</v>
      </c>
      <c r="BN121" s="39">
        <f t="shared" si="1"/>
        <v>0</v>
      </c>
    </row>
    <row r="122" spans="1:66" x14ac:dyDescent="0.3">
      <c r="A122" t="s">
        <v>2950</v>
      </c>
      <c r="B122" s="13" t="str">
        <f>VLOOKUP(A122,Matching_Area!$A$2:$B$1441,2, 0)</f>
        <v>Social Protection &amp; Labor</v>
      </c>
      <c r="C122" s="13" t="str">
        <f>VLOOKUP(Filtred_Data!A122,Matching_Area!$A$2:$C$1441,3,0)</f>
        <v>Performance</v>
      </c>
      <c r="D122" t="s">
        <v>2791</v>
      </c>
      <c r="BN122" s="39">
        <f t="shared" si="1"/>
        <v>0</v>
      </c>
    </row>
    <row r="123" spans="1:66" x14ac:dyDescent="0.3">
      <c r="A123" t="s">
        <v>3590</v>
      </c>
      <c r="B123" s="13" t="str">
        <f>VLOOKUP(A123,Matching_Area!$A$2:$B$1441,2, 0)</f>
        <v>Private Sector &amp; Trade</v>
      </c>
      <c r="C123" s="13" t="str">
        <f>VLOOKUP(Filtred_Data!A123,Matching_Area!$A$2:$C$1441,3,0)</f>
        <v>Tariffs</v>
      </c>
      <c r="D123" t="s">
        <v>1656</v>
      </c>
      <c r="AN123">
        <v>99.98</v>
      </c>
      <c r="AO123">
        <v>99.98</v>
      </c>
      <c r="AP123">
        <v>99.98</v>
      </c>
      <c r="AQ123">
        <v>99.98</v>
      </c>
      <c r="AR123">
        <v>99.98</v>
      </c>
      <c r="AS123">
        <v>99.98</v>
      </c>
      <c r="AT123">
        <v>99.98</v>
      </c>
      <c r="AU123">
        <v>99.98</v>
      </c>
      <c r="AV123">
        <v>99.98</v>
      </c>
      <c r="AW123">
        <v>99.98</v>
      </c>
      <c r="AX123">
        <v>99.98</v>
      </c>
      <c r="AY123">
        <v>99.98</v>
      </c>
      <c r="AZ123">
        <v>99.98</v>
      </c>
      <c r="BA123">
        <v>99.98</v>
      </c>
      <c r="BB123">
        <v>99.98</v>
      </c>
      <c r="BC123">
        <v>99.98</v>
      </c>
      <c r="BD123">
        <v>99.98</v>
      </c>
      <c r="BE123">
        <v>99.98</v>
      </c>
      <c r="BF123">
        <v>99.98</v>
      </c>
      <c r="BG123">
        <v>99.98</v>
      </c>
      <c r="BH123">
        <v>99.98</v>
      </c>
      <c r="BI123">
        <v>99.98</v>
      </c>
      <c r="BJ123">
        <v>99.98</v>
      </c>
      <c r="BK123">
        <v>99.98</v>
      </c>
      <c r="BN123" s="39">
        <f t="shared" si="1"/>
        <v>24</v>
      </c>
    </row>
    <row r="124" spans="1:66" x14ac:dyDescent="0.3">
      <c r="A124" t="s">
        <v>4119</v>
      </c>
      <c r="B124" s="13" t="str">
        <f>VLOOKUP(A124,Matching_Area!$A$2:$B$1441,2, 0)</f>
        <v>Private Sector &amp; Trade</v>
      </c>
      <c r="C124" s="13" t="str">
        <f>VLOOKUP(Filtred_Data!A124,Matching_Area!$A$2:$C$1441,3,0)</f>
        <v>Tariffs</v>
      </c>
      <c r="D124" t="s">
        <v>50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c r="BH124">
        <v>100</v>
      </c>
      <c r="BI124">
        <v>100</v>
      </c>
      <c r="BJ124">
        <v>100</v>
      </c>
      <c r="BK124">
        <v>100</v>
      </c>
      <c r="BN124" s="39">
        <f t="shared" si="1"/>
        <v>24</v>
      </c>
    </row>
    <row r="125" spans="1:66" x14ac:dyDescent="0.3">
      <c r="A125" t="s">
        <v>2049</v>
      </c>
      <c r="B125" s="13" t="str">
        <f>VLOOKUP(A125,Matching_Area!$A$2:$B$1441,2, 0)</f>
        <v>Private Sector &amp; Trade</v>
      </c>
      <c r="C125" s="13" t="str">
        <f>VLOOKUP(Filtred_Data!A125,Matching_Area!$A$2:$C$1441,3,0)</f>
        <v>Tariffs</v>
      </c>
      <c r="D125" t="s">
        <v>2787</v>
      </c>
      <c r="AN125">
        <v>99.91</v>
      </c>
      <c r="AO125">
        <v>99.91</v>
      </c>
      <c r="AP125">
        <v>99.91</v>
      </c>
      <c r="AQ125">
        <v>99.91</v>
      </c>
      <c r="AR125">
        <v>99.91</v>
      </c>
      <c r="AS125">
        <v>99.91</v>
      </c>
      <c r="AT125">
        <v>99.91</v>
      </c>
      <c r="AU125">
        <v>99.92</v>
      </c>
      <c r="AV125">
        <v>99.92</v>
      </c>
      <c r="AW125">
        <v>99.92</v>
      </c>
      <c r="AX125">
        <v>99.92</v>
      </c>
      <c r="AY125">
        <v>99.92</v>
      </c>
      <c r="AZ125">
        <v>99.91</v>
      </c>
      <c r="BA125">
        <v>99.91</v>
      </c>
      <c r="BB125">
        <v>99.91</v>
      </c>
      <c r="BC125">
        <v>99.91</v>
      </c>
      <c r="BD125">
        <v>99.91</v>
      </c>
      <c r="BE125">
        <v>99.92</v>
      </c>
      <c r="BF125">
        <v>99.92</v>
      </c>
      <c r="BG125">
        <v>99.92</v>
      </c>
      <c r="BH125">
        <v>99.92</v>
      </c>
      <c r="BI125">
        <v>99.92</v>
      </c>
      <c r="BJ125">
        <v>99.92</v>
      </c>
      <c r="BK125">
        <v>99.92</v>
      </c>
      <c r="BN125" s="39">
        <f t="shared" si="1"/>
        <v>24</v>
      </c>
    </row>
    <row r="126" spans="1:66" x14ac:dyDescent="0.3">
      <c r="A126" t="s">
        <v>578</v>
      </c>
      <c r="B126" s="13" t="str">
        <f>VLOOKUP(A126,Matching_Area!$A$2:$B$1441,2, 0)</f>
        <v>Environment</v>
      </c>
      <c r="C126" s="13" t="str">
        <f>VLOOKUP(Filtred_Data!A126,Matching_Area!$A$2:$C$1441,3,0)</f>
        <v>Biodiversity &amp; protected areas</v>
      </c>
      <c r="D126" t="s">
        <v>2827</v>
      </c>
      <c r="BK126">
        <v>91</v>
      </c>
      <c r="BN126" s="39">
        <f t="shared" si="1"/>
        <v>1</v>
      </c>
    </row>
    <row r="127" spans="1:66" x14ac:dyDescent="0.3">
      <c r="A127" t="s">
        <v>3645</v>
      </c>
      <c r="B127" s="13" t="str">
        <f>VLOOKUP(A127,Matching_Area!$A$2:$B$1441,2, 0)</f>
        <v>Health</v>
      </c>
      <c r="C127" s="13" t="str">
        <f>VLOOKUP(Filtred_Data!A127,Matching_Area!$A$2:$C$1441,3,0)</f>
        <v>Population</v>
      </c>
      <c r="D127" t="s">
        <v>4039</v>
      </c>
      <c r="E127">
        <v>23.7</v>
      </c>
      <c r="F127">
        <v>23.3</v>
      </c>
      <c r="G127">
        <v>22.4</v>
      </c>
      <c r="H127">
        <v>21.7</v>
      </c>
      <c r="I127">
        <v>21.1</v>
      </c>
      <c r="J127">
        <v>19.399999999999999</v>
      </c>
      <c r="K127">
        <v>18.399999999999999</v>
      </c>
      <c r="L127">
        <v>17.8</v>
      </c>
      <c r="M127">
        <v>17.600000000000001</v>
      </c>
      <c r="N127">
        <v>17.899999999999999</v>
      </c>
      <c r="O127">
        <v>18.399999999999999</v>
      </c>
      <c r="P127">
        <v>17.2</v>
      </c>
      <c r="Q127">
        <v>15.6</v>
      </c>
      <c r="R127">
        <v>14.8</v>
      </c>
      <c r="S127">
        <v>14.8</v>
      </c>
      <c r="T127">
        <v>14.6</v>
      </c>
      <c r="U127">
        <v>14.6</v>
      </c>
      <c r="V127">
        <v>15.1</v>
      </c>
      <c r="W127">
        <v>15</v>
      </c>
      <c r="X127">
        <v>15.6</v>
      </c>
      <c r="Y127">
        <v>15.9</v>
      </c>
      <c r="Z127">
        <v>15.8</v>
      </c>
      <c r="AA127">
        <v>15.9</v>
      </c>
      <c r="AB127">
        <v>15.6</v>
      </c>
      <c r="AC127">
        <v>15.6</v>
      </c>
      <c r="AD127">
        <v>15.8</v>
      </c>
      <c r="AE127">
        <v>15.6</v>
      </c>
      <c r="AF127">
        <v>15.7</v>
      </c>
      <c r="AG127">
        <v>16</v>
      </c>
      <c r="AH127">
        <v>16.399999999999999</v>
      </c>
      <c r="AI127">
        <v>16.7</v>
      </c>
      <c r="AJ127">
        <v>16.2</v>
      </c>
      <c r="AK127">
        <v>15.8</v>
      </c>
      <c r="AL127">
        <v>15.4</v>
      </c>
      <c r="AM127">
        <v>15</v>
      </c>
      <c r="AN127">
        <v>14.6</v>
      </c>
      <c r="AO127">
        <v>14.4</v>
      </c>
      <c r="AP127">
        <v>14.2</v>
      </c>
      <c r="AQ127">
        <v>14.3</v>
      </c>
      <c r="AR127">
        <v>14.2</v>
      </c>
      <c r="AS127">
        <v>14.4</v>
      </c>
      <c r="AT127">
        <v>14.1</v>
      </c>
      <c r="AU127">
        <v>14</v>
      </c>
      <c r="AV127">
        <v>14.1</v>
      </c>
      <c r="AW127">
        <v>14</v>
      </c>
      <c r="AX127">
        <v>14</v>
      </c>
      <c r="AY127">
        <v>14.3</v>
      </c>
      <c r="AZ127">
        <v>14.3</v>
      </c>
      <c r="BA127">
        <v>14</v>
      </c>
      <c r="BB127">
        <v>13.5</v>
      </c>
      <c r="BC127">
        <v>13</v>
      </c>
      <c r="BD127">
        <v>12.7</v>
      </c>
      <c r="BE127">
        <v>12.6</v>
      </c>
      <c r="BF127">
        <v>12.4</v>
      </c>
      <c r="BG127">
        <v>12.5</v>
      </c>
      <c r="BH127">
        <v>12.4</v>
      </c>
      <c r="BI127">
        <v>12.2</v>
      </c>
      <c r="BJ127">
        <v>11.8</v>
      </c>
      <c r="BK127">
        <v>11.6</v>
      </c>
      <c r="BN127" s="39">
        <f t="shared" si="1"/>
        <v>59</v>
      </c>
    </row>
    <row r="128" spans="1:66" x14ac:dyDescent="0.3">
      <c r="A128" t="s">
        <v>477</v>
      </c>
      <c r="B128" s="13" t="str">
        <f>VLOOKUP(A128,Matching_Area!$A$2:$B$1441,2, 0)</f>
        <v>Health</v>
      </c>
      <c r="C128" s="13" t="str">
        <f>VLOOKUP(Filtred_Data!A128,Matching_Area!$A$2:$C$1441,3,0)</f>
        <v>Reproductive health</v>
      </c>
      <c r="D128" t="s">
        <v>2323</v>
      </c>
      <c r="AH128">
        <v>99</v>
      </c>
      <c r="AI128">
        <v>99.2</v>
      </c>
      <c r="AJ128">
        <v>99.2</v>
      </c>
      <c r="AK128">
        <v>99.3</v>
      </c>
      <c r="AL128">
        <v>99.4</v>
      </c>
      <c r="AM128">
        <v>99.4</v>
      </c>
      <c r="AN128">
        <v>99.4</v>
      </c>
      <c r="AO128">
        <v>99.4</v>
      </c>
      <c r="AP128">
        <v>99.4</v>
      </c>
      <c r="AQ128">
        <v>99.4</v>
      </c>
      <c r="AR128">
        <v>99.4</v>
      </c>
      <c r="AS128">
        <v>99.4</v>
      </c>
      <c r="AT128">
        <v>99.4</v>
      </c>
      <c r="AU128">
        <v>99.5</v>
      </c>
      <c r="AV128">
        <v>99.3</v>
      </c>
      <c r="AW128">
        <v>99.3</v>
      </c>
      <c r="AX128">
        <v>99.4</v>
      </c>
      <c r="AY128">
        <v>99.4</v>
      </c>
      <c r="AZ128">
        <v>99.3</v>
      </c>
      <c r="BA128">
        <v>99.3</v>
      </c>
      <c r="BB128">
        <v>99.3</v>
      </c>
      <c r="BC128">
        <v>99.2</v>
      </c>
      <c r="BD128">
        <v>99.3</v>
      </c>
      <c r="BE128">
        <v>99.3</v>
      </c>
      <c r="BF128">
        <v>99.2</v>
      </c>
      <c r="BG128">
        <v>98.5</v>
      </c>
      <c r="BH128">
        <v>99.1</v>
      </c>
      <c r="BN128" s="39">
        <f t="shared" si="1"/>
        <v>27</v>
      </c>
    </row>
    <row r="129" spans="1:66" x14ac:dyDescent="0.3">
      <c r="A129" t="s">
        <v>3518</v>
      </c>
      <c r="B129" s="13" t="str">
        <f>VLOOKUP(A129,Matching_Area!$A$2:$B$1441,2, 0)</f>
        <v>Financial Sector</v>
      </c>
      <c r="C129" s="13" t="str">
        <f>VLOOKUP(Filtred_Data!A129,Matching_Area!$A$2:$C$1441,3,0)</f>
        <v>Access</v>
      </c>
      <c r="D129" t="s">
        <v>1818</v>
      </c>
      <c r="BN129" s="39">
        <f t="shared" si="1"/>
        <v>0</v>
      </c>
    </row>
    <row r="130" spans="1:66" x14ac:dyDescent="0.3">
      <c r="A130" t="s">
        <v>2771</v>
      </c>
      <c r="B130" s="13" t="str">
        <f>VLOOKUP(A130,Matching_Area!$A$2:$B$1441,2, 0)</f>
        <v>Private Sector &amp; Trade</v>
      </c>
      <c r="C130" s="13" t="str">
        <f>VLOOKUP(Filtred_Data!A130,Matching_Area!$A$2:$C$1441,3,0)</f>
        <v>Tariffs</v>
      </c>
      <c r="D130" t="s">
        <v>2826</v>
      </c>
      <c r="AN130">
        <v>3.52</v>
      </c>
      <c r="AO130">
        <v>3.52</v>
      </c>
      <c r="AP130">
        <v>3.52</v>
      </c>
      <c r="AQ130">
        <v>3.52</v>
      </c>
      <c r="AR130">
        <v>3.52</v>
      </c>
      <c r="AS130">
        <v>3.52</v>
      </c>
      <c r="AT130">
        <v>3.52</v>
      </c>
      <c r="AU130">
        <v>3.72</v>
      </c>
      <c r="AV130">
        <v>3.69</v>
      </c>
      <c r="AW130">
        <v>3.65</v>
      </c>
      <c r="AX130">
        <v>3.61</v>
      </c>
      <c r="AY130">
        <v>3.6</v>
      </c>
      <c r="AZ130">
        <v>3.59</v>
      </c>
      <c r="BA130">
        <v>3.57</v>
      </c>
      <c r="BB130">
        <v>3.6</v>
      </c>
      <c r="BC130">
        <v>3.61</v>
      </c>
      <c r="BD130">
        <v>3.59</v>
      </c>
      <c r="BE130">
        <v>3.49</v>
      </c>
      <c r="BF130">
        <v>3.47</v>
      </c>
      <c r="BG130">
        <v>3.46</v>
      </c>
      <c r="BH130">
        <v>3.61</v>
      </c>
      <c r="BI130">
        <v>3.61</v>
      </c>
      <c r="BJ130">
        <v>3.62</v>
      </c>
      <c r="BK130">
        <v>3.62</v>
      </c>
      <c r="BN130" s="39">
        <f t="shared" si="1"/>
        <v>24</v>
      </c>
    </row>
    <row r="131" spans="1:66" x14ac:dyDescent="0.3">
      <c r="A131" t="s">
        <v>3185</v>
      </c>
      <c r="B131" s="13" t="str">
        <f>VLOOKUP(A131,Matching_Area!$A$2:$B$1441,2, 0)</f>
        <v>Private Sector &amp; Trade</v>
      </c>
      <c r="C131" s="13" t="str">
        <f>VLOOKUP(Filtred_Data!A131,Matching_Area!$A$2:$C$1441,3,0)</f>
        <v>Tariffs</v>
      </c>
      <c r="D131" t="s">
        <v>1176</v>
      </c>
      <c r="AN131">
        <v>3.39</v>
      </c>
      <c r="AO131">
        <v>3.39</v>
      </c>
      <c r="AP131">
        <v>3.39</v>
      </c>
      <c r="AQ131">
        <v>3.39</v>
      </c>
      <c r="AR131">
        <v>3.39</v>
      </c>
      <c r="AS131">
        <v>3.39</v>
      </c>
      <c r="AT131">
        <v>3.39</v>
      </c>
      <c r="AU131">
        <v>3.75</v>
      </c>
      <c r="AV131">
        <v>3.74</v>
      </c>
      <c r="AW131">
        <v>3.72</v>
      </c>
      <c r="AX131">
        <v>3.7</v>
      </c>
      <c r="AY131">
        <v>3.7</v>
      </c>
      <c r="AZ131">
        <v>3.7</v>
      </c>
      <c r="BA131">
        <v>3.71</v>
      </c>
      <c r="BB131">
        <v>3.75</v>
      </c>
      <c r="BC131">
        <v>3.76</v>
      </c>
      <c r="BD131">
        <v>3.75</v>
      </c>
      <c r="BE131">
        <v>3.66</v>
      </c>
      <c r="BF131">
        <v>3.65</v>
      </c>
      <c r="BG131">
        <v>3.63</v>
      </c>
      <c r="BH131">
        <v>3.45</v>
      </c>
      <c r="BI131">
        <v>3.45</v>
      </c>
      <c r="BJ131">
        <v>3.46</v>
      </c>
      <c r="BK131">
        <v>3.46</v>
      </c>
      <c r="BN131" s="39">
        <f t="shared" si="1"/>
        <v>24</v>
      </c>
    </row>
    <row r="132" spans="1:66" x14ac:dyDescent="0.3">
      <c r="A132" t="s">
        <v>2860</v>
      </c>
      <c r="B132" s="13" t="str">
        <f>VLOOKUP(A132,Matching_Area!$A$2:$B$1441,2, 0)</f>
        <v>Private Sector &amp; Trade</v>
      </c>
      <c r="C132" s="13" t="str">
        <f>VLOOKUP(Filtred_Data!A132,Matching_Area!$A$2:$C$1441,3,0)</f>
        <v>Tariffs</v>
      </c>
      <c r="D132" t="s">
        <v>3922</v>
      </c>
      <c r="AN132">
        <v>4.08</v>
      </c>
      <c r="AO132">
        <v>4.08</v>
      </c>
      <c r="AP132">
        <v>4.08</v>
      </c>
      <c r="AQ132">
        <v>4.08</v>
      </c>
      <c r="AR132">
        <v>4.08</v>
      </c>
      <c r="AS132">
        <v>4.08</v>
      </c>
      <c r="AT132">
        <v>4.08</v>
      </c>
      <c r="AU132">
        <v>3.69</v>
      </c>
      <c r="AV132">
        <v>3.58</v>
      </c>
      <c r="AW132">
        <v>3.46</v>
      </c>
      <c r="AX132">
        <v>3.37</v>
      </c>
      <c r="AY132">
        <v>3.33</v>
      </c>
      <c r="AZ132">
        <v>3.3</v>
      </c>
      <c r="BA132">
        <v>3.18</v>
      </c>
      <c r="BB132">
        <v>3.14</v>
      </c>
      <c r="BC132">
        <v>3.14</v>
      </c>
      <c r="BD132">
        <v>3.14</v>
      </c>
      <c r="BE132">
        <v>3.02</v>
      </c>
      <c r="BF132">
        <v>2.99</v>
      </c>
      <c r="BG132">
        <v>2.99</v>
      </c>
      <c r="BH132">
        <v>4.2</v>
      </c>
      <c r="BI132">
        <v>4.2</v>
      </c>
      <c r="BJ132">
        <v>4.2300000000000004</v>
      </c>
      <c r="BK132">
        <v>4.2300000000000004</v>
      </c>
      <c r="BN132" s="39">
        <f t="shared" si="1"/>
        <v>24</v>
      </c>
    </row>
    <row r="133" spans="1:66" x14ac:dyDescent="0.3">
      <c r="A133" t="s">
        <v>2960</v>
      </c>
      <c r="B133" s="13" t="str">
        <f>VLOOKUP(A133,Matching_Area!$A$2:$B$1441,2, 0)</f>
        <v>Private Sector &amp; Trade</v>
      </c>
      <c r="C133" s="13" t="str">
        <f>VLOOKUP(Filtred_Data!A133,Matching_Area!$A$2:$C$1441,3,0)</f>
        <v>Business environment</v>
      </c>
      <c r="D133" t="s">
        <v>436</v>
      </c>
      <c r="BN133" s="39">
        <f t="shared" si="1"/>
        <v>0</v>
      </c>
    </row>
    <row r="134" spans="1:66" x14ac:dyDescent="0.3">
      <c r="A134" t="s">
        <v>3208</v>
      </c>
      <c r="B134" s="13" t="str">
        <f>VLOOKUP(A134,Matching_Area!$A$2:$B$1441,2, 0)</f>
        <v>Financial Sector</v>
      </c>
      <c r="C134" s="13" t="str">
        <f>VLOOKUP(Filtred_Data!A134,Matching_Area!$A$2:$C$1441,3,0)</f>
        <v>Monetary holdings (liabilities)</v>
      </c>
      <c r="D134" t="s">
        <v>243</v>
      </c>
      <c r="E134">
        <v>60.047671636296705</v>
      </c>
      <c r="F134">
        <v>62.661636783241612</v>
      </c>
      <c r="G134">
        <v>63.544372830937036</v>
      </c>
      <c r="H134">
        <v>65.820858127153144</v>
      </c>
      <c r="I134">
        <v>66.826334208223969</v>
      </c>
      <c r="J134">
        <v>66.936533548473847</v>
      </c>
      <c r="K134">
        <v>63.963558282208588</v>
      </c>
      <c r="L134">
        <v>66.7146338632935</v>
      </c>
      <c r="M134">
        <v>66.350026525198942</v>
      </c>
      <c r="N134">
        <v>61.90234336699676</v>
      </c>
      <c r="O134">
        <v>65.401661972434624</v>
      </c>
      <c r="P134">
        <v>68.671331072670299</v>
      </c>
      <c r="Q134">
        <v>71.036111045961647</v>
      </c>
      <c r="R134">
        <v>70.233538378645349</v>
      </c>
      <c r="S134">
        <v>69.871534768317986</v>
      </c>
      <c r="T134">
        <v>70.602242026845445</v>
      </c>
      <c r="U134">
        <v>69.980121831182885</v>
      </c>
      <c r="V134">
        <v>70.553206656079809</v>
      </c>
      <c r="W134">
        <v>69.499221593477458</v>
      </c>
      <c r="X134">
        <v>68.296722076447082</v>
      </c>
      <c r="Y134">
        <v>69.506391857787776</v>
      </c>
      <c r="Z134">
        <v>69.397656781545109</v>
      </c>
      <c r="AA134">
        <v>73.236977572448509</v>
      </c>
      <c r="AB134">
        <v>72.961372445747671</v>
      </c>
      <c r="AC134">
        <v>73.899058676500189</v>
      </c>
      <c r="AD134">
        <v>74.469224211502294</v>
      </c>
      <c r="AE134">
        <v>77.170933640723462</v>
      </c>
      <c r="AF134">
        <v>75.749271659442471</v>
      </c>
      <c r="AG134">
        <v>75.00419178074867</v>
      </c>
      <c r="AH134">
        <v>73.319708308665298</v>
      </c>
      <c r="AI134">
        <v>71.223519002727414</v>
      </c>
      <c r="AJ134">
        <v>70.003242868085422</v>
      </c>
      <c r="AK134">
        <v>66.013360986343173</v>
      </c>
      <c r="AL134">
        <v>63.13219730266956</v>
      </c>
      <c r="AM134">
        <v>59.658847332514</v>
      </c>
      <c r="AN134">
        <v>60.815073898370223</v>
      </c>
      <c r="AO134">
        <v>62.077087401875005</v>
      </c>
      <c r="AP134">
        <v>63.102589710714838</v>
      </c>
      <c r="AQ134">
        <v>65.458413286935127</v>
      </c>
      <c r="AR134">
        <v>67.45598085177636</v>
      </c>
      <c r="AS134">
        <v>68.504831647175166</v>
      </c>
      <c r="AT134">
        <v>71.63700758451111</v>
      </c>
      <c r="AU134">
        <v>72.400286432372013</v>
      </c>
      <c r="AV134">
        <v>72.146161458597987</v>
      </c>
      <c r="AW134">
        <v>71.569950083788527</v>
      </c>
      <c r="AX134">
        <v>72.465711339676957</v>
      </c>
      <c r="AY134">
        <v>74.541360698476893</v>
      </c>
      <c r="AZ134">
        <v>79.600885983493882</v>
      </c>
      <c r="BA134">
        <v>84.58089912662463</v>
      </c>
      <c r="BB134">
        <v>90.873547411664333</v>
      </c>
      <c r="BC134">
        <v>85.170916240922452</v>
      </c>
      <c r="BD134">
        <v>87.644757521155938</v>
      </c>
      <c r="BE134">
        <v>88.226043916324826</v>
      </c>
      <c r="BF134">
        <v>88.968252353243201</v>
      </c>
      <c r="BG134">
        <v>89.639962786942561</v>
      </c>
      <c r="BH134">
        <v>88.91752347833544</v>
      </c>
      <c r="BI134">
        <v>89.932071274528454</v>
      </c>
      <c r="BJ134">
        <v>90.486398629219437</v>
      </c>
      <c r="BK134">
        <v>89.347829959922393</v>
      </c>
      <c r="BL134">
        <v>93.014308822796863</v>
      </c>
      <c r="BN134" s="39">
        <f t="shared" si="1"/>
        <v>60</v>
      </c>
    </row>
    <row r="135" spans="1:66" x14ac:dyDescent="0.3">
      <c r="A135" t="s">
        <v>2863</v>
      </c>
      <c r="B135" s="13" t="str">
        <f>VLOOKUP(A135,Matching_Area!$A$2:$B$1441,2, 0)</f>
        <v>Financial Sector</v>
      </c>
      <c r="C135" s="13" t="str">
        <f>VLOOKUP(Filtred_Data!A135,Matching_Area!$A$2:$C$1441,3,0)</f>
        <v>Monetary holdings (liabilities)</v>
      </c>
      <c r="D135" t="s">
        <v>2058</v>
      </c>
      <c r="E135">
        <v>326239000000</v>
      </c>
      <c r="F135">
        <v>352973000000</v>
      </c>
      <c r="G135">
        <v>384507000000</v>
      </c>
      <c r="H135">
        <v>420332000000</v>
      </c>
      <c r="I135">
        <v>458295000000</v>
      </c>
      <c r="J135">
        <v>497807000000</v>
      </c>
      <c r="K135">
        <v>521303000000</v>
      </c>
      <c r="L135">
        <v>574880000000</v>
      </c>
      <c r="M135">
        <v>625349000000</v>
      </c>
      <c r="N135">
        <v>631342000000</v>
      </c>
      <c r="O135">
        <v>701958000000</v>
      </c>
      <c r="P135">
        <v>799918000000</v>
      </c>
      <c r="Q135">
        <v>908630000000</v>
      </c>
      <c r="R135">
        <v>1001092000000</v>
      </c>
      <c r="S135">
        <v>1079685000000</v>
      </c>
      <c r="T135">
        <v>1189580000000</v>
      </c>
      <c r="U135">
        <v>1311016000000</v>
      </c>
      <c r="V135">
        <v>1468795000000</v>
      </c>
      <c r="W135">
        <v>1634343000000</v>
      </c>
      <c r="X135">
        <v>1794383000000</v>
      </c>
      <c r="Y135">
        <v>1986011000000</v>
      </c>
      <c r="Z135">
        <v>2225612000000</v>
      </c>
      <c r="AA135">
        <v>2448890000000</v>
      </c>
      <c r="AB135">
        <v>2651444000000</v>
      </c>
      <c r="AC135">
        <v>2983758000000</v>
      </c>
      <c r="AD135">
        <v>3231204000000</v>
      </c>
      <c r="AE135">
        <v>3534144000000</v>
      </c>
      <c r="AF135">
        <v>3677790000000</v>
      </c>
      <c r="AG135">
        <v>3927548000000</v>
      </c>
      <c r="AH135">
        <v>4136390000000</v>
      </c>
      <c r="AI135">
        <v>4247161000000</v>
      </c>
      <c r="AJ135">
        <v>4310890000000</v>
      </c>
      <c r="AK135">
        <v>4304287000000</v>
      </c>
      <c r="AL135">
        <v>4329959000000</v>
      </c>
      <c r="AM135">
        <v>4347481000000</v>
      </c>
      <c r="AN135">
        <v>4646119000000</v>
      </c>
      <c r="AO135">
        <v>5011559000000</v>
      </c>
      <c r="AP135">
        <v>5412659000000</v>
      </c>
      <c r="AQ135">
        <v>5932377000000</v>
      </c>
      <c r="AR135">
        <v>6496459000000</v>
      </c>
      <c r="AS135">
        <v>7023352000000</v>
      </c>
      <c r="AT135">
        <v>7580500198181.0498</v>
      </c>
      <c r="AU135">
        <v>7917998720540.5098</v>
      </c>
      <c r="AV135">
        <v>8266683128541.7998</v>
      </c>
      <c r="AW135">
        <v>8741359853877.0303</v>
      </c>
      <c r="AX135">
        <v>9447094076739.3398</v>
      </c>
      <c r="AY135">
        <v>10297599323202.699</v>
      </c>
      <c r="AZ135">
        <v>11503807526482.199</v>
      </c>
      <c r="BA135">
        <v>12444255813345.6</v>
      </c>
      <c r="BB135">
        <v>13130258002953</v>
      </c>
      <c r="BC135">
        <v>12768868670908.1</v>
      </c>
      <c r="BD135">
        <v>13622257521129.801</v>
      </c>
      <c r="BE135">
        <v>14289978816859.1</v>
      </c>
      <c r="BF135">
        <v>14933186984470.5</v>
      </c>
      <c r="BG135">
        <v>15706487072700</v>
      </c>
      <c r="BH135">
        <v>16200148206841</v>
      </c>
      <c r="BI135">
        <v>16823761856960.4</v>
      </c>
      <c r="BJ135">
        <v>17631631156299</v>
      </c>
      <c r="BK135">
        <v>18342259948911.801</v>
      </c>
      <c r="BL135">
        <v>19881267983988.301</v>
      </c>
      <c r="BN135" s="39">
        <f t="shared" ref="BN135:BN198" si="2">COUNT(E135:BM135)</f>
        <v>60</v>
      </c>
    </row>
    <row r="136" spans="1:66" x14ac:dyDescent="0.3">
      <c r="A136" t="s">
        <v>3455</v>
      </c>
      <c r="B136" s="13" t="str">
        <f>VLOOKUP(A136,Matching_Area!$A$2:$B$1441,2, 0)</f>
        <v>Financial Sector</v>
      </c>
      <c r="C136" s="13" t="str">
        <f>VLOOKUP(Filtred_Data!A136,Matching_Area!$A$2:$C$1441,3,0)</f>
        <v>Monetary holdings (liabilities)</v>
      </c>
      <c r="D136" t="s">
        <v>1871</v>
      </c>
      <c r="F136">
        <v>8.1946057951379192</v>
      </c>
      <c r="G136">
        <v>8.9338277998600457</v>
      </c>
      <c r="H136">
        <v>9.3171255659844956</v>
      </c>
      <c r="I136">
        <v>9.0316702035533805</v>
      </c>
      <c r="J136">
        <v>8.6215210726715323</v>
      </c>
      <c r="K136">
        <v>4.7199014879260437</v>
      </c>
      <c r="L136">
        <v>10.277516147039247</v>
      </c>
      <c r="M136">
        <v>8.7790495407737268</v>
      </c>
      <c r="N136">
        <v>0.9583448602300475</v>
      </c>
      <c r="O136">
        <v>11.185062929442363</v>
      </c>
      <c r="P136">
        <v>13.955250883956019</v>
      </c>
      <c r="Q136">
        <v>13.590393015284066</v>
      </c>
      <c r="R136">
        <v>10.175979221465283</v>
      </c>
      <c r="S136">
        <v>7.8507270061093291</v>
      </c>
      <c r="T136">
        <v>10.178431672200688</v>
      </c>
      <c r="U136">
        <v>10.208308814875839</v>
      </c>
      <c r="V136">
        <v>12.034864563056438</v>
      </c>
      <c r="W136">
        <v>11.271007866993012</v>
      </c>
      <c r="X136">
        <v>9.7923140980810022</v>
      </c>
      <c r="Y136">
        <v>10.679325428294852</v>
      </c>
      <c r="Z136">
        <v>12.064434688428211</v>
      </c>
      <c r="AA136">
        <v>10.032206871638003</v>
      </c>
      <c r="AB136">
        <v>8.2712575901735068</v>
      </c>
      <c r="AC136">
        <v>12.533321465586301</v>
      </c>
      <c r="AD136">
        <v>8.2930988371040826</v>
      </c>
      <c r="AE136">
        <v>9.3754526176620239</v>
      </c>
      <c r="AF136">
        <v>4.0645202911935678</v>
      </c>
      <c r="AG136">
        <v>6.7909804529350515</v>
      </c>
      <c r="AH136">
        <v>5.317363403324415</v>
      </c>
      <c r="AI136">
        <v>2.6779631514436502</v>
      </c>
      <c r="AJ136">
        <v>1.5005082218451338</v>
      </c>
      <c r="AK136">
        <v>-0.15317022702968527</v>
      </c>
      <c r="AL136">
        <v>0.59642863033993787</v>
      </c>
      <c r="AM136">
        <v>0.40466895875919379</v>
      </c>
      <c r="AN136">
        <v>6.8692192099286924</v>
      </c>
      <c r="AO136">
        <v>7.8654894547470695</v>
      </c>
      <c r="AP136">
        <v>8.0034975144461029</v>
      </c>
      <c r="AQ136">
        <v>9.6018980689528011</v>
      </c>
      <c r="AR136">
        <v>9.5085325831450014</v>
      </c>
      <c r="AS136">
        <v>8.1104644853450161</v>
      </c>
      <c r="AT136">
        <v>7.932796166005204</v>
      </c>
      <c r="AU136">
        <v>4.452193305666599</v>
      </c>
      <c r="AV136">
        <v>4.403693664369368</v>
      </c>
      <c r="AW136">
        <v>5.7420457268568486</v>
      </c>
      <c r="AX136">
        <v>8.0735061210104213</v>
      </c>
      <c r="AY136">
        <v>9.0028239324669759</v>
      </c>
      <c r="AZ136">
        <v>11.713489381565413</v>
      </c>
      <c r="BA136">
        <v>8.1751045008224708</v>
      </c>
      <c r="BB136">
        <v>5.5126011542748152</v>
      </c>
      <c r="BC136">
        <v>-2.7523399156636814</v>
      </c>
      <c r="BD136">
        <v>6.6833552150631501</v>
      </c>
      <c r="BE136">
        <v>4.9016933844744957</v>
      </c>
      <c r="BF136">
        <v>4.5011135135662563</v>
      </c>
      <c r="BG136">
        <v>5.1783995541854502</v>
      </c>
      <c r="BH136">
        <v>3.1430397634812297</v>
      </c>
      <c r="BI136">
        <v>3.8494317592481084</v>
      </c>
      <c r="BJ136">
        <v>4.8019539637287743</v>
      </c>
      <c r="BK136">
        <v>4.0304200236115122</v>
      </c>
      <c r="BL136">
        <v>8.3905038929938698</v>
      </c>
      <c r="BN136" s="39">
        <f t="shared" si="2"/>
        <v>59</v>
      </c>
    </row>
    <row r="137" spans="1:66" x14ac:dyDescent="0.3">
      <c r="A137" t="s">
        <v>202</v>
      </c>
      <c r="B137" s="13" t="str">
        <f>VLOOKUP(A137,Matching_Area!$A$2:$B$1441,2, 0)</f>
        <v>Financial Sector</v>
      </c>
      <c r="C137" s="13" t="str">
        <f>VLOOKUP(Filtred_Data!A137,Matching_Area!$A$2:$C$1441,3,0)</f>
        <v>Monetary holdings (liabilities)</v>
      </c>
      <c r="D137" t="s">
        <v>3008</v>
      </c>
      <c r="E137">
        <v>16.590534944684148</v>
      </c>
      <c r="F137">
        <v>18.7496978836718</v>
      </c>
      <c r="G137">
        <v>22.287077499695567</v>
      </c>
      <c r="H137">
        <v>24.903179448970082</v>
      </c>
      <c r="I137">
        <v>27.40098504477022</v>
      </c>
      <c r="J137">
        <v>32.120055413478539</v>
      </c>
      <c r="K137">
        <v>34.861728800369008</v>
      </c>
      <c r="L137">
        <v>38.585160660533276</v>
      </c>
      <c r="M137">
        <v>35.019471159499986</v>
      </c>
      <c r="N137">
        <v>37.069260712086418</v>
      </c>
      <c r="O137">
        <v>46.070769014002529</v>
      </c>
      <c r="P137">
        <v>53.935274122510087</v>
      </c>
      <c r="Q137">
        <v>44.164475622422181</v>
      </c>
      <c r="R137">
        <v>29.702830798229584</v>
      </c>
      <c r="S137">
        <v>19.383843889175999</v>
      </c>
      <c r="T137">
        <v>27.565304466115261</v>
      </c>
      <c r="U137">
        <v>29.686429326046454</v>
      </c>
      <c r="V137">
        <v>27.518731875986916</v>
      </c>
      <c r="W137">
        <v>23.533346157586728</v>
      </c>
      <c r="X137">
        <v>12.525427181545682</v>
      </c>
      <c r="Y137">
        <v>11.586143122156187</v>
      </c>
      <c r="Z137">
        <v>17.961921273250262</v>
      </c>
      <c r="AA137">
        <v>17.072019062370902</v>
      </c>
      <c r="AB137">
        <v>21.537183108599571</v>
      </c>
      <c r="AC137">
        <v>28.455785039387045</v>
      </c>
      <c r="AD137">
        <v>27.387268909579994</v>
      </c>
      <c r="AE137">
        <v>25.264833739270195</v>
      </c>
      <c r="AF137">
        <v>22.739119120379343</v>
      </c>
      <c r="AG137">
        <v>27.241188925342936</v>
      </c>
      <c r="AH137">
        <v>24.536140533407327</v>
      </c>
      <c r="AI137">
        <v>24.536793205583646</v>
      </c>
      <c r="AJ137">
        <v>27.066069278002441</v>
      </c>
      <c r="AK137">
        <v>29.176488583637994</v>
      </c>
      <c r="AL137">
        <v>26.302724412807351</v>
      </c>
      <c r="AM137">
        <v>26.575374977256399</v>
      </c>
      <c r="AN137">
        <v>26.399089352913602</v>
      </c>
      <c r="AO137">
        <v>31.193539101180804</v>
      </c>
      <c r="AP137">
        <v>40.142526196003807</v>
      </c>
      <c r="AQ137">
        <v>40.631024500534465</v>
      </c>
      <c r="AR137">
        <v>47.610510443658718</v>
      </c>
      <c r="AS137">
        <v>54.699209045550674</v>
      </c>
      <c r="AT137">
        <v>58.277166755652615</v>
      </c>
      <c r="AU137">
        <v>50.189226820794275</v>
      </c>
      <c r="AV137">
        <v>44.921685246797644</v>
      </c>
      <c r="AW137">
        <v>45.894886003925293</v>
      </c>
      <c r="AX137">
        <v>50.181329805896731</v>
      </c>
      <c r="AY137">
        <v>46.576772833933802</v>
      </c>
      <c r="AZ137">
        <v>41.447852235238081</v>
      </c>
      <c r="BA137">
        <v>42.320826058716193</v>
      </c>
      <c r="BB137">
        <v>32.492682316733251</v>
      </c>
      <c r="BC137">
        <v>26.116024004717104</v>
      </c>
      <c r="BD137">
        <v>25.354723961942842</v>
      </c>
      <c r="BE137">
        <v>24.883811605945549</v>
      </c>
      <c r="BF137">
        <v>33.295183872615681</v>
      </c>
      <c r="BG137">
        <v>36.155390797218153</v>
      </c>
      <c r="BH137">
        <v>42.217735480748715</v>
      </c>
      <c r="BI137">
        <v>41.44371385375694</v>
      </c>
      <c r="BJ137">
        <v>39.069813676648423</v>
      </c>
      <c r="BK137">
        <v>40.768995208923698</v>
      </c>
      <c r="BL137">
        <v>38.477347662879836</v>
      </c>
      <c r="BN137" s="39">
        <f t="shared" si="2"/>
        <v>60</v>
      </c>
    </row>
    <row r="138" spans="1:66" x14ac:dyDescent="0.3">
      <c r="A138" t="s">
        <v>2604</v>
      </c>
      <c r="B138" s="13" t="str">
        <f>VLOOKUP(A138,Matching_Area!$A$2:$B$1441,2, 0)</f>
        <v>Infastructure</v>
      </c>
      <c r="C138" s="13" t="str">
        <f>VLOOKUP(Filtred_Data!A138,Matching_Area!$A$2:$C$1441,3,0)</f>
        <v>Transportation</v>
      </c>
      <c r="D138" t="s">
        <v>292</v>
      </c>
      <c r="AZ138">
        <v>4.3024475524475525</v>
      </c>
      <c r="BA138">
        <v>4.4694769262129714</v>
      </c>
      <c r="BB138">
        <v>4.5824585999999998</v>
      </c>
      <c r="BC138">
        <v>4.47982382</v>
      </c>
      <c r="BD138">
        <v>4.3</v>
      </c>
      <c r="BE138">
        <v>4.5</v>
      </c>
      <c r="BF138">
        <v>4.8</v>
      </c>
      <c r="BG138">
        <v>4.8</v>
      </c>
      <c r="BH138">
        <v>4.8863330747657399</v>
      </c>
      <c r="BI138">
        <v>4.9000000000000004</v>
      </c>
      <c r="BJ138">
        <v>5.6</v>
      </c>
      <c r="BN138" s="39">
        <f t="shared" si="2"/>
        <v>11</v>
      </c>
    </row>
    <row r="139" spans="1:66" x14ac:dyDescent="0.3">
      <c r="A139" t="s">
        <v>2557</v>
      </c>
      <c r="B139" s="13" t="str">
        <f>VLOOKUP(A139,Matching_Area!$A$2:$B$1441,2, 0)</f>
        <v>Private Sector &amp; Trade</v>
      </c>
      <c r="C139" s="13" t="str">
        <f>VLOOKUP(Filtred_Data!A139,Matching_Area!$A$2:$C$1441,3,0)</f>
        <v>Business environment</v>
      </c>
      <c r="D139" t="s">
        <v>2546</v>
      </c>
      <c r="AX139">
        <v>7.4</v>
      </c>
      <c r="AY139">
        <v>7.4</v>
      </c>
      <c r="AZ139">
        <v>7.4</v>
      </c>
      <c r="BA139">
        <v>7.4</v>
      </c>
      <c r="BB139">
        <v>7.4</v>
      </c>
      <c r="BC139">
        <v>7.4</v>
      </c>
      <c r="BD139">
        <v>7.4</v>
      </c>
      <c r="BE139">
        <v>7.4</v>
      </c>
      <c r="BF139">
        <v>7.4</v>
      </c>
      <c r="BG139">
        <v>7.4</v>
      </c>
      <c r="BH139">
        <v>7.4</v>
      </c>
      <c r="BI139">
        <v>7.4</v>
      </c>
      <c r="BJ139">
        <v>7.4</v>
      </c>
      <c r="BK139">
        <v>7.4</v>
      </c>
      <c r="BL139">
        <v>7.4</v>
      </c>
      <c r="BN139" s="39">
        <f t="shared" si="2"/>
        <v>15</v>
      </c>
    </row>
    <row r="140" spans="1:66" x14ac:dyDescent="0.3">
      <c r="A140" t="s">
        <v>534</v>
      </c>
      <c r="B140" s="13" t="str">
        <f>VLOOKUP(A140,Matching_Area!$A$2:$B$1441,2, 0)</f>
        <v>Environment</v>
      </c>
      <c r="C140" s="13" t="str">
        <f>VLOOKUP(Filtred_Data!A140,Matching_Area!$A$2:$C$1441,3,0)</f>
        <v>Agricultural production</v>
      </c>
      <c r="D140" t="s">
        <v>4144</v>
      </c>
      <c r="E140">
        <v>2714623</v>
      </c>
      <c r="F140">
        <v>2852004</v>
      </c>
      <c r="G140">
        <v>2897963</v>
      </c>
      <c r="H140">
        <v>2655052</v>
      </c>
      <c r="I140">
        <v>2519951</v>
      </c>
      <c r="J140">
        <v>2649980</v>
      </c>
      <c r="K140">
        <v>2442257</v>
      </c>
      <c r="L140">
        <v>2311726</v>
      </c>
      <c r="M140">
        <v>2410943</v>
      </c>
      <c r="N140">
        <v>2439130</v>
      </c>
      <c r="O140">
        <v>2794298</v>
      </c>
      <c r="P140">
        <v>2885230</v>
      </c>
      <c r="Q140">
        <v>2772595</v>
      </c>
      <c r="R140">
        <v>2808362</v>
      </c>
      <c r="S140">
        <v>2885967</v>
      </c>
      <c r="T140">
        <v>2847282</v>
      </c>
      <c r="U140">
        <v>3088267</v>
      </c>
      <c r="V140">
        <v>3037617</v>
      </c>
      <c r="W140">
        <v>3477688</v>
      </c>
      <c r="X140">
        <v>3583385</v>
      </c>
      <c r="Y140">
        <v>3703301</v>
      </c>
      <c r="Z140">
        <v>3701137</v>
      </c>
      <c r="AA140">
        <v>3952683</v>
      </c>
      <c r="AB140">
        <v>4152983</v>
      </c>
      <c r="AC140">
        <v>4721775</v>
      </c>
      <c r="AD140">
        <v>4719868</v>
      </c>
      <c r="AE140">
        <v>4880950</v>
      </c>
      <c r="AF140">
        <v>5694242</v>
      </c>
      <c r="AG140">
        <v>5670666</v>
      </c>
      <c r="AH140">
        <v>5491353</v>
      </c>
      <c r="AI140">
        <v>5620405</v>
      </c>
      <c r="AJ140">
        <v>5244569</v>
      </c>
      <c r="AK140">
        <v>5274934</v>
      </c>
      <c r="AL140">
        <v>5608158</v>
      </c>
      <c r="AM140">
        <v>5652548</v>
      </c>
      <c r="AN140">
        <v>5299199</v>
      </c>
      <c r="AO140">
        <v>5060701</v>
      </c>
      <c r="AP140">
        <v>5054872</v>
      </c>
      <c r="AQ140">
        <v>4735868</v>
      </c>
      <c r="AR140">
        <v>4831285</v>
      </c>
      <c r="AS140">
        <v>4760000</v>
      </c>
      <c r="AT140">
        <v>4981801</v>
      </c>
      <c r="AU140">
        <v>4984749</v>
      </c>
      <c r="AV140">
        <v>4988681</v>
      </c>
      <c r="AW140">
        <v>4995418</v>
      </c>
      <c r="AX140">
        <v>4961267</v>
      </c>
      <c r="AY140">
        <v>4858805</v>
      </c>
      <c r="AZ140">
        <v>4770169</v>
      </c>
      <c r="BA140">
        <v>4360459</v>
      </c>
      <c r="BB140">
        <v>4233804</v>
      </c>
      <c r="BC140">
        <v>4396632</v>
      </c>
      <c r="BD140">
        <v>5123157</v>
      </c>
      <c r="BE140">
        <v>5100858</v>
      </c>
      <c r="BF140">
        <v>5153379</v>
      </c>
      <c r="BG140">
        <v>4984481</v>
      </c>
      <c r="BH140">
        <v>5045443</v>
      </c>
      <c r="BI140">
        <v>4931017</v>
      </c>
      <c r="BN140" s="39">
        <f t="shared" si="2"/>
        <v>57</v>
      </c>
    </row>
    <row r="141" spans="1:66" x14ac:dyDescent="0.3">
      <c r="A141" t="s">
        <v>2896</v>
      </c>
      <c r="B141" s="13" t="str">
        <f>VLOOKUP(A141,Matching_Area!$A$2:$B$1441,2, 0)</f>
        <v>Health</v>
      </c>
      <c r="C141" s="13" t="str">
        <f>VLOOKUP(Filtred_Data!A141,Matching_Area!$A$2:$C$1441,3,0)</f>
        <v>Risk factors</v>
      </c>
      <c r="D141" t="s">
        <v>2794</v>
      </c>
      <c r="AS141">
        <v>6.1</v>
      </c>
      <c r="BC141">
        <v>5.4</v>
      </c>
      <c r="BH141">
        <v>5.4</v>
      </c>
      <c r="BI141">
        <v>5.2</v>
      </c>
      <c r="BN141" s="39">
        <f t="shared" si="2"/>
        <v>4</v>
      </c>
    </row>
    <row r="142" spans="1:66" x14ac:dyDescent="0.3">
      <c r="A142" t="s">
        <v>2278</v>
      </c>
      <c r="B142" s="13" t="str">
        <f>VLOOKUP(A142,Matching_Area!$A$2:$B$1441,2, 0)</f>
        <v>Health</v>
      </c>
      <c r="C142" s="13" t="str">
        <f>VLOOKUP(Filtred_Data!A142,Matching_Area!$A$2:$C$1441,3,0)</f>
        <v>Risk factors</v>
      </c>
      <c r="D142" t="s">
        <v>4010</v>
      </c>
      <c r="AS142">
        <v>5.9</v>
      </c>
      <c r="BC142">
        <v>6.2</v>
      </c>
      <c r="BH142">
        <v>6.4</v>
      </c>
      <c r="BI142">
        <v>6.6</v>
      </c>
      <c r="BN142" s="39">
        <f t="shared" si="2"/>
        <v>4</v>
      </c>
    </row>
    <row r="143" spans="1:66" x14ac:dyDescent="0.3">
      <c r="A143" t="s">
        <v>458</v>
      </c>
      <c r="B143" s="13" t="str">
        <f>VLOOKUP(A143,Matching_Area!$A$2:$B$1441,2, 0)</f>
        <v>Health</v>
      </c>
      <c r="C143" s="13" t="str">
        <f>VLOOKUP(Filtred_Data!A143,Matching_Area!$A$2:$C$1441,3,0)</f>
        <v>Risk factors</v>
      </c>
      <c r="D143" t="s">
        <v>908</v>
      </c>
      <c r="AS143">
        <v>88</v>
      </c>
      <c r="BC143">
        <v>88.4</v>
      </c>
      <c r="BH143">
        <v>88.2</v>
      </c>
      <c r="BI143">
        <v>88.3</v>
      </c>
      <c r="BN143" s="39">
        <f t="shared" si="2"/>
        <v>4</v>
      </c>
    </row>
    <row r="144" spans="1:66" x14ac:dyDescent="0.3">
      <c r="A144" t="s">
        <v>1235</v>
      </c>
      <c r="B144" s="13" t="str">
        <f>VLOOKUP(A144,Matching_Area!$A$2:$B$1441,2, 0)</f>
        <v>Public Sector</v>
      </c>
      <c r="C144" s="13" t="str">
        <f>VLOOKUP(Filtred_Data!A144,Matching_Area!$A$2:$C$1441,3,0)</f>
        <v>Government finance</v>
      </c>
      <c r="D144" t="s">
        <v>2014</v>
      </c>
      <c r="AH144">
        <v>39.128400199943982</v>
      </c>
      <c r="AI144">
        <v>40.933943570707001</v>
      </c>
      <c r="AJ144">
        <v>44.061597280602598</v>
      </c>
      <c r="AK144">
        <v>46.050144417603597</v>
      </c>
      <c r="AL144">
        <v>48.246140333559865</v>
      </c>
      <c r="AM144">
        <v>47.353482170743476</v>
      </c>
      <c r="AN144">
        <v>47.20953528708862</v>
      </c>
      <c r="AO144">
        <v>46.741768550010768</v>
      </c>
      <c r="AP144">
        <v>44.117469802418199</v>
      </c>
      <c r="AQ144">
        <v>41.129148938194454</v>
      </c>
      <c r="AR144">
        <v>37.729277272957084</v>
      </c>
      <c r="AS144">
        <v>33.263120248676003</v>
      </c>
      <c r="AT144">
        <v>15.165848481922579</v>
      </c>
      <c r="AU144">
        <v>53.831020656132957</v>
      </c>
      <c r="AV144">
        <v>56.241646351873889</v>
      </c>
      <c r="AW144">
        <v>56.67838967675447</v>
      </c>
      <c r="AX144">
        <v>56.549961266864692</v>
      </c>
      <c r="AY144">
        <v>55.471136830052572</v>
      </c>
      <c r="AZ144">
        <v>55.74597147059697</v>
      </c>
      <c r="BA144">
        <v>64.0622298869459</v>
      </c>
      <c r="BB144">
        <v>76.177936328969864</v>
      </c>
      <c r="BC144">
        <v>85.464273861074716</v>
      </c>
      <c r="BD144">
        <v>90.054785021503335</v>
      </c>
      <c r="BE144">
        <v>94.163413471202958</v>
      </c>
      <c r="BF144">
        <v>96.075602571440186</v>
      </c>
      <c r="BG144">
        <v>96.372270693640189</v>
      </c>
      <c r="BH144">
        <v>96.847921379228524</v>
      </c>
      <c r="BI144">
        <v>99.017114530039365</v>
      </c>
      <c r="BN144" s="39">
        <f t="shared" si="2"/>
        <v>28</v>
      </c>
    </row>
    <row r="145" spans="1:66" x14ac:dyDescent="0.3">
      <c r="A145" t="s">
        <v>2381</v>
      </c>
      <c r="B145" s="13" t="str">
        <f>VLOOKUP(A145,Matching_Area!$A$2:$B$1441,2, 0)</f>
        <v>Public Sector</v>
      </c>
      <c r="C145" s="13" t="str">
        <f>VLOOKUP(Filtred_Data!A145,Matching_Area!$A$2:$C$1441,3,0)</f>
        <v>Government finance</v>
      </c>
      <c r="D145" t="s">
        <v>3761</v>
      </c>
      <c r="AH145">
        <v>2207460000000</v>
      </c>
      <c r="AI145">
        <v>2440950000000</v>
      </c>
      <c r="AJ145">
        <v>2713370000000</v>
      </c>
      <c r="AK145">
        <v>3002620000000</v>
      </c>
      <c r="AL145">
        <v>3308990000000</v>
      </c>
      <c r="AM145">
        <v>3450760000000</v>
      </c>
      <c r="AN145">
        <v>3606690000000</v>
      </c>
      <c r="AO145">
        <v>3773520000000</v>
      </c>
      <c r="AP145">
        <v>3784200000000</v>
      </c>
      <c r="AQ145">
        <v>3727460000000</v>
      </c>
      <c r="AR145">
        <v>3633580000000</v>
      </c>
      <c r="AS145">
        <v>3410250000000</v>
      </c>
      <c r="AT145">
        <v>1604823000000</v>
      </c>
      <c r="AU145">
        <v>5887186000000</v>
      </c>
      <c r="AV145">
        <v>6444305000000</v>
      </c>
      <c r="AW145">
        <v>6922545000000</v>
      </c>
      <c r="AX145">
        <v>7372215000000</v>
      </c>
      <c r="AY145">
        <v>7663122000000</v>
      </c>
      <c r="AZ145">
        <v>8056329000000</v>
      </c>
      <c r="BA145">
        <v>9425376000000</v>
      </c>
      <c r="BB145">
        <v>11006899000000</v>
      </c>
      <c r="BC145">
        <v>12812849000000</v>
      </c>
      <c r="BD145">
        <v>13996838000000</v>
      </c>
      <c r="BE145">
        <v>15251655000000</v>
      </c>
      <c r="BF145">
        <v>16126145000000</v>
      </c>
      <c r="BG145">
        <v>16886105000000</v>
      </c>
      <c r="BH145">
        <v>17645011000000</v>
      </c>
      <c r="BI145">
        <v>18523318000000</v>
      </c>
      <c r="BN145" s="39">
        <f t="shared" si="2"/>
        <v>28</v>
      </c>
    </row>
    <row r="146" spans="1:66" x14ac:dyDescent="0.3">
      <c r="A146" t="s">
        <v>484</v>
      </c>
      <c r="B146" s="13" t="str">
        <f>VLOOKUP(A146,Matching_Area!$A$2:$B$1441,2, 0)</f>
        <v>Environment</v>
      </c>
      <c r="C146" s="13" t="str">
        <f>VLOOKUP(Filtred_Data!A146,Matching_Area!$A$2:$C$1441,3,0)</f>
        <v>Agricultural production</v>
      </c>
      <c r="D146" t="s">
        <v>1962</v>
      </c>
      <c r="F146">
        <v>163619978</v>
      </c>
      <c r="G146">
        <v>162455780</v>
      </c>
      <c r="H146">
        <v>174812487</v>
      </c>
      <c r="I146">
        <v>160937079</v>
      </c>
      <c r="J146">
        <v>183602617</v>
      </c>
      <c r="K146">
        <v>184444880</v>
      </c>
      <c r="L146">
        <v>208158055</v>
      </c>
      <c r="M146">
        <v>202538423</v>
      </c>
      <c r="N146">
        <v>205288170</v>
      </c>
      <c r="O146">
        <v>186860751</v>
      </c>
      <c r="P146">
        <v>237624461</v>
      </c>
      <c r="Q146">
        <v>228117866</v>
      </c>
      <c r="R146">
        <v>237683006</v>
      </c>
      <c r="S146">
        <v>204617505</v>
      </c>
      <c r="T146">
        <v>249283743</v>
      </c>
      <c r="U146">
        <v>258200097</v>
      </c>
      <c r="V146">
        <v>266014469</v>
      </c>
      <c r="W146">
        <v>276602542</v>
      </c>
      <c r="X146">
        <v>302625580</v>
      </c>
      <c r="Y146">
        <v>269883982</v>
      </c>
      <c r="Z146">
        <v>330889528</v>
      </c>
      <c r="AA146">
        <v>333103755</v>
      </c>
      <c r="AB146">
        <v>207657604</v>
      </c>
      <c r="AC146">
        <v>314749500</v>
      </c>
      <c r="AD146">
        <v>347118216</v>
      </c>
      <c r="AE146">
        <v>315331216</v>
      </c>
      <c r="AF146">
        <v>280494047</v>
      </c>
      <c r="AG146">
        <v>206528100</v>
      </c>
      <c r="AH146">
        <v>284238058</v>
      </c>
      <c r="AI146">
        <v>312410604</v>
      </c>
      <c r="AJ146">
        <v>280063391</v>
      </c>
      <c r="AK146">
        <v>353025147</v>
      </c>
      <c r="AL146">
        <v>259105342</v>
      </c>
      <c r="AM146">
        <v>355934924</v>
      </c>
      <c r="AN146">
        <v>277601210</v>
      </c>
      <c r="AO146">
        <v>335780123</v>
      </c>
      <c r="AP146">
        <v>336582161</v>
      </c>
      <c r="AQ146">
        <v>349425744</v>
      </c>
      <c r="AR146">
        <v>335364364</v>
      </c>
      <c r="AS146">
        <v>342631506</v>
      </c>
      <c r="AT146">
        <v>324994634</v>
      </c>
      <c r="AU146">
        <v>297143452</v>
      </c>
      <c r="AV146">
        <v>348247631</v>
      </c>
      <c r="AW146">
        <v>389023763</v>
      </c>
      <c r="AX146">
        <v>366436346</v>
      </c>
      <c r="AY146">
        <v>338336800</v>
      </c>
      <c r="AZ146">
        <v>415130860</v>
      </c>
      <c r="BA146">
        <v>402399936</v>
      </c>
      <c r="BB146">
        <v>418666166</v>
      </c>
      <c r="BC146">
        <v>401126330</v>
      </c>
      <c r="BD146">
        <v>385545256</v>
      </c>
      <c r="BE146">
        <v>356210124</v>
      </c>
      <c r="BF146">
        <v>434308450</v>
      </c>
      <c r="BG146">
        <v>442849090</v>
      </c>
      <c r="BH146">
        <v>431866508</v>
      </c>
      <c r="BI146">
        <v>475958847</v>
      </c>
      <c r="BJ146">
        <v>440117262</v>
      </c>
      <c r="BN146" s="39">
        <f t="shared" si="2"/>
        <v>57</v>
      </c>
    </row>
    <row r="147" spans="1:66" x14ac:dyDescent="0.3">
      <c r="A147" t="s">
        <v>4</v>
      </c>
      <c r="B147" s="13" t="str">
        <f>VLOOKUP(A147,Matching_Area!$A$2:$B$1441,2, 0)</f>
        <v>Environment</v>
      </c>
      <c r="C147" s="13" t="str">
        <f>VLOOKUP(Filtred_Data!A147,Matching_Area!$A$2:$C$1441,3,0)</f>
        <v>Agricultural production</v>
      </c>
      <c r="D147" t="s">
        <v>2835</v>
      </c>
      <c r="F147">
        <v>2522.3000000000002</v>
      </c>
      <c r="G147">
        <v>2683.1</v>
      </c>
      <c r="H147">
        <v>2800.6</v>
      </c>
      <c r="I147">
        <v>2639.3</v>
      </c>
      <c r="J147">
        <v>3040.8</v>
      </c>
      <c r="K147">
        <v>3016.7</v>
      </c>
      <c r="L147">
        <v>3161.2</v>
      </c>
      <c r="M147">
        <v>3212.8</v>
      </c>
      <c r="N147">
        <v>3464.3</v>
      </c>
      <c r="O147">
        <v>3154.9</v>
      </c>
      <c r="P147">
        <v>3725.6</v>
      </c>
      <c r="Q147">
        <v>3908.2</v>
      </c>
      <c r="R147">
        <v>3683.2</v>
      </c>
      <c r="S147">
        <v>2997.5</v>
      </c>
      <c r="T147">
        <v>3461.3</v>
      </c>
      <c r="U147">
        <v>3533</v>
      </c>
      <c r="V147">
        <v>3683.2</v>
      </c>
      <c r="W147">
        <v>4109.8</v>
      </c>
      <c r="X147">
        <v>4426.2</v>
      </c>
      <c r="Y147">
        <v>3771.9</v>
      </c>
      <c r="Z147">
        <v>4256.7</v>
      </c>
      <c r="AA147">
        <v>4370.6000000000004</v>
      </c>
      <c r="AB147">
        <v>3535.9</v>
      </c>
      <c r="AC147">
        <v>4374.1000000000004</v>
      </c>
      <c r="AD147">
        <v>4763.3</v>
      </c>
      <c r="AE147">
        <v>4698.8999999999996</v>
      </c>
      <c r="AF147">
        <v>4735.3999999999996</v>
      </c>
      <c r="AG147">
        <v>3706.9</v>
      </c>
      <c r="AH147">
        <v>4473.8999999999996</v>
      </c>
      <c r="AI147">
        <v>4755.1000000000004</v>
      </c>
      <c r="AJ147">
        <v>4507.6000000000004</v>
      </c>
      <c r="AK147">
        <v>5357.8</v>
      </c>
      <c r="AL147">
        <v>4298.8</v>
      </c>
      <c r="AM147">
        <v>5560</v>
      </c>
      <c r="AN147">
        <v>4644.8</v>
      </c>
      <c r="AO147">
        <v>5175.3</v>
      </c>
      <c r="AP147">
        <v>5275.3</v>
      </c>
      <c r="AQ147">
        <v>5676.5</v>
      </c>
      <c r="AR147">
        <v>5736.5</v>
      </c>
      <c r="AS147">
        <v>5854.3</v>
      </c>
      <c r="AT147">
        <v>5891.1</v>
      </c>
      <c r="AU147">
        <v>5546.8</v>
      </c>
      <c r="AV147">
        <v>6023.7</v>
      </c>
      <c r="AW147">
        <v>6851.1</v>
      </c>
      <c r="AX147">
        <v>6450.7</v>
      </c>
      <c r="AY147">
        <v>6400.4</v>
      </c>
      <c r="AZ147">
        <v>6704.4</v>
      </c>
      <c r="BA147">
        <v>6598.3</v>
      </c>
      <c r="BB147">
        <v>7226.2</v>
      </c>
      <c r="BC147">
        <v>6978.1</v>
      </c>
      <c r="BD147">
        <v>6803.5</v>
      </c>
      <c r="BE147">
        <v>5911.9</v>
      </c>
      <c r="BF147">
        <v>7300.9</v>
      </c>
      <c r="BG147">
        <v>7638.1</v>
      </c>
      <c r="BH147">
        <v>7430.5</v>
      </c>
      <c r="BI147">
        <v>8144.6</v>
      </c>
      <c r="BJ147">
        <v>8280.7999999999993</v>
      </c>
      <c r="BN147" s="39">
        <f t="shared" si="2"/>
        <v>57</v>
      </c>
    </row>
    <row r="148" spans="1:66" x14ac:dyDescent="0.3">
      <c r="A148" t="s">
        <v>2766</v>
      </c>
      <c r="B148" s="13" t="str">
        <f>VLOOKUP(A148,Matching_Area!$A$2:$B$1441,2, 0)</f>
        <v>Economic Policy &amp; Debt</v>
      </c>
      <c r="C148" s="13" t="str">
        <f>VLOOKUP(Filtred_Data!A148,Matching_Area!$A$2:$C$1441,3,0)</f>
        <v>National accounts</v>
      </c>
      <c r="D148" t="s">
        <v>185</v>
      </c>
      <c r="O148">
        <v>7195172100</v>
      </c>
      <c r="P148">
        <v>32144277100</v>
      </c>
      <c r="Q148">
        <v>33019527100</v>
      </c>
      <c r="R148">
        <v>50180998400</v>
      </c>
      <c r="S148">
        <v>37430627600</v>
      </c>
      <c r="T148">
        <v>-16451513100</v>
      </c>
      <c r="U148">
        <v>44073167500</v>
      </c>
      <c r="V148">
        <v>55473323300</v>
      </c>
      <c r="W148">
        <v>58616854800</v>
      </c>
      <c r="X148">
        <v>36025647300</v>
      </c>
      <c r="Y148">
        <v>-12067297400</v>
      </c>
      <c r="Z148">
        <v>50125237300</v>
      </c>
      <c r="AA148">
        <v>-25398180900</v>
      </c>
      <c r="AB148">
        <v>-10065872500</v>
      </c>
      <c r="AC148">
        <v>100188739100</v>
      </c>
      <c r="AD148">
        <v>32249824900</v>
      </c>
      <c r="AE148">
        <v>10549799100</v>
      </c>
      <c r="AF148">
        <v>42414275100</v>
      </c>
      <c r="AG148">
        <v>27829762800</v>
      </c>
      <c r="AH148">
        <v>38865480000</v>
      </c>
      <c r="AI148">
        <v>20965174200</v>
      </c>
      <c r="AJ148">
        <v>-2295166300</v>
      </c>
      <c r="AK148">
        <v>22735588900</v>
      </c>
      <c r="AL148">
        <v>28142423200</v>
      </c>
      <c r="AM148">
        <v>88116463000</v>
      </c>
      <c r="AN148">
        <v>40394927000</v>
      </c>
      <c r="AO148">
        <v>39546561900</v>
      </c>
      <c r="AP148">
        <v>95014906500</v>
      </c>
      <c r="AQ148">
        <v>91457149800</v>
      </c>
      <c r="AR148">
        <v>87050032200</v>
      </c>
      <c r="AS148">
        <v>78310477000</v>
      </c>
      <c r="AT148">
        <v>-52985980400</v>
      </c>
      <c r="AU148">
        <v>24241138300</v>
      </c>
      <c r="AV148">
        <v>19822071900</v>
      </c>
      <c r="AW148">
        <v>82295403500</v>
      </c>
      <c r="AX148">
        <v>63462095200</v>
      </c>
      <c r="AY148">
        <v>86736376000</v>
      </c>
      <c r="AZ148">
        <v>40405880100</v>
      </c>
      <c r="BA148">
        <v>-32530621800</v>
      </c>
      <c r="BB148">
        <v>-176565501100</v>
      </c>
      <c r="BC148">
        <v>57038616800</v>
      </c>
      <c r="BD148">
        <v>46507736600</v>
      </c>
      <c r="BE148">
        <v>70908192200</v>
      </c>
      <c r="BF148">
        <v>108191451300</v>
      </c>
      <c r="BG148">
        <v>85930827400</v>
      </c>
      <c r="BH148">
        <v>131870000000</v>
      </c>
      <c r="BI148">
        <v>22889927600</v>
      </c>
      <c r="BJ148">
        <v>31522939300</v>
      </c>
      <c r="BK148">
        <v>47939601700</v>
      </c>
      <c r="BN148" s="39">
        <f t="shared" si="2"/>
        <v>49</v>
      </c>
    </row>
    <row r="149" spans="1:66" x14ac:dyDescent="0.3">
      <c r="A149" t="s">
        <v>4168</v>
      </c>
      <c r="B149" s="13" t="str">
        <f>VLOOKUP(A149,Matching_Area!$A$2:$B$1441,2, 0)</f>
        <v>Economic Policy &amp; Debt</v>
      </c>
      <c r="C149" s="13" t="str">
        <f>VLOOKUP(Filtred_Data!A149,Matching_Area!$A$2:$C$1441,3,0)</f>
        <v>National accounts</v>
      </c>
      <c r="D149" t="s">
        <v>2406</v>
      </c>
      <c r="O149">
        <v>2001000000</v>
      </c>
      <c r="P149">
        <v>8256000000</v>
      </c>
      <c r="Q149">
        <v>9107000000</v>
      </c>
      <c r="R149">
        <v>15878000000</v>
      </c>
      <c r="S149">
        <v>13990000000</v>
      </c>
      <c r="T149">
        <v>-6256000000</v>
      </c>
      <c r="U149">
        <v>17116000000</v>
      </c>
      <c r="V149">
        <v>22324000000</v>
      </c>
      <c r="W149">
        <v>25791000000</v>
      </c>
      <c r="X149">
        <v>17984000000</v>
      </c>
      <c r="Y149">
        <v>-6331000000</v>
      </c>
      <c r="Z149">
        <v>29809000000</v>
      </c>
      <c r="AA149">
        <v>-14914000000</v>
      </c>
      <c r="AB149">
        <v>-5751000000</v>
      </c>
      <c r="AC149">
        <v>65405000000</v>
      </c>
      <c r="AD149">
        <v>21824000000</v>
      </c>
      <c r="AE149">
        <v>6571000000</v>
      </c>
      <c r="AF149">
        <v>27149000000</v>
      </c>
      <c r="AG149">
        <v>18482000000</v>
      </c>
      <c r="AH149">
        <v>27693000000</v>
      </c>
      <c r="AI149">
        <v>14546000000</v>
      </c>
      <c r="AJ149">
        <v>-394000000</v>
      </c>
      <c r="AK149">
        <v>16328000000</v>
      </c>
      <c r="AL149">
        <v>20814000000</v>
      </c>
      <c r="AM149">
        <v>63785000000</v>
      </c>
      <c r="AN149">
        <v>31174000000</v>
      </c>
      <c r="AO149">
        <v>30799000000</v>
      </c>
      <c r="AP149">
        <v>70927000000</v>
      </c>
      <c r="AQ149">
        <v>63719000000</v>
      </c>
      <c r="AR149">
        <v>60816000000</v>
      </c>
      <c r="AS149">
        <v>54544000000</v>
      </c>
      <c r="AT149">
        <v>-38284000000</v>
      </c>
      <c r="AU149">
        <v>19975000000</v>
      </c>
      <c r="AV149">
        <v>14094000000</v>
      </c>
      <c r="AW149">
        <v>64068000000</v>
      </c>
      <c r="AX149">
        <v>57513000000</v>
      </c>
      <c r="AY149">
        <v>68989000000</v>
      </c>
      <c r="AZ149">
        <v>33950000000</v>
      </c>
      <c r="BA149">
        <v>-29241000000</v>
      </c>
      <c r="BB149">
        <v>-150772000000</v>
      </c>
      <c r="BC149">
        <v>53917000000</v>
      </c>
      <c r="BD149">
        <v>46262000000</v>
      </c>
      <c r="BE149">
        <v>71212000000</v>
      </c>
      <c r="BF149">
        <v>104531000000</v>
      </c>
      <c r="BG149">
        <v>83966000000</v>
      </c>
      <c r="BH149">
        <v>131870000000</v>
      </c>
      <c r="BI149">
        <v>27070000000</v>
      </c>
      <c r="BJ149">
        <v>30189000000</v>
      </c>
      <c r="BK149">
        <v>54724000000</v>
      </c>
      <c r="BN149" s="39">
        <f t="shared" si="2"/>
        <v>49</v>
      </c>
    </row>
    <row r="150" spans="1:66" x14ac:dyDescent="0.3">
      <c r="A150" t="s">
        <v>1493</v>
      </c>
      <c r="B150" s="13" t="str">
        <f>VLOOKUP(A150,Matching_Area!$A$2:$B$1441,2, 0)</f>
        <v>Economic Policy &amp; Debt</v>
      </c>
      <c r="C150" s="13" t="str">
        <f>VLOOKUP(Filtred_Data!A150,Matching_Area!$A$2:$C$1441,3,0)</f>
        <v>National accounts</v>
      </c>
      <c r="D150" t="s">
        <v>1497</v>
      </c>
      <c r="O150">
        <v>2001000000</v>
      </c>
      <c r="P150">
        <v>8256000000</v>
      </c>
      <c r="Q150">
        <v>9107000000</v>
      </c>
      <c r="R150">
        <v>15878000000</v>
      </c>
      <c r="S150">
        <v>13990000000</v>
      </c>
      <c r="T150">
        <v>-6256000000</v>
      </c>
      <c r="U150">
        <v>17116000000</v>
      </c>
      <c r="V150">
        <v>22324000000</v>
      </c>
      <c r="W150">
        <v>25791000000</v>
      </c>
      <c r="X150">
        <v>17984000000</v>
      </c>
      <c r="Y150">
        <v>-6331000000</v>
      </c>
      <c r="Z150">
        <v>29809000000</v>
      </c>
      <c r="AA150">
        <v>-14914000000</v>
      </c>
      <c r="AB150">
        <v>-5751000000</v>
      </c>
      <c r="AC150">
        <v>65405000000</v>
      </c>
      <c r="AD150">
        <v>21824000000</v>
      </c>
      <c r="AE150">
        <v>6571000000</v>
      </c>
      <c r="AF150">
        <v>27149000000</v>
      </c>
      <c r="AG150">
        <v>18482000000</v>
      </c>
      <c r="AH150">
        <v>27693000000</v>
      </c>
      <c r="AI150">
        <v>14546000000</v>
      </c>
      <c r="AJ150">
        <v>-394000000</v>
      </c>
      <c r="AK150">
        <v>16328000000</v>
      </c>
      <c r="AL150">
        <v>20814000000</v>
      </c>
      <c r="AM150">
        <v>63785000000</v>
      </c>
      <c r="AN150">
        <v>31174000000</v>
      </c>
      <c r="AO150">
        <v>30799000000</v>
      </c>
      <c r="AP150">
        <v>70927000000</v>
      </c>
      <c r="AQ150">
        <v>63719000000</v>
      </c>
      <c r="AR150">
        <v>60816000000</v>
      </c>
      <c r="AS150">
        <v>54544000000</v>
      </c>
      <c r="AT150">
        <v>-38284000000</v>
      </c>
      <c r="AU150">
        <v>19975000000</v>
      </c>
      <c r="AV150">
        <v>14094000000</v>
      </c>
      <c r="AW150">
        <v>64068000000</v>
      </c>
      <c r="AX150">
        <v>57513000000</v>
      </c>
      <c r="AY150">
        <v>68989000000</v>
      </c>
      <c r="AZ150">
        <v>33950000000</v>
      </c>
      <c r="BA150">
        <v>-29241000000</v>
      </c>
      <c r="BB150">
        <v>-150772000000</v>
      </c>
      <c r="BC150">
        <v>53917000000</v>
      </c>
      <c r="BD150">
        <v>46262000000</v>
      </c>
      <c r="BE150">
        <v>71212000000</v>
      </c>
      <c r="BF150">
        <v>104531000000</v>
      </c>
      <c r="BG150">
        <v>83966000000</v>
      </c>
      <c r="BH150">
        <v>131870000000</v>
      </c>
      <c r="BI150">
        <v>27070000000</v>
      </c>
      <c r="BJ150">
        <v>30189000000</v>
      </c>
      <c r="BK150">
        <v>54724000000</v>
      </c>
      <c r="BN150" s="39">
        <f t="shared" si="2"/>
        <v>49</v>
      </c>
    </row>
    <row r="151" spans="1:66" x14ac:dyDescent="0.3">
      <c r="A151" t="s">
        <v>3916</v>
      </c>
      <c r="B151" s="13" t="str">
        <f>VLOOKUP(A151,Matching_Area!$A$2:$B$1441,2, 0)</f>
        <v>Economic Policy &amp; Debt</v>
      </c>
      <c r="C151" s="13" t="str">
        <f>VLOOKUP(Filtred_Data!A151,Matching_Area!$A$2:$C$1441,3,0)</f>
        <v>Balance of payments</v>
      </c>
      <c r="D151" t="s">
        <v>1348</v>
      </c>
      <c r="O151">
        <v>220000000</v>
      </c>
      <c r="P151">
        <v>240000000</v>
      </c>
      <c r="Q151">
        <v>300000000</v>
      </c>
      <c r="R151">
        <v>400000000</v>
      </c>
      <c r="S151">
        <v>360000000</v>
      </c>
      <c r="T151">
        <v>480000000</v>
      </c>
      <c r="U151">
        <v>500000000</v>
      </c>
      <c r="V151">
        <v>510000000</v>
      </c>
      <c r="W151">
        <v>670000000</v>
      </c>
      <c r="X151">
        <v>850000000</v>
      </c>
      <c r="Y151">
        <v>730000000</v>
      </c>
      <c r="Z151">
        <v>650000000</v>
      </c>
      <c r="AA151">
        <v>800000000</v>
      </c>
      <c r="AB151">
        <v>940000000</v>
      </c>
      <c r="AC151">
        <v>1170000000</v>
      </c>
      <c r="AD151">
        <v>1170000000</v>
      </c>
      <c r="AE151">
        <v>1401000000</v>
      </c>
      <c r="AF151">
        <v>1857000000</v>
      </c>
      <c r="AG151">
        <v>2601000000</v>
      </c>
      <c r="AH151">
        <v>2530000000</v>
      </c>
      <c r="AI151">
        <v>3140000000</v>
      </c>
      <c r="AJ151">
        <v>4040000000</v>
      </c>
      <c r="AK151">
        <v>5162000000</v>
      </c>
      <c r="AL151">
        <v>5032000000</v>
      </c>
      <c r="AM151">
        <v>5852000000</v>
      </c>
      <c r="AN151">
        <v>6919000000</v>
      </c>
      <c r="AO151">
        <v>7837000000</v>
      </c>
      <c r="AP151">
        <v>9161000000</v>
      </c>
      <c r="AQ151">
        <v>11235000000</v>
      </c>
      <c r="AR151">
        <v>12845000000</v>
      </c>
      <c r="AS151">
        <v>16139000000</v>
      </c>
      <c r="AT151">
        <v>16207000000</v>
      </c>
      <c r="AU151">
        <v>18981000000</v>
      </c>
      <c r="AV151">
        <v>18652000000</v>
      </c>
      <c r="AW151">
        <v>22818000000</v>
      </c>
      <c r="AX151">
        <v>24126000000</v>
      </c>
      <c r="AY151">
        <v>23075000000</v>
      </c>
      <c r="AZ151">
        <v>24615000000</v>
      </c>
      <c r="BA151">
        <v>27764000000</v>
      </c>
      <c r="BB151">
        <v>29421000000</v>
      </c>
      <c r="BC151">
        <v>31115000000</v>
      </c>
      <c r="BD151">
        <v>32912000000</v>
      </c>
      <c r="BE151">
        <v>35061000000</v>
      </c>
      <c r="BF151">
        <v>35294000000</v>
      </c>
      <c r="BG151">
        <v>37562000000</v>
      </c>
      <c r="BH151">
        <v>35178000000</v>
      </c>
      <c r="BI151">
        <v>41974000000</v>
      </c>
      <c r="BJ151">
        <v>44406000000</v>
      </c>
      <c r="BK151">
        <v>43932000000</v>
      </c>
      <c r="BL151">
        <v>42732000000</v>
      </c>
      <c r="BN151" s="39">
        <f t="shared" si="2"/>
        <v>50</v>
      </c>
    </row>
    <row r="152" spans="1:66" x14ac:dyDescent="0.3">
      <c r="A152" t="s">
        <v>2225</v>
      </c>
      <c r="B152" s="13" t="str">
        <f>VLOOKUP(A152,Matching_Area!$A$2:$B$1441,2, 0)</f>
        <v>Economic Policy &amp; Debt</v>
      </c>
      <c r="C152" s="13" t="str">
        <f>VLOOKUP(Filtred_Data!A152,Matching_Area!$A$2:$C$1441,3,0)</f>
        <v>Balance of payments</v>
      </c>
      <c r="D152" t="s">
        <v>2684</v>
      </c>
      <c r="O152">
        <v>2330000000</v>
      </c>
      <c r="P152">
        <v>2550000000</v>
      </c>
      <c r="Q152">
        <v>2780000000</v>
      </c>
      <c r="R152">
        <v>3230000000</v>
      </c>
      <c r="S152">
        <v>3830000000</v>
      </c>
      <c r="T152">
        <v>4310000000</v>
      </c>
      <c r="U152">
        <v>4370000000</v>
      </c>
      <c r="V152">
        <v>4920000000</v>
      </c>
      <c r="W152">
        <v>5880000000</v>
      </c>
      <c r="X152">
        <v>6190000000</v>
      </c>
      <c r="Y152">
        <v>7080000000</v>
      </c>
      <c r="Z152">
        <v>7280000000</v>
      </c>
      <c r="AA152">
        <v>5610000000</v>
      </c>
      <c r="AB152">
        <v>5780000000</v>
      </c>
      <c r="AC152">
        <v>6180000000</v>
      </c>
      <c r="AD152">
        <v>6680000000</v>
      </c>
      <c r="AE152">
        <v>8114000000</v>
      </c>
      <c r="AF152">
        <v>10174000000</v>
      </c>
      <c r="AG152">
        <v>12147000000</v>
      </c>
      <c r="AH152">
        <v>13820000000</v>
      </c>
      <c r="AI152">
        <v>16640000000</v>
      </c>
      <c r="AJ152">
        <v>17820000000</v>
      </c>
      <c r="AK152">
        <v>20841000000</v>
      </c>
      <c r="AL152">
        <v>21694000000</v>
      </c>
      <c r="AM152">
        <v>26712000000</v>
      </c>
      <c r="AN152">
        <v>30289000000</v>
      </c>
      <c r="AO152">
        <v>32470000000</v>
      </c>
      <c r="AP152">
        <v>33228000000</v>
      </c>
      <c r="AQ152">
        <v>35626000000</v>
      </c>
      <c r="AR152">
        <v>39913000000</v>
      </c>
      <c r="AS152">
        <v>43476000000</v>
      </c>
      <c r="AT152">
        <v>41004000000</v>
      </c>
      <c r="AU152">
        <v>44815000000</v>
      </c>
      <c r="AV152">
        <v>47307000000</v>
      </c>
      <c r="AW152">
        <v>56943000000</v>
      </c>
      <c r="AX152">
        <v>64466000000</v>
      </c>
      <c r="AY152">
        <v>70999000000</v>
      </c>
      <c r="AZ152">
        <v>84497000000</v>
      </c>
      <c r="BA152">
        <v>89672000000</v>
      </c>
      <c r="BB152">
        <v>85730000000</v>
      </c>
      <c r="BC152">
        <v>94968000000</v>
      </c>
      <c r="BD152">
        <v>107053000000</v>
      </c>
      <c r="BE152">
        <v>107869000000</v>
      </c>
      <c r="BF152">
        <v>113824000000</v>
      </c>
      <c r="BG152">
        <v>116380000000</v>
      </c>
      <c r="BH152">
        <v>111151000000</v>
      </c>
      <c r="BI152">
        <v>112981000000</v>
      </c>
      <c r="BJ152">
        <v>118147000000</v>
      </c>
      <c r="BK152">
        <v>118874000000</v>
      </c>
      <c r="BL152">
        <v>117401000000</v>
      </c>
      <c r="BN152" s="39">
        <f t="shared" si="2"/>
        <v>50</v>
      </c>
    </row>
    <row r="153" spans="1:66" x14ac:dyDescent="0.3">
      <c r="A153" t="s">
        <v>145</v>
      </c>
      <c r="B153" s="13" t="str">
        <f>VLOOKUP(A153,Matching_Area!$A$2:$B$1441,2, 0)</f>
        <v>Economic Policy &amp; Debt</v>
      </c>
      <c r="C153" s="13" t="str">
        <f>VLOOKUP(Filtred_Data!A153,Matching_Area!$A$2:$C$1441,3,0)</f>
        <v>National accounts</v>
      </c>
      <c r="D153" t="s">
        <v>2518</v>
      </c>
      <c r="H153">
        <v>10.404050950093966</v>
      </c>
      <c r="I153">
        <v>10.582964009155994</v>
      </c>
      <c r="J153">
        <v>10.399327076323711</v>
      </c>
      <c r="K153">
        <v>10.417751431890094</v>
      </c>
      <c r="L153">
        <v>10.398805878750766</v>
      </c>
      <c r="M153">
        <v>10.414467665892618</v>
      </c>
      <c r="N153">
        <v>10.297897581229815</v>
      </c>
      <c r="O153">
        <v>10.36648515016871</v>
      </c>
      <c r="P153">
        <v>10.3776295208606</v>
      </c>
      <c r="Q153">
        <v>9.4308067350756843</v>
      </c>
      <c r="R153">
        <v>9.2187345281711064</v>
      </c>
      <c r="S153">
        <v>10.073666459572202</v>
      </c>
      <c r="T153">
        <v>10.390906822152143</v>
      </c>
      <c r="U153">
        <v>10.231891456733884</v>
      </c>
      <c r="V153">
        <v>9.8549729683343337</v>
      </c>
      <c r="W153">
        <v>9.5290486232083378</v>
      </c>
      <c r="X153">
        <v>9.5906605585931732</v>
      </c>
      <c r="Y153">
        <v>9.6700870242888683</v>
      </c>
      <c r="Z153">
        <v>9.7422680412371143</v>
      </c>
      <c r="AA153">
        <v>9.6100481962903466</v>
      </c>
      <c r="AB153">
        <v>10.050714090785046</v>
      </c>
      <c r="AC153">
        <v>9.8704874566591876</v>
      </c>
      <c r="AD153">
        <v>9.8008911725743655</v>
      </c>
      <c r="AE153">
        <v>9.9440453832600824</v>
      </c>
      <c r="AF153">
        <v>10.595222724338281</v>
      </c>
      <c r="AG153">
        <v>11.221555639212168</v>
      </c>
      <c r="AH153">
        <v>11.361265380012888</v>
      </c>
      <c r="AI153">
        <v>11.742593278925355</v>
      </c>
      <c r="AJ153">
        <v>12.008215182818358</v>
      </c>
      <c r="AK153">
        <v>11.789685981651116</v>
      </c>
      <c r="AL153">
        <v>11.740055370552099</v>
      </c>
      <c r="AM153">
        <v>11.584825758369957</v>
      </c>
      <c r="AN153">
        <v>11.760886932745708</v>
      </c>
      <c r="AO153">
        <v>11.760886932618622</v>
      </c>
      <c r="AP153">
        <v>12.420424509543846</v>
      </c>
      <c r="AQ153">
        <v>12.297008882443526</v>
      </c>
      <c r="AR153">
        <v>11.765016369184192</v>
      </c>
      <c r="AS153">
        <v>11.837596249976563</v>
      </c>
      <c r="AT153">
        <v>12.25147770073683</v>
      </c>
      <c r="AU153">
        <v>13.289489967030091</v>
      </c>
      <c r="AV153">
        <v>13.630544985399764</v>
      </c>
      <c r="AW153">
        <v>14.466468506499702</v>
      </c>
      <c r="AX153">
        <v>14.937196445706741</v>
      </c>
      <c r="AY153">
        <v>15.243284309717753</v>
      </c>
      <c r="AZ153">
        <v>15.504563168391829</v>
      </c>
      <c r="BA153">
        <v>15.656094663785067</v>
      </c>
      <c r="BB153">
        <v>16.457823850888897</v>
      </c>
      <c r="BC153">
        <v>16.293689299071289</v>
      </c>
      <c r="BD153">
        <v>16.425450382537672</v>
      </c>
      <c r="BE153">
        <v>15.85505217883628</v>
      </c>
      <c r="BF153">
        <v>15.754095482892918</v>
      </c>
      <c r="BG153">
        <v>15.930833455720233</v>
      </c>
      <c r="BH153">
        <v>15.992083721794017</v>
      </c>
      <c r="BI153">
        <v>16.618227587615252</v>
      </c>
      <c r="BJ153">
        <v>16.438602417295272</v>
      </c>
      <c r="BK153">
        <v>16.438602417009619</v>
      </c>
      <c r="BN153" s="39">
        <f t="shared" si="2"/>
        <v>56</v>
      </c>
    </row>
    <row r="154" spans="1:66" x14ac:dyDescent="0.3">
      <c r="A154" t="s">
        <v>98</v>
      </c>
      <c r="B154" s="13" t="str">
        <f>VLOOKUP(A154,Matching_Area!$A$2:$B$1441,2, 0)</f>
        <v>Social Protection &amp; Labor</v>
      </c>
      <c r="C154" s="13" t="str">
        <f>VLOOKUP(Filtred_Data!A154,Matching_Area!$A$2:$C$1441,3,0)</f>
        <v>Economic activity</v>
      </c>
      <c r="D154" t="s">
        <v>776</v>
      </c>
      <c r="BN154" s="39">
        <f t="shared" si="2"/>
        <v>0</v>
      </c>
    </row>
    <row r="155" spans="1:66" x14ac:dyDescent="0.3">
      <c r="A155" t="s">
        <v>2573</v>
      </c>
      <c r="B155" s="13" t="str">
        <f>VLOOKUP(A155,Matching_Area!$A$2:$B$1441,2, 0)</f>
        <v>Social Protection &amp; Labor</v>
      </c>
      <c r="C155" s="13" t="str">
        <f>VLOOKUP(Filtred_Data!A155,Matching_Area!$A$2:$C$1441,3,0)</f>
        <v>Economic activity</v>
      </c>
      <c r="D155" t="s">
        <v>2312</v>
      </c>
      <c r="BN155" s="39">
        <f t="shared" si="2"/>
        <v>0</v>
      </c>
    </row>
    <row r="156" spans="1:66" x14ac:dyDescent="0.3">
      <c r="A156" t="s">
        <v>4062</v>
      </c>
      <c r="B156" s="13" t="str">
        <f>VLOOKUP(A156,Matching_Area!$A$2:$B$1441,2, 0)</f>
        <v>Social Protection &amp; Labor</v>
      </c>
      <c r="C156" s="13" t="str">
        <f>VLOOKUP(Filtred_Data!A156,Matching_Area!$A$2:$C$1441,3,0)</f>
        <v>Economic activity</v>
      </c>
      <c r="D156" t="s">
        <v>516</v>
      </c>
      <c r="BN156" s="39">
        <f t="shared" si="2"/>
        <v>0</v>
      </c>
    </row>
    <row r="157" spans="1:66" x14ac:dyDescent="0.3">
      <c r="A157" t="s">
        <v>2549</v>
      </c>
      <c r="B157" s="13" t="str">
        <f>VLOOKUP(A157,Matching_Area!$A$2:$B$1441,2, 0)</f>
        <v>Social Protection &amp; Labor</v>
      </c>
      <c r="C157" s="13" t="str">
        <f>VLOOKUP(Filtred_Data!A157,Matching_Area!$A$2:$C$1441,3,0)</f>
        <v>Economic activity</v>
      </c>
      <c r="D157" t="s">
        <v>2946</v>
      </c>
      <c r="BN157" s="39">
        <f t="shared" si="2"/>
        <v>0</v>
      </c>
    </row>
    <row r="158" spans="1:66" x14ac:dyDescent="0.3">
      <c r="A158" t="s">
        <v>38</v>
      </c>
      <c r="B158" s="13" t="str">
        <f>VLOOKUP(A158,Matching_Area!$A$2:$B$1441,2, 0)</f>
        <v>Social Protection &amp; Labor</v>
      </c>
      <c r="C158" s="13" t="str">
        <f>VLOOKUP(Filtred_Data!A158,Matching_Area!$A$2:$C$1441,3,0)</f>
        <v>Economic activity</v>
      </c>
      <c r="D158" t="s">
        <v>3855</v>
      </c>
      <c r="BN158" s="39">
        <f t="shared" si="2"/>
        <v>0</v>
      </c>
    </row>
    <row r="159" spans="1:66" x14ac:dyDescent="0.3">
      <c r="A159" t="s">
        <v>4037</v>
      </c>
      <c r="B159" s="13" t="str">
        <f>VLOOKUP(A159,Matching_Area!$A$2:$B$1441,2, 0)</f>
        <v>Social Protection &amp; Labor</v>
      </c>
      <c r="C159" s="13" t="str">
        <f>VLOOKUP(Filtred_Data!A159,Matching_Area!$A$2:$C$1441,3,0)</f>
        <v>Economic activity</v>
      </c>
      <c r="D159" t="s">
        <v>2068</v>
      </c>
      <c r="BN159" s="39">
        <f t="shared" si="2"/>
        <v>0</v>
      </c>
    </row>
    <row r="160" spans="1:66" x14ac:dyDescent="0.3">
      <c r="A160" t="s">
        <v>1169</v>
      </c>
      <c r="B160" s="13" t="str">
        <f>VLOOKUP(A160,Matching_Area!$A$2:$B$1441,2, 0)</f>
        <v>Social Protection &amp; Labor</v>
      </c>
      <c r="C160" s="13" t="str">
        <f>VLOOKUP(Filtred_Data!A160,Matching_Area!$A$2:$C$1441,3,0)</f>
        <v>Economic activity</v>
      </c>
      <c r="D160" t="s">
        <v>2057</v>
      </c>
      <c r="BN160" s="39">
        <f t="shared" si="2"/>
        <v>0</v>
      </c>
    </row>
    <row r="161" spans="1:66" x14ac:dyDescent="0.3">
      <c r="A161" t="s">
        <v>888</v>
      </c>
      <c r="B161" s="13" t="str">
        <f>VLOOKUP(A161,Matching_Area!$A$2:$B$1441,2, 0)</f>
        <v>Social Protection &amp; Labor</v>
      </c>
      <c r="C161" s="13" t="str">
        <f>VLOOKUP(Filtred_Data!A161,Matching_Area!$A$2:$C$1441,3,0)</f>
        <v>Economic activity</v>
      </c>
      <c r="D161" t="s">
        <v>592</v>
      </c>
      <c r="BN161" s="39">
        <f t="shared" si="2"/>
        <v>0</v>
      </c>
    </row>
    <row r="162" spans="1:66" x14ac:dyDescent="0.3">
      <c r="A162" t="s">
        <v>4155</v>
      </c>
      <c r="B162" s="13" t="str">
        <f>VLOOKUP(A162,Matching_Area!$A$2:$B$1441,2, 0)</f>
        <v>Social Protection &amp; Labor</v>
      </c>
      <c r="C162" s="13" t="str">
        <f>VLOOKUP(Filtred_Data!A162,Matching_Area!$A$2:$C$1441,3,0)</f>
        <v>Economic activity</v>
      </c>
      <c r="D162" t="s">
        <v>3083</v>
      </c>
      <c r="BN162" s="39">
        <f t="shared" si="2"/>
        <v>0</v>
      </c>
    </row>
    <row r="163" spans="1:66" x14ac:dyDescent="0.3">
      <c r="A163" t="s">
        <v>1362</v>
      </c>
      <c r="B163" s="13" t="str">
        <f>VLOOKUP(A163,Matching_Area!$A$2:$B$1441,2, 0)</f>
        <v>Health</v>
      </c>
      <c r="C163" s="13" t="str">
        <f>VLOOKUP(Filtred_Data!A163,Matching_Area!$A$2:$C$1441,3,0)</f>
        <v>Risk factors</v>
      </c>
      <c r="D163" t="s">
        <v>3961</v>
      </c>
      <c r="BN163" s="39">
        <f t="shared" si="2"/>
        <v>0</v>
      </c>
    </row>
    <row r="164" spans="1:66" x14ac:dyDescent="0.3">
      <c r="A164" t="s">
        <v>2700</v>
      </c>
      <c r="B164" s="13" t="str">
        <f>VLOOKUP(A164,Matching_Area!$A$2:$B$1441,2, 0)</f>
        <v>Health</v>
      </c>
      <c r="C164" s="13" t="str">
        <f>VLOOKUP(Filtred_Data!A164,Matching_Area!$A$2:$C$1441,3,0)</f>
        <v>Risk factors</v>
      </c>
      <c r="D164" t="s">
        <v>954</v>
      </c>
      <c r="BN164" s="39">
        <f t="shared" si="2"/>
        <v>0</v>
      </c>
    </row>
    <row r="165" spans="1:66" x14ac:dyDescent="0.3">
      <c r="A165" t="s">
        <v>1712</v>
      </c>
      <c r="B165" s="13" t="str">
        <f>VLOOKUP(A165,Matching_Area!$A$2:$B$1441,2, 0)</f>
        <v>Social Protection &amp; Labor</v>
      </c>
      <c r="C165" s="13" t="str">
        <f>VLOOKUP(Filtred_Data!A165,Matching_Area!$A$2:$C$1441,3,0)</f>
        <v>Economic activity</v>
      </c>
      <c r="D165" t="s">
        <v>3395</v>
      </c>
      <c r="BN165" s="39">
        <f t="shared" si="2"/>
        <v>0</v>
      </c>
    </row>
    <row r="166" spans="1:66" x14ac:dyDescent="0.3">
      <c r="A166" t="s">
        <v>1154</v>
      </c>
      <c r="B166" s="13" t="str">
        <f>VLOOKUP(A166,Matching_Area!$A$2:$B$1441,2, 0)</f>
        <v>Social Protection &amp; Labor</v>
      </c>
      <c r="C166" s="13" t="str">
        <f>VLOOKUP(Filtred_Data!A166,Matching_Area!$A$2:$C$1441,3,0)</f>
        <v>Economic activity</v>
      </c>
      <c r="D166" t="s">
        <v>1619</v>
      </c>
      <c r="BN166" s="39">
        <f t="shared" si="2"/>
        <v>0</v>
      </c>
    </row>
    <row r="167" spans="1:66" x14ac:dyDescent="0.3">
      <c r="A167" t="s">
        <v>1238</v>
      </c>
      <c r="B167" s="13" t="str">
        <f>VLOOKUP(A167,Matching_Area!$A$2:$B$1441,2, 0)</f>
        <v>Social Protection &amp; Labor</v>
      </c>
      <c r="C167" s="13" t="str">
        <f>VLOOKUP(Filtred_Data!A167,Matching_Area!$A$2:$C$1441,3,0)</f>
        <v>Economic activity</v>
      </c>
      <c r="D167" t="s">
        <v>2383</v>
      </c>
      <c r="BN167" s="39">
        <f t="shared" si="2"/>
        <v>0</v>
      </c>
    </row>
    <row r="168" spans="1:66" x14ac:dyDescent="0.3">
      <c r="A168" t="s">
        <v>2586</v>
      </c>
      <c r="B168" s="13" t="str">
        <f>VLOOKUP(A168,Matching_Area!$A$2:$B$1441,2, 0)</f>
        <v>Social Protection &amp; Labor</v>
      </c>
      <c r="C168" s="13" t="str">
        <f>VLOOKUP(Filtred_Data!A168,Matching_Area!$A$2:$C$1441,3,0)</f>
        <v>Economic activity</v>
      </c>
      <c r="D168" t="s">
        <v>3982</v>
      </c>
      <c r="BN168" s="39">
        <f t="shared" si="2"/>
        <v>0</v>
      </c>
    </row>
    <row r="169" spans="1:66" x14ac:dyDescent="0.3">
      <c r="A169" t="s">
        <v>519</v>
      </c>
      <c r="B169" s="13" t="str">
        <f>VLOOKUP(A169,Matching_Area!$A$2:$B$1441,2, 0)</f>
        <v>Social Protection &amp; Labor</v>
      </c>
      <c r="C169" s="13" t="str">
        <f>VLOOKUP(Filtred_Data!A169,Matching_Area!$A$2:$C$1441,3,0)</f>
        <v>Economic activity</v>
      </c>
      <c r="D169" t="s">
        <v>2220</v>
      </c>
      <c r="BN169" s="39">
        <f t="shared" si="2"/>
        <v>0</v>
      </c>
    </row>
    <row r="170" spans="1:66" x14ac:dyDescent="0.3">
      <c r="A170" t="s">
        <v>798</v>
      </c>
      <c r="B170" s="13" t="str">
        <f>VLOOKUP(A170,Matching_Area!$A$2:$B$1441,2, 0)</f>
        <v>Social Protection &amp; Labor</v>
      </c>
      <c r="C170" s="13" t="str">
        <f>VLOOKUP(Filtred_Data!A170,Matching_Area!$A$2:$C$1441,3,0)</f>
        <v>Economic activity</v>
      </c>
      <c r="D170" t="s">
        <v>1994</v>
      </c>
      <c r="BN170" s="39">
        <f t="shared" si="2"/>
        <v>0</v>
      </c>
    </row>
    <row r="171" spans="1:66" x14ac:dyDescent="0.3">
      <c r="A171" t="s">
        <v>43</v>
      </c>
      <c r="B171" s="13" t="str">
        <f>VLOOKUP(A171,Matching_Area!$A$2:$B$1441,2, 0)</f>
        <v>Social Protection &amp; Labor</v>
      </c>
      <c r="C171" s="13" t="str">
        <f>VLOOKUP(Filtred_Data!A171,Matching_Area!$A$2:$C$1441,3,0)</f>
        <v>Economic activity</v>
      </c>
      <c r="D171" t="s">
        <v>1291</v>
      </c>
      <c r="BN171" s="39">
        <f t="shared" si="2"/>
        <v>0</v>
      </c>
    </row>
    <row r="172" spans="1:66" x14ac:dyDescent="0.3">
      <c r="A172" t="s">
        <v>3019</v>
      </c>
      <c r="B172" s="13" t="str">
        <f>VLOOKUP(A172,Matching_Area!$A$2:$B$1441,2, 0)</f>
        <v>Social Protection &amp; Labor</v>
      </c>
      <c r="C172" s="13" t="str">
        <f>VLOOKUP(Filtred_Data!A172,Matching_Area!$A$2:$C$1441,3,0)</f>
        <v>Economic activity</v>
      </c>
      <c r="D172" t="s">
        <v>3774</v>
      </c>
      <c r="BN172" s="39">
        <f t="shared" si="2"/>
        <v>0</v>
      </c>
    </row>
    <row r="173" spans="1:66" x14ac:dyDescent="0.3">
      <c r="A173" t="s">
        <v>1825</v>
      </c>
      <c r="B173" s="13" t="str">
        <f>VLOOKUP(A173,Matching_Area!$A$2:$B$1441,2, 0)</f>
        <v>Social Protection &amp; Labor</v>
      </c>
      <c r="C173" s="13" t="str">
        <f>VLOOKUP(Filtred_Data!A173,Matching_Area!$A$2:$C$1441,3,0)</f>
        <v>Economic activity</v>
      </c>
      <c r="D173" t="s">
        <v>3973</v>
      </c>
      <c r="BN173" s="39">
        <f t="shared" si="2"/>
        <v>0</v>
      </c>
    </row>
    <row r="174" spans="1:66" x14ac:dyDescent="0.3">
      <c r="A174" t="s">
        <v>616</v>
      </c>
      <c r="B174" s="13" t="str">
        <f>VLOOKUP(A174,Matching_Area!$A$2:$B$1441,2, 0)</f>
        <v>Social Protection &amp; Labor</v>
      </c>
      <c r="C174" s="13" t="str">
        <f>VLOOKUP(Filtred_Data!A174,Matching_Area!$A$2:$C$1441,3,0)</f>
        <v>Economic activity</v>
      </c>
      <c r="D174" t="s">
        <v>3724</v>
      </c>
      <c r="BN174" s="39">
        <f t="shared" si="2"/>
        <v>0</v>
      </c>
    </row>
    <row r="175" spans="1:66" x14ac:dyDescent="0.3">
      <c r="A175" t="s">
        <v>1028</v>
      </c>
      <c r="B175" s="13" t="str">
        <f>VLOOKUP(A175,Matching_Area!$A$2:$B$1441,2, 0)</f>
        <v>Social Protection &amp; Labor</v>
      </c>
      <c r="C175" s="13" t="str">
        <f>VLOOKUP(Filtred_Data!A175,Matching_Area!$A$2:$C$1441,3,0)</f>
        <v>Economic activity</v>
      </c>
      <c r="D175" t="s">
        <v>20</v>
      </c>
      <c r="BN175" s="39">
        <f t="shared" si="2"/>
        <v>0</v>
      </c>
    </row>
    <row r="176" spans="1:66" x14ac:dyDescent="0.3">
      <c r="A176" t="s">
        <v>3812</v>
      </c>
      <c r="B176" s="13" t="str">
        <f>VLOOKUP(A176,Matching_Area!$A$2:$B$1441,2, 0)</f>
        <v>Social Protection &amp; Labor</v>
      </c>
      <c r="C176" s="13" t="str">
        <f>VLOOKUP(Filtred_Data!A176,Matching_Area!$A$2:$C$1441,3,0)</f>
        <v>Economic activity</v>
      </c>
      <c r="D176" t="s">
        <v>2479</v>
      </c>
      <c r="BN176" s="39">
        <f t="shared" si="2"/>
        <v>0</v>
      </c>
    </row>
    <row r="177" spans="1:66" x14ac:dyDescent="0.3">
      <c r="A177" t="s">
        <v>1213</v>
      </c>
      <c r="B177" s="13" t="str">
        <f>VLOOKUP(A177,Matching_Area!$A$2:$B$1441,2, 0)</f>
        <v>Social Protection &amp; Labor</v>
      </c>
      <c r="C177" s="13" t="str">
        <f>VLOOKUP(Filtred_Data!A177,Matching_Area!$A$2:$C$1441,3,0)</f>
        <v>Economic activity</v>
      </c>
      <c r="D177" t="s">
        <v>3431</v>
      </c>
      <c r="BN177" s="39">
        <f t="shared" si="2"/>
        <v>0</v>
      </c>
    </row>
    <row r="178" spans="1:66" x14ac:dyDescent="0.3">
      <c r="A178" t="s">
        <v>3111</v>
      </c>
      <c r="B178" s="13" t="str">
        <f>VLOOKUP(A178,Matching_Area!$A$2:$B$1441,2, 0)</f>
        <v>Social Protection &amp; Labor</v>
      </c>
      <c r="C178" s="13" t="str">
        <f>VLOOKUP(Filtred_Data!A178,Matching_Area!$A$2:$C$1441,3,0)</f>
        <v>Economic activity</v>
      </c>
      <c r="D178" t="s">
        <v>600</v>
      </c>
      <c r="BN178" s="39">
        <f t="shared" si="2"/>
        <v>0</v>
      </c>
    </row>
    <row r="179" spans="1:66" x14ac:dyDescent="0.3">
      <c r="A179" t="s">
        <v>2914</v>
      </c>
      <c r="B179" s="13" t="str">
        <f>VLOOKUP(A179,Matching_Area!$A$2:$B$1441,2, 0)</f>
        <v>Social Protection &amp; Labor</v>
      </c>
      <c r="C179" s="13" t="str">
        <f>VLOOKUP(Filtred_Data!A179,Matching_Area!$A$2:$C$1441,3,0)</f>
        <v>Economic activity</v>
      </c>
      <c r="D179" t="s">
        <v>3093</v>
      </c>
      <c r="BN179" s="39">
        <f t="shared" si="2"/>
        <v>0</v>
      </c>
    </row>
    <row r="180" spans="1:66" x14ac:dyDescent="0.3">
      <c r="A180" t="s">
        <v>3808</v>
      </c>
      <c r="B180" s="13" t="str">
        <f>VLOOKUP(A180,Matching_Area!$A$2:$B$1441,2, 0)</f>
        <v>Social Protection &amp; Labor</v>
      </c>
      <c r="C180" s="13" t="str">
        <f>VLOOKUP(Filtred_Data!A180,Matching_Area!$A$2:$C$1441,3,0)</f>
        <v>Economic activity</v>
      </c>
      <c r="D180" t="s">
        <v>151</v>
      </c>
      <c r="BN180" s="39">
        <f t="shared" si="2"/>
        <v>0</v>
      </c>
    </row>
    <row r="181" spans="1:66" x14ac:dyDescent="0.3">
      <c r="A181" t="s">
        <v>3329</v>
      </c>
      <c r="B181" s="13" t="str">
        <f>VLOOKUP(A181,Matching_Area!$A$2:$B$1441,2, 0)</f>
        <v>Social Protection &amp; Labor</v>
      </c>
      <c r="C181" s="13" t="str">
        <f>VLOOKUP(Filtred_Data!A181,Matching_Area!$A$2:$C$1441,3,0)</f>
        <v>Economic activity</v>
      </c>
      <c r="D181" t="s">
        <v>2626</v>
      </c>
      <c r="BN181" s="39">
        <f t="shared" si="2"/>
        <v>0</v>
      </c>
    </row>
    <row r="182" spans="1:66" x14ac:dyDescent="0.3">
      <c r="A182" t="s">
        <v>2662</v>
      </c>
      <c r="B182" s="13" t="str">
        <f>VLOOKUP(A182,Matching_Area!$A$2:$B$1441,2, 0)</f>
        <v>Social Protection &amp; Labor</v>
      </c>
      <c r="C182" s="13" t="str">
        <f>VLOOKUP(Filtred_Data!A182,Matching_Area!$A$2:$C$1441,3,0)</f>
        <v>Economic activity</v>
      </c>
      <c r="D182" t="s">
        <v>851</v>
      </c>
      <c r="BN182" s="39">
        <f t="shared" si="2"/>
        <v>0</v>
      </c>
    </row>
    <row r="183" spans="1:66" x14ac:dyDescent="0.3">
      <c r="A183" t="s">
        <v>1078</v>
      </c>
      <c r="B183" s="13" t="str">
        <f>VLOOKUP(A183,Matching_Area!$A$2:$B$1441,2, 0)</f>
        <v>Education</v>
      </c>
      <c r="C183" s="13" t="str">
        <f>VLOOKUP(Filtred_Data!A183,Matching_Area!$A$2:$C$1441,3,0)</f>
        <v>Participation</v>
      </c>
      <c r="D183" t="s">
        <v>248</v>
      </c>
      <c r="AX183">
        <v>0.56519001722335804</v>
      </c>
      <c r="BC183">
        <v>2.36563992500305</v>
      </c>
      <c r="BD183">
        <v>3.6102499961853001</v>
      </c>
      <c r="BE183">
        <v>2.7348299026489302</v>
      </c>
      <c r="BF183">
        <v>2.4907600879669198</v>
      </c>
      <c r="BH183">
        <v>1.8058600425720199</v>
      </c>
      <c r="BI183">
        <v>0.35997000336647</v>
      </c>
      <c r="BJ183">
        <v>0.42438000440597501</v>
      </c>
      <c r="BK183">
        <v>0.57420998811721802</v>
      </c>
      <c r="BN183" s="39">
        <f t="shared" si="2"/>
        <v>9</v>
      </c>
    </row>
    <row r="184" spans="1:66" x14ac:dyDescent="0.3">
      <c r="A184" t="s">
        <v>135</v>
      </c>
      <c r="B184" s="13" t="str">
        <f>VLOOKUP(A184,Matching_Area!$A$2:$B$1441,2, 0)</f>
        <v>Education</v>
      </c>
      <c r="C184" s="13" t="str">
        <f>VLOOKUP(Filtred_Data!A184,Matching_Area!$A$2:$C$1441,3,0)</f>
        <v>Participation</v>
      </c>
      <c r="D184" t="s">
        <v>239</v>
      </c>
      <c r="AX184">
        <v>0.26888000965118403</v>
      </c>
      <c r="BC184">
        <v>2.3166599273681601</v>
      </c>
      <c r="BD184">
        <v>3.0685698986053498</v>
      </c>
      <c r="BE184">
        <v>2.9946599006652801</v>
      </c>
      <c r="BF184">
        <v>2.7248399257659899</v>
      </c>
      <c r="BH184">
        <v>1.91737997531891</v>
      </c>
      <c r="BI184">
        <v>0.43095999956130998</v>
      </c>
      <c r="BK184">
        <v>0.63568001985549905</v>
      </c>
      <c r="BN184" s="39">
        <f t="shared" si="2"/>
        <v>8</v>
      </c>
    </row>
    <row r="185" spans="1:66" x14ac:dyDescent="0.3">
      <c r="A185" t="s">
        <v>1454</v>
      </c>
      <c r="B185" s="13" t="str">
        <f>VLOOKUP(A185,Matching_Area!$A$2:$B$1441,2, 0)</f>
        <v>Education</v>
      </c>
      <c r="C185" s="13" t="str">
        <f>VLOOKUP(Filtred_Data!A185,Matching_Area!$A$2:$C$1441,3,0)</f>
        <v>Participation</v>
      </c>
      <c r="D185" t="s">
        <v>2721</v>
      </c>
      <c r="AX185">
        <v>0.84780001640319802</v>
      </c>
      <c r="BC185">
        <v>2.4125099182128902</v>
      </c>
      <c r="BD185">
        <v>4.1289000511169398</v>
      </c>
      <c r="BE185">
        <v>2.48593997955322</v>
      </c>
      <c r="BF185">
        <v>2.2665100097656299</v>
      </c>
      <c r="BH185">
        <v>1.6989500522613501</v>
      </c>
      <c r="BI185">
        <v>0.29188001155853299</v>
      </c>
      <c r="BK185">
        <v>0.51532000303268399</v>
      </c>
      <c r="BN185" s="39">
        <f t="shared" si="2"/>
        <v>8</v>
      </c>
    </row>
    <row r="186" spans="1:66" x14ac:dyDescent="0.3">
      <c r="A186" t="s">
        <v>3543</v>
      </c>
      <c r="B186" s="13" t="str">
        <f>VLOOKUP(A186,Matching_Area!$A$2:$B$1441,2, 0)</f>
        <v>Education</v>
      </c>
      <c r="C186" s="13" t="str">
        <f>VLOOKUP(Filtred_Data!A186,Matching_Area!$A$2:$C$1441,3,0)</f>
        <v>Participation</v>
      </c>
      <c r="D186" t="s">
        <v>2347</v>
      </c>
      <c r="AX186">
        <v>135557</v>
      </c>
      <c r="BC186">
        <v>575132</v>
      </c>
      <c r="BD186">
        <v>887458</v>
      </c>
      <c r="BE186">
        <v>672416</v>
      </c>
      <c r="BF186">
        <v>611514</v>
      </c>
      <c r="BH186">
        <v>446256</v>
      </c>
      <c r="BI186">
        <v>88850</v>
      </c>
      <c r="BJ186">
        <v>104711</v>
      </c>
      <c r="BK186">
        <v>141533</v>
      </c>
      <c r="BN186" s="39">
        <f t="shared" si="2"/>
        <v>9</v>
      </c>
    </row>
    <row r="187" spans="1:66" x14ac:dyDescent="0.3">
      <c r="A187" t="s">
        <v>3945</v>
      </c>
      <c r="B187" s="13" t="str">
        <f>VLOOKUP(A187,Matching_Area!$A$2:$B$1441,2, 0)</f>
        <v>Education</v>
      </c>
      <c r="C187" s="13" t="str">
        <f>VLOOKUP(Filtred_Data!A187,Matching_Area!$A$2:$C$1441,3,0)</f>
        <v>Participation</v>
      </c>
      <c r="D187" t="s">
        <v>4198</v>
      </c>
      <c r="AX187">
        <v>31482</v>
      </c>
      <c r="BC187">
        <v>275425</v>
      </c>
      <c r="BD187">
        <v>368960</v>
      </c>
      <c r="BE187">
        <v>360231</v>
      </c>
      <c r="BF187">
        <v>327310</v>
      </c>
      <c r="BH187">
        <v>231900</v>
      </c>
      <c r="BI187">
        <v>52078</v>
      </c>
      <c r="BK187">
        <v>76669</v>
      </c>
      <c r="BN187" s="39">
        <f t="shared" si="2"/>
        <v>8</v>
      </c>
    </row>
    <row r="188" spans="1:66" x14ac:dyDescent="0.3">
      <c r="A188" t="s">
        <v>887</v>
      </c>
      <c r="B188" s="13" t="str">
        <f>VLOOKUP(A188,Matching_Area!$A$2:$B$1441,2, 0)</f>
        <v>Education</v>
      </c>
      <c r="C188" s="13" t="str">
        <f>VLOOKUP(Filtred_Data!A188,Matching_Area!$A$2:$C$1441,3,0)</f>
        <v>Participation</v>
      </c>
      <c r="D188" t="s">
        <v>2160</v>
      </c>
      <c r="AX188">
        <v>104076</v>
      </c>
      <c r="BC188">
        <v>299707</v>
      </c>
      <c r="BD188">
        <v>518498</v>
      </c>
      <c r="BE188">
        <v>312185</v>
      </c>
      <c r="BF188">
        <v>284204</v>
      </c>
      <c r="BH188">
        <v>214356</v>
      </c>
      <c r="BI188">
        <v>36772</v>
      </c>
      <c r="BK188">
        <v>64864</v>
      </c>
      <c r="BN188" s="39">
        <f t="shared" si="2"/>
        <v>8</v>
      </c>
    </row>
    <row r="189" spans="1:66" x14ac:dyDescent="0.3">
      <c r="A189" t="s">
        <v>3814</v>
      </c>
      <c r="B189" s="13" t="str">
        <f>VLOOKUP(A189,Matching_Area!$A$2:$B$1441,2, 0)</f>
        <v>Health</v>
      </c>
      <c r="C189" s="13" t="str">
        <f>VLOOKUP(Filtred_Data!A189,Matching_Area!$A$2:$C$1441,3,0)</f>
        <v>Disease prevention</v>
      </c>
      <c r="D189" t="s">
        <v>1331</v>
      </c>
      <c r="BN189" s="39">
        <f t="shared" si="2"/>
        <v>0</v>
      </c>
    </row>
    <row r="190" spans="1:66" x14ac:dyDescent="0.3">
      <c r="A190" t="s">
        <v>4084</v>
      </c>
      <c r="B190" s="13" t="str">
        <f>VLOOKUP(A190,Matching_Area!$A$2:$B$1441,2, 0)</f>
        <v>Financial Sector</v>
      </c>
      <c r="C190" s="13" t="str">
        <f>VLOOKUP(Filtred_Data!A190,Matching_Area!$A$2:$C$1441,3,0)</f>
        <v>Assets</v>
      </c>
      <c r="D190" t="s">
        <v>3831</v>
      </c>
      <c r="F190">
        <v>2.4365572479072091</v>
      </c>
      <c r="G190">
        <v>0.16516844064560179</v>
      </c>
      <c r="H190">
        <v>0.2431685248903141</v>
      </c>
      <c r="I190">
        <v>0.78556950220302046</v>
      </c>
      <c r="J190">
        <v>0.42592653203722491</v>
      </c>
      <c r="K190">
        <v>7.8343615095810226E-2</v>
      </c>
      <c r="L190">
        <v>2.3140093189565376</v>
      </c>
      <c r="M190">
        <v>1.1743320345115502</v>
      </c>
      <c r="N190">
        <v>-1.2620152906616946</v>
      </c>
      <c r="O190">
        <v>1.0968698423358496</v>
      </c>
      <c r="P190">
        <v>1.0682975334706635</v>
      </c>
      <c r="Q190">
        <v>0.27577826727239541</v>
      </c>
      <c r="R190">
        <v>-0.14901555088429833</v>
      </c>
      <c r="S190">
        <v>0.10978012010884114</v>
      </c>
      <c r="T190">
        <v>3.6600489957719149</v>
      </c>
      <c r="U190">
        <v>2.2225491349888196</v>
      </c>
      <c r="V190">
        <v>0.46635586445932009</v>
      </c>
      <c r="W190">
        <v>-0.32033061114723294</v>
      </c>
      <c r="X190">
        <v>0.35573927871933858</v>
      </c>
      <c r="Y190">
        <v>1.4589973266576868</v>
      </c>
      <c r="Z190">
        <v>1.4459637937554224</v>
      </c>
      <c r="AA190">
        <v>2.0708011998497491</v>
      </c>
      <c r="AB190">
        <v>2.6151440040181471</v>
      </c>
      <c r="AC190">
        <v>0.6114404075665939</v>
      </c>
      <c r="AD190">
        <v>0.28738925878037025</v>
      </c>
      <c r="AE190">
        <v>1.1425152977032709</v>
      </c>
      <c r="AF190">
        <v>0.71298735988120465</v>
      </c>
      <c r="AG190">
        <v>-0.46794406423422763</v>
      </c>
      <c r="AH190">
        <v>-0.7186926805223004</v>
      </c>
      <c r="AI190">
        <v>0.79238176284151152</v>
      </c>
      <c r="AJ190">
        <v>2.7215120877216568</v>
      </c>
      <c r="AK190">
        <v>2.8194409971026864</v>
      </c>
      <c r="AL190">
        <v>1.0060667422966916</v>
      </c>
      <c r="AM190">
        <v>0.28489877155880688</v>
      </c>
      <c r="AN190">
        <v>-1.7504389323380595E-2</v>
      </c>
      <c r="AO190">
        <v>5.9081568939581615E-2</v>
      </c>
      <c r="AP190">
        <v>0.85061355159143093</v>
      </c>
      <c r="AQ190">
        <v>-0.10671280049232734</v>
      </c>
      <c r="AR190">
        <v>-0.43272705021949887</v>
      </c>
      <c r="AS190">
        <v>0.47296534927719852</v>
      </c>
      <c r="AT190">
        <v>0.16411526731208931</v>
      </c>
      <c r="AU190">
        <v>1.5501995090632197</v>
      </c>
      <c r="AV190">
        <v>-0.27960144803756237</v>
      </c>
      <c r="AW190">
        <v>0.15873134885955917</v>
      </c>
      <c r="AX190">
        <v>9.8851231921191662E-2</v>
      </c>
      <c r="AY190">
        <v>0.33297395070949859</v>
      </c>
      <c r="AZ190">
        <v>0.74789394409533372</v>
      </c>
      <c r="BA190">
        <v>-3.7021196249680322</v>
      </c>
      <c r="BB190">
        <v>4.2246088317051278</v>
      </c>
      <c r="BC190">
        <v>0.3689139449101137</v>
      </c>
      <c r="BD190">
        <v>8.0463190285217454</v>
      </c>
      <c r="BE190">
        <v>0.79300404232829802</v>
      </c>
      <c r="BF190">
        <v>3.3392297420050454</v>
      </c>
      <c r="BG190">
        <v>1.6330403778145495</v>
      </c>
      <c r="BH190">
        <v>-0.791807260216151</v>
      </c>
      <c r="BI190">
        <v>2.1287710636590988</v>
      </c>
      <c r="BJ190">
        <v>0.75542526152591327</v>
      </c>
      <c r="BK190">
        <v>-1.201853793681618</v>
      </c>
      <c r="BL190">
        <v>2.0751315127127037</v>
      </c>
      <c r="BN190" s="39">
        <f t="shared" si="2"/>
        <v>59</v>
      </c>
    </row>
    <row r="191" spans="1:66" x14ac:dyDescent="0.3">
      <c r="A191" t="s">
        <v>2005</v>
      </c>
      <c r="B191" s="13" t="str">
        <f>VLOOKUP(A191,Matching_Area!$A$2:$B$1441,2, 0)</f>
        <v>Financial Sector</v>
      </c>
      <c r="C191" s="13" t="str">
        <f>VLOOKUP(Filtred_Data!A191,Matching_Area!$A$2:$C$1441,3,0)</f>
        <v>Assets</v>
      </c>
      <c r="D191" t="s">
        <v>1075</v>
      </c>
      <c r="E191">
        <v>23.797533591017853</v>
      </c>
      <c r="F191">
        <v>24.512693058760874</v>
      </c>
      <c r="G191">
        <v>23.362584696744339</v>
      </c>
      <c r="H191">
        <v>22.395865956780458</v>
      </c>
      <c r="I191">
        <v>21.592592592592595</v>
      </c>
      <c r="J191">
        <v>20.206131504638964</v>
      </c>
      <c r="K191">
        <v>18.655705521472392</v>
      </c>
      <c r="L191">
        <v>18.813276082163167</v>
      </c>
      <c r="M191">
        <v>18.072148541114057</v>
      </c>
      <c r="N191">
        <v>15.976566330032357</v>
      </c>
      <c r="O191">
        <v>16.272571678267926</v>
      </c>
      <c r="P191">
        <v>15.539940764905353</v>
      </c>
      <c r="Q191">
        <v>14.54573883403304</v>
      </c>
      <c r="R191">
        <v>13.138919134319647</v>
      </c>
      <c r="S191">
        <v>12.525991057717137</v>
      </c>
      <c r="T191">
        <v>14.505099400321916</v>
      </c>
      <c r="U191">
        <v>15.596462497304383</v>
      </c>
      <c r="V191">
        <v>14.684752712282389</v>
      </c>
      <c r="W191">
        <v>13.216283898742939</v>
      </c>
      <c r="X191">
        <v>12.434049115947953</v>
      </c>
      <c r="Y191">
        <v>13.249888793888791</v>
      </c>
      <c r="Z191">
        <v>13.9961372504632</v>
      </c>
      <c r="AA191">
        <v>16.852498767117183</v>
      </c>
      <c r="AB191">
        <v>18.584175509447068</v>
      </c>
      <c r="AC191">
        <v>19.282680137992422</v>
      </c>
      <c r="AD191">
        <v>20.737482251008821</v>
      </c>
      <c r="AE191">
        <v>22.980628788651313</v>
      </c>
      <c r="AF191">
        <v>23.422690859210149</v>
      </c>
      <c r="AG191">
        <v>21.968807804083614</v>
      </c>
      <c r="AH191">
        <v>21.877966810716146</v>
      </c>
      <c r="AI191">
        <v>22.571482426049077</v>
      </c>
      <c r="AJ191">
        <v>25.378617433964113</v>
      </c>
      <c r="AK191">
        <v>27.378856919292545</v>
      </c>
      <c r="AL191">
        <v>27.888598756677606</v>
      </c>
      <c r="AM191">
        <v>27.075327325751491</v>
      </c>
      <c r="AN191">
        <v>27.078900105225973</v>
      </c>
      <c r="AO191">
        <v>24.933129958893225</v>
      </c>
      <c r="AP191">
        <v>24.3891776965567</v>
      </c>
      <c r="AQ191">
        <v>23.163710791991743</v>
      </c>
      <c r="AR191">
        <v>21.025123060354421</v>
      </c>
      <c r="AS191">
        <v>20.156772977036702</v>
      </c>
      <c r="AT191">
        <v>19.76673439085711</v>
      </c>
      <c r="AU191">
        <v>21.231679988974843</v>
      </c>
      <c r="AV191">
        <v>20.689604833073357</v>
      </c>
      <c r="AW191">
        <v>19.555712068473543</v>
      </c>
      <c r="AX191">
        <v>18.825304077199139</v>
      </c>
      <c r="AY191">
        <v>18.625482819325505</v>
      </c>
      <c r="AZ191">
        <v>18.873948018352777</v>
      </c>
      <c r="BA191">
        <v>17.85724901661311</v>
      </c>
      <c r="BB191">
        <v>22.236220739908301</v>
      </c>
      <c r="BC191">
        <v>24.157455362367937</v>
      </c>
      <c r="BD191">
        <v>32.897977926867952</v>
      </c>
      <c r="BE191">
        <v>33.914620801166244</v>
      </c>
      <c r="BF191">
        <v>34.734758290931296</v>
      </c>
      <c r="BG191">
        <v>36.626436989945212</v>
      </c>
      <c r="BH191">
        <v>35.829943838713852</v>
      </c>
      <c r="BI191">
        <v>38.40503620840623</v>
      </c>
      <c r="BJ191">
        <v>39.930424837589705</v>
      </c>
      <c r="BK191">
        <v>39.59519342540333</v>
      </c>
      <c r="BL191">
        <v>42.011124139592567</v>
      </c>
      <c r="BN191" s="39">
        <f t="shared" si="2"/>
        <v>60</v>
      </c>
    </row>
    <row r="192" spans="1:66" x14ac:dyDescent="0.3">
      <c r="A192" t="s">
        <v>1418</v>
      </c>
      <c r="B192" s="13" t="str">
        <f>VLOOKUP(A192,Matching_Area!$A$2:$B$1441,2, 0)</f>
        <v>Financial Sector</v>
      </c>
      <c r="C192" s="13" t="str">
        <f>VLOOKUP(Filtred_Data!A192,Matching_Area!$A$2:$C$1441,3,0)</f>
        <v>Assets</v>
      </c>
      <c r="D192" t="s">
        <v>2417</v>
      </c>
      <c r="AT192">
        <v>179.59255510080547</v>
      </c>
      <c r="AU192">
        <v>171.29432244652173</v>
      </c>
      <c r="AV192">
        <v>186.85458839251808</v>
      </c>
      <c r="AW192">
        <v>194.44717640806465</v>
      </c>
      <c r="AX192">
        <v>198.46802838776338</v>
      </c>
      <c r="AY192">
        <v>208.39084903312215</v>
      </c>
      <c r="AZ192">
        <v>217.45644690132087</v>
      </c>
      <c r="BA192">
        <v>196.75073338095191</v>
      </c>
      <c r="BB192">
        <v>200.29741071491262</v>
      </c>
      <c r="BC192">
        <v>194.69854725913677</v>
      </c>
      <c r="BD192">
        <v>187.19696390197652</v>
      </c>
      <c r="BE192">
        <v>188.19319417292252</v>
      </c>
      <c r="BF192">
        <v>196.11069885331091</v>
      </c>
      <c r="BG192">
        <v>196.43561295372803</v>
      </c>
      <c r="BH192">
        <v>191.09770472265041</v>
      </c>
      <c r="BI192">
        <v>193.80111743970539</v>
      </c>
      <c r="BJ192">
        <v>201.99240110205844</v>
      </c>
      <c r="BK192">
        <v>189.91723068588257</v>
      </c>
      <c r="BL192">
        <v>202.4878744046573</v>
      </c>
      <c r="BN192" s="39">
        <f t="shared" si="2"/>
        <v>19</v>
      </c>
    </row>
    <row r="193" spans="1:66" x14ac:dyDescent="0.3">
      <c r="A193" t="s">
        <v>3269</v>
      </c>
      <c r="B193" s="13" t="str">
        <f>VLOOKUP(A193,Matching_Area!$A$2:$B$1441,2, 0)</f>
        <v>Financial Sector</v>
      </c>
      <c r="C193" s="13" t="str">
        <f>VLOOKUP(Filtred_Data!A193,Matching_Area!$A$2:$C$1441,3,0)</f>
        <v>Assets</v>
      </c>
      <c r="D193" t="s">
        <v>920</v>
      </c>
      <c r="AU193">
        <v>4.9510815269714969</v>
      </c>
      <c r="AV193">
        <v>7.4760119673061931</v>
      </c>
      <c r="AW193">
        <v>8.6679196997521366</v>
      </c>
      <c r="AX193">
        <v>11.492428726749363</v>
      </c>
      <c r="AY193">
        <v>11.030112783911793</v>
      </c>
      <c r="AZ193">
        <v>11.029517529584339</v>
      </c>
      <c r="BA193">
        <v>10.104739178681863</v>
      </c>
      <c r="BB193">
        <v>-4.9527087712889228</v>
      </c>
      <c r="BC193">
        <v>-2.6030793606327634</v>
      </c>
      <c r="BD193">
        <v>-1.1118675003178864</v>
      </c>
      <c r="BE193">
        <v>3.2423319873009397</v>
      </c>
      <c r="BF193">
        <v>6.091971106361262</v>
      </c>
      <c r="BG193">
        <v>5.1858771107469561</v>
      </c>
      <c r="BH193">
        <v>4.2840262858117955</v>
      </c>
      <c r="BI193">
        <v>3.6186410202583774</v>
      </c>
      <c r="BJ193">
        <v>4.7307030813303177</v>
      </c>
      <c r="BK193">
        <v>2.8404453327375889</v>
      </c>
      <c r="BL193">
        <v>4.3813932588359981</v>
      </c>
      <c r="BN193" s="39">
        <f t="shared" si="2"/>
        <v>18</v>
      </c>
    </row>
    <row r="194" spans="1:66" x14ac:dyDescent="0.3">
      <c r="A194" t="s">
        <v>2232</v>
      </c>
      <c r="B194" s="13" t="str">
        <f>VLOOKUP(A194,Matching_Area!$A$2:$B$1441,2, 0)</f>
        <v>Financial Sector</v>
      </c>
      <c r="C194" s="13" t="str">
        <f>VLOOKUP(Filtred_Data!A194,Matching_Area!$A$2:$C$1441,3,0)</f>
        <v>Assets</v>
      </c>
      <c r="D194" t="s">
        <v>2732</v>
      </c>
      <c r="F194">
        <v>5.4867750330279339</v>
      </c>
      <c r="G194">
        <v>7.6260790485391237</v>
      </c>
      <c r="H194">
        <v>8.6965906992590511</v>
      </c>
      <c r="I194">
        <v>8.0155686457371793</v>
      </c>
      <c r="J194">
        <v>9.0380650018001507</v>
      </c>
      <c r="K194">
        <v>5.6648460146201236</v>
      </c>
      <c r="L194">
        <v>5.4170031632275277</v>
      </c>
      <c r="M194">
        <v>7.3150918452546616</v>
      </c>
      <c r="N194">
        <v>6.8113965161853622</v>
      </c>
      <c r="O194">
        <v>4.2488857069543924</v>
      </c>
      <c r="P194">
        <v>8.3064798748643085</v>
      </c>
      <c r="Q194">
        <v>12.281008803402349</v>
      </c>
      <c r="R194">
        <v>12.745451944135677</v>
      </c>
      <c r="S194">
        <v>8.1111426322455884</v>
      </c>
      <c r="T194">
        <v>2.375970769252143</v>
      </c>
      <c r="U194">
        <v>7.999798248121186</v>
      </c>
      <c r="V194">
        <v>11.565305076368253</v>
      </c>
      <c r="W194">
        <v>11.780200776827263</v>
      </c>
      <c r="X194">
        <v>9.5315977123529141</v>
      </c>
      <c r="Y194">
        <v>4.7945728420298233</v>
      </c>
      <c r="Z194">
        <v>5.1565172599748941</v>
      </c>
      <c r="AA194">
        <v>1.8188704949470078</v>
      </c>
      <c r="AB194">
        <v>6.5261812494640425</v>
      </c>
      <c r="AC194">
        <v>10.733057156779475</v>
      </c>
      <c r="AD194">
        <v>7.632857624512444</v>
      </c>
      <c r="AE194">
        <v>6.4686414104463843</v>
      </c>
      <c r="AF194">
        <v>4.610338458195252</v>
      </c>
      <c r="AG194">
        <v>6.5733225659975147</v>
      </c>
      <c r="AH194">
        <v>4.1702354751616024</v>
      </c>
      <c r="AI194">
        <v>-0.54100314525467863</v>
      </c>
      <c r="AJ194">
        <v>-2.8477611279628912</v>
      </c>
      <c r="AK194">
        <v>-1.085135552055376</v>
      </c>
      <c r="AL194">
        <v>1.5524754738705853</v>
      </c>
      <c r="AM194">
        <v>4.574200356169654</v>
      </c>
      <c r="AN194">
        <v>5.9988761307985019</v>
      </c>
      <c r="AO194">
        <v>5.029832425729948</v>
      </c>
      <c r="AP194">
        <v>5.1894031378259742</v>
      </c>
      <c r="AQ194">
        <v>5.3000382991058554</v>
      </c>
      <c r="AR194">
        <v>4.6142043905840779</v>
      </c>
      <c r="AS194">
        <v>7.1471396956403481</v>
      </c>
      <c r="AT194">
        <v>4.0823319657280397</v>
      </c>
      <c r="AU194">
        <v>2.527185039173387</v>
      </c>
      <c r="AV194">
        <v>5.0158961047574966</v>
      </c>
      <c r="AW194">
        <v>7.500779788103916</v>
      </c>
      <c r="AX194">
        <v>7.8858704600648917</v>
      </c>
      <c r="AY194">
        <v>7.310897688804884</v>
      </c>
      <c r="AZ194">
        <v>6.7834376879484903</v>
      </c>
      <c r="BA194">
        <v>1.7436190690427587</v>
      </c>
      <c r="BB194">
        <v>-7.9615570682455123</v>
      </c>
      <c r="BC194">
        <v>0.47591860428901184</v>
      </c>
      <c r="BD194">
        <v>0.24340491470736672</v>
      </c>
      <c r="BE194">
        <v>1.5627735109862582</v>
      </c>
      <c r="BF194">
        <v>1.222832569821318</v>
      </c>
      <c r="BG194">
        <v>2.9618737299168276</v>
      </c>
      <c r="BH194">
        <v>3.6474399493742928</v>
      </c>
      <c r="BI194">
        <v>3.0463372663321149</v>
      </c>
      <c r="BJ194">
        <v>2.5936183637301271</v>
      </c>
      <c r="BK194">
        <v>2.6953662133881386</v>
      </c>
      <c r="BL194">
        <v>2.3296723953279872</v>
      </c>
      <c r="BN194" s="39">
        <f t="shared" si="2"/>
        <v>59</v>
      </c>
    </row>
    <row r="195" spans="1:66" x14ac:dyDescent="0.3">
      <c r="A195" t="s">
        <v>4043</v>
      </c>
      <c r="B195" s="13" t="str">
        <f>VLOOKUP(A195,Matching_Area!$A$2:$B$1441,2, 0)</f>
        <v>Environment</v>
      </c>
      <c r="C195" s="13" t="str">
        <f>VLOOKUP(Filtred_Data!A195,Matching_Area!$A$2:$C$1441,3,0)</f>
        <v>Emissions</v>
      </c>
      <c r="D195" t="s">
        <v>3662</v>
      </c>
      <c r="E195">
        <v>0.91101467713276629</v>
      </c>
      <c r="F195">
        <v>0.88739303044564632</v>
      </c>
      <c r="G195">
        <v>0.86735595571542867</v>
      </c>
      <c r="H195">
        <v>0.86751889329342302</v>
      </c>
      <c r="I195">
        <v>0.85591280442635576</v>
      </c>
      <c r="J195">
        <v>0.83776458714799029</v>
      </c>
      <c r="K195">
        <v>0.82629204418016045</v>
      </c>
      <c r="L195">
        <v>0.8364277118437633</v>
      </c>
      <c r="M195">
        <v>0.82741188878132277</v>
      </c>
      <c r="N195">
        <v>0.84304253971241727</v>
      </c>
      <c r="O195">
        <v>0.9096846727347293</v>
      </c>
      <c r="P195">
        <v>0.88634968466864639</v>
      </c>
      <c r="Q195">
        <v>0.88230340668734308</v>
      </c>
      <c r="R195">
        <v>0.87270180184683921</v>
      </c>
      <c r="S195">
        <v>0.84586041809424728</v>
      </c>
      <c r="T195">
        <v>0.8121829847659694</v>
      </c>
      <c r="U195">
        <v>0.80682269951946783</v>
      </c>
      <c r="V195">
        <v>0.79275968287127241</v>
      </c>
      <c r="W195">
        <v>0.7747128824637175</v>
      </c>
      <c r="X195">
        <v>0.75261603200622051</v>
      </c>
      <c r="Y195">
        <v>0.72706280828237368</v>
      </c>
      <c r="Z195">
        <v>0.68093393672848801</v>
      </c>
      <c r="AA195">
        <v>0.65841814030810875</v>
      </c>
      <c r="AB195">
        <v>0.63469486198959646</v>
      </c>
      <c r="AC195">
        <v>0.61003661159097744</v>
      </c>
      <c r="AD195">
        <v>0.58789047521732296</v>
      </c>
      <c r="AE195">
        <v>0.56858295615361254</v>
      </c>
      <c r="AF195">
        <v>0.57315339950943234</v>
      </c>
      <c r="AG195">
        <v>0.57412942826882063</v>
      </c>
      <c r="AH195">
        <v>0.56087131436701521</v>
      </c>
      <c r="AI195">
        <v>0.53586038294020499</v>
      </c>
      <c r="AJ195">
        <v>0.53615687163420356</v>
      </c>
      <c r="AK195">
        <v>0.52744142495500312</v>
      </c>
      <c r="AL195">
        <v>0.52576741411467887</v>
      </c>
      <c r="AM195">
        <v>0.5120065547791417</v>
      </c>
      <c r="AN195">
        <v>0.50239682960544985</v>
      </c>
      <c r="AO195">
        <v>0.49537501935223971</v>
      </c>
      <c r="AP195">
        <v>0.48481229471425985</v>
      </c>
      <c r="AQ195">
        <v>0.46680904572168619</v>
      </c>
      <c r="AR195">
        <v>0.45418001812314279</v>
      </c>
      <c r="AS195">
        <v>0.45115402593128462</v>
      </c>
      <c r="AT195">
        <v>0.43901454944108709</v>
      </c>
      <c r="AU195">
        <v>0.43500885637694542</v>
      </c>
      <c r="AV195">
        <v>0.42548685472404946</v>
      </c>
      <c r="AW195">
        <v>0.41571942265233469</v>
      </c>
      <c r="AX195">
        <v>0.4039579592066474</v>
      </c>
      <c r="AY195">
        <v>0.38647444549941173</v>
      </c>
      <c r="AZ195">
        <v>0.38546592847940164</v>
      </c>
      <c r="BA195">
        <v>0.37433006781390282</v>
      </c>
      <c r="BB195">
        <v>0.36008741084554879</v>
      </c>
      <c r="BC195">
        <v>0.35989281943245127</v>
      </c>
      <c r="BD195">
        <v>0.34615444937096113</v>
      </c>
      <c r="BE195">
        <v>0.32645901620542761</v>
      </c>
      <c r="BF195">
        <v>0.32612757965956285</v>
      </c>
      <c r="BG195">
        <v>0.32171181575595736</v>
      </c>
      <c r="BH195">
        <v>0.3068086496259595</v>
      </c>
      <c r="BI195">
        <v>0.29496815104488749</v>
      </c>
      <c r="BN195" s="39">
        <f t="shared" si="2"/>
        <v>57</v>
      </c>
    </row>
    <row r="196" spans="1:66" x14ac:dyDescent="0.3">
      <c r="A196" t="s">
        <v>178</v>
      </c>
      <c r="B196" s="13" t="str">
        <f>VLOOKUP(A196,Matching_Area!$A$2:$B$1441,2, 0)</f>
        <v>Environment</v>
      </c>
      <c r="C196" s="13" t="str">
        <f>VLOOKUP(Filtred_Data!A196,Matching_Area!$A$2:$C$1441,3,0)</f>
        <v>Emissions</v>
      </c>
      <c r="D196" t="s">
        <v>1429</v>
      </c>
      <c r="AI196">
        <v>0.47709796184836717</v>
      </c>
      <c r="AJ196">
        <v>0.4773619376079517</v>
      </c>
      <c r="AK196">
        <v>0.46960222634803445</v>
      </c>
      <c r="AL196">
        <v>0.4681117874474226</v>
      </c>
      <c r="AM196">
        <v>0.4558599432147068</v>
      </c>
      <c r="AN196">
        <v>0.44730401999243913</v>
      </c>
      <c r="AO196">
        <v>0.44105222107811937</v>
      </c>
      <c r="AP196">
        <v>0.43164780426212929</v>
      </c>
      <c r="AQ196">
        <v>0.41561879059652301</v>
      </c>
      <c r="AR196">
        <v>0.40437466149272216</v>
      </c>
      <c r="AS196">
        <v>0.40168049944367645</v>
      </c>
      <c r="AT196">
        <v>0.39087223729971859</v>
      </c>
      <c r="AU196">
        <v>0.38730580832393552</v>
      </c>
      <c r="AV196">
        <v>0.37882798886583913</v>
      </c>
      <c r="AW196">
        <v>0.37013165287559768</v>
      </c>
      <c r="AX196">
        <v>0.35965995088579483</v>
      </c>
      <c r="AY196">
        <v>0.34409367836178006</v>
      </c>
      <c r="AZ196">
        <v>0.34319575526454316</v>
      </c>
      <c r="BA196">
        <v>0.33328105248732798</v>
      </c>
      <c r="BB196">
        <v>0.32060024452458408</v>
      </c>
      <c r="BC196">
        <v>0.3204269919954969</v>
      </c>
      <c r="BD196">
        <v>0.30819517086423215</v>
      </c>
      <c r="BE196">
        <v>0.29065953785206883</v>
      </c>
      <c r="BF196">
        <v>0.29036444662019517</v>
      </c>
      <c r="BG196">
        <v>0.28643291515139296</v>
      </c>
      <c r="BH196">
        <v>0.27316402942653989</v>
      </c>
      <c r="BI196">
        <v>0.26262195929009485</v>
      </c>
      <c r="BN196" s="39">
        <f t="shared" si="2"/>
        <v>27</v>
      </c>
    </row>
    <row r="197" spans="1:66" x14ac:dyDescent="0.3">
      <c r="A197" t="s">
        <v>3001</v>
      </c>
      <c r="B197" s="13" t="str">
        <f>VLOOKUP(A197,Matching_Area!$A$2:$B$1441,2, 0)</f>
        <v>Environment</v>
      </c>
      <c r="C197" s="13" t="str">
        <f>VLOOKUP(Filtred_Data!A197,Matching_Area!$A$2:$C$1441,3,0)</f>
        <v>Emissions</v>
      </c>
      <c r="D197" t="s">
        <v>1389</v>
      </c>
      <c r="AI197">
        <v>0.80886913312843023</v>
      </c>
      <c r="AJ197">
        <v>0.78284284382480462</v>
      </c>
      <c r="AK197">
        <v>0.75295818967361605</v>
      </c>
      <c r="AL197">
        <v>0.73319693597445179</v>
      </c>
      <c r="AM197">
        <v>0.69907905837000472</v>
      </c>
      <c r="AN197">
        <v>0.67187023029159731</v>
      </c>
      <c r="AO197">
        <v>0.65056765994617693</v>
      </c>
      <c r="AP197">
        <v>0.62590279981997243</v>
      </c>
      <c r="AQ197">
        <v>0.59595266033743466</v>
      </c>
      <c r="AR197">
        <v>0.57157733501463437</v>
      </c>
      <c r="AS197">
        <v>0.55535437368870932</v>
      </c>
      <c r="AT197">
        <v>0.52881201808308842</v>
      </c>
      <c r="AU197">
        <v>0.51582781394396993</v>
      </c>
      <c r="AV197">
        <v>0.49533785337711589</v>
      </c>
      <c r="AW197">
        <v>0.47127909606656354</v>
      </c>
      <c r="AX197">
        <v>0.44411191758753565</v>
      </c>
      <c r="AY197">
        <v>0.41241014439438073</v>
      </c>
      <c r="AZ197">
        <v>0.40057342804138207</v>
      </c>
      <c r="BA197">
        <v>0.38157890900952746</v>
      </c>
      <c r="BB197">
        <v>0.36428333136383956</v>
      </c>
      <c r="BC197">
        <v>0.35989281943245127</v>
      </c>
      <c r="BD197">
        <v>0.33907157052850856</v>
      </c>
      <c r="BE197">
        <v>0.31376166278727791</v>
      </c>
      <c r="BF197">
        <v>0.30803732172228115</v>
      </c>
      <c r="BG197">
        <v>0.29822441791749299</v>
      </c>
      <c r="BH197">
        <v>0.28140016651917482</v>
      </c>
      <c r="BI197">
        <v>0.26761381850178406</v>
      </c>
      <c r="BN197" s="39">
        <f t="shared" si="2"/>
        <v>27</v>
      </c>
    </row>
    <row r="198" spans="1:66" x14ac:dyDescent="0.3">
      <c r="A198" t="s">
        <v>932</v>
      </c>
      <c r="B198" s="13" t="str">
        <f>VLOOKUP(A198,Matching_Area!$A$2:$B$1441,2, 0)</f>
        <v>Environment</v>
      </c>
      <c r="C198" s="13" t="str">
        <f>VLOOKUP(Filtred_Data!A198,Matching_Area!$A$2:$C$1441,3,0)</f>
        <v>Emissions</v>
      </c>
      <c r="D198" t="s">
        <v>329</v>
      </c>
      <c r="E198">
        <v>2890696.1</v>
      </c>
      <c r="F198">
        <v>2880505.5070000002</v>
      </c>
      <c r="G198">
        <v>2987207.8730000001</v>
      </c>
      <c r="H198">
        <v>3119230.8739999998</v>
      </c>
      <c r="I198">
        <v>3255995.3059999999</v>
      </c>
      <c r="J198">
        <v>3390922.571</v>
      </c>
      <c r="K198">
        <v>3561878.111</v>
      </c>
      <c r="L198">
        <v>3695708.943</v>
      </c>
      <c r="M198">
        <v>3831354.94</v>
      </c>
      <c r="N198">
        <v>4024748.8530000001</v>
      </c>
      <c r="O198">
        <v>4328904.5010000002</v>
      </c>
      <c r="P198">
        <v>4356770.034</v>
      </c>
      <c r="Q198">
        <v>4564952.9579999996</v>
      </c>
      <c r="R198">
        <v>4770194.9479999999</v>
      </c>
      <c r="S198">
        <v>4598487.6730000004</v>
      </c>
      <c r="T198">
        <v>4406329.5389999999</v>
      </c>
      <c r="U198">
        <v>4613100.6679999996</v>
      </c>
      <c r="V198">
        <v>4742292.7450000001</v>
      </c>
      <c r="W198">
        <v>4890861.25</v>
      </c>
      <c r="X198">
        <v>4901796.2439999999</v>
      </c>
      <c r="Y198">
        <v>4723209.6770000001</v>
      </c>
      <c r="Z198">
        <v>4535800.3080000002</v>
      </c>
      <c r="AA198">
        <v>4306748.4869999997</v>
      </c>
      <c r="AB198">
        <v>4341878.3470000001</v>
      </c>
      <c r="AC198">
        <v>4475192.1320000002</v>
      </c>
      <c r="AD198">
        <v>4492555.3770000003</v>
      </c>
      <c r="AE198">
        <v>4495463.3080000002</v>
      </c>
      <c r="AF198">
        <v>4688373.1770000001</v>
      </c>
      <c r="AG198">
        <v>4892526.068</v>
      </c>
      <c r="AH198">
        <v>4955081.4210000001</v>
      </c>
      <c r="AI198">
        <v>4823403.1179999998</v>
      </c>
      <c r="AJ198">
        <v>4820847.2189999996</v>
      </c>
      <c r="AK198">
        <v>4909533.6140000001</v>
      </c>
      <c r="AL198">
        <v>5028674.4440000001</v>
      </c>
      <c r="AM198">
        <v>5094354.0810000002</v>
      </c>
      <c r="AN198">
        <v>5132919.92</v>
      </c>
      <c r="AO198">
        <v>5252112.0880000005</v>
      </c>
      <c r="AP198">
        <v>5368715.3540000003</v>
      </c>
      <c r="AQ198">
        <v>5401010.6229999997</v>
      </c>
      <c r="AR198">
        <v>5504669.3789999997</v>
      </c>
      <c r="AS198">
        <v>5693684.8940000003</v>
      </c>
      <c r="AT198">
        <v>5595794.3289999999</v>
      </c>
      <c r="AU198">
        <v>5641309.1330000004</v>
      </c>
      <c r="AV198">
        <v>5675701.926</v>
      </c>
      <c r="AW198">
        <v>5756075.2319999998</v>
      </c>
      <c r="AX198">
        <v>5789727.2910000002</v>
      </c>
      <c r="AY198">
        <v>5697285.8880000003</v>
      </c>
      <c r="AZ198">
        <v>5789030.5609999998</v>
      </c>
      <c r="BA198">
        <v>5614110.9939999999</v>
      </c>
      <c r="BB198">
        <v>5263505.4570000004</v>
      </c>
      <c r="BC198">
        <v>5395532.125</v>
      </c>
      <c r="BD198">
        <v>5270047.3849999998</v>
      </c>
      <c r="BE198">
        <v>5081999.9579999996</v>
      </c>
      <c r="BF198">
        <v>5170359.99</v>
      </c>
      <c r="BG198">
        <v>5225412.6610000003</v>
      </c>
      <c r="BH198">
        <v>5126913.3739999998</v>
      </c>
      <c r="BI198">
        <v>5006302.0769999996</v>
      </c>
      <c r="BN198" s="39">
        <f t="shared" si="2"/>
        <v>57</v>
      </c>
    </row>
    <row r="199" spans="1:66" x14ac:dyDescent="0.3">
      <c r="A199" t="s">
        <v>1913</v>
      </c>
      <c r="B199" s="13" t="str">
        <f>VLOOKUP(A199,Matching_Area!$A$2:$B$1441,2, 0)</f>
        <v>Environment</v>
      </c>
      <c r="C199" s="13" t="str">
        <f>VLOOKUP(Filtred_Data!A199,Matching_Area!$A$2:$C$1441,3,0)</f>
        <v>Emissions</v>
      </c>
      <c r="D199" t="s">
        <v>3280</v>
      </c>
      <c r="E199">
        <v>15.999779156588493</v>
      </c>
      <c r="F199">
        <v>15.681255516056858</v>
      </c>
      <c r="G199">
        <v>16.013937497989687</v>
      </c>
      <c r="H199">
        <v>16.482762145823866</v>
      </c>
      <c r="I199">
        <v>16.968118578970135</v>
      </c>
      <c r="J199">
        <v>17.45172524870949</v>
      </c>
      <c r="K199">
        <v>18.121073010785508</v>
      </c>
      <c r="L199">
        <v>18.598317882161119</v>
      </c>
      <c r="M199">
        <v>19.089389156278337</v>
      </c>
      <c r="N199">
        <v>19.857945662309984</v>
      </c>
      <c r="O199">
        <v>21.111252272594271</v>
      </c>
      <c r="P199">
        <v>20.980203475857287</v>
      </c>
      <c r="Q199">
        <v>21.748641984601896</v>
      </c>
      <c r="R199">
        <v>22.51058212723386</v>
      </c>
      <c r="S199">
        <v>21.502930377734344</v>
      </c>
      <c r="T199">
        <v>20.402224069675377</v>
      </c>
      <c r="U199">
        <v>21.157615373678539</v>
      </c>
      <c r="V199">
        <v>21.53248400601165</v>
      </c>
      <c r="W199">
        <v>21.97300469483568</v>
      </c>
      <c r="X199">
        <v>21.780436977627691</v>
      </c>
      <c r="Y199">
        <v>20.786487741225656</v>
      </c>
      <c r="Z199">
        <v>19.766764174213176</v>
      </c>
      <c r="AA199">
        <v>18.590495230160919</v>
      </c>
      <c r="AB199">
        <v>18.571543709793321</v>
      </c>
      <c r="AC199">
        <v>18.976750268207361</v>
      </c>
      <c r="AD199">
        <v>18.882312742724569</v>
      </c>
      <c r="AE199">
        <v>18.720722716161461</v>
      </c>
      <c r="AF199">
        <v>19.350334422941199</v>
      </c>
      <c r="AG199">
        <v>20.010413408643796</v>
      </c>
      <c r="AH199">
        <v>20.075769778663716</v>
      </c>
      <c r="AI199">
        <v>19.322751180780614</v>
      </c>
      <c r="AJ199">
        <v>19.056163186168131</v>
      </c>
      <c r="AK199">
        <v>19.13943727827721</v>
      </c>
      <c r="AL199">
        <v>19.347082914292528</v>
      </c>
      <c r="AM199">
        <v>19.360892047916206</v>
      </c>
      <c r="AN199">
        <v>19.276545264723332</v>
      </c>
      <c r="AO199">
        <v>19.496024737002312</v>
      </c>
      <c r="AP199">
        <v>19.690363181579787</v>
      </c>
      <c r="AQ199">
        <v>19.579236201033879</v>
      </c>
      <c r="AR199">
        <v>19.727169506163989</v>
      </c>
      <c r="AS199">
        <v>20.178750506919933</v>
      </c>
      <c r="AT199">
        <v>19.636505067718694</v>
      </c>
      <c r="AU199">
        <v>19.613404076881402</v>
      </c>
      <c r="AV199">
        <v>19.564104529330468</v>
      </c>
      <c r="AW199">
        <v>19.658371181521449</v>
      </c>
      <c r="AX199">
        <v>19.591885229431735</v>
      </c>
      <c r="AY199">
        <v>19.094066520134906</v>
      </c>
      <c r="AZ199">
        <v>19.217897835532028</v>
      </c>
      <c r="BA199">
        <v>18.461763868080169</v>
      </c>
      <c r="BB199">
        <v>17.157737793196581</v>
      </c>
      <c r="BC199">
        <v>17.443110903844673</v>
      </c>
      <c r="BD199">
        <v>16.915201765055581</v>
      </c>
      <c r="BE199">
        <v>16.193429329589151</v>
      </c>
      <c r="BF199">
        <v>16.362224134742679</v>
      </c>
      <c r="BG199">
        <v>16.416575912948414</v>
      </c>
      <c r="BH199">
        <v>15.989866258056043</v>
      </c>
      <c r="BI199">
        <v>15.502203980958011</v>
      </c>
      <c r="BN199" s="39">
        <f t="shared" ref="BN199:BN262" si="3">COUNT(E199:BM199)</f>
        <v>57</v>
      </c>
    </row>
    <row r="200" spans="1:66" x14ac:dyDescent="0.3">
      <c r="A200" t="s">
        <v>1714</v>
      </c>
      <c r="B200" s="13" t="str">
        <f>VLOOKUP(A200,Matching_Area!$A$2:$B$1441,2, 0)</f>
        <v>Environment</v>
      </c>
      <c r="C200" s="13" t="str">
        <f>VLOOKUP(Filtred_Data!A200,Matching_Area!$A$2:$C$1441,3,0)</f>
        <v>Emissions</v>
      </c>
      <c r="D200" t="s">
        <v>3436</v>
      </c>
      <c r="E200">
        <v>27.635213195172671</v>
      </c>
      <c r="F200">
        <v>28.017192665216289</v>
      </c>
      <c r="G200">
        <v>28.325452912366334</v>
      </c>
      <c r="H200">
        <v>29.127991985709151</v>
      </c>
      <c r="I200">
        <v>29.138552633226091</v>
      </c>
      <c r="J200">
        <v>30.136186712489092</v>
      </c>
      <c r="K200">
        <v>30.743309928658036</v>
      </c>
      <c r="L200">
        <v>29.022433113273109</v>
      </c>
      <c r="M200">
        <v>30.026736046965123</v>
      </c>
      <c r="N200">
        <v>31.365905009598116</v>
      </c>
      <c r="O200">
        <v>32.486652186347058</v>
      </c>
      <c r="P200">
        <v>33.000006996121812</v>
      </c>
      <c r="Q200">
        <v>34.306459700595759</v>
      </c>
      <c r="R200">
        <v>35.551646570932085</v>
      </c>
      <c r="S200">
        <v>36.053835765225308</v>
      </c>
      <c r="T200">
        <v>36.282454299340756</v>
      </c>
      <c r="U200">
        <v>36.589439841935587</v>
      </c>
      <c r="V200">
        <v>37.607908514915273</v>
      </c>
      <c r="W200">
        <v>37.18583273062692</v>
      </c>
      <c r="X200">
        <v>37.491952035171423</v>
      </c>
      <c r="Y200">
        <v>39.08198819133262</v>
      </c>
      <c r="Z200">
        <v>39.781518648345177</v>
      </c>
      <c r="AA200">
        <v>40.130543468197402</v>
      </c>
      <c r="AB200">
        <v>41.186388968459688</v>
      </c>
      <c r="AC200">
        <v>40.899685611719327</v>
      </c>
      <c r="AD200">
        <v>41.534013492406373</v>
      </c>
      <c r="AE200">
        <v>41.558215315482322</v>
      </c>
      <c r="AF200">
        <v>42.042501014601626</v>
      </c>
      <c r="AG200">
        <v>41.970491579793148</v>
      </c>
      <c r="AH200">
        <v>43.390397340864837</v>
      </c>
      <c r="AI200">
        <v>44.970587929077873</v>
      </c>
      <c r="AJ200">
        <v>45.744415181054116</v>
      </c>
      <c r="AK200">
        <v>47.069938599574122</v>
      </c>
      <c r="AL200">
        <v>47.159066814483644</v>
      </c>
      <c r="AM200">
        <v>46.990297446759378</v>
      </c>
      <c r="AN200">
        <v>47.765701197276663</v>
      </c>
      <c r="AO200">
        <v>47.876392505994517</v>
      </c>
      <c r="AP200">
        <v>48.933020046177745</v>
      </c>
      <c r="AQ200">
        <v>49.311908815914386</v>
      </c>
      <c r="AR200">
        <v>48.629733963915598</v>
      </c>
      <c r="AS200">
        <v>48.110990600144611</v>
      </c>
      <c r="AT200">
        <v>48.460520165419595</v>
      </c>
      <c r="AU200">
        <v>48.242817272866851</v>
      </c>
      <c r="AV200">
        <v>48.255680248157098</v>
      </c>
      <c r="AW200">
        <v>48.201765181616793</v>
      </c>
      <c r="AX200">
        <v>48.942087975490466</v>
      </c>
      <c r="AY200">
        <v>48.605413395314955</v>
      </c>
      <c r="AZ200">
        <v>49.054848343082668</v>
      </c>
      <c r="BA200">
        <v>49.336311284159656</v>
      </c>
      <c r="BB200">
        <v>48.610023301372884</v>
      </c>
      <c r="BC200">
        <v>48.797187234082344</v>
      </c>
      <c r="BD200">
        <v>48.227430782102751</v>
      </c>
      <c r="BE200">
        <v>46.952347826086957</v>
      </c>
      <c r="BF200">
        <v>46.6308196669913</v>
      </c>
      <c r="BG200">
        <v>45.990406107943834</v>
      </c>
      <c r="BN200" s="39">
        <f t="shared" si="3"/>
        <v>55</v>
      </c>
    </row>
    <row r="201" spans="1:66" x14ac:dyDescent="0.3">
      <c r="A201" t="s">
        <v>2874</v>
      </c>
      <c r="B201" s="13" t="str">
        <f>VLOOKUP(A201,Matching_Area!$A$2:$B$1441,2, 0)</f>
        <v>Environment</v>
      </c>
      <c r="C201" s="13" t="str">
        <f>VLOOKUP(Filtred_Data!A201,Matching_Area!$A$2:$C$1441,3,0)</f>
        <v>Emissions</v>
      </c>
      <c r="D201" t="s">
        <v>2146</v>
      </c>
      <c r="E201">
        <v>21.812761638969935</v>
      </c>
      <c r="F201">
        <v>22.111948630272138</v>
      </c>
      <c r="G201">
        <v>22.660654858283444</v>
      </c>
      <c r="H201">
        <v>23.051954922397965</v>
      </c>
      <c r="I201">
        <v>23.33210949659766</v>
      </c>
      <c r="J201">
        <v>23.098301851493382</v>
      </c>
      <c r="K201">
        <v>23.66438698160157</v>
      </c>
      <c r="L201">
        <v>23.865655780891405</v>
      </c>
      <c r="M201">
        <v>24.459428418292145</v>
      </c>
      <c r="N201">
        <v>25.316270013730467</v>
      </c>
      <c r="O201">
        <v>24.48837487071189</v>
      </c>
      <c r="P201">
        <v>25.198173220817736</v>
      </c>
      <c r="Q201">
        <v>24.45998550857356</v>
      </c>
      <c r="R201">
        <v>23.15173840983239</v>
      </c>
      <c r="S201">
        <v>22.899493548343365</v>
      </c>
      <c r="T201">
        <v>22.216479959920672</v>
      </c>
      <c r="U201">
        <v>21.574891653762627</v>
      </c>
      <c r="V201">
        <v>20.320900687036772</v>
      </c>
      <c r="W201">
        <v>20.058556701030927</v>
      </c>
      <c r="X201">
        <v>20.723899779462151</v>
      </c>
      <c r="Y201">
        <v>21.215638443484668</v>
      </c>
      <c r="Z201">
        <v>21.401153183219019</v>
      </c>
      <c r="AA201">
        <v>20.978644671896301</v>
      </c>
      <c r="AB201">
        <v>19.766291876717105</v>
      </c>
      <c r="AC201">
        <v>19.819550375451904</v>
      </c>
      <c r="AD201">
        <v>19.157951272149671</v>
      </c>
      <c r="AE201">
        <v>18.183998355526118</v>
      </c>
      <c r="AF201">
        <v>18.464706761118816</v>
      </c>
      <c r="AG201">
        <v>18.547538457387326</v>
      </c>
      <c r="AH201">
        <v>18.954045215476185</v>
      </c>
      <c r="AI201">
        <v>20.814776858549106</v>
      </c>
      <c r="AJ201">
        <v>21.787584137915825</v>
      </c>
      <c r="AK201">
        <v>21.814597988410881</v>
      </c>
      <c r="AL201">
        <v>21.900385902173944</v>
      </c>
      <c r="AM201">
        <v>22.059063821088174</v>
      </c>
      <c r="AN201">
        <v>22.642310110304624</v>
      </c>
      <c r="AO201">
        <v>21.942323482263046</v>
      </c>
      <c r="AP201">
        <v>21.626884653791986</v>
      </c>
      <c r="AQ201">
        <v>21.149810336153454</v>
      </c>
      <c r="AR201">
        <v>21.814064938776408</v>
      </c>
      <c r="AS201">
        <v>22.044565468009548</v>
      </c>
      <c r="AT201">
        <v>21.078226747672161</v>
      </c>
      <c r="AU201">
        <v>21.727263213249618</v>
      </c>
      <c r="AV201">
        <v>20.966443508048314</v>
      </c>
      <c r="AW201">
        <v>20.303931461888165</v>
      </c>
      <c r="AX201">
        <v>20.087239442311066</v>
      </c>
      <c r="AY201">
        <v>20.210225634371394</v>
      </c>
      <c r="AZ201">
        <v>21.501023321338103</v>
      </c>
      <c r="BA201">
        <v>22.100782373666053</v>
      </c>
      <c r="BB201">
        <v>23.329926548606593</v>
      </c>
      <c r="BC201">
        <v>23.63204485600204</v>
      </c>
      <c r="BD201">
        <v>24.744860505651793</v>
      </c>
      <c r="BE201">
        <v>26.862182276310836</v>
      </c>
      <c r="BF201">
        <v>26.926601275204437</v>
      </c>
      <c r="BG201">
        <v>27.565241129192419</v>
      </c>
      <c r="BH201">
        <v>28.948332119800707</v>
      </c>
      <c r="BI201">
        <v>29.933395886849919</v>
      </c>
      <c r="BN201" s="39">
        <f t="shared" si="3"/>
        <v>57</v>
      </c>
    </row>
    <row r="202" spans="1:66" x14ac:dyDescent="0.3">
      <c r="A202" t="s">
        <v>2507</v>
      </c>
      <c r="B202" s="13" t="str">
        <f>VLOOKUP(A202,Matching_Area!$A$2:$B$1441,2, 0)</f>
        <v>Environment</v>
      </c>
      <c r="C202" s="13" t="str">
        <f>VLOOKUP(Filtred_Data!A202,Matching_Area!$A$2:$C$1441,3,0)</f>
        <v>Emissions</v>
      </c>
      <c r="D202" t="s">
        <v>2260</v>
      </c>
      <c r="E202">
        <v>630540.65</v>
      </c>
      <c r="F202">
        <v>636935.89800000004</v>
      </c>
      <c r="G202">
        <v>676920.86600000004</v>
      </c>
      <c r="H202">
        <v>719043.69499999995</v>
      </c>
      <c r="I202">
        <v>759692.39</v>
      </c>
      <c r="J202">
        <v>783245.53099999996</v>
      </c>
      <c r="K202">
        <v>842896.62</v>
      </c>
      <c r="L202">
        <v>882005.17500000005</v>
      </c>
      <c r="M202">
        <v>937127.51899999997</v>
      </c>
      <c r="N202">
        <v>1018916.287</v>
      </c>
      <c r="O202">
        <v>1060078.362</v>
      </c>
      <c r="P202">
        <v>1097826.46</v>
      </c>
      <c r="Q202">
        <v>1116586.8319999999</v>
      </c>
      <c r="R202">
        <v>1104383.0560000001</v>
      </c>
      <c r="S202">
        <v>1053030.388</v>
      </c>
      <c r="T202">
        <v>978931.31900000002</v>
      </c>
      <c r="U202">
        <v>995271.47100000002</v>
      </c>
      <c r="V202">
        <v>963676.59900000005</v>
      </c>
      <c r="W202">
        <v>981036.17700000003</v>
      </c>
      <c r="X202">
        <v>1015843.341</v>
      </c>
      <c r="Y202">
        <v>1002059.088</v>
      </c>
      <c r="Z202">
        <v>970713.57200000004</v>
      </c>
      <c r="AA202">
        <v>903497.46200000006</v>
      </c>
      <c r="AB202">
        <v>858228.34699999995</v>
      </c>
      <c r="AC202">
        <v>886962.95900000003</v>
      </c>
      <c r="AD202">
        <v>860681.57</v>
      </c>
      <c r="AE202">
        <v>817454.97400000005</v>
      </c>
      <c r="AF202">
        <v>865694.35900000005</v>
      </c>
      <c r="AG202">
        <v>907443.15399999998</v>
      </c>
      <c r="AH202">
        <v>939188.37300000002</v>
      </c>
      <c r="AI202">
        <v>1003980.596</v>
      </c>
      <c r="AJ202">
        <v>1050346.1440000001</v>
      </c>
      <c r="AK202">
        <v>1070995.0209999999</v>
      </c>
      <c r="AL202">
        <v>1101299.1089999999</v>
      </c>
      <c r="AM202">
        <v>1123766.818</v>
      </c>
      <c r="AN202">
        <v>1162211.6459999999</v>
      </c>
      <c r="AO202">
        <v>1152435.4240000001</v>
      </c>
      <c r="AP202">
        <v>1161085.8770000001</v>
      </c>
      <c r="AQ202">
        <v>1142303.503</v>
      </c>
      <c r="AR202">
        <v>1200792.1529999999</v>
      </c>
      <c r="AS202">
        <v>1255148.094</v>
      </c>
      <c r="AT202">
        <v>1179494.2169999999</v>
      </c>
      <c r="AU202">
        <v>1225702.084</v>
      </c>
      <c r="AV202">
        <v>1189992.838</v>
      </c>
      <c r="AW202">
        <v>1168709.57</v>
      </c>
      <c r="AX202">
        <v>1162996.3840000001</v>
      </c>
      <c r="AY202">
        <v>1151434.3330000001</v>
      </c>
      <c r="AZ202">
        <v>1244700.811</v>
      </c>
      <c r="BA202">
        <v>1240762.453</v>
      </c>
      <c r="BB202">
        <v>1227971.9569999999</v>
      </c>
      <c r="BC202">
        <v>1275074.5719999999</v>
      </c>
      <c r="BD202">
        <v>1304065.8740000001</v>
      </c>
      <c r="BE202">
        <v>1365136.0919999999</v>
      </c>
      <c r="BF202">
        <v>1392202.219</v>
      </c>
      <c r="BG202">
        <v>1440397.6</v>
      </c>
      <c r="BH202">
        <v>1484155.9110000001</v>
      </c>
      <c r="BI202">
        <v>1498556.22</v>
      </c>
      <c r="BN202" s="39">
        <f t="shared" si="3"/>
        <v>57</v>
      </c>
    </row>
    <row r="203" spans="1:66" x14ac:dyDescent="0.3">
      <c r="A203" t="s">
        <v>1901</v>
      </c>
      <c r="B203" s="13" t="str">
        <f>VLOOKUP(A203,Matching_Area!$A$2:$B$1441,2, 0)</f>
        <v>Environment</v>
      </c>
      <c r="C203" s="13" t="str">
        <f>VLOOKUP(Filtred_Data!A203,Matching_Area!$A$2:$C$1441,3,0)</f>
        <v>Emissions</v>
      </c>
      <c r="D203" t="s">
        <v>1126</v>
      </c>
      <c r="E203">
        <v>44.372700748446022</v>
      </c>
      <c r="F203">
        <v>45.074670187047836</v>
      </c>
      <c r="G203">
        <v>44.718696715888044</v>
      </c>
      <c r="H203">
        <v>43.61232133662191</v>
      </c>
      <c r="I203">
        <v>42.845848377890746</v>
      </c>
      <c r="J203">
        <v>43.229845368238578</v>
      </c>
      <c r="K203">
        <v>42.980522642595275</v>
      </c>
      <c r="L203">
        <v>43.036269049610596</v>
      </c>
      <c r="M203">
        <v>44.130759365249524</v>
      </c>
      <c r="N203">
        <v>44.303039745471537</v>
      </c>
      <c r="O203">
        <v>47.119321170721292</v>
      </c>
      <c r="P203">
        <v>48.178439224915032</v>
      </c>
      <c r="Q203">
        <v>49.749291896207971</v>
      </c>
      <c r="R203">
        <v>50.342777458327056</v>
      </c>
      <c r="S203">
        <v>50.055381935999364</v>
      </c>
      <c r="T203">
        <v>50.758020234400817</v>
      </c>
      <c r="U203">
        <v>49.886486847418617</v>
      </c>
      <c r="V203">
        <v>51.551419502255968</v>
      </c>
      <c r="W203">
        <v>51.005360824742262</v>
      </c>
      <c r="X203">
        <v>49.416636992306614</v>
      </c>
      <c r="Y203">
        <v>46.970686264538656</v>
      </c>
      <c r="Z203">
        <v>44.913834641416933</v>
      </c>
      <c r="AA203">
        <v>44.82967080218075</v>
      </c>
      <c r="AB203">
        <v>44.409104076632481</v>
      </c>
      <c r="AC203">
        <v>43.784558454796638</v>
      </c>
      <c r="AD203">
        <v>43.69638838622155</v>
      </c>
      <c r="AE203">
        <v>45.531370623301285</v>
      </c>
      <c r="AF203">
        <v>44.746509861708475</v>
      </c>
      <c r="AG203">
        <v>44.592131338236129</v>
      </c>
      <c r="AH203">
        <v>43.884721183070951</v>
      </c>
      <c r="AI203">
        <v>41.337617097754674</v>
      </c>
      <c r="AJ203">
        <v>40.68361557425245</v>
      </c>
      <c r="AK203">
        <v>40.864269271504774</v>
      </c>
      <c r="AL203">
        <v>40.710272931718947</v>
      </c>
      <c r="AM203">
        <v>40.756584701164591</v>
      </c>
      <c r="AN203">
        <v>40.447862490712694</v>
      </c>
      <c r="AO203">
        <v>40.639923924639589</v>
      </c>
      <c r="AP203">
        <v>40.766852769896353</v>
      </c>
      <c r="AQ203">
        <v>41.403817990602022</v>
      </c>
      <c r="AR203">
        <v>41.191110471595863</v>
      </c>
      <c r="AS203">
        <v>40.712071113080462</v>
      </c>
      <c r="AT203">
        <v>41.599371423216581</v>
      </c>
      <c r="AU203">
        <v>40.848375486463524</v>
      </c>
      <c r="AV203">
        <v>41.870798008499918</v>
      </c>
      <c r="AW203">
        <v>42.184473936354557</v>
      </c>
      <c r="AX203">
        <v>42.254380181306537</v>
      </c>
      <c r="AY203">
        <v>42.036180280935902</v>
      </c>
      <c r="AZ203">
        <v>41.064482229808014</v>
      </c>
      <c r="BA203">
        <v>39.938092021983273</v>
      </c>
      <c r="BB203">
        <v>40.890194939148131</v>
      </c>
      <c r="BC203">
        <v>40.14958797043581</v>
      </c>
      <c r="BD203">
        <v>39.689386322282566</v>
      </c>
      <c r="BE203">
        <v>40.180420442262431</v>
      </c>
      <c r="BF203">
        <v>40.0941864011291</v>
      </c>
      <c r="BG203">
        <v>39.755632172453986</v>
      </c>
      <c r="BH203">
        <v>41.595154070960902</v>
      </c>
      <c r="BI203">
        <v>42.487535076481564</v>
      </c>
      <c r="BN203" s="39">
        <f t="shared" si="3"/>
        <v>57</v>
      </c>
    </row>
    <row r="204" spans="1:66" x14ac:dyDescent="0.3">
      <c r="A204" t="s">
        <v>2176</v>
      </c>
      <c r="B204" s="13" t="str">
        <f>VLOOKUP(A204,Matching_Area!$A$2:$B$1441,2, 0)</f>
        <v>Environment</v>
      </c>
      <c r="C204" s="13" t="str">
        <f>VLOOKUP(Filtred_Data!A204,Matching_Area!$A$2:$C$1441,3,0)</f>
        <v>Emissions</v>
      </c>
      <c r="D204" t="s">
        <v>1237</v>
      </c>
      <c r="E204">
        <v>1282679.93</v>
      </c>
      <c r="F204">
        <v>1298378.3570000001</v>
      </c>
      <c r="G204">
        <v>1335840.429</v>
      </c>
      <c r="H204">
        <v>1360368.9920000001</v>
      </c>
      <c r="I204">
        <v>1395058.8119999999</v>
      </c>
      <c r="J204">
        <v>1465890.584</v>
      </c>
      <c r="K204">
        <v>1530913.828</v>
      </c>
      <c r="L204">
        <v>1590495.2439999999</v>
      </c>
      <c r="M204">
        <v>1690806.0290000001</v>
      </c>
      <c r="N204">
        <v>1783086.084</v>
      </c>
      <c r="O204">
        <v>2039750.415</v>
      </c>
      <c r="P204">
        <v>2099023.8029999998</v>
      </c>
      <c r="Q204">
        <v>2271031.7719999999</v>
      </c>
      <c r="R204">
        <v>2401448.6269999999</v>
      </c>
      <c r="S204">
        <v>2301790.568</v>
      </c>
      <c r="T204">
        <v>2236565.639</v>
      </c>
      <c r="U204">
        <v>2301313.858</v>
      </c>
      <c r="V204">
        <v>2444719.227</v>
      </c>
      <c r="W204">
        <v>2494601.4279999998</v>
      </c>
      <c r="X204">
        <v>2422302.8560000001</v>
      </c>
      <c r="Y204">
        <v>2218523.9989999998</v>
      </c>
      <c r="Z204">
        <v>2037201.85</v>
      </c>
      <c r="AA204">
        <v>1930701.169</v>
      </c>
      <c r="AB204">
        <v>1928189.274</v>
      </c>
      <c r="AC204">
        <v>1959443.115</v>
      </c>
      <c r="AD204">
        <v>1963084.446</v>
      </c>
      <c r="AE204">
        <v>2046846.06</v>
      </c>
      <c r="AF204">
        <v>2097883.3659999999</v>
      </c>
      <c r="AG204">
        <v>2181681.65</v>
      </c>
      <c r="AH204">
        <v>2174523.6660000002</v>
      </c>
      <c r="AI204">
        <v>1993879.912</v>
      </c>
      <c r="AJ204">
        <v>1961294.95</v>
      </c>
      <c r="AK204">
        <v>2006245.0360000001</v>
      </c>
      <c r="AL204">
        <v>2047187.091</v>
      </c>
      <c r="AM204">
        <v>2076284.736</v>
      </c>
      <c r="AN204">
        <v>2076156.3910000001</v>
      </c>
      <c r="AO204">
        <v>2134454.3569999998</v>
      </c>
      <c r="AP204">
        <v>2188656.284</v>
      </c>
      <c r="AQ204">
        <v>2236224.608</v>
      </c>
      <c r="AR204">
        <v>2267434.4449999998</v>
      </c>
      <c r="AS204">
        <v>2318017.0430000001</v>
      </c>
      <c r="AT204">
        <v>2327815.267</v>
      </c>
      <c r="AU204">
        <v>2304383.1370000001</v>
      </c>
      <c r="AV204">
        <v>2376461.6889999998</v>
      </c>
      <c r="AW204">
        <v>2428170.0559999999</v>
      </c>
      <c r="AX204">
        <v>2446413.3810000001</v>
      </c>
      <c r="AY204">
        <v>2394921.3670000001</v>
      </c>
      <c r="AZ204">
        <v>2377235.426</v>
      </c>
      <c r="BA204">
        <v>2242168.8149999999</v>
      </c>
      <c r="BB204">
        <v>2152257.642</v>
      </c>
      <c r="BC204">
        <v>2166283.9169999999</v>
      </c>
      <c r="BD204">
        <v>2091649.466</v>
      </c>
      <c r="BE204">
        <v>2041968.95</v>
      </c>
      <c r="BF204">
        <v>2073013.7720000001</v>
      </c>
      <c r="BG204">
        <v>2077395.8370000001</v>
      </c>
      <c r="BH204">
        <v>2132547.517</v>
      </c>
      <c r="BI204">
        <v>2127054.3509999998</v>
      </c>
      <c r="BN204" s="39">
        <f t="shared" si="3"/>
        <v>57</v>
      </c>
    </row>
    <row r="205" spans="1:66" x14ac:dyDescent="0.3">
      <c r="A205" t="s">
        <v>1782</v>
      </c>
      <c r="B205" s="13" t="str">
        <f>VLOOKUP(A205,Matching_Area!$A$2:$B$1441,2, 0)</f>
        <v>Environment</v>
      </c>
      <c r="C205" s="13" t="str">
        <f>VLOOKUP(Filtred_Data!A205,Matching_Area!$A$2:$C$1441,3,0)</f>
        <v>Emissions</v>
      </c>
      <c r="D205" t="s">
        <v>2128</v>
      </c>
      <c r="E205">
        <v>27.184828395215327</v>
      </c>
      <c r="F205">
        <v>26.182790382278981</v>
      </c>
      <c r="G205">
        <v>25.680343010151336</v>
      </c>
      <c r="H205">
        <v>26.076271928260432</v>
      </c>
      <c r="I205">
        <v>26.821100860007757</v>
      </c>
      <c r="J205">
        <v>26.677467099875219</v>
      </c>
      <c r="K205">
        <v>26.581225502636546</v>
      </c>
      <c r="L205">
        <v>28.157846160528145</v>
      </c>
      <c r="M205">
        <v>27.132212574665925</v>
      </c>
      <c r="N205">
        <v>25.528268004210791</v>
      </c>
      <c r="O205">
        <v>22.802721795874763</v>
      </c>
      <c r="P205">
        <v>20.783379080196546</v>
      </c>
      <c r="Q205">
        <v>20.128606425019715</v>
      </c>
      <c r="R205">
        <v>20.097227108453001</v>
      </c>
      <c r="S205">
        <v>19.492221837897858</v>
      </c>
      <c r="T205">
        <v>17.310567007350222</v>
      </c>
      <c r="U205">
        <v>17.359353877084128</v>
      </c>
      <c r="V205">
        <v>17.896027125904943</v>
      </c>
      <c r="W205">
        <v>17.315178767963275</v>
      </c>
      <c r="X205">
        <v>18.707116588704721</v>
      </c>
      <c r="Y205">
        <v>18.66448455145127</v>
      </c>
      <c r="Z205">
        <v>18.462380131962384</v>
      </c>
      <c r="AA205">
        <v>16.43852421072123</v>
      </c>
      <c r="AB205">
        <v>15.023976040262049</v>
      </c>
      <c r="AC205">
        <v>15.801467145309816</v>
      </c>
      <c r="AD205">
        <v>15.570768668372603</v>
      </c>
      <c r="AE205">
        <v>15.090129828942048</v>
      </c>
      <c r="AF205">
        <v>14.920472502137139</v>
      </c>
      <c r="AG205">
        <v>14.793455517388818</v>
      </c>
      <c r="AH205">
        <v>13.696993178828878</v>
      </c>
      <c r="AI205">
        <v>12.582744224302179</v>
      </c>
      <c r="AJ205">
        <v>11.893434624303538</v>
      </c>
      <c r="AK205">
        <v>10.698559053978622</v>
      </c>
      <c r="AL205">
        <v>10.748434493050381</v>
      </c>
      <c r="AM205">
        <v>10.644142834961043</v>
      </c>
      <c r="AN205">
        <v>9.592996897409515</v>
      </c>
      <c r="AO205">
        <v>9.2891096757416189</v>
      </c>
      <c r="AP205">
        <v>9.3874964328995993</v>
      </c>
      <c r="AQ205">
        <v>9.4663322856224781</v>
      </c>
      <c r="AR205">
        <v>9.1799733743260852</v>
      </c>
      <c r="AS205">
        <v>10.048310719804913</v>
      </c>
      <c r="AT205">
        <v>9.6324088247572757</v>
      </c>
      <c r="AU205">
        <v>8.8647633154800065</v>
      </c>
      <c r="AV205">
        <v>8.6523393976129128</v>
      </c>
      <c r="AW205">
        <v>8.9945145750553799</v>
      </c>
      <c r="AX205">
        <v>8.3694739112669154</v>
      </c>
      <c r="AY205">
        <v>8.849519606688018</v>
      </c>
      <c r="AZ205">
        <v>8.5461126373143212</v>
      </c>
      <c r="BA205">
        <v>8.6125313428719696</v>
      </c>
      <c r="BB205">
        <v>7.9589911462595735</v>
      </c>
      <c r="BC205">
        <v>8.7199483827531061</v>
      </c>
      <c r="BD205">
        <v>8.9016096471364872</v>
      </c>
      <c r="BE205">
        <v>8.7783354037267092</v>
      </c>
      <c r="BF205">
        <v>8.6350248962899521</v>
      </c>
      <c r="BG205">
        <v>8.6555607287957788</v>
      </c>
      <c r="BN205" s="39">
        <f t="shared" si="3"/>
        <v>55</v>
      </c>
    </row>
    <row r="206" spans="1:66" x14ac:dyDescent="0.3">
      <c r="A206" t="s">
        <v>1930</v>
      </c>
      <c r="B206" s="13" t="str">
        <f>VLOOKUP(A206,Matching_Area!$A$2:$B$1441,2, 0)</f>
        <v>Environment</v>
      </c>
      <c r="C206" s="13" t="str">
        <f>VLOOKUP(Filtred_Data!A206,Matching_Area!$A$2:$C$1441,3,0)</f>
        <v>Emissions</v>
      </c>
      <c r="D206" t="s">
        <v>3599</v>
      </c>
      <c r="E206">
        <v>1.9081812203401882</v>
      </c>
      <c r="F206">
        <v>1.8919701635916695</v>
      </c>
      <c r="G206">
        <v>1.8296134356940699</v>
      </c>
      <c r="H206">
        <v>1.7053062256645355</v>
      </c>
      <c r="I206">
        <v>1.545385125746404</v>
      </c>
      <c r="J206">
        <v>1.4923061803692195</v>
      </c>
      <c r="K206">
        <v>1.3687505287200756</v>
      </c>
      <c r="L206">
        <v>1.2161223071577503</v>
      </c>
      <c r="M206">
        <v>1.2215961573988556</v>
      </c>
      <c r="N206">
        <v>1.1522694903709203</v>
      </c>
      <c r="O206">
        <v>1.0992595183678691</v>
      </c>
      <c r="P206">
        <v>1.8157268154353108</v>
      </c>
      <c r="Q206">
        <v>1.6713091922005578</v>
      </c>
      <c r="R206">
        <v>1.5807933817336712</v>
      </c>
      <c r="S206">
        <v>1.8074505561810013</v>
      </c>
      <c r="T206">
        <v>1.9722294298238561</v>
      </c>
      <c r="U206">
        <v>1.7821241637491751</v>
      </c>
      <c r="V206">
        <v>1.4861933578347806</v>
      </c>
      <c r="W206">
        <v>1.4875842478748058</v>
      </c>
      <c r="X206">
        <v>1.7994103368164427</v>
      </c>
      <c r="Y206">
        <v>1.2935996848700637</v>
      </c>
      <c r="Z206">
        <v>1.3119028658029463</v>
      </c>
      <c r="AA206">
        <v>1.263077492824739</v>
      </c>
      <c r="AB206">
        <v>1.4567278469073344</v>
      </c>
      <c r="AC206">
        <v>1.4140783518027149</v>
      </c>
      <c r="AD206">
        <v>1.54664185304576</v>
      </c>
      <c r="AE206">
        <v>1.5015310122101304</v>
      </c>
      <c r="AF206">
        <v>1.4051153191893551</v>
      </c>
      <c r="AG206">
        <v>1.388461435184134</v>
      </c>
      <c r="AH206">
        <v>1.3389479694525728</v>
      </c>
      <c r="AI206">
        <v>1.3809618007475357</v>
      </c>
      <c r="AJ206">
        <v>1.3439241157151396</v>
      </c>
      <c r="AK206">
        <v>0.97889231150896228</v>
      </c>
      <c r="AL206">
        <v>0.90830703120109346</v>
      </c>
      <c r="AM206">
        <v>0.91073412137547549</v>
      </c>
      <c r="AN206">
        <v>0.90258969719189863</v>
      </c>
      <c r="AO206">
        <v>0.89736088324939067</v>
      </c>
      <c r="AP206">
        <v>0.87815526244593733</v>
      </c>
      <c r="AQ206">
        <v>0.80406575832228466</v>
      </c>
      <c r="AR206">
        <v>0.75868460344662869</v>
      </c>
      <c r="AS206">
        <v>0.78562516836090879</v>
      </c>
      <c r="AT206">
        <v>0.84868531383694334</v>
      </c>
      <c r="AU206">
        <v>0.90898416683978056</v>
      </c>
      <c r="AV206">
        <v>0.80347990408870928</v>
      </c>
      <c r="AW206">
        <v>0.98473926650022947</v>
      </c>
      <c r="AX206">
        <v>0.96347594905186917</v>
      </c>
      <c r="AY206">
        <v>1.0721821745696807</v>
      </c>
      <c r="AZ206">
        <v>0.98103013440359133</v>
      </c>
      <c r="BA206">
        <v>0.97176510717357201</v>
      </c>
      <c r="BB206">
        <v>0.97756388345797873</v>
      </c>
      <c r="BC206">
        <v>0.9599685808062397</v>
      </c>
      <c r="BD206">
        <v>0.89482410555969205</v>
      </c>
      <c r="BE206">
        <v>0.93177639751552788</v>
      </c>
      <c r="BF206">
        <v>0.97174893252625383</v>
      </c>
      <c r="BG206">
        <v>0.94393388212611129</v>
      </c>
      <c r="BN206" s="39">
        <f t="shared" si="3"/>
        <v>55</v>
      </c>
    </row>
    <row r="207" spans="1:66" x14ac:dyDescent="0.3">
      <c r="A207" t="s">
        <v>3818</v>
      </c>
      <c r="B207" s="13" t="str">
        <f>VLOOKUP(A207,Matching_Area!$A$2:$B$1441,2, 0)</f>
        <v>Environment</v>
      </c>
      <c r="C207" s="13" t="str">
        <f>VLOOKUP(Filtred_Data!A207,Matching_Area!$A$2:$C$1441,3,0)</f>
        <v>Emissions</v>
      </c>
      <c r="D207" t="s">
        <v>569</v>
      </c>
      <c r="E207">
        <v>19.540372891598388</v>
      </c>
      <c r="F207">
        <v>19.804057299465995</v>
      </c>
      <c r="G207">
        <v>19.960343688037014</v>
      </c>
      <c r="H207">
        <v>19.009301375592077</v>
      </c>
      <c r="I207">
        <v>18.33900829963822</v>
      </c>
      <c r="J207">
        <v>18.133708966047131</v>
      </c>
      <c r="K207">
        <v>17.921213659306883</v>
      </c>
      <c r="L207">
        <v>18.005396542738012</v>
      </c>
      <c r="M207">
        <v>17.456688630252273</v>
      </c>
      <c r="N207">
        <v>17.521084896897641</v>
      </c>
      <c r="O207">
        <v>19.022318442554177</v>
      </c>
      <c r="P207">
        <v>19.061400297101972</v>
      </c>
      <c r="Q207">
        <v>18.390586239421779</v>
      </c>
      <c r="R207">
        <v>17.048219102141765</v>
      </c>
      <c r="S207">
        <v>16.687412838538972</v>
      </c>
      <c r="T207">
        <v>17.031575418429977</v>
      </c>
      <c r="U207">
        <v>17.264679884918021</v>
      </c>
      <c r="V207">
        <v>16.128701625504373</v>
      </c>
      <c r="W207">
        <v>16.105992474031218</v>
      </c>
      <c r="X207">
        <v>14.846802171127338</v>
      </c>
      <c r="Y207">
        <v>13.948417059672288</v>
      </c>
      <c r="Z207">
        <v>13.182340600603121</v>
      </c>
      <c r="AA207">
        <v>13.757522451624851</v>
      </c>
      <c r="AB207">
        <v>13.367894230612478</v>
      </c>
      <c r="AC207">
        <v>13.308657941091218</v>
      </c>
      <c r="AD207">
        <v>12.713879011443069</v>
      </c>
      <c r="AE207">
        <v>12.482160525122669</v>
      </c>
      <c r="AF207">
        <v>12.291143175400876</v>
      </c>
      <c r="AG207">
        <v>12.478182648156602</v>
      </c>
      <c r="AH207">
        <v>12.341935418089868</v>
      </c>
      <c r="AI207">
        <v>11.35462107882435</v>
      </c>
      <c r="AJ207">
        <v>11.64748224085286</v>
      </c>
      <c r="AK207">
        <v>11.678485042690866</v>
      </c>
      <c r="AL207">
        <v>11.821319165520681</v>
      </c>
      <c r="AM207">
        <v>11.459921726632455</v>
      </c>
      <c r="AN207">
        <v>11.430108925762539</v>
      </c>
      <c r="AO207">
        <v>11.782331187927602</v>
      </c>
      <c r="AP207">
        <v>11.116011370248344</v>
      </c>
      <c r="AQ207">
        <v>10.127645900815885</v>
      </c>
      <c r="AR207">
        <v>10.429247052420216</v>
      </c>
      <c r="AS207">
        <v>10.614357818326175</v>
      </c>
      <c r="AT207">
        <v>10.374584756134547</v>
      </c>
      <c r="AU207">
        <v>10.525574211729003</v>
      </c>
      <c r="AV207">
        <v>10.795368447324554</v>
      </c>
      <c r="AW207">
        <v>10.374837371215582</v>
      </c>
      <c r="AX207">
        <v>10.02688403039491</v>
      </c>
      <c r="AY207">
        <v>9.2360121821031615</v>
      </c>
      <c r="AZ207">
        <v>9.6525415680301645</v>
      </c>
      <c r="BA207">
        <v>10.089048229014336</v>
      </c>
      <c r="BB207">
        <v>10.765703035428634</v>
      </c>
      <c r="BC207">
        <v>10.190291843165857</v>
      </c>
      <c r="BD207">
        <v>10.230125041258242</v>
      </c>
      <c r="BE207">
        <v>9.7120993788819874</v>
      </c>
      <c r="BF207">
        <v>10.679440426244865</v>
      </c>
      <c r="BG207">
        <v>11.011917986325903</v>
      </c>
      <c r="BN207" s="39">
        <f t="shared" si="3"/>
        <v>55</v>
      </c>
    </row>
    <row r="208" spans="1:66" x14ac:dyDescent="0.3">
      <c r="A208" t="s">
        <v>4008</v>
      </c>
      <c r="B208" s="13" t="str">
        <f>VLOOKUP(A208,Matching_Area!$A$2:$B$1441,2, 0)</f>
        <v>Environment</v>
      </c>
      <c r="C208" s="13" t="str">
        <f>VLOOKUP(Filtred_Data!A208,Matching_Area!$A$2:$C$1441,3,0)</f>
        <v>Emissions</v>
      </c>
      <c r="D208" t="s">
        <v>1637</v>
      </c>
      <c r="E208">
        <v>31.781808955981223</v>
      </c>
      <c r="F208">
        <v>30.833803297429345</v>
      </c>
      <c r="G208">
        <v>30.850618510002835</v>
      </c>
      <c r="H208">
        <v>31.668590748887286</v>
      </c>
      <c r="I208">
        <v>32.24926175615316</v>
      </c>
      <c r="J208">
        <v>32.189230604522699</v>
      </c>
      <c r="K208">
        <v>31.827190057374761</v>
      </c>
      <c r="L208">
        <v>31.496017677602055</v>
      </c>
      <c r="M208">
        <v>29.768476866828735</v>
      </c>
      <c r="N208">
        <v>28.795536276409745</v>
      </c>
      <c r="O208">
        <v>27.005606931960358</v>
      </c>
      <c r="P208">
        <v>25.438893293673441</v>
      </c>
      <c r="Q208">
        <v>24.660969704564479</v>
      </c>
      <c r="R208">
        <v>25.398203012813219</v>
      </c>
      <c r="S208">
        <v>26.035969151982542</v>
      </c>
      <c r="T208">
        <v>26.148098770240434</v>
      </c>
      <c r="U208">
        <v>27.64879920890554</v>
      </c>
      <c r="V208">
        <v>27.210677100449647</v>
      </c>
      <c r="W208">
        <v>27.979081537019685</v>
      </c>
      <c r="X208">
        <v>28.885520807461784</v>
      </c>
      <c r="Y208">
        <v>30.937143593593632</v>
      </c>
      <c r="Z208">
        <v>32.842114794441699</v>
      </c>
      <c r="AA208">
        <v>33.399831922899104</v>
      </c>
      <c r="AB208">
        <v>34.963823043289885</v>
      </c>
      <c r="AC208">
        <v>35.470863555763863</v>
      </c>
      <c r="AD208">
        <v>36.238002303427145</v>
      </c>
      <c r="AE208">
        <v>35.363693018490544</v>
      </c>
      <c r="AF208">
        <v>35.880006038179751</v>
      </c>
      <c r="AG208">
        <v>35.980329844611468</v>
      </c>
      <c r="AH208">
        <v>36.290566677249359</v>
      </c>
      <c r="AI208">
        <v>36.941310095989373</v>
      </c>
      <c r="AJ208">
        <v>36.63061924136867</v>
      </c>
      <c r="AK208">
        <v>36.417217266861961</v>
      </c>
      <c r="AL208">
        <v>36.401323676542226</v>
      </c>
      <c r="AM208">
        <v>36.16595512808054</v>
      </c>
      <c r="AN208">
        <v>35.850860147453851</v>
      </c>
      <c r="AO208">
        <v>36.371088011707336</v>
      </c>
      <c r="AP208">
        <v>36.566210993796709</v>
      </c>
      <c r="AQ208">
        <v>36.553827937175676</v>
      </c>
      <c r="AR208">
        <v>36.091575918786894</v>
      </c>
      <c r="AS208">
        <v>36.372998463304143</v>
      </c>
      <c r="AT208">
        <v>36.422983944162041</v>
      </c>
      <c r="AU208">
        <v>36.52277465078955</v>
      </c>
      <c r="AV208">
        <v>36.240727029328497</v>
      </c>
      <c r="AW208">
        <v>36.563449228385622</v>
      </c>
      <c r="AX208">
        <v>36.678314215266198</v>
      </c>
      <c r="AY208">
        <v>36.758205120283407</v>
      </c>
      <c r="AZ208">
        <v>36.466599057568871</v>
      </c>
      <c r="BA208">
        <v>37.022642983392359</v>
      </c>
      <c r="BB208">
        <v>34.996039351498673</v>
      </c>
      <c r="BC208">
        <v>35.431484155976555</v>
      </c>
      <c r="BD208">
        <v>34.701893671872554</v>
      </c>
      <c r="BE208">
        <v>31.996270945266307</v>
      </c>
      <c r="BF208">
        <v>31.961034631942525</v>
      </c>
      <c r="BG208">
        <v>31.582622389179377</v>
      </c>
      <c r="BH208">
        <v>28.337369700212143</v>
      </c>
      <c r="BI208">
        <v>26.435160057162488</v>
      </c>
      <c r="BN208" s="39">
        <f t="shared" si="3"/>
        <v>57</v>
      </c>
    </row>
    <row r="209" spans="1:66" x14ac:dyDescent="0.3">
      <c r="A209" t="s">
        <v>2756</v>
      </c>
      <c r="B209" s="13" t="str">
        <f>VLOOKUP(A209,Matching_Area!$A$2:$B$1441,2, 0)</f>
        <v>Environment</v>
      </c>
      <c r="C209" s="13" t="str">
        <f>VLOOKUP(Filtred_Data!A209,Matching_Area!$A$2:$C$1441,3,0)</f>
        <v>Emissions</v>
      </c>
      <c r="D209" t="s">
        <v>1750</v>
      </c>
      <c r="E209">
        <v>918715.51199999999</v>
      </c>
      <c r="F209">
        <v>888169.402</v>
      </c>
      <c r="G209">
        <v>921572.10499999998</v>
      </c>
      <c r="H209">
        <v>987816.46</v>
      </c>
      <c r="I209">
        <v>1050034.449</v>
      </c>
      <c r="J209">
        <v>1091511.8859999999</v>
      </c>
      <c r="K209">
        <v>1133645.716</v>
      </c>
      <c r="L209">
        <v>1164001.142</v>
      </c>
      <c r="M209">
        <v>1140536.0090000001</v>
      </c>
      <c r="N209">
        <v>1158948.0160000001</v>
      </c>
      <c r="O209">
        <v>1169046.9339999999</v>
      </c>
      <c r="P209">
        <v>1108314.08</v>
      </c>
      <c r="Q209">
        <v>1125761.666</v>
      </c>
      <c r="R209">
        <v>1211543.797</v>
      </c>
      <c r="S209">
        <v>1197260.8319999999</v>
      </c>
      <c r="T209">
        <v>1152171.3999999999</v>
      </c>
      <c r="U209">
        <v>1275466.9410000001</v>
      </c>
      <c r="V209">
        <v>1290409.966</v>
      </c>
      <c r="W209">
        <v>1368418.057</v>
      </c>
      <c r="X209">
        <v>1415909.3740000001</v>
      </c>
      <c r="Y209">
        <v>1461226.16</v>
      </c>
      <c r="Z209">
        <v>1489652.7439999999</v>
      </c>
      <c r="AA209">
        <v>1438446.7560000001</v>
      </c>
      <c r="AB209">
        <v>1518086.662</v>
      </c>
      <c r="AC209">
        <v>1587389.2949999999</v>
      </c>
      <c r="AD209">
        <v>1628012.321</v>
      </c>
      <c r="AE209">
        <v>1589761.844</v>
      </c>
      <c r="AF209">
        <v>1682188.5789999999</v>
      </c>
      <c r="AG209">
        <v>1760347.017</v>
      </c>
      <c r="AH209">
        <v>1798227.1270000001</v>
      </c>
      <c r="AI209">
        <v>1781828.3030000001</v>
      </c>
      <c r="AJ209">
        <v>1765906.189</v>
      </c>
      <c r="AK209">
        <v>1787915.523</v>
      </c>
      <c r="AL209">
        <v>1830504.061</v>
      </c>
      <c r="AM209">
        <v>1842421.811</v>
      </c>
      <c r="AN209">
        <v>1840195.942</v>
      </c>
      <c r="AO209">
        <v>1910250.31</v>
      </c>
      <c r="AP209">
        <v>1963135.784</v>
      </c>
      <c r="AQ209">
        <v>1974276.13</v>
      </c>
      <c r="AR209">
        <v>1986721.9280000001</v>
      </c>
      <c r="AS209">
        <v>2070963.919</v>
      </c>
      <c r="AT209">
        <v>2038155.27</v>
      </c>
      <c r="AU209">
        <v>2060362.622</v>
      </c>
      <c r="AV209">
        <v>2056915.642</v>
      </c>
      <c r="AW209">
        <v>2104619.645</v>
      </c>
      <c r="AX209">
        <v>2123574.3679999998</v>
      </c>
      <c r="AY209">
        <v>2094220.0330000001</v>
      </c>
      <c r="AZ209">
        <v>2111062.5639999998</v>
      </c>
      <c r="BA209">
        <v>2078492.27</v>
      </c>
      <c r="BB209">
        <v>1842018.4410000001</v>
      </c>
      <c r="BC209">
        <v>1911717.11</v>
      </c>
      <c r="BD209">
        <v>1828806.24</v>
      </c>
      <c r="BE209">
        <v>1626050.476</v>
      </c>
      <c r="BF209">
        <v>1652500.547</v>
      </c>
      <c r="BG209">
        <v>1650322.3489999999</v>
      </c>
      <c r="BH209">
        <v>1452832.3970000001</v>
      </c>
      <c r="BI209">
        <v>1323423.9669999999</v>
      </c>
      <c r="BN209" s="39">
        <f t="shared" si="3"/>
        <v>57</v>
      </c>
    </row>
    <row r="210" spans="1:66" x14ac:dyDescent="0.3">
      <c r="A210" t="s">
        <v>950</v>
      </c>
      <c r="B210" s="13" t="str">
        <f>VLOOKUP(A210,Matching_Area!$A$2:$B$1441,2, 0)</f>
        <v>Environment</v>
      </c>
      <c r="C210" s="13" t="str">
        <f>VLOOKUP(Filtred_Data!A210,Matching_Area!$A$2:$C$1441,3,0)</f>
        <v>Emissions</v>
      </c>
      <c r="D210" t="s">
        <v>1882</v>
      </c>
      <c r="E210">
        <v>23.731404297673429</v>
      </c>
      <c r="F210">
        <v>24.103989489447066</v>
      </c>
      <c r="G210">
        <v>24.204246953751252</v>
      </c>
      <c r="H210">
        <v>24.081452687478318</v>
      </c>
      <c r="I210">
        <v>24.155953081381519</v>
      </c>
      <c r="J210">
        <v>23.560033235156602</v>
      </c>
      <c r="K210">
        <v>23.385218396638745</v>
      </c>
      <c r="L210">
        <v>23.598201876302987</v>
      </c>
      <c r="M210">
        <v>24.16302317466182</v>
      </c>
      <c r="N210">
        <v>24.432224905566908</v>
      </c>
      <c r="O210">
        <v>24.589284405924801</v>
      </c>
      <c r="P210">
        <v>25.339486811144351</v>
      </c>
      <c r="Q210">
        <v>25.50303844276219</v>
      </c>
      <c r="R210">
        <v>25.722113836739481</v>
      </c>
      <c r="S210">
        <v>25.959079002156869</v>
      </c>
      <c r="T210">
        <v>27.402944222348257</v>
      </c>
      <c r="U210">
        <v>27.004618877604074</v>
      </c>
      <c r="V210">
        <v>26.881169375840624</v>
      </c>
      <c r="W210">
        <v>27.90541177950379</v>
      </c>
      <c r="X210">
        <v>27.154718868180066</v>
      </c>
      <c r="Y210">
        <v>27.011292881502001</v>
      </c>
      <c r="Z210">
        <v>27.261857753286378</v>
      </c>
      <c r="AA210">
        <v>28.410332376631796</v>
      </c>
      <c r="AB210">
        <v>28.964780023615059</v>
      </c>
      <c r="AC210">
        <v>28.57633392048875</v>
      </c>
      <c r="AD210">
        <v>28.634918524918863</v>
      </c>
      <c r="AE210">
        <v>29.367963318242829</v>
      </c>
      <c r="AF210">
        <v>29.340983861357927</v>
      </c>
      <c r="AG210">
        <v>29.369615374287644</v>
      </c>
      <c r="AH210">
        <v>29.23172609276385</v>
      </c>
      <c r="AI210">
        <v>29.71108496704807</v>
      </c>
      <c r="AJ210">
        <v>29.370743838074354</v>
      </c>
      <c r="AK210">
        <v>29.574538463128729</v>
      </c>
      <c r="AL210">
        <v>29.362670559988047</v>
      </c>
      <c r="AM210">
        <v>29.994704802704131</v>
      </c>
      <c r="AN210">
        <v>30.308603282359385</v>
      </c>
      <c r="AO210">
        <v>30.154996959719149</v>
      </c>
      <c r="AP210">
        <v>29.685131584311431</v>
      </c>
      <c r="AQ210">
        <v>30.290047239324984</v>
      </c>
      <c r="AR210">
        <v>31.002177126927972</v>
      </c>
      <c r="AS210">
        <v>30.440892915372945</v>
      </c>
      <c r="AT210">
        <v>30.683622532175818</v>
      </c>
      <c r="AU210">
        <v>31.457861033084349</v>
      </c>
      <c r="AV210">
        <v>31.493132002816722</v>
      </c>
      <c r="AW210">
        <v>31.443967790709941</v>
      </c>
      <c r="AX210">
        <v>31.698253502552486</v>
      </c>
      <c r="AY210">
        <v>32.237051159834763</v>
      </c>
      <c r="AZ210">
        <v>31.765819066948538</v>
      </c>
      <c r="BA210">
        <v>30.99052547163992</v>
      </c>
      <c r="BB210">
        <v>31.687718633480927</v>
      </c>
      <c r="BC210">
        <v>31.332603959192451</v>
      </c>
      <c r="BD210">
        <v>31.746010423942828</v>
      </c>
      <c r="BE210">
        <v>33.625440993788821</v>
      </c>
      <c r="BF210">
        <v>33.082966077947631</v>
      </c>
      <c r="BG210">
        <v>33.397988103264744</v>
      </c>
      <c r="BN210" s="39">
        <f t="shared" si="3"/>
        <v>55</v>
      </c>
    </row>
    <row r="211" spans="1:66" x14ac:dyDescent="0.3">
      <c r="A211" t="s">
        <v>2063</v>
      </c>
      <c r="B211" s="13" t="str">
        <f>VLOOKUP(A211,Matching_Area!$A$2:$B$1441,2, 0)</f>
        <v>Environment</v>
      </c>
      <c r="C211" s="13" t="str">
        <f>VLOOKUP(Filtred_Data!A211,Matching_Area!$A$2:$C$1441,3,0)</f>
        <v>Emissions</v>
      </c>
      <c r="D211" t="s">
        <v>497</v>
      </c>
      <c r="E211">
        <v>2.8359649708417631</v>
      </c>
      <c r="F211">
        <v>2.7941969652166923</v>
      </c>
      <c r="G211">
        <v>2.7731748431572405</v>
      </c>
      <c r="H211">
        <v>2.7531914084094842</v>
      </c>
      <c r="I211">
        <v>2.7649159798056901</v>
      </c>
      <c r="J211">
        <v>2.7666501300269584</v>
      </c>
      <c r="K211">
        <v>2.7492242059799761</v>
      </c>
      <c r="L211">
        <v>2.7311025196753747</v>
      </c>
      <c r="M211">
        <v>2.698727075188839</v>
      </c>
      <c r="N211">
        <v>2.7082579844461061</v>
      </c>
      <c r="O211">
        <v>2.7891450175002706</v>
      </c>
      <c r="P211">
        <v>2.7444745118956337</v>
      </c>
      <c r="Q211">
        <v>2.7387794889263732</v>
      </c>
      <c r="R211">
        <v>2.7574319749274054</v>
      </c>
      <c r="S211">
        <v>2.7185909697428694</v>
      </c>
      <c r="T211">
        <v>2.6647755603642294</v>
      </c>
      <c r="U211">
        <v>2.6118699905916527</v>
      </c>
      <c r="V211">
        <v>2.5987930428866135</v>
      </c>
      <c r="W211">
        <v>2.6039292616261163</v>
      </c>
      <c r="X211">
        <v>2.6156272237240681</v>
      </c>
      <c r="Y211">
        <v>2.6172029138695723</v>
      </c>
      <c r="Z211">
        <v>2.5847225650601731</v>
      </c>
      <c r="AA211">
        <v>2.5609991969314994</v>
      </c>
      <c r="AB211">
        <v>2.5796968928076556</v>
      </c>
      <c r="AC211">
        <v>2.5495007906368952</v>
      </c>
      <c r="AD211">
        <v>2.5324097322826646</v>
      </c>
      <c r="AE211">
        <v>2.5380258216897014</v>
      </c>
      <c r="AF211">
        <v>2.5386900010007643</v>
      </c>
      <c r="AG211">
        <v>2.5491771441743905</v>
      </c>
      <c r="AH211">
        <v>2.5443648962045038</v>
      </c>
      <c r="AI211">
        <v>2.5186812768174578</v>
      </c>
      <c r="AJ211">
        <v>2.4970508519316348</v>
      </c>
      <c r="AK211">
        <v>2.4929577442117474</v>
      </c>
      <c r="AL211">
        <v>2.5095131297014861</v>
      </c>
      <c r="AM211">
        <v>2.495657934660636</v>
      </c>
      <c r="AN211">
        <v>2.4828894011485074</v>
      </c>
      <c r="AO211">
        <v>2.4853213852584419</v>
      </c>
      <c r="AP211">
        <v>2.5151892710985564</v>
      </c>
      <c r="AQ211">
        <v>2.5089691058336778</v>
      </c>
      <c r="AR211">
        <v>2.4897907434509157</v>
      </c>
      <c r="AS211">
        <v>2.504541578799397</v>
      </c>
      <c r="AT211">
        <v>2.5085322207698191</v>
      </c>
      <c r="AU211">
        <v>2.5006428321237415</v>
      </c>
      <c r="AV211">
        <v>2.5100735605648583</v>
      </c>
      <c r="AW211">
        <v>2.4942174752408808</v>
      </c>
      <c r="AX211">
        <v>2.4968949222220318</v>
      </c>
      <c r="AY211">
        <v>2.4805051193615464</v>
      </c>
      <c r="AZ211">
        <v>2.4771186735086781</v>
      </c>
      <c r="BA211">
        <v>2.4654863640090436</v>
      </c>
      <c r="BB211">
        <v>2.4313821476335917</v>
      </c>
      <c r="BC211">
        <v>2.4356602595174119</v>
      </c>
      <c r="BD211">
        <v>2.4059554131822254</v>
      </c>
      <c r="BE211">
        <v>2.3560764213041443</v>
      </c>
      <c r="BF211">
        <v>2.3689177745310706</v>
      </c>
      <c r="BG211">
        <v>2.3578396341057246</v>
      </c>
      <c r="BH211">
        <v>2.3493089242570635</v>
      </c>
      <c r="BN211" s="39">
        <f t="shared" si="3"/>
        <v>56</v>
      </c>
    </row>
    <row r="212" spans="1:66" x14ac:dyDescent="0.3">
      <c r="A212" t="s">
        <v>1260</v>
      </c>
      <c r="B212" s="13" t="str">
        <f>VLOOKUP(A212,Matching_Area!$A$2:$B$1441,2, 0)</f>
        <v>Environment</v>
      </c>
      <c r="C212" s="13" t="str">
        <f>VLOOKUP(Filtred_Data!A212,Matching_Area!$A$2:$C$1441,3,0)</f>
        <v>Natural resources contribution to GDP</v>
      </c>
      <c r="D212" t="s">
        <v>1597</v>
      </c>
      <c r="O212">
        <v>9.1568024323912797E-2</v>
      </c>
      <c r="P212">
        <v>0.102152452732489</v>
      </c>
      <c r="Q212">
        <v>0.108130948440243</v>
      </c>
      <c r="R212">
        <v>0.120285560334474</v>
      </c>
      <c r="S212">
        <v>0.24598858192009901</v>
      </c>
      <c r="T212">
        <v>0.57292309181221701</v>
      </c>
      <c r="U212">
        <v>0.58078762706434806</v>
      </c>
      <c r="V212">
        <v>0.54478496681814204</v>
      </c>
      <c r="W212">
        <v>0.40050394959408098</v>
      </c>
      <c r="X212">
        <v>0.41190518817469601</v>
      </c>
      <c r="Y212">
        <v>0.53128041502558598</v>
      </c>
      <c r="Z212">
        <v>0.71656635101243604</v>
      </c>
      <c r="AA212">
        <v>0.73925556099608902</v>
      </c>
      <c r="AB212">
        <v>0.38302406539453498</v>
      </c>
      <c r="AC212">
        <v>0.30556582124950299</v>
      </c>
      <c r="AD212">
        <v>0.30418464968064202</v>
      </c>
      <c r="AE212">
        <v>0.19788538432111</v>
      </c>
      <c r="AF212">
        <v>0.105895353828661</v>
      </c>
      <c r="AG212">
        <v>0.13907918681574599</v>
      </c>
      <c r="AH212">
        <v>0.17985095453258301</v>
      </c>
      <c r="AI212">
        <v>0.193682529195046</v>
      </c>
      <c r="AJ212">
        <v>0.174290611464026</v>
      </c>
      <c r="AK212">
        <v>0.135931976781799</v>
      </c>
      <c r="AL212">
        <v>6.4466579651613495E-2</v>
      </c>
      <c r="AM212">
        <v>6.3682632792937302E-2</v>
      </c>
      <c r="AN212">
        <v>0.18486790558534399</v>
      </c>
      <c r="AO212">
        <v>0.19440823119202599</v>
      </c>
      <c r="AP212">
        <v>0.17985807122213701</v>
      </c>
      <c r="AQ212">
        <v>0.15952325496654601</v>
      </c>
      <c r="AR212">
        <v>0.12554108916118201</v>
      </c>
      <c r="AS212">
        <v>0.13983975493324199</v>
      </c>
      <c r="AT212">
        <v>0.22078507101716999</v>
      </c>
      <c r="AU212">
        <v>0.155038102739915</v>
      </c>
      <c r="AV212">
        <v>0.163142125386259</v>
      </c>
      <c r="AW212">
        <v>0.33165971412901102</v>
      </c>
      <c r="AX212">
        <v>0.26937822142762002</v>
      </c>
      <c r="AY212">
        <v>0.27430263260145799</v>
      </c>
      <c r="AZ212">
        <v>0.243314297750269</v>
      </c>
      <c r="BA212">
        <v>0.68512382356929602</v>
      </c>
      <c r="BB212">
        <v>0.30710558355774897</v>
      </c>
      <c r="BC212">
        <v>0.42839152873095399</v>
      </c>
      <c r="BD212">
        <v>0.55670177180426095</v>
      </c>
      <c r="BE212">
        <v>0.34382384619642598</v>
      </c>
      <c r="BF212">
        <v>0.25976595027281701</v>
      </c>
      <c r="BG212">
        <v>0.21406221085184099</v>
      </c>
      <c r="BH212">
        <v>0.15334281478220399</v>
      </c>
      <c r="BI212">
        <v>0.134722194586435</v>
      </c>
      <c r="BJ212">
        <v>0.180663940646832</v>
      </c>
      <c r="BK212">
        <v>0.195515168473993</v>
      </c>
      <c r="BN212" s="39">
        <f t="shared" si="3"/>
        <v>49</v>
      </c>
    </row>
    <row r="213" spans="1:66" x14ac:dyDescent="0.3">
      <c r="A213" t="s">
        <v>3263</v>
      </c>
      <c r="B213" s="13" t="str">
        <f>VLOOKUP(A213,Matching_Area!$A$2:$B$1441,2, 0)</f>
        <v>Environment</v>
      </c>
      <c r="C213" s="13" t="str">
        <f>VLOOKUP(Filtred_Data!A213,Matching_Area!$A$2:$C$1441,3,0)</f>
        <v>Energy production &amp; use</v>
      </c>
      <c r="D213" t="s">
        <v>1164</v>
      </c>
      <c r="E213">
        <v>3.1748062911757517</v>
      </c>
      <c r="F213">
        <v>3.0796393715892236</v>
      </c>
      <c r="G213">
        <v>2.9601446789873007</v>
      </c>
      <c r="H213">
        <v>2.8645500015455654</v>
      </c>
      <c r="I213">
        <v>2.7835069195264102</v>
      </c>
      <c r="J213">
        <v>2.6686135320804407</v>
      </c>
      <c r="K213">
        <v>2.588774846809637</v>
      </c>
      <c r="L213">
        <v>2.426013645911075</v>
      </c>
      <c r="M213">
        <v>2.4487329049840389</v>
      </c>
      <c r="N213">
        <v>2.3745110414526871</v>
      </c>
      <c r="O213">
        <v>2.2596844153958444</v>
      </c>
      <c r="P213">
        <v>2.2121560981135344</v>
      </c>
      <c r="Q213">
        <v>2.2111064813094963</v>
      </c>
      <c r="R213">
        <v>2.1674846995196804</v>
      </c>
      <c r="S213">
        <v>2.2327864927968792</v>
      </c>
      <c r="T213">
        <v>2.2233500151813721</v>
      </c>
      <c r="U213">
        <v>2.379648297033043</v>
      </c>
      <c r="V213">
        <v>2.4711166957685484</v>
      </c>
      <c r="W213">
        <v>2.6611094914961728</v>
      </c>
      <c r="X213">
        <v>2.8166995483582902</v>
      </c>
      <c r="Y213">
        <v>3.0193099076206509</v>
      </c>
      <c r="Z213">
        <v>3.129385704344946</v>
      </c>
      <c r="AA213">
        <v>3.3125884367134142</v>
      </c>
      <c r="AB213">
        <v>3.5166444900788565</v>
      </c>
      <c r="AC213">
        <v>3.7752301802280721</v>
      </c>
      <c r="AD213">
        <v>3.6695985428088043</v>
      </c>
      <c r="AE213">
        <v>3.7551092660848009</v>
      </c>
      <c r="AF213">
        <v>3.9616955751726262</v>
      </c>
      <c r="AG213">
        <v>3.7726169111747248</v>
      </c>
      <c r="AH213">
        <v>3.541547286629442</v>
      </c>
      <c r="AI213">
        <v>1.4328283620318067</v>
      </c>
      <c r="AJ213">
        <v>1.5246987762882607</v>
      </c>
      <c r="AK213">
        <v>1.7854999823666149</v>
      </c>
      <c r="AL213">
        <v>1.4106827130856159</v>
      </c>
      <c r="AM213">
        <v>1.376093650541377</v>
      </c>
      <c r="AN213">
        <v>1.5827292398520778</v>
      </c>
      <c r="AO213">
        <v>1.5158225782714776</v>
      </c>
      <c r="AP213">
        <v>1.4334425849121992</v>
      </c>
      <c r="AQ213">
        <v>1.5624788368860558</v>
      </c>
      <c r="AR213">
        <v>2.1893105294063315</v>
      </c>
      <c r="AS213">
        <v>2.1793445197315306</v>
      </c>
      <c r="AT213">
        <v>1.9197865723130763</v>
      </c>
      <c r="AU213">
        <v>1.7185564379115483</v>
      </c>
      <c r="AV213">
        <v>2.0083113629073939</v>
      </c>
      <c r="AW213">
        <v>2.1172211407701114</v>
      </c>
      <c r="AX213">
        <v>2.3044470362686997</v>
      </c>
      <c r="AY213">
        <v>2.5413873184583737</v>
      </c>
      <c r="AZ213">
        <v>2.5751109807492036</v>
      </c>
      <c r="BA213">
        <v>2.8316918347335269</v>
      </c>
      <c r="BB213">
        <v>2.9309785554760528</v>
      </c>
      <c r="BC213">
        <v>3.2046166589823031</v>
      </c>
      <c r="BD213">
        <v>3.2984451395916077</v>
      </c>
      <c r="BE213">
        <v>3.5606466456615511</v>
      </c>
      <c r="BF213">
        <v>3.672007535687285</v>
      </c>
      <c r="BG213">
        <v>3.6900665601661595</v>
      </c>
      <c r="BH213">
        <v>3.6210347459051646</v>
      </c>
      <c r="BN213" s="39">
        <f t="shared" si="3"/>
        <v>56</v>
      </c>
    </row>
    <row r="214" spans="1:66" x14ac:dyDescent="0.3">
      <c r="A214" t="s">
        <v>1584</v>
      </c>
      <c r="B214" s="13" t="str">
        <f>VLOOKUP(A214,Matching_Area!$A$2:$B$1441,2, 0)</f>
        <v>Financial Sector</v>
      </c>
      <c r="C214" s="13" t="str">
        <f>VLOOKUP(Filtred_Data!A214,Matching_Area!$A$2:$C$1441,3,0)</f>
        <v>Access</v>
      </c>
      <c r="D214" t="s">
        <v>490</v>
      </c>
      <c r="AW214">
        <v>32.694054924324099</v>
      </c>
      <c r="AX214">
        <v>33.280957191362702</v>
      </c>
      <c r="AY214">
        <v>33.943723569039904</v>
      </c>
      <c r="AZ214">
        <v>34.772981799576499</v>
      </c>
      <c r="BA214">
        <v>35.159836220721203</v>
      </c>
      <c r="BB214">
        <v>35.909774776338601</v>
      </c>
      <c r="BC214">
        <v>35.418782885802301</v>
      </c>
      <c r="BD214">
        <v>35.154306729664</v>
      </c>
      <c r="BE214">
        <v>34.903461866704099</v>
      </c>
      <c r="BF214">
        <v>33.650508887078402</v>
      </c>
      <c r="BG214">
        <v>32.4274278698405</v>
      </c>
      <c r="BH214">
        <v>32.709628109555602</v>
      </c>
      <c r="BI214">
        <v>32.113853407387097</v>
      </c>
      <c r="BJ214">
        <v>31.2247284346623</v>
      </c>
      <c r="BK214">
        <v>30.896863902040799</v>
      </c>
      <c r="BL214">
        <v>30.464179775159199</v>
      </c>
      <c r="BN214" s="39">
        <f t="shared" si="3"/>
        <v>16</v>
      </c>
    </row>
    <row r="215" spans="1:66" x14ac:dyDescent="0.3">
      <c r="A215" t="s">
        <v>4202</v>
      </c>
      <c r="B215" s="13" t="str">
        <f>VLOOKUP(A215,Matching_Area!$A$2:$B$1441,2, 0)</f>
        <v>Economic Policy &amp; Debt</v>
      </c>
      <c r="C215" s="13" t="str">
        <f>VLOOKUP(Filtred_Data!A215,Matching_Area!$A$2:$C$1441,3,0)</f>
        <v>External debt</v>
      </c>
      <c r="D215" t="s">
        <v>1195</v>
      </c>
      <c r="BN215" s="39">
        <f t="shared" si="3"/>
        <v>0</v>
      </c>
    </row>
    <row r="216" spans="1:66" x14ac:dyDescent="0.3">
      <c r="A216" t="s">
        <v>2520</v>
      </c>
      <c r="B216" s="13" t="str">
        <f>VLOOKUP(A216,Matching_Area!$A$2:$B$1441,2, 0)</f>
        <v>Private Sector &amp; Trade</v>
      </c>
      <c r="C216" s="13" t="str">
        <f>VLOOKUP(Filtred_Data!A216,Matching_Area!$A$2:$C$1441,3,0)</f>
        <v>Exports</v>
      </c>
      <c r="D216" t="s">
        <v>979</v>
      </c>
      <c r="O216">
        <v>9620000000</v>
      </c>
      <c r="P216">
        <v>10520000000</v>
      </c>
      <c r="Q216">
        <v>11630000000</v>
      </c>
      <c r="R216">
        <v>14080000000</v>
      </c>
      <c r="S216">
        <v>16970000000</v>
      </c>
      <c r="T216">
        <v>18830000000</v>
      </c>
      <c r="U216">
        <v>21640000000</v>
      </c>
      <c r="V216">
        <v>23190000000</v>
      </c>
      <c r="W216">
        <v>26870000000</v>
      </c>
      <c r="X216">
        <v>31801300000</v>
      </c>
      <c r="Y216">
        <v>38110000000</v>
      </c>
      <c r="Z216">
        <v>46020000000</v>
      </c>
      <c r="AA216">
        <v>50850000000</v>
      </c>
      <c r="AB216">
        <v>51040000000</v>
      </c>
      <c r="AC216">
        <v>60414000000</v>
      </c>
      <c r="AD216">
        <v>63493000000</v>
      </c>
      <c r="AE216">
        <v>74898000000</v>
      </c>
      <c r="AF216">
        <v>84322000000</v>
      </c>
      <c r="AG216">
        <v>98260000000</v>
      </c>
      <c r="AH216">
        <v>115100000000</v>
      </c>
      <c r="AI216">
        <v>134280000000</v>
      </c>
      <c r="AJ216">
        <v>149420000000</v>
      </c>
      <c r="AK216">
        <v>160905000000</v>
      </c>
      <c r="AL216">
        <v>168259000000</v>
      </c>
      <c r="AM216">
        <v>183327000000</v>
      </c>
      <c r="AN216">
        <v>200341000000</v>
      </c>
      <c r="AO216">
        <v>218553000000</v>
      </c>
      <c r="AP216">
        <v>234825000000</v>
      </c>
      <c r="AQ216">
        <v>240486000000</v>
      </c>
      <c r="AR216">
        <v>269778000000</v>
      </c>
      <c r="AS216">
        <v>288867000000</v>
      </c>
      <c r="AT216">
        <v>275842000000</v>
      </c>
      <c r="AU216">
        <v>280408000000</v>
      </c>
      <c r="AV216">
        <v>288703000000</v>
      </c>
      <c r="AW216">
        <v>332552000000</v>
      </c>
      <c r="AX216">
        <v>362907000000</v>
      </c>
      <c r="AY216">
        <v>403865000000</v>
      </c>
      <c r="AZ216">
        <v>474737000000</v>
      </c>
      <c r="BA216">
        <v>521706000000</v>
      </c>
      <c r="BB216">
        <v>501920000000</v>
      </c>
      <c r="BC216">
        <v>562835000000</v>
      </c>
      <c r="BD216">
        <v>623199000000</v>
      </c>
      <c r="BE216">
        <v>662674000000</v>
      </c>
      <c r="BF216">
        <v>697679000000</v>
      </c>
      <c r="BG216">
        <v>737008000000</v>
      </c>
      <c r="BH216">
        <v>748278000000</v>
      </c>
      <c r="BI216">
        <v>761751000000</v>
      </c>
      <c r="BJ216">
        <v>810464000000</v>
      </c>
      <c r="BK216">
        <v>840484000000</v>
      </c>
      <c r="BL216">
        <v>853275000000</v>
      </c>
      <c r="BN216" s="39">
        <f t="shared" si="3"/>
        <v>50</v>
      </c>
    </row>
    <row r="217" spans="1:66" x14ac:dyDescent="0.3">
      <c r="A217" t="s">
        <v>3219</v>
      </c>
      <c r="B217" s="13" t="str">
        <f>VLOOKUP(A217,Matching_Area!$A$2:$B$1441,2, 0)</f>
        <v>Private Sector &amp; Trade</v>
      </c>
      <c r="C217" s="13" t="str">
        <f>VLOOKUP(Filtred_Data!A217,Matching_Area!$A$2:$C$1441,3,0)</f>
        <v>Imports</v>
      </c>
      <c r="D217" t="s">
        <v>960</v>
      </c>
      <c r="O217">
        <v>9060000000</v>
      </c>
      <c r="P217">
        <v>10000000000</v>
      </c>
      <c r="Q217">
        <v>11480000000</v>
      </c>
      <c r="R217">
        <v>13610000000</v>
      </c>
      <c r="S217">
        <v>15650000000</v>
      </c>
      <c r="T217">
        <v>16420000000</v>
      </c>
      <c r="U217">
        <v>18780000000</v>
      </c>
      <c r="V217">
        <v>20450000000</v>
      </c>
      <c r="W217">
        <v>23250000000</v>
      </c>
      <c r="X217">
        <v>26680000000</v>
      </c>
      <c r="Y217">
        <v>28890000000</v>
      </c>
      <c r="Z217">
        <v>32020000000</v>
      </c>
      <c r="AA217">
        <v>37130000000</v>
      </c>
      <c r="AB217">
        <v>39590000000</v>
      </c>
      <c r="AC217">
        <v>52870000000</v>
      </c>
      <c r="AD217">
        <v>57180000000</v>
      </c>
      <c r="AE217">
        <v>64963000000</v>
      </c>
      <c r="AF217">
        <v>74221000000</v>
      </c>
      <c r="AG217">
        <v>81431000000</v>
      </c>
      <c r="AH217">
        <v>85610000000</v>
      </c>
      <c r="AI217">
        <v>98570000000</v>
      </c>
      <c r="AJ217">
        <v>100380000000</v>
      </c>
      <c r="AK217">
        <v>103847000000</v>
      </c>
      <c r="AL217">
        <v>109794000000</v>
      </c>
      <c r="AM217">
        <v>120768000000</v>
      </c>
      <c r="AN217">
        <v>129227000000</v>
      </c>
      <c r="AO217">
        <v>139309000000</v>
      </c>
      <c r="AP217">
        <v>151976000000</v>
      </c>
      <c r="AQ217">
        <v>166161000000</v>
      </c>
      <c r="AR217">
        <v>182531000000</v>
      </c>
      <c r="AS217">
        <v>206413000000</v>
      </c>
      <c r="AT217">
        <v>206716000000</v>
      </c>
      <c r="AU217">
        <v>214126000000</v>
      </c>
      <c r="AV217">
        <v>228723000000</v>
      </c>
      <c r="AW217">
        <v>264309000000</v>
      </c>
      <c r="AX217">
        <v>284768000000</v>
      </c>
      <c r="AY217">
        <v>321977000000</v>
      </c>
      <c r="AZ217">
        <v>357204000000</v>
      </c>
      <c r="BA217">
        <v>391770000000</v>
      </c>
      <c r="BB217">
        <v>376081000000</v>
      </c>
      <c r="BC217">
        <v>404490000000</v>
      </c>
      <c r="BD217">
        <v>426896000000</v>
      </c>
      <c r="BE217">
        <v>441750000000</v>
      </c>
      <c r="BF217">
        <v>440477000000</v>
      </c>
      <c r="BG217">
        <v>466695000000</v>
      </c>
      <c r="BH217">
        <v>476230000000</v>
      </c>
      <c r="BI217">
        <v>490396000000</v>
      </c>
      <c r="BJ217">
        <v>522786000000</v>
      </c>
      <c r="BK217">
        <v>539094000000</v>
      </c>
      <c r="BL217">
        <v>564280000000</v>
      </c>
      <c r="BN217" s="39">
        <f t="shared" si="3"/>
        <v>50</v>
      </c>
    </row>
    <row r="218" spans="1:66" x14ac:dyDescent="0.3">
      <c r="A218" t="s">
        <v>1296</v>
      </c>
      <c r="B218" s="13" t="str">
        <f>VLOOKUP(A218,Matching_Area!$A$2:$B$1441,2, 0)</f>
        <v>Economic Policy &amp; Debt</v>
      </c>
      <c r="C218" s="13" t="str">
        <f>VLOOKUP(Filtred_Data!A218,Matching_Area!$A$2:$C$1441,3,0)</f>
        <v>Balance of payments</v>
      </c>
      <c r="D218" t="s">
        <v>635</v>
      </c>
      <c r="O218">
        <v>46.899563318777297</v>
      </c>
      <c r="P218">
        <v>49.0625</v>
      </c>
      <c r="Q218">
        <v>45.692883895131089</v>
      </c>
      <c r="R218">
        <v>47.007042253521128</v>
      </c>
      <c r="S218">
        <v>47.183437650457385</v>
      </c>
      <c r="T218">
        <v>49.421345906558081</v>
      </c>
      <c r="U218">
        <v>49.637418419144311</v>
      </c>
      <c r="V218">
        <v>52.396268896751366</v>
      </c>
      <c r="W218">
        <v>51.650211565585337</v>
      </c>
      <c r="X218">
        <v>43.57644477521999</v>
      </c>
      <c r="Y218">
        <v>44.584647739221872</v>
      </c>
      <c r="Z218">
        <v>42.340611353711786</v>
      </c>
      <c r="AA218">
        <v>48.663853727144868</v>
      </c>
      <c r="AB218">
        <v>49.127997508564306</v>
      </c>
      <c r="AC218">
        <v>42.424838990915994</v>
      </c>
      <c r="AD218">
        <v>41.070964387834671</v>
      </c>
      <c r="AE218">
        <v>40.597930771981225</v>
      </c>
      <c r="AF218">
        <v>40.727939834992192</v>
      </c>
      <c r="AG218">
        <v>38.643105080467024</v>
      </c>
      <c r="AH218">
        <v>37.966021708352997</v>
      </c>
      <c r="AI218">
        <v>37.37995401055052</v>
      </c>
      <c r="AJ218">
        <v>38.633873127967853</v>
      </c>
      <c r="AK218">
        <v>39.459349059110743</v>
      </c>
      <c r="AL218">
        <v>39.507183544814453</v>
      </c>
      <c r="AM218">
        <v>41.578682102846876</v>
      </c>
      <c r="AN218">
        <v>41.41135893938219</v>
      </c>
      <c r="AO218">
        <v>42.210049474980686</v>
      </c>
      <c r="AP218">
        <v>42.731351501212451</v>
      </c>
      <c r="AQ218">
        <v>44.709952162942834</v>
      </c>
      <c r="AR218">
        <v>42.45873156904571</v>
      </c>
      <c r="AS218">
        <v>40.638474211721913</v>
      </c>
      <c r="AT218">
        <v>43.51607031577317</v>
      </c>
      <c r="AU218">
        <v>45.650370236652911</v>
      </c>
      <c r="AV218">
        <v>46.063109812417082</v>
      </c>
      <c r="AW218">
        <v>45.607293266035285</v>
      </c>
      <c r="AX218">
        <v>45.739649660493008</v>
      </c>
      <c r="AY218">
        <v>47.157551892523031</v>
      </c>
      <c r="AZ218">
        <v>47.599151027523014</v>
      </c>
      <c r="BA218">
        <v>46.991623365816679</v>
      </c>
      <c r="BB218">
        <v>49.540250125368928</v>
      </c>
      <c r="BC218">
        <v>47.061137884527824</v>
      </c>
      <c r="BD218">
        <v>47.733953393136638</v>
      </c>
      <c r="BE218">
        <v>47.04623975281168</v>
      </c>
      <c r="BF218">
        <v>45.924775999922176</v>
      </c>
      <c r="BG218">
        <v>45.232997930493113</v>
      </c>
      <c r="BH218">
        <v>45.784100004555128</v>
      </c>
      <c r="BI218">
        <v>46.248565073898696</v>
      </c>
      <c r="BJ218">
        <v>46.430945533894999</v>
      </c>
      <c r="BK218">
        <v>22.66590293495603</v>
      </c>
      <c r="BL218">
        <v>22.194375620839661</v>
      </c>
      <c r="BN218" s="39">
        <f t="shared" si="3"/>
        <v>50</v>
      </c>
    </row>
    <row r="219" spans="1:66" x14ac:dyDescent="0.3">
      <c r="A219" t="s">
        <v>2319</v>
      </c>
      <c r="B219" s="13" t="str">
        <f>VLOOKUP(A219,Matching_Area!$A$2:$B$1441,2, 0)</f>
        <v>Economic Policy &amp; Debt</v>
      </c>
      <c r="C219" s="13" t="str">
        <f>VLOOKUP(Filtred_Data!A219,Matching_Area!$A$2:$C$1441,3,0)</f>
        <v>Balance of payments</v>
      </c>
      <c r="D219" t="s">
        <v>3584</v>
      </c>
      <c r="O219">
        <v>43.959044368600679</v>
      </c>
      <c r="P219">
        <v>41.875401412973666</v>
      </c>
      <c r="Q219">
        <v>39.002932551319645</v>
      </c>
      <c r="R219">
        <v>35.725510738606602</v>
      </c>
      <c r="S219">
        <v>34.210526315789473</v>
      </c>
      <c r="T219">
        <v>33.857207004939383</v>
      </c>
      <c r="U219">
        <v>32.517061421116018</v>
      </c>
      <c r="V219">
        <v>31.921824104234524</v>
      </c>
      <c r="W219">
        <v>32.849479331019246</v>
      </c>
      <c r="X219">
        <v>32.762903670990887</v>
      </c>
      <c r="Y219">
        <v>34.952404198193797</v>
      </c>
      <c r="Z219">
        <v>33.689839572192511</v>
      </c>
      <c r="AA219">
        <v>40.380094043887148</v>
      </c>
      <c r="AB219">
        <v>38.942130482860307</v>
      </c>
      <c r="AC219">
        <v>31.983261096995964</v>
      </c>
      <c r="AD219">
        <v>31.375815632375399</v>
      </c>
      <c r="AE219">
        <v>31.541455625140348</v>
      </c>
      <c r="AF219">
        <v>32.020355561430172</v>
      </c>
      <c r="AG219">
        <v>33.115651777113015</v>
      </c>
      <c r="AH219">
        <v>33.977172958735736</v>
      </c>
      <c r="AI219">
        <v>33.423982323446928</v>
      </c>
      <c r="AJ219">
        <v>35.274261603375528</v>
      </c>
      <c r="AK219">
        <v>33.429302730192717</v>
      </c>
      <c r="AL219">
        <v>32.17902416559614</v>
      </c>
      <c r="AM219">
        <v>31.370505354123612</v>
      </c>
      <c r="AN219">
        <v>31.991301888126721</v>
      </c>
      <c r="AO219">
        <v>33.340478531628975</v>
      </c>
      <c r="AP219">
        <v>33.32088000819509</v>
      </c>
      <c r="AQ219">
        <v>33.112311541101199</v>
      </c>
      <c r="AR219">
        <v>34.900352236165958</v>
      </c>
      <c r="AS219">
        <v>32.986615609539719</v>
      </c>
      <c r="AT219">
        <v>33.81718444590566</v>
      </c>
      <c r="AU219">
        <v>36.696233922536933</v>
      </c>
      <c r="AV219">
        <v>36.261898534528534</v>
      </c>
      <c r="AW219">
        <v>35.462913576848301</v>
      </c>
      <c r="AX219">
        <v>35.260167444959038</v>
      </c>
      <c r="AY219">
        <v>36.612839971259348</v>
      </c>
      <c r="AZ219">
        <v>36.595281024217499</v>
      </c>
      <c r="BA219">
        <v>38.479733745394036</v>
      </c>
      <c r="BB219">
        <v>41.50772560306816</v>
      </c>
      <c r="BC219">
        <v>40.454118455722302</v>
      </c>
      <c r="BD219">
        <v>43.012599604093509</v>
      </c>
      <c r="BE219">
        <v>42.681283019350062</v>
      </c>
      <c r="BF219">
        <v>43.760532569657187</v>
      </c>
      <c r="BG219">
        <v>43.069072983928464</v>
      </c>
      <c r="BH219">
        <v>43.240832447700804</v>
      </c>
      <c r="BI219">
        <v>43.417353813935954</v>
      </c>
      <c r="BJ219">
        <v>43.530586436577813</v>
      </c>
      <c r="BK219">
        <v>17.147538825304366</v>
      </c>
      <c r="BL219">
        <v>16.504266923650874</v>
      </c>
      <c r="BN219" s="39">
        <f t="shared" si="3"/>
        <v>50</v>
      </c>
    </row>
    <row r="220" spans="1:66" x14ac:dyDescent="0.3">
      <c r="A220" t="s">
        <v>1886</v>
      </c>
      <c r="B220" s="13" t="str">
        <f>VLOOKUP(A220,Matching_Area!$A$2:$B$1441,2, 0)</f>
        <v>Health</v>
      </c>
      <c r="C220" s="13" t="str">
        <f>VLOOKUP(Filtred_Data!A220,Matching_Area!$A$2:$C$1441,3,0)</f>
        <v>Health systems</v>
      </c>
      <c r="D220" t="s">
        <v>1358</v>
      </c>
      <c r="BN220" s="39">
        <f t="shared" si="3"/>
        <v>0</v>
      </c>
    </row>
    <row r="221" spans="1:66" x14ac:dyDescent="0.3">
      <c r="A221" t="s">
        <v>1877</v>
      </c>
      <c r="B221" s="13" t="str">
        <f>VLOOKUP(A221,Matching_Area!$A$2:$B$1441,2, 0)</f>
        <v>Public Sector</v>
      </c>
      <c r="C221" s="13" t="str">
        <f>VLOOKUP(Filtred_Data!A221,Matching_Area!$A$2:$C$1441,3,0)</f>
        <v>Government finance</v>
      </c>
      <c r="D221" t="s">
        <v>1332</v>
      </c>
      <c r="Q221">
        <v>18.562769041553192</v>
      </c>
      <c r="R221">
        <v>17.515386726253478</v>
      </c>
      <c r="S221">
        <v>16.697426989469115</v>
      </c>
      <c r="T221">
        <v>14.908858135706883</v>
      </c>
      <c r="U221">
        <v>13.947574864067953</v>
      </c>
      <c r="V221">
        <v>13.538348444008822</v>
      </c>
      <c r="W221">
        <v>13.277445464855129</v>
      </c>
      <c r="X221">
        <v>12.677019633086578</v>
      </c>
      <c r="Y221">
        <v>11.53983748147391</v>
      </c>
      <c r="Z221">
        <v>11.268797411041669</v>
      </c>
      <c r="AA221">
        <v>11.173980189583556</v>
      </c>
      <c r="AB221">
        <v>10.753505659739821</v>
      </c>
      <c r="AC221">
        <v>10.880273160377902</v>
      </c>
      <c r="AD221">
        <v>10.470192067847343</v>
      </c>
      <c r="AE221">
        <v>10.370501335847869</v>
      </c>
      <c r="AF221">
        <v>10.704684082214749</v>
      </c>
      <c r="AG221">
        <v>10.670698485343793</v>
      </c>
      <c r="AH221">
        <v>10.423870655304542</v>
      </c>
      <c r="AI221">
        <v>10.060750316975085</v>
      </c>
      <c r="AJ221">
        <v>9.8265034592868545</v>
      </c>
      <c r="AK221">
        <v>9.7158080456619089</v>
      </c>
      <c r="AL221">
        <v>9.4456509159728519</v>
      </c>
      <c r="AM221">
        <v>9.1623365877875234</v>
      </c>
      <c r="AN221">
        <v>8.8622846105299402</v>
      </c>
      <c r="AO221">
        <v>8.6981288620856194</v>
      </c>
      <c r="AP221">
        <v>8.543976526611992</v>
      </c>
      <c r="AQ221">
        <v>8.4877525520428119</v>
      </c>
      <c r="AR221">
        <v>8.6381023932280776</v>
      </c>
      <c r="AS221">
        <v>8.6621971659302144</v>
      </c>
      <c r="AT221">
        <v>9.7534998496711136</v>
      </c>
      <c r="AU221">
        <v>10.28058307425767</v>
      </c>
      <c r="AV221">
        <v>10.837219273089948</v>
      </c>
      <c r="AW221">
        <v>10.93774119254137</v>
      </c>
      <c r="AX221">
        <v>10.797835542702988</v>
      </c>
      <c r="AY221">
        <v>10.689045961229876</v>
      </c>
      <c r="AZ221">
        <v>10.574645028330725</v>
      </c>
      <c r="BA221">
        <v>10.106993273250488</v>
      </c>
      <c r="BB221">
        <v>9.8943731798458447</v>
      </c>
      <c r="BC221">
        <v>10.012214937513347</v>
      </c>
      <c r="BD221">
        <v>10.135401437907579</v>
      </c>
      <c r="BE221">
        <v>10.237844013544604</v>
      </c>
      <c r="BF221">
        <v>10.049297156725117</v>
      </c>
      <c r="BG221">
        <v>9.8518057451767174</v>
      </c>
      <c r="BH221">
        <v>9.7430534182395441</v>
      </c>
      <c r="BI221">
        <v>9.7099181586769259</v>
      </c>
      <c r="BJ221">
        <v>9.6576685471425119</v>
      </c>
      <c r="BK221">
        <v>9.544421431491191</v>
      </c>
      <c r="BL221">
        <v>9.330883969074387</v>
      </c>
      <c r="BN221" s="39">
        <f t="shared" si="3"/>
        <v>48</v>
      </c>
    </row>
    <row r="222" spans="1:66" x14ac:dyDescent="0.3">
      <c r="A222" t="s">
        <v>184</v>
      </c>
      <c r="B222" s="13" t="str">
        <f>VLOOKUP(A222,Matching_Area!$A$2:$B$1441,2, 0)</f>
        <v>Public Sector</v>
      </c>
      <c r="C222" s="13" t="str">
        <f>VLOOKUP(Filtred_Data!A222,Matching_Area!$A$2:$C$1441,3,0)</f>
        <v>Government finance</v>
      </c>
      <c r="D222" t="s">
        <v>3554</v>
      </c>
      <c r="Q222">
        <v>42260000000</v>
      </c>
      <c r="R222">
        <v>44680000000</v>
      </c>
      <c r="S222">
        <v>46140000000</v>
      </c>
      <c r="T222">
        <v>48910000000</v>
      </c>
      <c r="U222">
        <v>51560000000</v>
      </c>
      <c r="V222">
        <v>55250000000</v>
      </c>
      <c r="W222">
        <v>59710000000</v>
      </c>
      <c r="X222">
        <v>63020000000</v>
      </c>
      <c r="Y222">
        <v>67740000000</v>
      </c>
      <c r="Z222">
        <v>75910000000</v>
      </c>
      <c r="AA222">
        <v>83930000000</v>
      </c>
      <c r="AB222">
        <v>89110000000</v>
      </c>
      <c r="AC222">
        <v>94320000000</v>
      </c>
      <c r="AD222">
        <v>100740000000</v>
      </c>
      <c r="AE222">
        <v>105580000000</v>
      </c>
      <c r="AF222">
        <v>111090000000</v>
      </c>
      <c r="AG222">
        <v>117510000000</v>
      </c>
      <c r="AH222">
        <v>122690000000</v>
      </c>
      <c r="AI222">
        <v>129340000000</v>
      </c>
      <c r="AJ222">
        <v>138480000000</v>
      </c>
      <c r="AK222">
        <v>138220000000</v>
      </c>
      <c r="AL222">
        <v>138750000000</v>
      </c>
      <c r="AM222">
        <v>138420000000</v>
      </c>
      <c r="AN222">
        <v>139020000000</v>
      </c>
      <c r="AO222">
        <v>140480000000</v>
      </c>
      <c r="AP222">
        <v>142100000000</v>
      </c>
      <c r="AQ222">
        <v>144010000000</v>
      </c>
      <c r="AR222">
        <v>150620000000</v>
      </c>
      <c r="AS222">
        <v>159180000000</v>
      </c>
      <c r="AT222">
        <v>201423300000</v>
      </c>
      <c r="AU222">
        <v>225779400000</v>
      </c>
      <c r="AV222">
        <v>256609400000</v>
      </c>
      <c r="AW222">
        <v>273296100000</v>
      </c>
      <c r="AX222">
        <v>292126500000</v>
      </c>
      <c r="AY222">
        <v>304182200000</v>
      </c>
      <c r="AZ222">
        <v>319403600000</v>
      </c>
      <c r="BA222">
        <v>340254900000</v>
      </c>
      <c r="BB222">
        <v>366471900000</v>
      </c>
      <c r="BC222">
        <v>392662800000</v>
      </c>
      <c r="BD222">
        <v>400809700000</v>
      </c>
      <c r="BE222">
        <v>397970100000</v>
      </c>
      <c r="BF222">
        <v>388341100000</v>
      </c>
      <c r="BG222">
        <v>392543200000</v>
      </c>
      <c r="BH222">
        <v>399221000000</v>
      </c>
      <c r="BI222">
        <v>409984700000</v>
      </c>
      <c r="BJ222">
        <v>420077600000</v>
      </c>
      <c r="BK222">
        <v>438593500000</v>
      </c>
      <c r="BL222">
        <v>456283100000</v>
      </c>
      <c r="BN222" s="39">
        <f t="shared" si="3"/>
        <v>48</v>
      </c>
    </row>
    <row r="223" spans="1:66" x14ac:dyDescent="0.3">
      <c r="A223" t="s">
        <v>3379</v>
      </c>
      <c r="B223" s="13" t="str">
        <f>VLOOKUP(A223,Matching_Area!$A$2:$B$1441,2, 0)</f>
        <v>Health</v>
      </c>
      <c r="C223" s="13" t="str">
        <f>VLOOKUP(Filtred_Data!A223,Matching_Area!$A$2:$C$1441,3,0)</f>
        <v>Population</v>
      </c>
      <c r="D223" t="s">
        <v>1770</v>
      </c>
      <c r="BB223">
        <v>100</v>
      </c>
      <c r="BF223">
        <v>100</v>
      </c>
      <c r="BJ223">
        <v>100</v>
      </c>
      <c r="BN223" s="39">
        <f t="shared" si="3"/>
        <v>3</v>
      </c>
    </row>
    <row r="224" spans="1:66" x14ac:dyDescent="0.3">
      <c r="A224" t="s">
        <v>444</v>
      </c>
      <c r="B224" s="13" t="str">
        <f>VLOOKUP(A224,Matching_Area!$A$2:$B$1441,2, 0)</f>
        <v>Health</v>
      </c>
      <c r="C224" s="13" t="str">
        <f>VLOOKUP(Filtred_Data!A224,Matching_Area!$A$2:$C$1441,3,0)</f>
        <v>Population</v>
      </c>
      <c r="D224" t="s">
        <v>3143</v>
      </c>
      <c r="BJ224">
        <v>100</v>
      </c>
      <c r="BN224" s="39">
        <f t="shared" si="3"/>
        <v>1</v>
      </c>
    </row>
    <row r="225" spans="1:66" x14ac:dyDescent="0.3">
      <c r="A225" t="s">
        <v>2342</v>
      </c>
      <c r="B225" s="13" t="str">
        <f>VLOOKUP(A225,Matching_Area!$A$2:$B$1441,2, 0)</f>
        <v>Health</v>
      </c>
      <c r="C225" s="13" t="str">
        <f>VLOOKUP(Filtred_Data!A225,Matching_Area!$A$2:$C$1441,3,0)</f>
        <v>Population</v>
      </c>
      <c r="D225" t="s">
        <v>1383</v>
      </c>
      <c r="BJ225">
        <v>100</v>
      </c>
      <c r="BN225" s="39">
        <f t="shared" si="3"/>
        <v>1</v>
      </c>
    </row>
    <row r="226" spans="1:66" x14ac:dyDescent="0.3">
      <c r="A226" t="s">
        <v>1826</v>
      </c>
      <c r="B226" s="13" t="str">
        <f>VLOOKUP(A226,Matching_Area!$A$2:$B$1441,2, 0)</f>
        <v>Health</v>
      </c>
      <c r="C226" s="13" t="str">
        <f>VLOOKUP(Filtred_Data!A226,Matching_Area!$A$2:$C$1441,3,0)</f>
        <v>Population</v>
      </c>
      <c r="D226" t="s">
        <v>1766</v>
      </c>
      <c r="BN226" s="39">
        <f t="shared" si="3"/>
        <v>0</v>
      </c>
    </row>
    <row r="227" spans="1:66" x14ac:dyDescent="0.3">
      <c r="A227" t="s">
        <v>1114</v>
      </c>
      <c r="B227" s="13" t="str">
        <f>VLOOKUP(A227,Matching_Area!$A$2:$B$1441,2, 0)</f>
        <v>Health</v>
      </c>
      <c r="C227" s="13" t="str">
        <f>VLOOKUP(Filtred_Data!A227,Matching_Area!$A$2:$C$1441,3,0)</f>
        <v>Population</v>
      </c>
      <c r="D227" t="s">
        <v>3029</v>
      </c>
      <c r="BN227" s="39">
        <f t="shared" si="3"/>
        <v>0</v>
      </c>
    </row>
    <row r="228" spans="1:66" x14ac:dyDescent="0.3">
      <c r="A228" t="s">
        <v>713</v>
      </c>
      <c r="B228" s="13" t="str">
        <f>VLOOKUP(A228,Matching_Area!$A$2:$B$1441,2, 0)</f>
        <v>Health</v>
      </c>
      <c r="C228" s="13" t="str">
        <f>VLOOKUP(Filtred_Data!A228,Matching_Area!$A$2:$C$1441,3,0)</f>
        <v>Population</v>
      </c>
      <c r="D228" t="s">
        <v>2343</v>
      </c>
      <c r="AK228">
        <v>98.4</v>
      </c>
      <c r="AP228">
        <v>98</v>
      </c>
      <c r="AU228">
        <v>97.4</v>
      </c>
      <c r="BB228">
        <v>98</v>
      </c>
      <c r="BI228">
        <v>100</v>
      </c>
      <c r="BN228" s="39">
        <f t="shared" si="3"/>
        <v>5</v>
      </c>
    </row>
    <row r="229" spans="1:66" x14ac:dyDescent="0.3">
      <c r="A229" t="s">
        <v>2569</v>
      </c>
      <c r="B229" s="13" t="str">
        <f>VLOOKUP(A229,Matching_Area!$A$2:$B$1441,2, 0)</f>
        <v>Education</v>
      </c>
      <c r="C229" s="13" t="str">
        <f>VLOOKUP(Filtred_Data!A229,Matching_Area!$A$2:$C$1441,3,0)</f>
        <v>Outcomes</v>
      </c>
      <c r="D229" t="s">
        <v>3239</v>
      </c>
      <c r="AQ229">
        <v>12</v>
      </c>
      <c r="AR229">
        <v>12</v>
      </c>
      <c r="AS229">
        <v>12</v>
      </c>
      <c r="AT229">
        <v>12</v>
      </c>
      <c r="AU229">
        <v>12</v>
      </c>
      <c r="AV229">
        <v>12</v>
      </c>
      <c r="AW229">
        <v>12</v>
      </c>
      <c r="AX229">
        <v>12</v>
      </c>
      <c r="AY229">
        <v>12</v>
      </c>
      <c r="AZ229">
        <v>12</v>
      </c>
      <c r="BA229">
        <v>12</v>
      </c>
      <c r="BB229">
        <v>12</v>
      </c>
      <c r="BC229">
        <v>12</v>
      </c>
      <c r="BD229">
        <v>12</v>
      </c>
      <c r="BE229">
        <v>12</v>
      </c>
      <c r="BF229">
        <v>12</v>
      </c>
      <c r="BG229">
        <v>12</v>
      </c>
      <c r="BH229">
        <v>12</v>
      </c>
      <c r="BI229">
        <v>12</v>
      </c>
      <c r="BJ229">
        <v>12</v>
      </c>
      <c r="BK229">
        <v>12</v>
      </c>
      <c r="BL229">
        <v>12</v>
      </c>
      <c r="BN229" s="39">
        <f t="shared" si="3"/>
        <v>22</v>
      </c>
    </row>
    <row r="230" spans="1:66" x14ac:dyDescent="0.3">
      <c r="A230" t="s">
        <v>3974</v>
      </c>
      <c r="B230" s="13" t="str">
        <f>VLOOKUP(A230,Matching_Area!$A$2:$B$1441,2, 0)</f>
        <v>Private Sector &amp; Trade</v>
      </c>
      <c r="C230" s="13" t="str">
        <f>VLOOKUP(Filtred_Data!A230,Matching_Area!$A$2:$C$1441,3,0)</f>
        <v>Exports</v>
      </c>
      <c r="D230" t="s">
        <v>1087</v>
      </c>
      <c r="O230">
        <v>36.798336798336798</v>
      </c>
      <c r="P230">
        <v>38.022813688212928</v>
      </c>
      <c r="Q230">
        <v>37.661220980223561</v>
      </c>
      <c r="R230">
        <v>35.866477272727266</v>
      </c>
      <c r="S230">
        <v>35.356511490866239</v>
      </c>
      <c r="T230">
        <v>37.33404142326075</v>
      </c>
      <c r="U230">
        <v>35.813308687615518</v>
      </c>
      <c r="V230">
        <v>36.179387667097885</v>
      </c>
      <c r="W230">
        <v>36.211388165240045</v>
      </c>
      <c r="X230">
        <v>31.103445456632286</v>
      </c>
      <c r="Y230">
        <v>30.858042508527944</v>
      </c>
      <c r="Z230">
        <v>28.270317253368106</v>
      </c>
      <c r="AA230">
        <v>35.398230088495581</v>
      </c>
      <c r="AB230">
        <v>35.991379310344826</v>
      </c>
      <c r="AC230">
        <v>32.227629357433699</v>
      </c>
      <c r="AD230">
        <v>32.161025624872039</v>
      </c>
      <c r="AE230">
        <v>31.23848433870063</v>
      </c>
      <c r="AF230">
        <v>30.647992220298377</v>
      </c>
      <c r="AG230">
        <v>30.740891512314263</v>
      </c>
      <c r="AH230">
        <v>31.476976542137265</v>
      </c>
      <c r="AI230">
        <v>31.047065832588629</v>
      </c>
      <c r="AJ230">
        <v>32.539151385356703</v>
      </c>
      <c r="AK230">
        <v>33.312575743451106</v>
      </c>
      <c r="AL230">
        <v>33.160900754194429</v>
      </c>
      <c r="AM230">
        <v>36.139575730797972</v>
      </c>
      <c r="AN230">
        <v>35.898193579946195</v>
      </c>
      <c r="AO230">
        <v>36.667261488060106</v>
      </c>
      <c r="AP230">
        <v>37.544554455445549</v>
      </c>
      <c r="AQ230">
        <v>39.587335645318234</v>
      </c>
      <c r="AR230">
        <v>38.753279769849236</v>
      </c>
      <c r="AS230">
        <v>37.671298162416683</v>
      </c>
      <c r="AT230">
        <v>40.392162815626222</v>
      </c>
      <c r="AU230">
        <v>42.646817071834164</v>
      </c>
      <c r="AV230">
        <v>43.109439517354218</v>
      </c>
      <c r="AW230">
        <v>42.518173513562807</v>
      </c>
      <c r="AX230">
        <v>42.791242585083346</v>
      </c>
      <c r="AY230">
        <v>43.744787426193128</v>
      </c>
      <c r="AZ230">
        <v>44.40766255204435</v>
      </c>
      <c r="BA230">
        <v>44.393009987064524</v>
      </c>
      <c r="BB230">
        <v>46.854758770971557</v>
      </c>
      <c r="BC230">
        <v>44.630982545864796</v>
      </c>
      <c r="BD230">
        <v>44.761287204927285</v>
      </c>
      <c r="BE230">
        <v>44.296388105657861</v>
      </c>
      <c r="BF230">
        <v>44.090533937803514</v>
      </c>
      <c r="BG230">
        <v>44.355016743651575</v>
      </c>
      <c r="BH230">
        <v>45.238478134478505</v>
      </c>
      <c r="BI230">
        <v>46.233563076394944</v>
      </c>
      <c r="BJ230">
        <v>46.662301760813627</v>
      </c>
      <c r="BK230">
        <v>46.873432420510426</v>
      </c>
      <c r="BL230">
        <v>48.223608788644569</v>
      </c>
      <c r="BN230" s="39">
        <f t="shared" si="3"/>
        <v>50</v>
      </c>
    </row>
    <row r="231" spans="1:66" x14ac:dyDescent="0.3">
      <c r="A231" t="s">
        <v>2883</v>
      </c>
      <c r="B231" s="13" t="str">
        <f>VLOOKUP(A231,Matching_Area!$A$2:$B$1441,2, 0)</f>
        <v>Private Sector &amp; Trade</v>
      </c>
      <c r="C231" s="13" t="str">
        <f>VLOOKUP(Filtred_Data!A231,Matching_Area!$A$2:$C$1441,3,0)</f>
        <v>Imports</v>
      </c>
      <c r="D231" t="s">
        <v>1077</v>
      </c>
      <c r="O231">
        <v>9.3818984547461355</v>
      </c>
      <c r="P231">
        <v>9.5</v>
      </c>
      <c r="Q231">
        <v>9.4076655052264755</v>
      </c>
      <c r="R231">
        <v>9.8457016899338754</v>
      </c>
      <c r="S231">
        <v>8.9456869009584636</v>
      </c>
      <c r="T231">
        <v>10.292326431181493</v>
      </c>
      <c r="U231">
        <v>10.489882854100102</v>
      </c>
      <c r="V231">
        <v>8.0195599022004842</v>
      </c>
      <c r="W231">
        <v>8.4731182795698885</v>
      </c>
      <c r="X231">
        <v>8.6956521739130466</v>
      </c>
      <c r="Y231">
        <v>7.7535479404638323</v>
      </c>
      <c r="Z231">
        <v>7.058088694565896</v>
      </c>
      <c r="AA231">
        <v>18.044707783463522</v>
      </c>
      <c r="AB231">
        <v>16.317251831270539</v>
      </c>
      <c r="AC231">
        <v>13.92093815017968</v>
      </c>
      <c r="AD231">
        <v>13.553690101434071</v>
      </c>
      <c r="AE231">
        <v>15.528839493250004</v>
      </c>
      <c r="AF231">
        <v>16.84833133479745</v>
      </c>
      <c r="AG231">
        <v>19.001363117240373</v>
      </c>
      <c r="AH231">
        <v>20.943814974886095</v>
      </c>
      <c r="AI231">
        <v>20.523485847620989</v>
      </c>
      <c r="AJ231">
        <v>23.590356644749946</v>
      </c>
      <c r="AK231">
        <v>23.361676312267079</v>
      </c>
      <c r="AL231">
        <v>23.545275698125579</v>
      </c>
      <c r="AM231">
        <v>24.376738871224163</v>
      </c>
      <c r="AN231">
        <v>25.579716313154364</v>
      </c>
      <c r="AO231">
        <v>27.004644351764767</v>
      </c>
      <c r="AP231">
        <v>27.188503447912822</v>
      </c>
      <c r="AQ231">
        <v>27.26933516288419</v>
      </c>
      <c r="AR231">
        <v>28.431334951323336</v>
      </c>
      <c r="AS231">
        <v>27.121353790701178</v>
      </c>
      <c r="AT231">
        <v>27.540200081270925</v>
      </c>
      <c r="AU231">
        <v>29.221112802742311</v>
      </c>
      <c r="AV231">
        <v>28.590915649060207</v>
      </c>
      <c r="AW231">
        <v>27.957050270705878</v>
      </c>
      <c r="AX231">
        <v>28.507416563658836</v>
      </c>
      <c r="AY231">
        <v>29.463905806936509</v>
      </c>
      <c r="AZ231">
        <v>30.113884502973093</v>
      </c>
      <c r="BA231">
        <v>32.328406973479332</v>
      </c>
      <c r="BB231">
        <v>34.279583387621287</v>
      </c>
      <c r="BC231">
        <v>34.67700066750723</v>
      </c>
      <c r="BD231">
        <v>36.696291368389488</v>
      </c>
      <c r="BE231">
        <v>37.261799660441433</v>
      </c>
      <c r="BF231">
        <v>39.195690126839771</v>
      </c>
      <c r="BG231">
        <v>39.663806126056635</v>
      </c>
      <c r="BH231">
        <v>40.226151229447957</v>
      </c>
      <c r="BI231">
        <v>41.620649434334702</v>
      </c>
      <c r="BJ231">
        <v>42.228560060904456</v>
      </c>
      <c r="BK231">
        <v>41.513724879149088</v>
      </c>
      <c r="BL231">
        <v>40.818033600340257</v>
      </c>
      <c r="BN231" s="39">
        <f t="shared" si="3"/>
        <v>50</v>
      </c>
    </row>
    <row r="232" spans="1:66" x14ac:dyDescent="0.3">
      <c r="A232" t="s">
        <v>4047</v>
      </c>
      <c r="B232" s="13" t="str">
        <f>VLOOKUP(A232,Matching_Area!$A$2:$B$1441,2, 0)</f>
        <v>Health</v>
      </c>
      <c r="C232" s="13" t="str">
        <f>VLOOKUP(Filtred_Data!A232,Matching_Area!$A$2:$C$1441,3,0)</f>
        <v>Disease prevention</v>
      </c>
      <c r="D232" t="s">
        <v>1347</v>
      </c>
      <c r="BN232" s="39">
        <f t="shared" si="3"/>
        <v>0</v>
      </c>
    </row>
    <row r="233" spans="1:66" x14ac:dyDescent="0.3">
      <c r="A233" t="s">
        <v>2568</v>
      </c>
      <c r="B233" s="13" t="str">
        <f>VLOOKUP(A233,Matching_Area!$A$2:$B$1441,2, 0)</f>
        <v>Health</v>
      </c>
      <c r="C233" s="13" t="str">
        <f>VLOOKUP(Filtred_Data!A233,Matching_Area!$A$2:$C$1441,3,0)</f>
        <v>Disease prevention</v>
      </c>
      <c r="D233" t="s">
        <v>3843</v>
      </c>
      <c r="BN233" s="39">
        <f t="shared" si="3"/>
        <v>0</v>
      </c>
    </row>
    <row r="234" spans="1:66" x14ac:dyDescent="0.3">
      <c r="A234" t="s">
        <v>876</v>
      </c>
      <c r="B234" s="13" t="str">
        <f>VLOOKUP(A234,Matching_Area!$A$2:$B$1441,2, 0)</f>
        <v>Financial Sector</v>
      </c>
      <c r="C234" s="13" t="str">
        <f>VLOOKUP(Filtred_Data!A234,Matching_Area!$A$2:$C$1441,3,0)</f>
        <v>Exchange rates &amp; prices</v>
      </c>
      <c r="D234" t="s">
        <v>866</v>
      </c>
      <c r="E234">
        <v>13.5630607803977</v>
      </c>
      <c r="F234">
        <v>13.7082837473334</v>
      </c>
      <c r="G234">
        <v>13.8726149993924</v>
      </c>
      <c r="H234">
        <v>14.0445895655005</v>
      </c>
      <c r="I234">
        <v>14.2242074456579</v>
      </c>
      <c r="J234">
        <v>14.4496852101109</v>
      </c>
      <c r="K234">
        <v>14.8853541109182</v>
      </c>
      <c r="L234">
        <v>15.2980930695779</v>
      </c>
      <c r="M234">
        <v>15.951596420788899</v>
      </c>
      <c r="N234">
        <v>16.8229342224036</v>
      </c>
      <c r="O234">
        <v>17.805100077732501</v>
      </c>
      <c r="P234">
        <v>18.569431482657698</v>
      </c>
      <c r="Q234">
        <v>19.1770749495732</v>
      </c>
      <c r="R234">
        <v>20.3617886272073</v>
      </c>
      <c r="S234">
        <v>22.612744614712</v>
      </c>
      <c r="T234">
        <v>24.680261065034699</v>
      </c>
      <c r="U234">
        <v>26.098095821170901</v>
      </c>
      <c r="V234">
        <v>27.794911540104899</v>
      </c>
      <c r="W234">
        <v>29.915931188772301</v>
      </c>
      <c r="X234">
        <v>33.282811027467801</v>
      </c>
      <c r="Y234">
        <v>37.792366316526497</v>
      </c>
      <c r="Z234">
        <v>41.698099795694198</v>
      </c>
      <c r="AA234">
        <v>44.254788345168997</v>
      </c>
      <c r="AB234">
        <v>45.6764447583299</v>
      </c>
      <c r="AC234">
        <v>47.640776468987603</v>
      </c>
      <c r="AD234">
        <v>49.329948873872297</v>
      </c>
      <c r="AE234">
        <v>50.266254844905703</v>
      </c>
      <c r="AF234">
        <v>52.108293530775398</v>
      </c>
      <c r="AG234">
        <v>54.233134836467499</v>
      </c>
      <c r="AH234">
        <v>56.850969898336302</v>
      </c>
      <c r="AI234">
        <v>59.919760489110999</v>
      </c>
      <c r="AJ234">
        <v>62.457340753462603</v>
      </c>
      <c r="AK234">
        <v>64.349060980652496</v>
      </c>
      <c r="AL234">
        <v>66.248424521891593</v>
      </c>
      <c r="AM234">
        <v>67.9758134970226</v>
      </c>
      <c r="AN234">
        <v>69.882820352310901</v>
      </c>
      <c r="AO234">
        <v>71.931228517510505</v>
      </c>
      <c r="AP234">
        <v>73.612757608345902</v>
      </c>
      <c r="AQ234">
        <v>74.755433058709102</v>
      </c>
      <c r="AR234">
        <v>76.391102265249003</v>
      </c>
      <c r="AS234">
        <v>78.9707207568716</v>
      </c>
      <c r="AT234">
        <v>81.202568459253101</v>
      </c>
      <c r="AU234">
        <v>82.490466876552105</v>
      </c>
      <c r="AV234">
        <v>84.363078818618803</v>
      </c>
      <c r="AW234">
        <v>86.621678120172803</v>
      </c>
      <c r="AX234">
        <v>89.560532372110202</v>
      </c>
      <c r="AY234">
        <v>92.449705082727405</v>
      </c>
      <c r="AZ234">
        <v>95.086992378851505</v>
      </c>
      <c r="BA234">
        <v>98.737477385344604</v>
      </c>
      <c r="BB234">
        <v>98.386419971062395</v>
      </c>
      <c r="BC234">
        <v>100</v>
      </c>
      <c r="BD234">
        <v>103.156841568622</v>
      </c>
      <c r="BE234">
        <v>105.29150453286699</v>
      </c>
      <c r="BF234">
        <v>106.83384887486601</v>
      </c>
      <c r="BG234">
        <v>108.566932118964</v>
      </c>
      <c r="BH234">
        <v>108.69572196069301</v>
      </c>
      <c r="BI234">
        <v>110.06700893427001</v>
      </c>
      <c r="BJ234">
        <v>112.411557302308</v>
      </c>
      <c r="BK234">
        <v>115.15730322479099</v>
      </c>
      <c r="BL234">
        <v>117.244195476228</v>
      </c>
      <c r="BN234" s="39">
        <f t="shared" si="3"/>
        <v>60</v>
      </c>
    </row>
    <row r="235" spans="1:66" x14ac:dyDescent="0.3">
      <c r="A235" t="s">
        <v>505</v>
      </c>
      <c r="B235" s="13" t="str">
        <f>VLOOKUP(A235,Matching_Area!$A$2:$B$1441,2, 0)</f>
        <v>Health</v>
      </c>
      <c r="C235" s="13" t="str">
        <f>VLOOKUP(Filtred_Data!A235,Matching_Area!$A$2:$C$1441,3,0)</f>
        <v>Nutrition</v>
      </c>
      <c r="D235" t="s">
        <v>3350</v>
      </c>
      <c r="BN235" s="39">
        <f t="shared" si="3"/>
        <v>0</v>
      </c>
    </row>
    <row r="236" spans="1:66" x14ac:dyDescent="0.3">
      <c r="A236" t="s">
        <v>3195</v>
      </c>
      <c r="B236" s="13" t="str">
        <f>VLOOKUP(A236,Matching_Area!$A$2:$B$1441,2, 0)</f>
        <v>Infastructure</v>
      </c>
      <c r="C236" s="13" t="str">
        <f>VLOOKUP(Filtred_Data!A236,Matching_Area!$A$2:$C$1441,3,0)</f>
        <v>Transportation</v>
      </c>
      <c r="D236" t="s">
        <v>1789</v>
      </c>
      <c r="AS236">
        <v>28300000</v>
      </c>
      <c r="AT236">
        <v>27307576</v>
      </c>
      <c r="AU236">
        <v>29676890</v>
      </c>
      <c r="AV236">
        <v>32689484</v>
      </c>
      <c r="AW236">
        <v>34901628</v>
      </c>
      <c r="AX236">
        <v>38497839</v>
      </c>
      <c r="AY236">
        <v>40896742</v>
      </c>
      <c r="AZ236">
        <v>44839390</v>
      </c>
      <c r="BA236">
        <v>42411770.051200002</v>
      </c>
      <c r="BB236">
        <v>37353574.902999997</v>
      </c>
      <c r="BC236">
        <v>42058000</v>
      </c>
      <c r="BD236">
        <v>42579150</v>
      </c>
      <c r="BE236">
        <v>43740123</v>
      </c>
      <c r="BF236">
        <v>44683127</v>
      </c>
      <c r="BG236">
        <v>48055621</v>
      </c>
      <c r="BH236">
        <v>49842957</v>
      </c>
      <c r="BI236">
        <v>50485283.5</v>
      </c>
      <c r="BJ236">
        <v>52132844</v>
      </c>
      <c r="BK236">
        <v>54688353</v>
      </c>
      <c r="BN236" s="39">
        <f t="shared" si="3"/>
        <v>19</v>
      </c>
    </row>
    <row r="237" spans="1:66" x14ac:dyDescent="0.3">
      <c r="A237" t="s">
        <v>593</v>
      </c>
      <c r="B237" s="13" t="str">
        <f>VLOOKUP(A237,Matching_Area!$A$2:$B$1441,2, 0)</f>
        <v>Health</v>
      </c>
      <c r="C237" s="13" t="str">
        <f>VLOOKUP(Filtred_Data!A237,Matching_Area!$A$2:$C$1441,3,0)</f>
        <v>Reproductive health</v>
      </c>
      <c r="D237" t="s">
        <v>1760</v>
      </c>
      <c r="J237">
        <v>66.5</v>
      </c>
      <c r="O237">
        <v>67.599999999999994</v>
      </c>
      <c r="R237">
        <v>69.599999999999994</v>
      </c>
      <c r="T237">
        <v>79</v>
      </c>
      <c r="U237">
        <v>67.7</v>
      </c>
      <c r="AA237">
        <v>69.5</v>
      </c>
      <c r="AG237">
        <v>74.3</v>
      </c>
      <c r="AI237">
        <v>70.7</v>
      </c>
      <c r="AN237">
        <v>76.400000000000006</v>
      </c>
      <c r="AU237">
        <v>72.8</v>
      </c>
      <c r="AZ237">
        <v>77.099999999999994</v>
      </c>
      <c r="BA237">
        <v>76.400000000000006</v>
      </c>
      <c r="BC237">
        <v>76.400000000000006</v>
      </c>
      <c r="BE237">
        <v>74.099999999999994</v>
      </c>
      <c r="BF237">
        <v>74.099999999999994</v>
      </c>
      <c r="BG237">
        <v>72.700280000000006</v>
      </c>
      <c r="BI237">
        <v>75.937181057474803</v>
      </c>
      <c r="BN237" s="39">
        <f t="shared" si="3"/>
        <v>17</v>
      </c>
    </row>
    <row r="238" spans="1:66" x14ac:dyDescent="0.3">
      <c r="A238" t="s">
        <v>2255</v>
      </c>
      <c r="B238" s="13" t="str">
        <f>VLOOKUP(A238,Matching_Area!$A$2:$B$1441,2, 0)</f>
        <v>Health</v>
      </c>
      <c r="C238" s="13" t="str">
        <f>VLOOKUP(Filtred_Data!A238,Matching_Area!$A$2:$C$1441,3,0)</f>
        <v>Reproductive health</v>
      </c>
      <c r="D238" t="s">
        <v>1081</v>
      </c>
      <c r="J238">
        <v>49.1</v>
      </c>
      <c r="O238">
        <v>56.8</v>
      </c>
      <c r="R238">
        <v>63.5</v>
      </c>
      <c r="T238">
        <v>73.2</v>
      </c>
      <c r="U238">
        <v>60.5</v>
      </c>
      <c r="AA238">
        <v>64</v>
      </c>
      <c r="AG238">
        <v>69.099999999999994</v>
      </c>
      <c r="AI238">
        <v>66.599999999999994</v>
      </c>
      <c r="AN238">
        <v>70.5</v>
      </c>
      <c r="AU238">
        <v>68.099999999999994</v>
      </c>
      <c r="AZ238">
        <v>71.599999999999994</v>
      </c>
      <c r="BA238">
        <v>70.400000000000006</v>
      </c>
      <c r="BC238">
        <v>70.400000000000006</v>
      </c>
      <c r="BE238">
        <v>70.099999999999994</v>
      </c>
      <c r="BF238">
        <v>70.099999999999994</v>
      </c>
      <c r="BG238">
        <v>63.103960000000001</v>
      </c>
      <c r="BH238">
        <v>63.1</v>
      </c>
      <c r="BI238">
        <v>67.718811215185795</v>
      </c>
      <c r="BN238" s="39">
        <f t="shared" si="3"/>
        <v>18</v>
      </c>
    </row>
    <row r="239" spans="1:66" x14ac:dyDescent="0.3">
      <c r="A239" t="s">
        <v>1109</v>
      </c>
      <c r="B239" s="13" t="str">
        <f>VLOOKUP(A239,Matching_Area!$A$2:$B$1441,2, 0)</f>
        <v>Social Protection &amp; Labor</v>
      </c>
      <c r="C239" s="13" t="str">
        <f>VLOOKUP(Filtred_Data!A239,Matching_Area!$A$2:$C$1441,3,0)</f>
        <v>Economic activity</v>
      </c>
      <c r="D239" t="s">
        <v>1501</v>
      </c>
      <c r="AJ239">
        <v>0.49900001287460299</v>
      </c>
      <c r="AK239">
        <v>0.49399998784065202</v>
      </c>
      <c r="AL239">
        <v>0.432000011205673</v>
      </c>
      <c r="AM239">
        <v>0.20999999344348899</v>
      </c>
      <c r="AN239">
        <v>0.18500000238418601</v>
      </c>
      <c r="AO239">
        <v>0.19599999487400099</v>
      </c>
      <c r="AP239">
        <v>0.187999993562698</v>
      </c>
      <c r="AQ239">
        <v>0.14699999988079099</v>
      </c>
      <c r="AR239">
        <v>0.14599999785423301</v>
      </c>
      <c r="AS239">
        <v>0.138999998569489</v>
      </c>
      <c r="AT239">
        <v>0.138999998569489</v>
      </c>
      <c r="AU239">
        <v>0.122000001370907</v>
      </c>
      <c r="AV239">
        <v>0.13400000333786</v>
      </c>
      <c r="AW239">
        <v>0.11599999666214</v>
      </c>
      <c r="AX239">
        <v>0.11599999666214</v>
      </c>
      <c r="AY239">
        <v>0.10700000077485999</v>
      </c>
      <c r="AZ239">
        <v>0.13400000333786</v>
      </c>
      <c r="BA239">
        <v>0.112999998033047</v>
      </c>
      <c r="BB239">
        <v>8.2999996840953799E-2</v>
      </c>
      <c r="BC239">
        <v>0.10199999809265101</v>
      </c>
      <c r="BD239">
        <v>0.10199999809265101</v>
      </c>
      <c r="BE239">
        <v>8.9000001549720806E-2</v>
      </c>
      <c r="BF239">
        <v>8.2999996840953799E-2</v>
      </c>
      <c r="BG239">
        <v>7.69999995827675E-2</v>
      </c>
      <c r="BH239">
        <v>8.9000001549720806E-2</v>
      </c>
      <c r="BI239">
        <v>7.5000002980232197E-2</v>
      </c>
      <c r="BJ239">
        <v>6.8000003695488004E-2</v>
      </c>
      <c r="BK239">
        <v>7.69999995827675E-2</v>
      </c>
      <c r="BL239">
        <v>7.2999998927116394E-2</v>
      </c>
      <c r="BM239">
        <v>7.0000000298023196E-2</v>
      </c>
      <c r="BN239" s="39">
        <f t="shared" si="3"/>
        <v>30</v>
      </c>
    </row>
    <row r="240" spans="1:66" x14ac:dyDescent="0.3">
      <c r="A240" t="s">
        <v>1014</v>
      </c>
      <c r="B240" s="13" t="str">
        <f>VLOOKUP(A240,Matching_Area!$A$2:$B$1441,2, 0)</f>
        <v>Social Protection &amp; Labor</v>
      </c>
      <c r="C240" s="13" t="str">
        <f>VLOOKUP(Filtred_Data!A240,Matching_Area!$A$2:$C$1441,3,0)</f>
        <v>Economic activity</v>
      </c>
      <c r="D240" t="s">
        <v>1686</v>
      </c>
      <c r="AJ240">
        <v>0.12600000202655801</v>
      </c>
      <c r="AK240">
        <v>0.12700000405311601</v>
      </c>
      <c r="AL240">
        <v>0.13699999451637301</v>
      </c>
      <c r="AM240">
        <v>9.3000002205371898E-2</v>
      </c>
      <c r="AN240">
        <v>7.4000000953674303E-2</v>
      </c>
      <c r="AO240">
        <v>0.10199999809265101</v>
      </c>
      <c r="AP240">
        <v>8.6999997496604906E-2</v>
      </c>
      <c r="AQ240">
        <v>7.4000000953674303E-2</v>
      </c>
      <c r="AR240">
        <v>6.3000001013279003E-2</v>
      </c>
      <c r="AS240">
        <v>7.2999998927116394E-2</v>
      </c>
      <c r="AT240">
        <v>6.4000003039836897E-2</v>
      </c>
      <c r="AU240">
        <v>5.9999998658895499E-2</v>
      </c>
      <c r="AV240">
        <v>5.4999999701976797E-2</v>
      </c>
      <c r="AW240">
        <v>5.6000001728534698E-2</v>
      </c>
      <c r="AX240">
        <v>6.1999998986720997E-2</v>
      </c>
      <c r="AY240">
        <v>4.39999997615814E-2</v>
      </c>
      <c r="AZ240">
        <v>5.2000001072883599E-2</v>
      </c>
      <c r="BA240">
        <v>5.7999998331069898E-2</v>
      </c>
      <c r="BB240">
        <v>4.8999998718500103E-2</v>
      </c>
      <c r="BC240">
        <v>6.8000003695488004E-2</v>
      </c>
      <c r="BD240">
        <v>5.4000001400709201E-2</v>
      </c>
      <c r="BE240">
        <v>6.8000003695488004E-2</v>
      </c>
      <c r="BF240">
        <v>5.9000000357627903E-2</v>
      </c>
      <c r="BG240">
        <v>4.39999997615814E-2</v>
      </c>
      <c r="BH240">
        <v>4.8999998718500103E-2</v>
      </c>
      <c r="BI240">
        <v>4.39999997615814E-2</v>
      </c>
      <c r="BJ240">
        <v>3.5999998450279201E-2</v>
      </c>
      <c r="BK240">
        <v>4.8999998718500103E-2</v>
      </c>
      <c r="BL240">
        <v>4.80000004172325E-2</v>
      </c>
      <c r="BM240">
        <v>4.6999998390674598E-2</v>
      </c>
      <c r="BN240" s="39">
        <f t="shared" si="3"/>
        <v>30</v>
      </c>
    </row>
    <row r="241" spans="1:66" x14ac:dyDescent="0.3">
      <c r="A241" t="s">
        <v>3588</v>
      </c>
      <c r="B241" s="13" t="str">
        <f>VLOOKUP(A241,Matching_Area!$A$2:$B$1441,2, 0)</f>
        <v>Social Protection &amp; Labor</v>
      </c>
      <c r="C241" s="13" t="str">
        <f>VLOOKUP(Filtred_Data!A241,Matching_Area!$A$2:$C$1441,3,0)</f>
        <v>Economic activity</v>
      </c>
      <c r="D241" t="s">
        <v>1744</v>
      </c>
      <c r="AJ241">
        <v>0.29199999570846602</v>
      </c>
      <c r="AK241">
        <v>0.29100000858306901</v>
      </c>
      <c r="AL241">
        <v>0.268999993801117</v>
      </c>
      <c r="AM241">
        <v>0.14599999785423301</v>
      </c>
      <c r="AN241">
        <v>0.12399999797344199</v>
      </c>
      <c r="AO241">
        <v>0.144999995827675</v>
      </c>
      <c r="AP241">
        <v>0.13199999928474401</v>
      </c>
      <c r="AQ241">
        <v>0.10700000077485999</v>
      </c>
      <c r="AR241">
        <v>0.101000003516674</v>
      </c>
      <c r="AS241">
        <v>0.103000000119209</v>
      </c>
      <c r="AT241">
        <v>9.7999997437000302E-2</v>
      </c>
      <c r="AU241">
        <v>8.79999995231628E-2</v>
      </c>
      <c r="AV241">
        <v>9.2000000178813907E-2</v>
      </c>
      <c r="AW241">
        <v>8.2999996840953799E-2</v>
      </c>
      <c r="AX241">
        <v>8.6000002920627594E-2</v>
      </c>
      <c r="AY241">
        <v>7.2999998927116394E-2</v>
      </c>
      <c r="AZ241">
        <v>9.00000035762787E-2</v>
      </c>
      <c r="BA241">
        <v>8.3999998867511694E-2</v>
      </c>
      <c r="BB241">
        <v>6.4999997615814195E-2</v>
      </c>
      <c r="BC241">
        <v>8.3999998867511694E-2</v>
      </c>
      <c r="BD241">
        <v>7.5999997556209606E-2</v>
      </c>
      <c r="BE241">
        <v>7.69999995827675E-2</v>
      </c>
      <c r="BF241">
        <v>7.0000000298023196E-2</v>
      </c>
      <c r="BG241">
        <v>5.9000000357627903E-2</v>
      </c>
      <c r="BH241">
        <v>6.7000001668930095E-2</v>
      </c>
      <c r="BI241">
        <v>5.7999998331069898E-2</v>
      </c>
      <c r="BJ241">
        <v>5.0000000745058101E-2</v>
      </c>
      <c r="BK241">
        <v>6.1999998986720997E-2</v>
      </c>
      <c r="BL241">
        <v>5.9999998658895499E-2</v>
      </c>
      <c r="BM241">
        <v>5.7000000029802302E-2</v>
      </c>
      <c r="BN241" s="39">
        <f t="shared" si="3"/>
        <v>30</v>
      </c>
    </row>
    <row r="242" spans="1:66" x14ac:dyDescent="0.3">
      <c r="A242" t="s">
        <v>2920</v>
      </c>
      <c r="B242" s="13" t="str">
        <f>VLOOKUP(A242,Matching_Area!$A$2:$B$1441,2, 0)</f>
        <v>Private Sector &amp; Trade</v>
      </c>
      <c r="C242" s="13" t="str">
        <f>VLOOKUP(Filtred_Data!A242,Matching_Area!$A$2:$C$1441,3,0)</f>
        <v>Business environment</v>
      </c>
      <c r="D242" t="s">
        <v>2969</v>
      </c>
      <c r="BF242">
        <v>1.2</v>
      </c>
      <c r="BG242">
        <v>1.2</v>
      </c>
      <c r="BH242">
        <v>1.1000000000000001</v>
      </c>
      <c r="BI242">
        <v>1.1000000000000001</v>
      </c>
      <c r="BJ242">
        <v>1.1000000000000001</v>
      </c>
      <c r="BK242">
        <v>1</v>
      </c>
      <c r="BL242">
        <v>1</v>
      </c>
      <c r="BN242" s="39">
        <f t="shared" si="3"/>
        <v>7</v>
      </c>
    </row>
    <row r="243" spans="1:66" x14ac:dyDescent="0.3">
      <c r="A243" t="s">
        <v>2748</v>
      </c>
      <c r="B243" s="13" t="str">
        <f>VLOOKUP(A243,Matching_Area!$A$2:$B$1441,2, 0)</f>
        <v>Private Sector &amp; Trade</v>
      </c>
      <c r="C243" s="13" t="str">
        <f>VLOOKUP(Filtred_Data!A243,Matching_Area!$A$2:$C$1441,3,0)</f>
        <v>Business environment</v>
      </c>
      <c r="D243" t="s">
        <v>2142</v>
      </c>
      <c r="BF243">
        <v>1.2</v>
      </c>
      <c r="BG243">
        <v>1.2</v>
      </c>
      <c r="BH243">
        <v>1.1000000000000001</v>
      </c>
      <c r="BI243">
        <v>1.1000000000000001</v>
      </c>
      <c r="BJ243">
        <v>1.1000000000000001</v>
      </c>
      <c r="BK243">
        <v>1</v>
      </c>
      <c r="BL243">
        <v>1</v>
      </c>
      <c r="BN243" s="39">
        <f t="shared" si="3"/>
        <v>7</v>
      </c>
    </row>
    <row r="244" spans="1:66" x14ac:dyDescent="0.3">
      <c r="A244" t="s">
        <v>1890</v>
      </c>
      <c r="B244" s="13" t="str">
        <f>VLOOKUP(A244,Matching_Area!$A$2:$B$1441,2, 0)</f>
        <v>Private Sector &amp; Trade</v>
      </c>
      <c r="C244" s="13" t="str">
        <f>VLOOKUP(Filtred_Data!A244,Matching_Area!$A$2:$C$1441,3,0)</f>
        <v>Business environment</v>
      </c>
      <c r="D244" t="s">
        <v>373</v>
      </c>
      <c r="BF244">
        <v>1.2</v>
      </c>
      <c r="BG244">
        <v>1.2</v>
      </c>
      <c r="BH244">
        <v>1.1000000000000001</v>
      </c>
      <c r="BI244">
        <v>1.1000000000000001</v>
      </c>
      <c r="BJ244">
        <v>1.1000000000000001</v>
      </c>
      <c r="BK244">
        <v>1</v>
      </c>
      <c r="BL244">
        <v>1</v>
      </c>
      <c r="BN244" s="39">
        <f t="shared" si="3"/>
        <v>7</v>
      </c>
    </row>
    <row r="245" spans="1:66" x14ac:dyDescent="0.3">
      <c r="A245" t="s">
        <v>2360</v>
      </c>
      <c r="B245" s="13" t="str">
        <f>VLOOKUP(A245,Matching_Area!$A$2:$B$1441,2, 0)</f>
        <v>Private Sector &amp; Trade</v>
      </c>
      <c r="C245" s="13" t="str">
        <f>VLOOKUP(Filtred_Data!A245,Matching_Area!$A$2:$C$1441,3,0)</f>
        <v>Trade facilitation</v>
      </c>
      <c r="D245" t="s">
        <v>2966</v>
      </c>
      <c r="BG245">
        <v>175</v>
      </c>
      <c r="BH245">
        <v>175</v>
      </c>
      <c r="BI245">
        <v>175</v>
      </c>
      <c r="BJ245">
        <v>175</v>
      </c>
      <c r="BK245">
        <v>175</v>
      </c>
      <c r="BL245">
        <v>175</v>
      </c>
      <c r="BN245" s="39">
        <f t="shared" si="3"/>
        <v>6</v>
      </c>
    </row>
    <row r="246" spans="1:66" x14ac:dyDescent="0.3">
      <c r="A246" t="s">
        <v>1438</v>
      </c>
      <c r="B246" s="13" t="str">
        <f>VLOOKUP(A246,Matching_Area!$A$2:$B$1441,2, 0)</f>
        <v>Private Sector &amp; Trade</v>
      </c>
      <c r="C246" s="13" t="str">
        <f>VLOOKUP(Filtred_Data!A246,Matching_Area!$A$2:$C$1441,3,0)</f>
        <v>Trade facilitation</v>
      </c>
      <c r="D246" t="s">
        <v>2570</v>
      </c>
      <c r="BG246">
        <v>60</v>
      </c>
      <c r="BH246">
        <v>60</v>
      </c>
      <c r="BI246">
        <v>60</v>
      </c>
      <c r="BJ246">
        <v>60</v>
      </c>
      <c r="BK246">
        <v>60</v>
      </c>
      <c r="BL246">
        <v>60</v>
      </c>
      <c r="BN246" s="39">
        <f t="shared" si="3"/>
        <v>6</v>
      </c>
    </row>
    <row r="247" spans="1:66" x14ac:dyDescent="0.3">
      <c r="A247" t="s">
        <v>2694</v>
      </c>
      <c r="B247" s="13" t="str">
        <f>VLOOKUP(A247,Matching_Area!$A$2:$B$1441,2, 0)</f>
        <v>Private Sector &amp; Trade</v>
      </c>
      <c r="C247" s="13" t="str">
        <f>VLOOKUP(Filtred_Data!A247,Matching_Area!$A$2:$C$1441,3,0)</f>
        <v>Trade facilitation</v>
      </c>
      <c r="D247" t="s">
        <v>4106</v>
      </c>
      <c r="BG247">
        <v>175</v>
      </c>
      <c r="BH247">
        <v>175</v>
      </c>
      <c r="BI247">
        <v>175</v>
      </c>
      <c r="BJ247">
        <v>175</v>
      </c>
      <c r="BK247">
        <v>175</v>
      </c>
      <c r="BL247">
        <v>175</v>
      </c>
      <c r="BN247" s="39">
        <f t="shared" si="3"/>
        <v>6</v>
      </c>
    </row>
    <row r="248" spans="1:66" x14ac:dyDescent="0.3">
      <c r="A248" t="s">
        <v>3245</v>
      </c>
      <c r="B248" s="13" t="str">
        <f>VLOOKUP(A248,Matching_Area!$A$2:$B$1441,2, 0)</f>
        <v>Private Sector &amp; Trade</v>
      </c>
      <c r="C248" s="13" t="str">
        <f>VLOOKUP(Filtred_Data!A248,Matching_Area!$A$2:$C$1441,3,0)</f>
        <v>Trade facilitation</v>
      </c>
      <c r="D248" t="s">
        <v>3696</v>
      </c>
      <c r="BG248">
        <v>100</v>
      </c>
      <c r="BH248">
        <v>100</v>
      </c>
      <c r="BI248">
        <v>100</v>
      </c>
      <c r="BJ248">
        <v>100</v>
      </c>
      <c r="BK248">
        <v>100</v>
      </c>
      <c r="BL248">
        <v>100</v>
      </c>
      <c r="BN248" s="39">
        <f t="shared" si="3"/>
        <v>6</v>
      </c>
    </row>
    <row r="249" spans="1:66" x14ac:dyDescent="0.3">
      <c r="A249" t="s">
        <v>3537</v>
      </c>
      <c r="B249" s="13" t="str">
        <f>VLOOKUP(A249,Matching_Area!$A$2:$B$1441,2, 0)</f>
        <v>Social Protection &amp; Labor</v>
      </c>
      <c r="C249" s="13" t="str">
        <f>VLOOKUP(Filtred_Data!A249,Matching_Area!$A$2:$C$1441,3,0)</f>
        <v>Performance</v>
      </c>
      <c r="D249" t="s">
        <v>432</v>
      </c>
      <c r="BN249" s="39">
        <f t="shared" si="3"/>
        <v>0</v>
      </c>
    </row>
    <row r="250" spans="1:66" x14ac:dyDescent="0.3">
      <c r="A250" t="s">
        <v>262</v>
      </c>
      <c r="B250" s="13" t="str">
        <f>VLOOKUP(A250,Matching_Area!$A$2:$B$1441,2, 0)</f>
        <v>Social Protection &amp; Labor</v>
      </c>
      <c r="C250" s="13" t="str">
        <f>VLOOKUP(Filtred_Data!A250,Matching_Area!$A$2:$C$1441,3,0)</f>
        <v>Performance</v>
      </c>
      <c r="D250" t="s">
        <v>2377</v>
      </c>
      <c r="BN250" s="39">
        <f t="shared" si="3"/>
        <v>0</v>
      </c>
    </row>
    <row r="251" spans="1:66" x14ac:dyDescent="0.3">
      <c r="A251" t="s">
        <v>3146</v>
      </c>
      <c r="B251" s="13" t="str">
        <f>VLOOKUP(A251,Matching_Area!$A$2:$B$1441,2, 0)</f>
        <v>Social Protection &amp; Labor</v>
      </c>
      <c r="C251" s="13" t="str">
        <f>VLOOKUP(Filtred_Data!A251,Matching_Area!$A$2:$C$1441,3,0)</f>
        <v>Performance</v>
      </c>
      <c r="D251" t="s">
        <v>2170</v>
      </c>
      <c r="BN251" s="39">
        <f t="shared" si="3"/>
        <v>0</v>
      </c>
    </row>
    <row r="252" spans="1:66" x14ac:dyDescent="0.3">
      <c r="A252" t="s">
        <v>2624</v>
      </c>
      <c r="B252" s="13" t="str">
        <f>VLOOKUP(A252,Matching_Area!$A$2:$B$1441,2, 0)</f>
        <v>Social Protection &amp; Labor</v>
      </c>
      <c r="C252" s="13" t="str">
        <f>VLOOKUP(Filtred_Data!A252,Matching_Area!$A$2:$C$1441,3,0)</f>
        <v>Performance</v>
      </c>
      <c r="D252" t="s">
        <v>1951</v>
      </c>
      <c r="BN252" s="39">
        <f t="shared" si="3"/>
        <v>0</v>
      </c>
    </row>
    <row r="253" spans="1:66" x14ac:dyDescent="0.3">
      <c r="A253" t="s">
        <v>3891</v>
      </c>
      <c r="B253" s="13" t="str">
        <f>VLOOKUP(A253,Matching_Area!$A$2:$B$1441,2, 0)</f>
        <v>Social Protection &amp; Labor</v>
      </c>
      <c r="C253" s="13" t="str">
        <f>VLOOKUP(Filtred_Data!A253,Matching_Area!$A$2:$C$1441,3,0)</f>
        <v>Performance</v>
      </c>
      <c r="D253" t="s">
        <v>2579</v>
      </c>
      <c r="BN253" s="39">
        <f t="shared" si="3"/>
        <v>0</v>
      </c>
    </row>
    <row r="254" spans="1:66" x14ac:dyDescent="0.3">
      <c r="A254" t="s">
        <v>1224</v>
      </c>
      <c r="B254" s="13" t="str">
        <f>VLOOKUP(A254,Matching_Area!$A$2:$B$1441,2, 0)</f>
        <v>Social Protection &amp; Labor</v>
      </c>
      <c r="C254" s="13" t="str">
        <f>VLOOKUP(Filtred_Data!A254,Matching_Area!$A$2:$C$1441,3,0)</f>
        <v>Performance</v>
      </c>
      <c r="D254" t="s">
        <v>1737</v>
      </c>
      <c r="BN254" s="39">
        <f t="shared" si="3"/>
        <v>0</v>
      </c>
    </row>
    <row r="255" spans="1:66" x14ac:dyDescent="0.3">
      <c r="A255" t="s">
        <v>2770</v>
      </c>
      <c r="B255" s="13" t="str">
        <f>VLOOKUP(A255,Matching_Area!$A$2:$B$1441,2, 0)</f>
        <v>Social Protection &amp; Labor</v>
      </c>
      <c r="C255" s="13" t="str">
        <f>VLOOKUP(Filtred_Data!A255,Matching_Area!$A$2:$C$1441,3,0)</f>
        <v>Performance</v>
      </c>
      <c r="D255" t="s">
        <v>3361</v>
      </c>
      <c r="BN255" s="39">
        <f t="shared" si="3"/>
        <v>0</v>
      </c>
    </row>
    <row r="256" spans="1:66" x14ac:dyDescent="0.3">
      <c r="A256" t="s">
        <v>199</v>
      </c>
      <c r="B256" s="13" t="str">
        <f>VLOOKUP(A256,Matching_Area!$A$2:$B$1441,2, 0)</f>
        <v>Social Protection &amp; Labor</v>
      </c>
      <c r="C256" s="13" t="str">
        <f>VLOOKUP(Filtred_Data!A256,Matching_Area!$A$2:$C$1441,3,0)</f>
        <v>Performance</v>
      </c>
      <c r="D256" t="s">
        <v>3336</v>
      </c>
      <c r="BN256" s="39">
        <f t="shared" si="3"/>
        <v>0</v>
      </c>
    </row>
    <row r="257" spans="1:66" x14ac:dyDescent="0.3">
      <c r="A257" t="s">
        <v>653</v>
      </c>
      <c r="B257" s="13" t="str">
        <f>VLOOKUP(A257,Matching_Area!$A$2:$B$1441,2, 0)</f>
        <v>Social Protection &amp; Labor</v>
      </c>
      <c r="C257" s="13" t="str">
        <f>VLOOKUP(Filtred_Data!A257,Matching_Area!$A$2:$C$1441,3,0)</f>
        <v>Performance</v>
      </c>
      <c r="D257" t="s">
        <v>2372</v>
      </c>
      <c r="BN257" s="39">
        <f t="shared" si="3"/>
        <v>0</v>
      </c>
    </row>
    <row r="258" spans="1:66" x14ac:dyDescent="0.3">
      <c r="A258" t="s">
        <v>3585</v>
      </c>
      <c r="B258" s="13" t="str">
        <f>VLOOKUP(A258,Matching_Area!$A$2:$B$1441,2, 0)</f>
        <v>Social Protection &amp; Labor</v>
      </c>
      <c r="C258" s="13" t="str">
        <f>VLOOKUP(Filtred_Data!A258,Matching_Area!$A$2:$C$1441,3,0)</f>
        <v>Performance</v>
      </c>
      <c r="D258" t="s">
        <v>2161</v>
      </c>
      <c r="BN258" s="39">
        <f t="shared" si="3"/>
        <v>0</v>
      </c>
    </row>
    <row r="259" spans="1:66" x14ac:dyDescent="0.3">
      <c r="A259" t="s">
        <v>3017</v>
      </c>
      <c r="B259" s="13" t="str">
        <f>VLOOKUP(A259,Matching_Area!$A$2:$B$1441,2, 0)</f>
        <v>Social Protection &amp; Labor</v>
      </c>
      <c r="C259" s="13" t="str">
        <f>VLOOKUP(Filtred_Data!A259,Matching_Area!$A$2:$C$1441,3,0)</f>
        <v>Performance</v>
      </c>
      <c r="D259" t="s">
        <v>1942</v>
      </c>
      <c r="BN259" s="39">
        <f t="shared" si="3"/>
        <v>0</v>
      </c>
    </row>
    <row r="260" spans="1:66" x14ac:dyDescent="0.3">
      <c r="A260" t="s">
        <v>2539</v>
      </c>
      <c r="B260" s="13" t="str">
        <f>VLOOKUP(A260,Matching_Area!$A$2:$B$1441,2, 0)</f>
        <v>Social Protection &amp; Labor</v>
      </c>
      <c r="C260" s="13" t="str">
        <f>VLOOKUP(Filtred_Data!A260,Matching_Area!$A$2:$C$1441,3,0)</f>
        <v>Performance</v>
      </c>
      <c r="D260" t="s">
        <v>2566</v>
      </c>
      <c r="BN260" s="39">
        <f t="shared" si="3"/>
        <v>0</v>
      </c>
    </row>
    <row r="261" spans="1:66" x14ac:dyDescent="0.3">
      <c r="A261" t="s">
        <v>4134</v>
      </c>
      <c r="B261" s="13" t="str">
        <f>VLOOKUP(A261,Matching_Area!$A$2:$B$1441,2, 0)</f>
        <v>Social Protection &amp; Labor</v>
      </c>
      <c r="C261" s="13" t="str">
        <f>VLOOKUP(Filtred_Data!A261,Matching_Area!$A$2:$C$1441,3,0)</f>
        <v>Performance</v>
      </c>
      <c r="D261" t="s">
        <v>1730</v>
      </c>
      <c r="BN261" s="39">
        <f t="shared" si="3"/>
        <v>0</v>
      </c>
    </row>
    <row r="262" spans="1:66" x14ac:dyDescent="0.3">
      <c r="A262" t="s">
        <v>761</v>
      </c>
      <c r="B262" s="13" t="str">
        <f>VLOOKUP(A262,Matching_Area!$A$2:$B$1441,2, 0)</f>
        <v>Social Protection &amp; Labor</v>
      </c>
      <c r="C262" s="13" t="str">
        <f>VLOOKUP(Filtred_Data!A262,Matching_Area!$A$2:$C$1441,3,0)</f>
        <v>Performance</v>
      </c>
      <c r="D262" t="s">
        <v>4216</v>
      </c>
      <c r="BN262" s="39">
        <f t="shared" si="3"/>
        <v>0</v>
      </c>
    </row>
    <row r="263" spans="1:66" x14ac:dyDescent="0.3">
      <c r="A263" t="s">
        <v>1858</v>
      </c>
      <c r="B263" s="13" t="str">
        <f>VLOOKUP(A263,Matching_Area!$A$2:$B$1441,2, 0)</f>
        <v>Social Protection &amp; Labor</v>
      </c>
      <c r="C263" s="13" t="str">
        <f>VLOOKUP(Filtred_Data!A263,Matching_Area!$A$2:$C$1441,3,0)</f>
        <v>Performance</v>
      </c>
      <c r="D263" t="s">
        <v>3366</v>
      </c>
      <c r="BN263" s="39">
        <f t="shared" ref="BN263:BN326" si="4">COUNT(E263:BM263)</f>
        <v>0</v>
      </c>
    </row>
    <row r="264" spans="1:66" x14ac:dyDescent="0.3">
      <c r="A264" t="s">
        <v>2824</v>
      </c>
      <c r="B264" s="13" t="str">
        <f>VLOOKUP(A264,Matching_Area!$A$2:$B$1441,2, 0)</f>
        <v>Social Protection &amp; Labor</v>
      </c>
      <c r="C264" s="13" t="str">
        <f>VLOOKUP(Filtred_Data!A264,Matching_Area!$A$2:$C$1441,3,0)</f>
        <v>Performance</v>
      </c>
      <c r="D264" t="s">
        <v>3159</v>
      </c>
      <c r="BN264" s="39">
        <f t="shared" si="4"/>
        <v>0</v>
      </c>
    </row>
    <row r="265" spans="1:66" x14ac:dyDescent="0.3">
      <c r="A265" t="s">
        <v>6</v>
      </c>
      <c r="B265" s="13" t="str">
        <f>VLOOKUP(A265,Matching_Area!$A$2:$B$1441,2, 0)</f>
        <v>Social Protection &amp; Labor</v>
      </c>
      <c r="C265" s="13" t="str">
        <f>VLOOKUP(Filtred_Data!A265,Matching_Area!$A$2:$C$1441,3,0)</f>
        <v>Performance</v>
      </c>
      <c r="D265" t="s">
        <v>2967</v>
      </c>
      <c r="BN265" s="39">
        <f t="shared" si="4"/>
        <v>0</v>
      </c>
    </row>
    <row r="266" spans="1:66" x14ac:dyDescent="0.3">
      <c r="A266" t="s">
        <v>191</v>
      </c>
      <c r="B266" s="13" t="str">
        <f>VLOOKUP(A266,Matching_Area!$A$2:$B$1441,2, 0)</f>
        <v>Social Protection &amp; Labor</v>
      </c>
      <c r="C266" s="13" t="str">
        <f>VLOOKUP(Filtred_Data!A266,Matching_Area!$A$2:$C$1441,3,0)</f>
        <v>Performance</v>
      </c>
      <c r="D266" t="s">
        <v>3594</v>
      </c>
      <c r="BN266" s="39">
        <f t="shared" si="4"/>
        <v>0</v>
      </c>
    </row>
    <row r="267" spans="1:66" x14ac:dyDescent="0.3">
      <c r="A267" t="s">
        <v>1762</v>
      </c>
      <c r="B267" s="13" t="str">
        <f>VLOOKUP(A267,Matching_Area!$A$2:$B$1441,2, 0)</f>
        <v>Social Protection &amp; Labor</v>
      </c>
      <c r="C267" s="13" t="str">
        <f>VLOOKUP(Filtred_Data!A267,Matching_Area!$A$2:$C$1441,3,0)</f>
        <v>Performance</v>
      </c>
      <c r="D267" t="s">
        <v>2783</v>
      </c>
      <c r="BN267" s="39">
        <f t="shared" si="4"/>
        <v>0</v>
      </c>
    </row>
    <row r="268" spans="1:66" x14ac:dyDescent="0.3">
      <c r="A268" t="s">
        <v>1993</v>
      </c>
      <c r="B268" s="13" t="str">
        <f>VLOOKUP(A268,Matching_Area!$A$2:$B$1441,2, 0)</f>
        <v>Public Sector</v>
      </c>
      <c r="C268" s="13" t="str">
        <f>VLOOKUP(Filtred_Data!A268,Matching_Area!$A$2:$C$1441,3,0)</f>
        <v>Policy &amp; institutions</v>
      </c>
      <c r="D268" t="s">
        <v>1023</v>
      </c>
      <c r="BN268" s="39">
        <f t="shared" si="4"/>
        <v>0</v>
      </c>
    </row>
    <row r="269" spans="1:66" x14ac:dyDescent="0.3">
      <c r="A269" t="s">
        <v>276</v>
      </c>
      <c r="B269" s="13" t="str">
        <f>VLOOKUP(A269,Matching_Area!$A$2:$B$1441,2, 0)</f>
        <v>Public Sector</v>
      </c>
      <c r="C269" s="13" t="str">
        <f>VLOOKUP(Filtred_Data!A269,Matching_Area!$A$2:$C$1441,3,0)</f>
        <v>Policy &amp; institutions</v>
      </c>
      <c r="D269" t="s">
        <v>3156</v>
      </c>
      <c r="BN269" s="39">
        <f t="shared" si="4"/>
        <v>0</v>
      </c>
    </row>
    <row r="270" spans="1:66" x14ac:dyDescent="0.3">
      <c r="A270" t="s">
        <v>4054</v>
      </c>
      <c r="B270" s="13" t="str">
        <f>VLOOKUP(A270,Matching_Area!$A$2:$B$1441,2, 0)</f>
        <v>Public Sector</v>
      </c>
      <c r="C270" s="13" t="str">
        <f>VLOOKUP(Filtred_Data!A270,Matching_Area!$A$2:$C$1441,3,0)</f>
        <v>Policy &amp; institutions</v>
      </c>
      <c r="D270" t="s">
        <v>1779</v>
      </c>
      <c r="BN270" s="39">
        <f t="shared" si="4"/>
        <v>0</v>
      </c>
    </row>
    <row r="271" spans="1:66" x14ac:dyDescent="0.3">
      <c r="A271" t="s">
        <v>1987</v>
      </c>
      <c r="B271" s="13" t="str">
        <f>VLOOKUP(A271,Matching_Area!$A$2:$B$1441,2, 0)</f>
        <v>Public Sector</v>
      </c>
      <c r="C271" s="13" t="str">
        <f>VLOOKUP(Filtred_Data!A271,Matching_Area!$A$2:$C$1441,3,0)</f>
        <v>Policy &amp; institutions</v>
      </c>
      <c r="D271" t="s">
        <v>1037</v>
      </c>
      <c r="BN271" s="39">
        <f t="shared" si="4"/>
        <v>0</v>
      </c>
    </row>
    <row r="272" spans="1:66" x14ac:dyDescent="0.3">
      <c r="A272" t="s">
        <v>3385</v>
      </c>
      <c r="B272" s="13" t="str">
        <f>VLOOKUP(A272,Matching_Area!$A$2:$B$1441,2, 0)</f>
        <v>Public Sector</v>
      </c>
      <c r="C272" s="13" t="str">
        <f>VLOOKUP(Filtred_Data!A272,Matching_Area!$A$2:$C$1441,3,0)</f>
        <v>Policy &amp; institutions</v>
      </c>
      <c r="D272" t="s">
        <v>3365</v>
      </c>
      <c r="BN272" s="39">
        <f t="shared" si="4"/>
        <v>0</v>
      </c>
    </row>
    <row r="273" spans="1:66" x14ac:dyDescent="0.3">
      <c r="A273" t="s">
        <v>2866</v>
      </c>
      <c r="B273" s="13" t="str">
        <f>VLOOKUP(A273,Matching_Area!$A$2:$B$1441,2, 0)</f>
        <v>Public Sector</v>
      </c>
      <c r="C273" s="13" t="str">
        <f>VLOOKUP(Filtred_Data!A273,Matching_Area!$A$2:$C$1441,3,0)</f>
        <v>Policy &amp; institutions</v>
      </c>
      <c r="D273" t="s">
        <v>3847</v>
      </c>
      <c r="BN273" s="39">
        <f t="shared" si="4"/>
        <v>0</v>
      </c>
    </row>
    <row r="274" spans="1:66" x14ac:dyDescent="0.3">
      <c r="A274" t="s">
        <v>1634</v>
      </c>
      <c r="B274" s="13" t="str">
        <f>VLOOKUP(A274,Matching_Area!$A$2:$B$1441,2, 0)</f>
        <v>Public Sector</v>
      </c>
      <c r="C274" s="13" t="str">
        <f>VLOOKUP(Filtred_Data!A274,Matching_Area!$A$2:$C$1441,3,0)</f>
        <v>Policy &amp; institutions</v>
      </c>
      <c r="D274" t="s">
        <v>147</v>
      </c>
      <c r="BN274" s="39">
        <f t="shared" si="4"/>
        <v>0</v>
      </c>
    </row>
    <row r="275" spans="1:66" x14ac:dyDescent="0.3">
      <c r="A275" t="s">
        <v>3837</v>
      </c>
      <c r="B275" s="13" t="str">
        <f>VLOOKUP(A275,Matching_Area!$A$2:$B$1441,2, 0)</f>
        <v>Public Sector</v>
      </c>
      <c r="C275" s="13" t="str">
        <f>VLOOKUP(Filtred_Data!A275,Matching_Area!$A$2:$C$1441,3,0)</f>
        <v>Policy &amp; institutions</v>
      </c>
      <c r="D275" t="s">
        <v>991</v>
      </c>
      <c r="BN275" s="39">
        <f t="shared" si="4"/>
        <v>0</v>
      </c>
    </row>
    <row r="276" spans="1:66" x14ac:dyDescent="0.3">
      <c r="A276" t="s">
        <v>357</v>
      </c>
      <c r="B276" s="13" t="str">
        <f>VLOOKUP(A276,Matching_Area!$A$2:$B$1441,2, 0)</f>
        <v>Public Sector</v>
      </c>
      <c r="C276" s="13" t="str">
        <f>VLOOKUP(Filtred_Data!A276,Matching_Area!$A$2:$C$1441,3,0)</f>
        <v>Policy &amp; institutions</v>
      </c>
      <c r="D276" t="s">
        <v>2133</v>
      </c>
      <c r="BN276" s="39">
        <f t="shared" si="4"/>
        <v>0</v>
      </c>
    </row>
    <row r="277" spans="1:66" x14ac:dyDescent="0.3">
      <c r="A277" t="s">
        <v>785</v>
      </c>
      <c r="B277" s="13" t="str">
        <f>VLOOKUP(A277,Matching_Area!$A$2:$B$1441,2, 0)</f>
        <v>Public Sector</v>
      </c>
      <c r="C277" s="13" t="str">
        <f>VLOOKUP(Filtred_Data!A277,Matching_Area!$A$2:$C$1441,3,0)</f>
        <v>Policy &amp; institutions</v>
      </c>
      <c r="D277" t="s">
        <v>967</v>
      </c>
      <c r="BN277" s="39">
        <f t="shared" si="4"/>
        <v>0</v>
      </c>
    </row>
    <row r="278" spans="1:66" x14ac:dyDescent="0.3">
      <c r="A278" t="s">
        <v>1245</v>
      </c>
      <c r="B278" s="13" t="str">
        <f>VLOOKUP(A278,Matching_Area!$A$2:$B$1441,2, 0)</f>
        <v>Public Sector</v>
      </c>
      <c r="C278" s="13" t="str">
        <f>VLOOKUP(Filtred_Data!A278,Matching_Area!$A$2:$C$1441,3,0)</f>
        <v>Policy &amp; institutions</v>
      </c>
      <c r="D278" t="s">
        <v>602</v>
      </c>
      <c r="BN278" s="39">
        <f t="shared" si="4"/>
        <v>0</v>
      </c>
    </row>
    <row r="279" spans="1:66" x14ac:dyDescent="0.3">
      <c r="A279" t="s">
        <v>1063</v>
      </c>
      <c r="B279" s="13" t="str">
        <f>VLOOKUP(A279,Matching_Area!$A$2:$B$1441,2, 0)</f>
        <v>Public Sector</v>
      </c>
      <c r="C279" s="13" t="str">
        <f>VLOOKUP(Filtred_Data!A279,Matching_Area!$A$2:$C$1441,3,0)</f>
        <v>Policy &amp; institutions</v>
      </c>
      <c r="D279" t="s">
        <v>605</v>
      </c>
      <c r="BN279" s="39">
        <f t="shared" si="4"/>
        <v>0</v>
      </c>
    </row>
    <row r="280" spans="1:66" x14ac:dyDescent="0.3">
      <c r="A280" t="s">
        <v>1848</v>
      </c>
      <c r="B280" s="13" t="str">
        <f>VLOOKUP(A280,Matching_Area!$A$2:$B$1441,2, 0)</f>
        <v>Public Sector</v>
      </c>
      <c r="C280" s="13" t="str">
        <f>VLOOKUP(Filtred_Data!A280,Matching_Area!$A$2:$C$1441,3,0)</f>
        <v>Policy &amp; institutions</v>
      </c>
      <c r="D280" t="s">
        <v>3676</v>
      </c>
      <c r="BN280" s="39">
        <f t="shared" si="4"/>
        <v>0</v>
      </c>
    </row>
    <row r="281" spans="1:66" x14ac:dyDescent="0.3">
      <c r="A281" t="s">
        <v>3399</v>
      </c>
      <c r="B281" s="13" t="str">
        <f>VLOOKUP(A281,Matching_Area!$A$2:$B$1441,2, 0)</f>
        <v>Public Sector</v>
      </c>
      <c r="C281" s="13" t="str">
        <f>VLOOKUP(Filtred_Data!A281,Matching_Area!$A$2:$C$1441,3,0)</f>
        <v>Policy &amp; institutions</v>
      </c>
      <c r="D281" t="s">
        <v>704</v>
      </c>
      <c r="BN281" s="39">
        <f t="shared" si="4"/>
        <v>0</v>
      </c>
    </row>
    <row r="282" spans="1:66" x14ac:dyDescent="0.3">
      <c r="A282" t="s">
        <v>2040</v>
      </c>
      <c r="B282" s="13" t="str">
        <f>VLOOKUP(A282,Matching_Area!$A$2:$B$1441,2, 0)</f>
        <v>Public Sector</v>
      </c>
      <c r="C282" s="13" t="str">
        <f>VLOOKUP(Filtred_Data!A282,Matching_Area!$A$2:$C$1441,3,0)</f>
        <v>Policy &amp; institutions</v>
      </c>
      <c r="D282" t="s">
        <v>4220</v>
      </c>
      <c r="BN282" s="39">
        <f t="shared" si="4"/>
        <v>0</v>
      </c>
    </row>
    <row r="283" spans="1:66" x14ac:dyDescent="0.3">
      <c r="A283" t="s">
        <v>1622</v>
      </c>
      <c r="B283" s="13" t="str">
        <f>VLOOKUP(A283,Matching_Area!$A$2:$B$1441,2, 0)</f>
        <v>Public Sector</v>
      </c>
      <c r="C283" s="13" t="str">
        <f>VLOOKUP(Filtred_Data!A283,Matching_Area!$A$2:$C$1441,3,0)</f>
        <v>Policy &amp; institutions</v>
      </c>
      <c r="D283" t="s">
        <v>4136</v>
      </c>
      <c r="BN283" s="39">
        <f t="shared" si="4"/>
        <v>0</v>
      </c>
    </row>
    <row r="284" spans="1:66" x14ac:dyDescent="0.3">
      <c r="A284" t="s">
        <v>4042</v>
      </c>
      <c r="B284" s="13" t="str">
        <f>VLOOKUP(A284,Matching_Area!$A$2:$B$1441,2, 0)</f>
        <v>Public Sector</v>
      </c>
      <c r="C284" s="13" t="str">
        <f>VLOOKUP(Filtred_Data!A284,Matching_Area!$A$2:$C$1441,3,0)</f>
        <v>Policy &amp; institutions</v>
      </c>
      <c r="D284" t="s">
        <v>1696</v>
      </c>
      <c r="BN284" s="39">
        <f t="shared" si="4"/>
        <v>0</v>
      </c>
    </row>
    <row r="285" spans="1:66" x14ac:dyDescent="0.3">
      <c r="A285" t="s">
        <v>3616</v>
      </c>
      <c r="B285" s="13" t="str">
        <f>VLOOKUP(A285,Matching_Area!$A$2:$B$1441,2, 0)</f>
        <v>Public Sector</v>
      </c>
      <c r="C285" s="13" t="str">
        <f>VLOOKUP(Filtred_Data!A285,Matching_Area!$A$2:$C$1441,3,0)</f>
        <v>Policy &amp; institutions</v>
      </c>
      <c r="D285" t="s">
        <v>3216</v>
      </c>
      <c r="BN285" s="39">
        <f t="shared" si="4"/>
        <v>0</v>
      </c>
    </row>
    <row r="286" spans="1:66" x14ac:dyDescent="0.3">
      <c r="A286" t="s">
        <v>2602</v>
      </c>
      <c r="B286" s="13" t="str">
        <f>VLOOKUP(A286,Matching_Area!$A$2:$B$1441,2, 0)</f>
        <v>Public Sector</v>
      </c>
      <c r="C286" s="13" t="str">
        <f>VLOOKUP(Filtred_Data!A286,Matching_Area!$A$2:$C$1441,3,0)</f>
        <v>Policy &amp; institutions</v>
      </c>
      <c r="D286" t="s">
        <v>837</v>
      </c>
      <c r="BN286" s="39">
        <f t="shared" si="4"/>
        <v>0</v>
      </c>
    </row>
    <row r="287" spans="1:66" x14ac:dyDescent="0.3">
      <c r="A287" t="s">
        <v>2858</v>
      </c>
      <c r="B287" s="13" t="str">
        <f>VLOOKUP(A287,Matching_Area!$A$2:$B$1441,2, 0)</f>
        <v>Public Sector</v>
      </c>
      <c r="C287" s="13" t="str">
        <f>VLOOKUP(Filtred_Data!A287,Matching_Area!$A$2:$C$1441,3,0)</f>
        <v>Policy &amp; institutions</v>
      </c>
      <c r="D287" t="s">
        <v>3670</v>
      </c>
      <c r="BN287" s="39">
        <f t="shared" si="4"/>
        <v>0</v>
      </c>
    </row>
    <row r="288" spans="1:66" x14ac:dyDescent="0.3">
      <c r="A288" t="s">
        <v>4158</v>
      </c>
      <c r="B288" s="13" t="str">
        <f>VLOOKUP(A288,Matching_Area!$A$2:$B$1441,2, 0)</f>
        <v>Environment</v>
      </c>
      <c r="C288" s="13" t="str">
        <f>VLOOKUP(Filtred_Data!A288,Matching_Area!$A$2:$C$1441,3,0)</f>
        <v>Agricultural production</v>
      </c>
      <c r="D288" t="s">
        <v>3073</v>
      </c>
      <c r="F288">
        <v>43.54</v>
      </c>
      <c r="G288">
        <v>43.93</v>
      </c>
      <c r="H288">
        <v>45.81</v>
      </c>
      <c r="I288">
        <v>44.06</v>
      </c>
      <c r="J288">
        <v>48.1</v>
      </c>
      <c r="K288">
        <v>47</v>
      </c>
      <c r="L288">
        <v>49.54</v>
      </c>
      <c r="M288">
        <v>51.56</v>
      </c>
      <c r="N288">
        <v>52.17</v>
      </c>
      <c r="O288">
        <v>49.53</v>
      </c>
      <c r="P288">
        <v>56.71</v>
      </c>
      <c r="Q288">
        <v>56.47</v>
      </c>
      <c r="R288">
        <v>60.43</v>
      </c>
      <c r="S288">
        <v>55.1</v>
      </c>
      <c r="T288">
        <v>62.52</v>
      </c>
      <c r="U288">
        <v>62.37</v>
      </c>
      <c r="V288">
        <v>67.92</v>
      </c>
      <c r="W288">
        <v>68.650000000000006</v>
      </c>
      <c r="X288">
        <v>76.260000000000005</v>
      </c>
      <c r="Y288">
        <v>68.56</v>
      </c>
      <c r="Z288">
        <v>79.03</v>
      </c>
      <c r="AA288">
        <v>79.709999999999994</v>
      </c>
      <c r="AB288">
        <v>58.05</v>
      </c>
      <c r="AC288">
        <v>75.48</v>
      </c>
      <c r="AD288">
        <v>80.69</v>
      </c>
      <c r="AE288">
        <v>73.64</v>
      </c>
      <c r="AF288">
        <v>73.97</v>
      </c>
      <c r="AG288">
        <v>62.73</v>
      </c>
      <c r="AH288">
        <v>74.099999999999994</v>
      </c>
      <c r="AI288">
        <v>79.41</v>
      </c>
      <c r="AJ288">
        <v>77.28</v>
      </c>
      <c r="AK288">
        <v>87.07</v>
      </c>
      <c r="AL288">
        <v>74.25</v>
      </c>
      <c r="AM288">
        <v>93.38</v>
      </c>
      <c r="AN288">
        <v>79.650000000000006</v>
      </c>
      <c r="AO288">
        <v>88.34</v>
      </c>
      <c r="AP288">
        <v>92.46</v>
      </c>
      <c r="AQ288">
        <v>91.53</v>
      </c>
      <c r="AR288">
        <v>92.18</v>
      </c>
      <c r="AS288">
        <v>94.63</v>
      </c>
      <c r="AT288">
        <v>92.22</v>
      </c>
      <c r="AU288">
        <v>88.45</v>
      </c>
      <c r="AV288">
        <v>92.33</v>
      </c>
      <c r="AW288">
        <v>103.82</v>
      </c>
      <c r="AX288">
        <v>100</v>
      </c>
      <c r="AY288">
        <v>96.18</v>
      </c>
      <c r="AZ288">
        <v>102.83</v>
      </c>
      <c r="BA288">
        <v>101.34</v>
      </c>
      <c r="BB288">
        <v>105.96</v>
      </c>
      <c r="BC288">
        <v>105.92</v>
      </c>
      <c r="BD288">
        <v>101.81</v>
      </c>
      <c r="BE288">
        <v>100.78</v>
      </c>
      <c r="BF288">
        <v>108.95</v>
      </c>
      <c r="BG288">
        <v>114.95</v>
      </c>
      <c r="BH288">
        <v>114.12</v>
      </c>
      <c r="BI288">
        <v>122.19</v>
      </c>
      <c r="BN288" s="39">
        <f t="shared" si="4"/>
        <v>56</v>
      </c>
    </row>
    <row r="289" spans="1:66" x14ac:dyDescent="0.3">
      <c r="A289" t="s">
        <v>984</v>
      </c>
      <c r="B289" s="13" t="str">
        <f>VLOOKUP(A289,Matching_Area!$A$2:$B$1441,2, 0)</f>
        <v>Economic Policy &amp; Debt</v>
      </c>
      <c r="C289" s="13" t="str">
        <f>VLOOKUP(Filtred_Data!A289,Matching_Area!$A$2:$C$1441,3,0)</f>
        <v>Balance of payments</v>
      </c>
      <c r="D289" t="s">
        <v>559</v>
      </c>
      <c r="O289">
        <v>0.2441062775376571</v>
      </c>
      <c r="P289">
        <v>-8.4131003991930298E-2</v>
      </c>
      <c r="Q289">
        <v>-0.4112234287903308</v>
      </c>
      <c r="R289">
        <v>0.53178950676874026</v>
      </c>
      <c r="S289">
        <v>0.11001505912015133</v>
      </c>
      <c r="T289">
        <v>1.0611880558180169</v>
      </c>
      <c r="U289">
        <v>0.2049735989734239</v>
      </c>
      <c r="V289">
        <v>-0.7253247869898829</v>
      </c>
      <c r="W289">
        <v>-0.66962947339235979</v>
      </c>
      <c r="X289">
        <v>-5.9642207652319803E-3</v>
      </c>
      <c r="Y289">
        <v>7.4440723380441803E-2</v>
      </c>
      <c r="Z289">
        <v>0.14998244488223103</v>
      </c>
      <c r="AA289">
        <v>-0.34712118497907613</v>
      </c>
      <c r="AB289">
        <v>-1.216883257687454</v>
      </c>
      <c r="AC289">
        <v>-2.4521418967097639</v>
      </c>
      <c r="AD289">
        <v>-2.868301505953359</v>
      </c>
      <c r="AE289">
        <v>-3.2136650310909327</v>
      </c>
      <c r="AF289">
        <v>-3.3087515176979805</v>
      </c>
      <c r="AG289">
        <v>-2.3156580866611995</v>
      </c>
      <c r="AH289">
        <v>-1.76379666689119</v>
      </c>
      <c r="AI289">
        <v>-1.3239995545973735</v>
      </c>
      <c r="AJ289">
        <v>4.6296529351691075E-2</v>
      </c>
      <c r="AK289">
        <v>-0.79144880310450683</v>
      </c>
      <c r="AL289">
        <v>-1.2361605404283902</v>
      </c>
      <c r="AM289">
        <v>-1.6692529238795064</v>
      </c>
      <c r="AN289">
        <v>-1.4864493584802327</v>
      </c>
      <c r="AO289">
        <v>-1.5449673620688502</v>
      </c>
      <c r="AP289">
        <v>-1.6406133077560385</v>
      </c>
      <c r="AQ289">
        <v>-2.3727387551368815</v>
      </c>
      <c r="AR289">
        <v>-2.9761394851715131</v>
      </c>
      <c r="AS289">
        <v>-3.9203517030451871</v>
      </c>
      <c r="AT289">
        <v>-3.7241131289292135</v>
      </c>
      <c r="AU289">
        <v>-4.170551601469386</v>
      </c>
      <c r="AV289">
        <v>-4.5582639500527478</v>
      </c>
      <c r="AW289">
        <v>-5.2063296340265568</v>
      </c>
      <c r="AX289">
        <v>-5.7471095837510209</v>
      </c>
      <c r="AY289">
        <v>-5.9114366342031079</v>
      </c>
      <c r="AZ289">
        <v>-5.0966039582735609</v>
      </c>
      <c r="BA289">
        <v>-4.7341356710050482</v>
      </c>
      <c r="BB289">
        <v>-2.6281248542225839</v>
      </c>
      <c r="BC289">
        <v>-2.8815400256829689</v>
      </c>
      <c r="BD289">
        <v>-2.9293525763415569</v>
      </c>
      <c r="BE289">
        <v>-2.5814151404074908</v>
      </c>
      <c r="BF289">
        <v>-2.0068872599742429</v>
      </c>
      <c r="BG289">
        <v>-2.0991742991275482</v>
      </c>
      <c r="BH289">
        <v>-2.2358490941919511</v>
      </c>
      <c r="BI289">
        <v>-2.1107768577494084</v>
      </c>
      <c r="BJ289">
        <v>-1.8745374240601447</v>
      </c>
      <c r="BK289">
        <v>-2.190554448845921</v>
      </c>
      <c r="BL289">
        <v>-2.2467417839409562</v>
      </c>
      <c r="BN289" s="39">
        <f t="shared" si="4"/>
        <v>50</v>
      </c>
    </row>
    <row r="290" spans="1:66" x14ac:dyDescent="0.3">
      <c r="A290" t="s">
        <v>1519</v>
      </c>
      <c r="B290" s="13" t="str">
        <f>VLOOKUP(A290,Matching_Area!$A$2:$B$1441,2, 0)</f>
        <v>Economic Policy &amp; Debt</v>
      </c>
      <c r="C290" s="13" t="str">
        <f>VLOOKUP(Filtred_Data!A290,Matching_Area!$A$2:$C$1441,3,0)</f>
        <v>Balance of payments</v>
      </c>
      <c r="D290" t="s">
        <v>2687</v>
      </c>
      <c r="O290">
        <v>2620000000</v>
      </c>
      <c r="P290">
        <v>-980000000</v>
      </c>
      <c r="Q290">
        <v>-5260000000</v>
      </c>
      <c r="R290">
        <v>7580000000</v>
      </c>
      <c r="S290">
        <v>1700000000</v>
      </c>
      <c r="T290">
        <v>17880000000</v>
      </c>
      <c r="U290">
        <v>3840000000</v>
      </c>
      <c r="V290">
        <v>-15100000000</v>
      </c>
      <c r="W290">
        <v>-15747000000</v>
      </c>
      <c r="X290">
        <v>-156700000</v>
      </c>
      <c r="Y290">
        <v>2127000000</v>
      </c>
      <c r="Z290">
        <v>4810000000</v>
      </c>
      <c r="AA290">
        <v>-11607000000</v>
      </c>
      <c r="AB290">
        <v>-44222000000</v>
      </c>
      <c r="AC290">
        <v>-99008000000</v>
      </c>
      <c r="AD290">
        <v>-124455000000</v>
      </c>
      <c r="AE290">
        <v>-147174000000</v>
      </c>
      <c r="AF290">
        <v>-160647000000</v>
      </c>
      <c r="AG290">
        <v>-121258000000</v>
      </c>
      <c r="AH290">
        <v>-99506000000</v>
      </c>
      <c r="AI290">
        <v>-78952000000</v>
      </c>
      <c r="AJ290">
        <v>2851000000</v>
      </c>
      <c r="AK290">
        <v>-51605050000</v>
      </c>
      <c r="AL290">
        <v>-84782800000</v>
      </c>
      <c r="AM290">
        <v>-121642400000</v>
      </c>
      <c r="AN290">
        <v>-113561000000</v>
      </c>
      <c r="AO290">
        <v>-124727100000</v>
      </c>
      <c r="AP290">
        <v>-140724500000</v>
      </c>
      <c r="AQ290">
        <v>-215037000000</v>
      </c>
      <c r="AR290">
        <v>-286622000000</v>
      </c>
      <c r="AS290">
        <v>-401928000000</v>
      </c>
      <c r="AT290">
        <v>-394079000000</v>
      </c>
      <c r="AU290">
        <v>-456109000000</v>
      </c>
      <c r="AV290">
        <v>-522297000000</v>
      </c>
      <c r="AW290">
        <v>-635887000000</v>
      </c>
      <c r="AX290">
        <v>-749230000000</v>
      </c>
      <c r="AY290">
        <v>-816642000000</v>
      </c>
      <c r="AZ290">
        <v>-736554000000</v>
      </c>
      <c r="BA290">
        <v>-696526000000</v>
      </c>
      <c r="BB290">
        <v>-379736000000</v>
      </c>
      <c r="BC290">
        <v>-432002000000</v>
      </c>
      <c r="BD290">
        <v>-455297000000</v>
      </c>
      <c r="BE290">
        <v>-418112000000</v>
      </c>
      <c r="BF290">
        <v>-336853000000</v>
      </c>
      <c r="BG290">
        <v>-367812000000</v>
      </c>
      <c r="BH290">
        <v>-407356000000</v>
      </c>
      <c r="BI290">
        <v>-394867000000</v>
      </c>
      <c r="BJ290">
        <v>-365261000000</v>
      </c>
      <c r="BK290">
        <v>-449700000000</v>
      </c>
      <c r="BL290">
        <v>-480228000000</v>
      </c>
      <c r="BN290" s="39">
        <f t="shared" si="4"/>
        <v>50</v>
      </c>
    </row>
    <row r="291" spans="1:66" x14ac:dyDescent="0.3">
      <c r="A291" t="s">
        <v>4076</v>
      </c>
      <c r="B291" s="13" t="str">
        <f>VLOOKUP(A291,Matching_Area!$A$2:$B$1441,2, 0)</f>
        <v>Education</v>
      </c>
      <c r="C291" s="13" t="str">
        <f>VLOOKUP(Filtred_Data!A291,Matching_Area!$A$2:$C$1441,3,0)</f>
        <v>Inputs</v>
      </c>
      <c r="D291" t="s">
        <v>381</v>
      </c>
      <c r="BF291">
        <v>92.204780578613295</v>
      </c>
      <c r="BG291">
        <v>92.286529541015597</v>
      </c>
      <c r="BH291">
        <v>91.932037353515597</v>
      </c>
      <c r="BI291">
        <v>91.430259704589801</v>
      </c>
      <c r="BJ291">
        <v>90.9884033203125</v>
      </c>
      <c r="BN291" s="39">
        <f t="shared" si="4"/>
        <v>5</v>
      </c>
    </row>
    <row r="292" spans="1:66" x14ac:dyDescent="0.3">
      <c r="A292" t="s">
        <v>3849</v>
      </c>
      <c r="B292" s="13" t="str">
        <f>VLOOKUP(A292,Matching_Area!$A$2:$B$1441,2, 0)</f>
        <v>Education</v>
      </c>
      <c r="C292" s="13" t="str">
        <f>VLOOKUP(Filtred_Data!A292,Matching_Area!$A$2:$C$1441,3,0)</f>
        <v>Inputs</v>
      </c>
      <c r="D292" t="s">
        <v>690</v>
      </c>
      <c r="BF292">
        <v>92.204780578613295</v>
      </c>
      <c r="BG292">
        <v>92.286529541015597</v>
      </c>
      <c r="BH292">
        <v>91.932037353515597</v>
      </c>
      <c r="BI292">
        <v>91.430259704589801</v>
      </c>
      <c r="BJ292">
        <v>90.9884033203125</v>
      </c>
      <c r="BN292" s="39">
        <f t="shared" si="4"/>
        <v>5</v>
      </c>
    </row>
    <row r="293" spans="1:66" x14ac:dyDescent="0.3">
      <c r="A293" t="s">
        <v>144</v>
      </c>
      <c r="B293" s="13" t="str">
        <f>VLOOKUP(A293,Matching_Area!$A$2:$B$1441,2, 0)</f>
        <v>Education</v>
      </c>
      <c r="C293" s="13" t="str">
        <f>VLOOKUP(Filtred_Data!A293,Matching_Area!$A$2:$C$1441,3,0)</f>
        <v>Inputs</v>
      </c>
      <c r="D293" t="s">
        <v>572</v>
      </c>
      <c r="BF293">
        <v>89.634696960449205</v>
      </c>
      <c r="BG293">
        <v>89.135818481445298</v>
      </c>
      <c r="BH293">
        <v>90.058151245117202</v>
      </c>
      <c r="BI293">
        <v>95.337913513183594</v>
      </c>
      <c r="BJ293">
        <v>90.292716979980497</v>
      </c>
      <c r="BN293" s="39">
        <f t="shared" si="4"/>
        <v>5</v>
      </c>
    </row>
    <row r="294" spans="1:66" x14ac:dyDescent="0.3">
      <c r="A294" t="s">
        <v>1120</v>
      </c>
      <c r="B294" s="13" t="str">
        <f>VLOOKUP(A294,Matching_Area!$A$2:$B$1441,2, 0)</f>
        <v>Education</v>
      </c>
      <c r="C294" s="13" t="str">
        <f>VLOOKUP(Filtred_Data!A294,Matching_Area!$A$2:$C$1441,3,0)</f>
        <v>Inputs</v>
      </c>
      <c r="D294" t="s">
        <v>681</v>
      </c>
      <c r="BF294">
        <v>91.399368286132798</v>
      </c>
      <c r="BG294">
        <v>91.288421630859403</v>
      </c>
      <c r="BN294" s="39">
        <f t="shared" si="4"/>
        <v>2</v>
      </c>
    </row>
    <row r="295" spans="1:66" x14ac:dyDescent="0.3">
      <c r="A295" t="s">
        <v>2650</v>
      </c>
      <c r="B295" s="13" t="str">
        <f>VLOOKUP(A295,Matching_Area!$A$2:$B$1441,2, 0)</f>
        <v>Health</v>
      </c>
      <c r="C295" s="13" t="str">
        <f>VLOOKUP(Filtred_Data!A295,Matching_Area!$A$2:$C$1441,3,0)</f>
        <v>Health systems</v>
      </c>
      <c r="D295" t="s">
        <v>2611</v>
      </c>
      <c r="AS295">
        <v>12.5025242567062</v>
      </c>
      <c r="AT295">
        <v>13.1694093346596</v>
      </c>
      <c r="AU295">
        <v>13.955032825469999</v>
      </c>
      <c r="AV295">
        <v>14.4554451107979</v>
      </c>
      <c r="AW295">
        <v>14.537133276462599</v>
      </c>
      <c r="AX295">
        <v>14.5421385765076</v>
      </c>
      <c r="AY295">
        <v>14.6588310599327</v>
      </c>
      <c r="AZ295">
        <v>14.8990333080292</v>
      </c>
      <c r="BA295">
        <v>15.2952939271927</v>
      </c>
      <c r="BB295">
        <v>16.344101727008798</v>
      </c>
      <c r="BC295">
        <v>16.4119526743889</v>
      </c>
      <c r="BD295">
        <v>16.376292705535899</v>
      </c>
      <c r="BE295">
        <v>16.371533274650599</v>
      </c>
      <c r="BF295">
        <v>16.3475170731544</v>
      </c>
      <c r="BG295">
        <v>16.531662642955801</v>
      </c>
      <c r="BH295">
        <v>16.839881241321599</v>
      </c>
      <c r="BI295">
        <v>17.197260260581999</v>
      </c>
      <c r="BJ295">
        <v>17.061269283294699</v>
      </c>
      <c r="BN295" s="39">
        <f t="shared" si="4"/>
        <v>18</v>
      </c>
    </row>
    <row r="296" spans="1:66" x14ac:dyDescent="0.3">
      <c r="A296" t="s">
        <v>3626</v>
      </c>
      <c r="B296" s="13" t="str">
        <f>VLOOKUP(A296,Matching_Area!$A$2:$B$1441,2, 0)</f>
        <v>Health</v>
      </c>
      <c r="C296" s="13" t="str">
        <f>VLOOKUP(Filtred_Data!A296,Matching_Area!$A$2:$C$1441,3,0)</f>
        <v>Health systems</v>
      </c>
      <c r="D296" t="s">
        <v>4146</v>
      </c>
      <c r="AS296">
        <v>4560.05517578125</v>
      </c>
      <c r="AT296">
        <v>4910.72412109375</v>
      </c>
      <c r="AU296">
        <v>5328.27587890625</v>
      </c>
      <c r="AV296">
        <v>5737.10400390625</v>
      </c>
      <c r="AW296">
        <v>6099.77001953125</v>
      </c>
      <c r="AX296">
        <v>6451.7705078125</v>
      </c>
      <c r="AY296">
        <v>6819.76025390625</v>
      </c>
      <c r="AZ296">
        <v>7175.85546875</v>
      </c>
      <c r="BA296">
        <v>7420.70849609375</v>
      </c>
      <c r="BB296">
        <v>7699.42919921875</v>
      </c>
      <c r="BC296">
        <v>7957.279296875</v>
      </c>
      <c r="BD296">
        <v>8169.90771484375</v>
      </c>
      <c r="BE296">
        <v>8440.9951171875</v>
      </c>
      <c r="BF296">
        <v>8647.6435546875</v>
      </c>
      <c r="BG296">
        <v>9067.9990234375</v>
      </c>
      <c r="BH296">
        <v>9538.0703125</v>
      </c>
      <c r="BI296">
        <v>9941.34765625</v>
      </c>
      <c r="BJ296">
        <v>10246.138671875</v>
      </c>
      <c r="BN296" s="39">
        <f t="shared" si="4"/>
        <v>18</v>
      </c>
    </row>
    <row r="297" spans="1:66" x14ac:dyDescent="0.3">
      <c r="A297" t="s">
        <v>372</v>
      </c>
      <c r="B297" s="13" t="str">
        <f>VLOOKUP(A297,Matching_Area!$A$2:$B$1441,2, 0)</f>
        <v>Health</v>
      </c>
      <c r="C297" s="13" t="str">
        <f>VLOOKUP(Filtred_Data!A297,Matching_Area!$A$2:$C$1441,3,0)</f>
        <v>Health systems</v>
      </c>
      <c r="D297" t="s">
        <v>846</v>
      </c>
      <c r="AS297">
        <v>4560.05517578125</v>
      </c>
      <c r="AT297">
        <v>4910.72412109375</v>
      </c>
      <c r="AU297">
        <v>5328.27587890625</v>
      </c>
      <c r="AV297">
        <v>5737.10400390625</v>
      </c>
      <c r="AW297">
        <v>6099.77001953125</v>
      </c>
      <c r="AX297">
        <v>6451.7705078125</v>
      </c>
      <c r="AY297">
        <v>6819.76025390625</v>
      </c>
      <c r="AZ297">
        <v>7175.85546875</v>
      </c>
      <c r="BA297">
        <v>7420.70849609375</v>
      </c>
      <c r="BB297">
        <v>7699.42919921875</v>
      </c>
      <c r="BC297">
        <v>7957.279296875</v>
      </c>
      <c r="BD297">
        <v>8169.90771484375</v>
      </c>
      <c r="BE297">
        <v>8440.9951171875</v>
      </c>
      <c r="BF297">
        <v>8647.6435546875</v>
      </c>
      <c r="BG297">
        <v>9067.9990234375</v>
      </c>
      <c r="BH297">
        <v>9538.0703125</v>
      </c>
      <c r="BI297">
        <v>9941.34765625</v>
      </c>
      <c r="BJ297">
        <v>10246.138671875</v>
      </c>
      <c r="BN297" s="39">
        <f t="shared" si="4"/>
        <v>18</v>
      </c>
    </row>
    <row r="298" spans="1:66" x14ac:dyDescent="0.3">
      <c r="A298" t="s">
        <v>2891</v>
      </c>
      <c r="B298" s="13" t="str">
        <f>VLOOKUP(A298,Matching_Area!$A$2:$B$1441,2, 0)</f>
        <v>Public Sector</v>
      </c>
      <c r="C298" s="13" t="str">
        <f>VLOOKUP(Filtred_Data!A298,Matching_Area!$A$2:$C$1441,3,0)</f>
        <v>Government finance</v>
      </c>
      <c r="D298" t="s">
        <v>2525</v>
      </c>
      <c r="Q298">
        <v>2.2289833983729084</v>
      </c>
      <c r="R298">
        <v>1.9957277998169056</v>
      </c>
      <c r="S298">
        <v>1.8860704132954296</v>
      </c>
      <c r="T298">
        <v>2.2762243327850586</v>
      </c>
      <c r="U298">
        <v>3.064011521080598</v>
      </c>
      <c r="V298">
        <v>2.224243426492476</v>
      </c>
      <c r="W298">
        <v>2.5126183546402387</v>
      </c>
      <c r="X298">
        <v>2.4383283657809627</v>
      </c>
      <c r="Y298">
        <v>2.142259896779402</v>
      </c>
      <c r="Z298">
        <v>2.0273291925465839</v>
      </c>
      <c r="AA298">
        <v>2.2244969291456531</v>
      </c>
      <c r="AB298">
        <v>2.318778918257725</v>
      </c>
      <c r="AC298">
        <v>2.793691036298481</v>
      </c>
      <c r="AD298">
        <v>2.7032425594247287</v>
      </c>
      <c r="AE298">
        <v>2.8833551769331587</v>
      </c>
      <c r="AF298">
        <v>2.8480595948005041</v>
      </c>
      <c r="AG298">
        <v>2.9413354960800215</v>
      </c>
      <c r="AH298">
        <v>2.7042577675489068</v>
      </c>
      <c r="AI298">
        <v>2.6936512514822293</v>
      </c>
      <c r="AJ298">
        <v>2.5222645309500584</v>
      </c>
      <c r="AK298">
        <v>2.6850998463901687</v>
      </c>
      <c r="AL298">
        <v>2.678381934717093</v>
      </c>
      <c r="AM298">
        <v>2.6170300713030898</v>
      </c>
      <c r="AN298">
        <v>2.3172650550708052</v>
      </c>
      <c r="AO298">
        <v>2.0452392102196617</v>
      </c>
      <c r="AP298">
        <v>1.7771075430970757</v>
      </c>
      <c r="AQ298">
        <v>1.6475304940801663</v>
      </c>
      <c r="AR298">
        <v>1.5616795677433561</v>
      </c>
      <c r="AS298">
        <v>1.5041778539894557</v>
      </c>
      <c r="AT298">
        <v>1.6445990787663018</v>
      </c>
      <c r="AU298">
        <v>1.8487023756075878</v>
      </c>
      <c r="AV298">
        <v>1.9945437983343246</v>
      </c>
      <c r="AW298">
        <v>1.9981694310432057</v>
      </c>
      <c r="AX298">
        <v>1.8189745896826579</v>
      </c>
      <c r="AY298">
        <v>1.7078492976424169</v>
      </c>
      <c r="AZ298">
        <v>1.7619798012113739</v>
      </c>
      <c r="BA298">
        <v>1.9267036804045492</v>
      </c>
      <c r="BB298">
        <v>2.017082409714785</v>
      </c>
      <c r="BC298">
        <v>2.2195635088642862</v>
      </c>
      <c r="BD298">
        <v>2.1431442401058085</v>
      </c>
      <c r="BE298">
        <v>2.1112947177867647</v>
      </c>
      <c r="BF298">
        <v>2.0086563415418026</v>
      </c>
      <c r="BG298">
        <v>1.9471634954229822</v>
      </c>
      <c r="BH298">
        <v>1.8658103408168856</v>
      </c>
      <c r="BI298">
        <v>1.8404003722390549</v>
      </c>
      <c r="BJ298">
        <v>1.6800885498350422</v>
      </c>
      <c r="BK298">
        <v>2.6925365236283167</v>
      </c>
      <c r="BL298">
        <v>3.8028716334809793</v>
      </c>
      <c r="BN298" s="39">
        <f t="shared" si="4"/>
        <v>48</v>
      </c>
    </row>
    <row r="299" spans="1:66" x14ac:dyDescent="0.3">
      <c r="A299" t="s">
        <v>2106</v>
      </c>
      <c r="B299" s="13" t="str">
        <f>VLOOKUP(A299,Matching_Area!$A$2:$B$1441,2, 0)</f>
        <v>Public Sector</v>
      </c>
      <c r="C299" s="13" t="str">
        <f>VLOOKUP(Filtred_Data!A299,Matching_Area!$A$2:$C$1441,3,0)</f>
        <v>Government finance</v>
      </c>
      <c r="D299" t="s">
        <v>450</v>
      </c>
      <c r="Q299">
        <v>3370000000</v>
      </c>
      <c r="R299">
        <v>3270000000</v>
      </c>
      <c r="S299">
        <v>3450000000</v>
      </c>
      <c r="T299">
        <v>4290000000</v>
      </c>
      <c r="U299">
        <v>6170000000</v>
      </c>
      <c r="V299">
        <v>5380000000</v>
      </c>
      <c r="W299">
        <v>6820000000</v>
      </c>
      <c r="X299">
        <v>7690000000</v>
      </c>
      <c r="Y299">
        <v>7430000000</v>
      </c>
      <c r="Z299">
        <v>8160000000</v>
      </c>
      <c r="AA299">
        <v>8910000000</v>
      </c>
      <c r="AB299">
        <v>8720000000</v>
      </c>
      <c r="AC299">
        <v>11460000000</v>
      </c>
      <c r="AD299">
        <v>12180000000</v>
      </c>
      <c r="AE299">
        <v>13420000000</v>
      </c>
      <c r="AF299">
        <v>15140000000</v>
      </c>
      <c r="AG299">
        <v>16320000000</v>
      </c>
      <c r="AH299">
        <v>16450000000</v>
      </c>
      <c r="AI299">
        <v>16810000000</v>
      </c>
      <c r="AJ299">
        <v>16030000000</v>
      </c>
      <c r="AK299">
        <v>17480000000</v>
      </c>
      <c r="AL299">
        <v>18930000000</v>
      </c>
      <c r="AM299">
        <v>20260000000</v>
      </c>
      <c r="AN299">
        <v>19440000000</v>
      </c>
      <c r="AO299">
        <v>18780000000</v>
      </c>
      <c r="AP299">
        <v>18030000000</v>
      </c>
      <c r="AQ299">
        <v>18410000000</v>
      </c>
      <c r="AR299">
        <v>18440000000</v>
      </c>
      <c r="AS299">
        <v>20000000000</v>
      </c>
      <c r="AT299">
        <v>20636000000</v>
      </c>
      <c r="AU299">
        <v>19938000000</v>
      </c>
      <c r="AV299">
        <v>21458100000</v>
      </c>
      <c r="AW299">
        <v>23282900000</v>
      </c>
      <c r="AX299">
        <v>25334900000</v>
      </c>
      <c r="AY299">
        <v>26687000000</v>
      </c>
      <c r="AZ299">
        <v>28793000000</v>
      </c>
      <c r="BA299">
        <v>29243100000</v>
      </c>
      <c r="BB299">
        <v>23081000000</v>
      </c>
      <c r="BC299">
        <v>28603000000</v>
      </c>
      <c r="BD299">
        <v>31891000000</v>
      </c>
      <c r="BE299">
        <v>33503000000</v>
      </c>
      <c r="BF299">
        <v>35468000000</v>
      </c>
      <c r="BG299">
        <v>37363100000</v>
      </c>
      <c r="BH299">
        <v>38123000000</v>
      </c>
      <c r="BI299">
        <v>37533900000</v>
      </c>
      <c r="BJ299">
        <v>38512900000</v>
      </c>
      <c r="BK299">
        <v>53284000000</v>
      </c>
      <c r="BL299">
        <v>78161900000</v>
      </c>
      <c r="BN299" s="39">
        <f t="shared" si="4"/>
        <v>48</v>
      </c>
    </row>
    <row r="300" spans="1:66" x14ac:dyDescent="0.3">
      <c r="A300" t="s">
        <v>2974</v>
      </c>
      <c r="B300" s="13" t="str">
        <f>VLOOKUP(A300,Matching_Area!$A$2:$B$1441,2, 0)</f>
        <v>Health</v>
      </c>
      <c r="C300" s="13" t="str">
        <f>VLOOKUP(Filtred_Data!A300,Matching_Area!$A$2:$C$1441,3,0)</f>
        <v>Population</v>
      </c>
      <c r="D300" t="s">
        <v>1518</v>
      </c>
      <c r="E300">
        <v>9.5</v>
      </c>
      <c r="F300">
        <v>9.3000000000000007</v>
      </c>
      <c r="G300">
        <v>9.5</v>
      </c>
      <c r="H300">
        <v>9.6</v>
      </c>
      <c r="I300">
        <v>9.4</v>
      </c>
      <c r="J300">
        <v>9.4</v>
      </c>
      <c r="K300">
        <v>9.5</v>
      </c>
      <c r="L300">
        <v>9.4</v>
      </c>
      <c r="M300">
        <v>9.8000000000000007</v>
      </c>
      <c r="N300">
        <v>9.5</v>
      </c>
      <c r="O300">
        <v>9.5</v>
      </c>
      <c r="P300">
        <v>9.3000000000000007</v>
      </c>
      <c r="Q300">
        <v>9.4</v>
      </c>
      <c r="R300">
        <v>9.3000000000000007</v>
      </c>
      <c r="S300">
        <v>9.1</v>
      </c>
      <c r="T300">
        <v>8.8000000000000007</v>
      </c>
      <c r="U300">
        <v>8.8000000000000007</v>
      </c>
      <c r="V300">
        <v>8.6</v>
      </c>
      <c r="W300">
        <v>8.6999999999999993</v>
      </c>
      <c r="X300">
        <v>8.5</v>
      </c>
      <c r="Y300">
        <v>8.8000000000000007</v>
      </c>
      <c r="Z300">
        <v>8.6</v>
      </c>
      <c r="AA300">
        <v>8.5</v>
      </c>
      <c r="AB300">
        <v>8.6</v>
      </c>
      <c r="AC300">
        <v>8.6999999999999993</v>
      </c>
      <c r="AD300">
        <v>8.6999999999999993</v>
      </c>
      <c r="AE300">
        <v>8.6999999999999993</v>
      </c>
      <c r="AF300">
        <v>8.6</v>
      </c>
      <c r="AG300">
        <v>8.9</v>
      </c>
      <c r="AH300">
        <v>8.8000000000000007</v>
      </c>
      <c r="AI300">
        <v>8.6</v>
      </c>
      <c r="AJ300">
        <v>8.6</v>
      </c>
      <c r="AK300">
        <v>8.5</v>
      </c>
      <c r="AL300">
        <v>8.8000000000000007</v>
      </c>
      <c r="AM300">
        <v>8.8000000000000007</v>
      </c>
      <c r="AN300">
        <v>8.8000000000000007</v>
      </c>
      <c r="AO300">
        <v>8.8000000000000007</v>
      </c>
      <c r="AP300">
        <v>8.6999999999999993</v>
      </c>
      <c r="AQ300">
        <v>8.6</v>
      </c>
      <c r="AR300">
        <v>8.6</v>
      </c>
      <c r="AS300">
        <v>8.5</v>
      </c>
      <c r="AT300">
        <v>8.5</v>
      </c>
      <c r="AU300">
        <v>8.5</v>
      </c>
      <c r="AV300">
        <v>8.4</v>
      </c>
      <c r="AW300">
        <v>8.1999999999999993</v>
      </c>
      <c r="AX300">
        <v>8.3000000000000007</v>
      </c>
      <c r="AY300">
        <v>8.1</v>
      </c>
      <c r="AZ300">
        <v>8</v>
      </c>
      <c r="BA300">
        <v>8.1</v>
      </c>
      <c r="BB300">
        <v>7.9</v>
      </c>
      <c r="BC300">
        <v>7.9950000000000001</v>
      </c>
      <c r="BD300">
        <v>8.0730000000000004</v>
      </c>
      <c r="BE300">
        <v>8.1020000000000003</v>
      </c>
      <c r="BF300">
        <v>8.2149999999999999</v>
      </c>
      <c r="BG300">
        <v>8.2370000000000001</v>
      </c>
      <c r="BH300">
        <v>8.44</v>
      </c>
      <c r="BI300">
        <v>8.4930000000000003</v>
      </c>
      <c r="BJ300">
        <v>8.6379999999999999</v>
      </c>
      <c r="BK300">
        <v>8.6</v>
      </c>
      <c r="BN300" s="39">
        <f t="shared" si="4"/>
        <v>59</v>
      </c>
    </row>
    <row r="301" spans="1:66" x14ac:dyDescent="0.3">
      <c r="A301" t="s">
        <v>4029</v>
      </c>
      <c r="B301" s="13" t="str">
        <f>VLOOKUP(A301,Matching_Area!$A$2:$B$1441,2, 0)</f>
        <v>Economic Policy &amp; Debt</v>
      </c>
      <c r="C301" s="13" t="str">
        <f>VLOOKUP(Filtred_Data!A301,Matching_Area!$A$2:$C$1441,3,0)</f>
        <v>External debt</v>
      </c>
      <c r="D301" t="s">
        <v>2010</v>
      </c>
      <c r="BN301" s="39">
        <f t="shared" si="4"/>
        <v>0</v>
      </c>
    </row>
    <row r="302" spans="1:66" x14ac:dyDescent="0.3">
      <c r="A302" t="s">
        <v>1599</v>
      </c>
      <c r="B302" s="13" t="str">
        <f>VLOOKUP(A302,Matching_Area!$A$2:$B$1441,2, 0)</f>
        <v>Economic Policy &amp; Debt</v>
      </c>
      <c r="C302" s="13" t="str">
        <f>VLOOKUP(Filtred_Data!A302,Matching_Area!$A$2:$C$1441,3,0)</f>
        <v>External debt</v>
      </c>
      <c r="D302" t="s">
        <v>1207</v>
      </c>
      <c r="BN302" s="39">
        <f t="shared" si="4"/>
        <v>0</v>
      </c>
    </row>
    <row r="303" spans="1:66" x14ac:dyDescent="0.3">
      <c r="A303" t="s">
        <v>23</v>
      </c>
      <c r="B303" s="13" t="str">
        <f>VLOOKUP(A303,Matching_Area!$A$2:$B$1441,2, 0)</f>
        <v>Economic Policy &amp; Debt</v>
      </c>
      <c r="C303" s="13" t="str">
        <f>VLOOKUP(Filtred_Data!A303,Matching_Area!$A$2:$C$1441,3,0)</f>
        <v>External debt</v>
      </c>
      <c r="D303" t="s">
        <v>4163</v>
      </c>
      <c r="BN303" s="39">
        <f t="shared" si="4"/>
        <v>0</v>
      </c>
    </row>
    <row r="304" spans="1:66" x14ac:dyDescent="0.3">
      <c r="A304" t="s">
        <v>2580</v>
      </c>
      <c r="B304" s="13" t="str">
        <f>VLOOKUP(A304,Matching_Area!$A$2:$B$1441,2, 0)</f>
        <v>Financial Sector</v>
      </c>
      <c r="C304" s="13" t="str">
        <f>VLOOKUP(Filtred_Data!A304,Matching_Area!$A$2:$C$1441,3,0)</f>
        <v>Exchange rates &amp; prices</v>
      </c>
      <c r="D304" t="s">
        <v>1319</v>
      </c>
      <c r="E304">
        <v>1</v>
      </c>
      <c r="F304">
        <v>1</v>
      </c>
      <c r="G304">
        <v>1</v>
      </c>
      <c r="H304">
        <v>1</v>
      </c>
      <c r="I304">
        <v>1</v>
      </c>
      <c r="J304">
        <v>1</v>
      </c>
      <c r="K304">
        <v>1</v>
      </c>
      <c r="L304">
        <v>1</v>
      </c>
      <c r="M304">
        <v>1</v>
      </c>
      <c r="N304">
        <v>1</v>
      </c>
      <c r="O304">
        <v>1</v>
      </c>
      <c r="P304">
        <v>1</v>
      </c>
      <c r="Q304">
        <v>1</v>
      </c>
      <c r="R304">
        <v>1</v>
      </c>
      <c r="S304">
        <v>1</v>
      </c>
      <c r="T304">
        <v>1</v>
      </c>
      <c r="U304">
        <v>1</v>
      </c>
      <c r="V304">
        <v>1</v>
      </c>
      <c r="W304">
        <v>1</v>
      </c>
      <c r="X304">
        <v>1</v>
      </c>
      <c r="Y304">
        <v>1</v>
      </c>
      <c r="Z304">
        <v>1</v>
      </c>
      <c r="AA304">
        <v>1</v>
      </c>
      <c r="AB304">
        <v>1</v>
      </c>
      <c r="AC304">
        <v>1</v>
      </c>
      <c r="AD304">
        <v>1</v>
      </c>
      <c r="AE304">
        <v>1</v>
      </c>
      <c r="AF304">
        <v>1</v>
      </c>
      <c r="AG304">
        <v>1</v>
      </c>
      <c r="AH304">
        <v>1</v>
      </c>
      <c r="AI304">
        <v>1</v>
      </c>
      <c r="AJ304">
        <v>1</v>
      </c>
      <c r="AK304">
        <v>1</v>
      </c>
      <c r="AL304">
        <v>1</v>
      </c>
      <c r="AM304">
        <v>1</v>
      </c>
      <c r="AN304">
        <v>1</v>
      </c>
      <c r="AO304">
        <v>1</v>
      </c>
      <c r="AP304">
        <v>1</v>
      </c>
      <c r="AQ304">
        <v>1</v>
      </c>
      <c r="AR304">
        <v>1</v>
      </c>
      <c r="AS304">
        <v>1</v>
      </c>
      <c r="AT304">
        <v>1</v>
      </c>
      <c r="AU304">
        <v>1</v>
      </c>
      <c r="AV304">
        <v>1</v>
      </c>
      <c r="AW304">
        <v>1</v>
      </c>
      <c r="AX304">
        <v>1</v>
      </c>
      <c r="AY304">
        <v>1</v>
      </c>
      <c r="AZ304">
        <v>1</v>
      </c>
      <c r="BA304">
        <v>1</v>
      </c>
      <c r="BB304">
        <v>1</v>
      </c>
      <c r="BC304">
        <v>1</v>
      </c>
      <c r="BD304">
        <v>1</v>
      </c>
      <c r="BE304">
        <v>1</v>
      </c>
      <c r="BF304">
        <v>1</v>
      </c>
      <c r="BG304">
        <v>1</v>
      </c>
      <c r="BH304">
        <v>1</v>
      </c>
      <c r="BI304">
        <v>1</v>
      </c>
      <c r="BJ304">
        <v>1</v>
      </c>
      <c r="BK304">
        <v>1</v>
      </c>
      <c r="BL304">
        <v>1</v>
      </c>
      <c r="BN304" s="39">
        <f t="shared" si="4"/>
        <v>60</v>
      </c>
    </row>
    <row r="305" spans="1:66" x14ac:dyDescent="0.3">
      <c r="A305" t="s">
        <v>1601</v>
      </c>
      <c r="B305" s="13" t="str">
        <f>VLOOKUP(A305,Matching_Area!$A$2:$B$1441,2, 0)</f>
        <v>Health</v>
      </c>
      <c r="C305" s="13" t="str">
        <f>VLOOKUP(Filtred_Data!A305,Matching_Area!$A$2:$C$1441,3,0)</f>
        <v>Reproductive health</v>
      </c>
      <c r="D305" t="s">
        <v>423</v>
      </c>
      <c r="AG305">
        <v>88.3</v>
      </c>
      <c r="AI305">
        <v>86.8</v>
      </c>
      <c r="AU305">
        <v>86.1</v>
      </c>
      <c r="AZ305">
        <v>86.4</v>
      </c>
      <c r="BC305">
        <v>83.4</v>
      </c>
      <c r="BH305">
        <v>77.2</v>
      </c>
      <c r="BN305" s="39">
        <f t="shared" si="4"/>
        <v>6</v>
      </c>
    </row>
    <row r="306" spans="1:66" x14ac:dyDescent="0.3">
      <c r="A306" t="s">
        <v>1839</v>
      </c>
      <c r="B306" s="13" t="str">
        <f>VLOOKUP(A306,Matching_Area!$A$2:$B$1441,2, 0)</f>
        <v>Financial Sector</v>
      </c>
      <c r="C306" s="13" t="str">
        <f>VLOOKUP(Filtred_Data!A306,Matching_Area!$A$2:$C$1441,3,0)</f>
        <v>Interest rates</v>
      </c>
      <c r="D306" t="s">
        <v>3038</v>
      </c>
      <c r="BN306" s="39">
        <f t="shared" si="4"/>
        <v>0</v>
      </c>
    </row>
    <row r="307" spans="1:66" x14ac:dyDescent="0.3">
      <c r="A307" t="s">
        <v>2159</v>
      </c>
      <c r="B307" s="13" t="str">
        <f>VLOOKUP(A307,Matching_Area!$A$2:$B$1441,2, 0)</f>
        <v>Financial Sector</v>
      </c>
      <c r="C307" s="13" t="str">
        <f>VLOOKUP(Filtred_Data!A307,Matching_Area!$A$2:$C$1441,3,0)</f>
        <v>Access</v>
      </c>
      <c r="D307" t="s">
        <v>476</v>
      </c>
      <c r="BN307" s="39">
        <f t="shared" si="4"/>
        <v>0</v>
      </c>
    </row>
    <row r="308" spans="1:66" x14ac:dyDescent="0.3">
      <c r="A308" t="s">
        <v>180</v>
      </c>
      <c r="B308" s="13" t="str">
        <f>VLOOKUP(A308,Matching_Area!$A$2:$B$1441,2, 0)</f>
        <v>Private Sector &amp; Trade</v>
      </c>
      <c r="C308" s="13" t="str">
        <f>VLOOKUP(Filtred_Data!A308,Matching_Area!$A$2:$C$1441,3,0)</f>
        <v>Business environment</v>
      </c>
      <c r="D308" t="s">
        <v>60</v>
      </c>
      <c r="BF308">
        <v>8</v>
      </c>
      <c r="BG308">
        <v>8</v>
      </c>
      <c r="BH308">
        <v>8</v>
      </c>
      <c r="BI308">
        <v>8</v>
      </c>
      <c r="BJ308">
        <v>8</v>
      </c>
      <c r="BK308">
        <v>8</v>
      </c>
      <c r="BL308">
        <v>8</v>
      </c>
      <c r="BN308" s="39">
        <f t="shared" si="4"/>
        <v>7</v>
      </c>
    </row>
    <row r="309" spans="1:66" x14ac:dyDescent="0.3">
      <c r="A309" t="s">
        <v>154</v>
      </c>
      <c r="B309" s="13" t="str">
        <f>VLOOKUP(A309,Matching_Area!$A$2:$B$1441,2, 0)</f>
        <v>Health</v>
      </c>
      <c r="C309" s="13" t="str">
        <f>VLOOKUP(Filtred_Data!A309,Matching_Area!$A$2:$C$1441,3,0)</f>
        <v>Risk factors</v>
      </c>
      <c r="D309" t="s">
        <v>2567</v>
      </c>
      <c r="BC309">
        <v>10.3</v>
      </c>
      <c r="BL309">
        <v>10.8</v>
      </c>
      <c r="BN309" s="39">
        <f t="shared" si="4"/>
        <v>2</v>
      </c>
    </row>
    <row r="310" spans="1:66" x14ac:dyDescent="0.3">
      <c r="A310" t="s">
        <v>496</v>
      </c>
      <c r="B310" s="13" t="str">
        <f>VLOOKUP(A310,Matching_Area!$A$2:$B$1441,2, 0)</f>
        <v>Health</v>
      </c>
      <c r="C310" s="13" t="str">
        <f>VLOOKUP(Filtred_Data!A310,Matching_Area!$A$2:$C$1441,3,0)</f>
        <v>Disease prevention</v>
      </c>
      <c r="D310" t="s">
        <v>1982</v>
      </c>
      <c r="BN310" s="39">
        <f t="shared" si="4"/>
        <v>0</v>
      </c>
    </row>
    <row r="311" spans="1:66" x14ac:dyDescent="0.3">
      <c r="A311" t="s">
        <v>3629</v>
      </c>
      <c r="B311" s="13" t="str">
        <f>VLOOKUP(A311,Matching_Area!$A$2:$B$1441,2, 0)</f>
        <v>Health</v>
      </c>
      <c r="C311" s="13" t="str">
        <f>VLOOKUP(Filtred_Data!A311,Matching_Area!$A$2:$C$1441,3,0)</f>
        <v>Disease prevention</v>
      </c>
      <c r="D311" t="s">
        <v>259</v>
      </c>
      <c r="BN311" s="39">
        <f t="shared" si="4"/>
        <v>0</v>
      </c>
    </row>
    <row r="312" spans="1:66" x14ac:dyDescent="0.3">
      <c r="A312" t="s">
        <v>2088</v>
      </c>
      <c r="B312" s="13" t="str">
        <f>VLOOKUP(A312,Matching_Area!$A$2:$B$1441,2, 0)</f>
        <v>Environment</v>
      </c>
      <c r="C312" s="13" t="str">
        <f>VLOOKUP(Filtred_Data!A312,Matching_Area!$A$2:$C$1441,3,0)</f>
        <v>Land use</v>
      </c>
      <c r="D312" t="s">
        <v>434</v>
      </c>
      <c r="BD312">
        <v>3.5</v>
      </c>
      <c r="BN312" s="39">
        <f t="shared" si="4"/>
        <v>1</v>
      </c>
    </row>
    <row r="313" spans="1:66" x14ac:dyDescent="0.3">
      <c r="A313" t="s">
        <v>1756</v>
      </c>
      <c r="B313" s="13" t="str">
        <f>VLOOKUP(A313,Matching_Area!$A$2:$B$1441,2, 0)</f>
        <v>Economic Policy &amp; Debt</v>
      </c>
      <c r="C313" s="13" t="str">
        <f>VLOOKUP(Filtred_Data!A313,Matching_Area!$A$2:$C$1441,3,0)</f>
        <v>National accounts</v>
      </c>
      <c r="D313" t="s">
        <v>2056</v>
      </c>
      <c r="O313">
        <v>3550895900</v>
      </c>
      <c r="P313">
        <v>3667839700</v>
      </c>
      <c r="Q313">
        <v>3860727500</v>
      </c>
      <c r="R313">
        <v>4078693400</v>
      </c>
      <c r="S313">
        <v>4056646100</v>
      </c>
      <c r="T313">
        <v>4048311300</v>
      </c>
      <c r="U313">
        <v>4266439900</v>
      </c>
      <c r="V313">
        <v>4463726800</v>
      </c>
      <c r="W313">
        <v>4710807600</v>
      </c>
      <c r="X313">
        <v>4859958900</v>
      </c>
      <c r="Y313">
        <v>4847480800</v>
      </c>
      <c r="Z313">
        <v>4970496300</v>
      </c>
      <c r="AA313">
        <v>4880884500</v>
      </c>
      <c r="AB313">
        <v>5104620700</v>
      </c>
      <c r="AC313">
        <v>5474022600</v>
      </c>
      <c r="AD313">
        <v>5702270600</v>
      </c>
      <c r="AE313">
        <v>5899720400</v>
      </c>
      <c r="AF313">
        <v>6103825400</v>
      </c>
      <c r="AG313">
        <v>6358785100</v>
      </c>
      <c r="AH313">
        <v>6592321300</v>
      </c>
      <c r="AI313">
        <v>6716650000</v>
      </c>
      <c r="AJ313">
        <v>6709378600</v>
      </c>
      <c r="AK313">
        <v>6945712600</v>
      </c>
      <c r="AL313">
        <v>7136917200</v>
      </c>
      <c r="AM313">
        <v>7424452100</v>
      </c>
      <c r="AN313">
        <v>7623745800</v>
      </c>
      <c r="AO313">
        <v>7911351700</v>
      </c>
      <c r="AP313">
        <v>8263186600</v>
      </c>
      <c r="AQ313">
        <v>8633493600</v>
      </c>
      <c r="AR313">
        <v>9043864000</v>
      </c>
      <c r="AS313">
        <v>9417148000</v>
      </c>
      <c r="AT313">
        <v>9511163200</v>
      </c>
      <c r="AU313">
        <v>9676818700</v>
      </c>
      <c r="AV313">
        <v>9953692900</v>
      </c>
      <c r="AW313">
        <v>10331822900</v>
      </c>
      <c r="AX313">
        <v>10694801900</v>
      </c>
      <c r="AY313">
        <v>11000135500</v>
      </c>
      <c r="AZ313">
        <v>11206517000</v>
      </c>
      <c r="BA313">
        <v>11191211100</v>
      </c>
      <c r="BB313">
        <v>10907317200</v>
      </c>
      <c r="BC313">
        <v>11186955400</v>
      </c>
      <c r="BD313">
        <v>11360446700</v>
      </c>
      <c r="BE313">
        <v>11616005100.001953</v>
      </c>
      <c r="BF313">
        <v>11829981399.998047</v>
      </c>
      <c r="BG313">
        <v>-662753300</v>
      </c>
      <c r="BH313">
        <v>-5482416000</v>
      </c>
      <c r="BI313">
        <v>-18439450100</v>
      </c>
      <c r="BJ313">
        <v>-47150618800</v>
      </c>
      <c r="BK313">
        <v>-48530869580.601563</v>
      </c>
      <c r="BL313">
        <v>-49663375029.800781</v>
      </c>
      <c r="BN313" s="39">
        <f t="shared" si="4"/>
        <v>50</v>
      </c>
    </row>
    <row r="314" spans="1:66" x14ac:dyDescent="0.3">
      <c r="A314" t="s">
        <v>3878</v>
      </c>
      <c r="B314" s="13" t="str">
        <f>VLOOKUP(A314,Matching_Area!$A$2:$B$1441,2, 0)</f>
        <v>Economic Policy &amp; Debt</v>
      </c>
      <c r="C314" s="13" t="str">
        <f>VLOOKUP(Filtred_Data!A314,Matching_Area!$A$2:$C$1441,3,0)</f>
        <v>National accounts</v>
      </c>
      <c r="D314" t="s">
        <v>56</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2463000</v>
      </c>
      <c r="AQ314">
        <v>1211000</v>
      </c>
      <c r="AR314">
        <v>1202000</v>
      </c>
      <c r="AS314">
        <v>-1536000</v>
      </c>
      <c r="AT314">
        <v>-601000</v>
      </c>
      <c r="AU314">
        <v>1054000</v>
      </c>
      <c r="AV314">
        <v>-2122000</v>
      </c>
      <c r="AW314">
        <v>-853000</v>
      </c>
      <c r="AX314">
        <v>3229000</v>
      </c>
      <c r="AY314">
        <v>2414000</v>
      </c>
      <c r="AZ314">
        <v>-1350000</v>
      </c>
      <c r="BA314">
        <v>-916000</v>
      </c>
      <c r="BB314">
        <v>1025000</v>
      </c>
      <c r="BC314">
        <v>727000</v>
      </c>
      <c r="BD314">
        <v>-896000</v>
      </c>
      <c r="BE314">
        <v>349000</v>
      </c>
      <c r="BF314">
        <v>-1809999.998046875</v>
      </c>
      <c r="BG314">
        <v>-5511465999.9980469</v>
      </c>
      <c r="BH314">
        <v>-5482416000</v>
      </c>
      <c r="BI314">
        <v>-7851765000</v>
      </c>
      <c r="BJ314">
        <v>-34030147000</v>
      </c>
      <c r="BK314">
        <v>-51173825398.5</v>
      </c>
      <c r="BL314">
        <v>-53281122293.300781</v>
      </c>
      <c r="BN314" s="39">
        <f t="shared" si="4"/>
        <v>50</v>
      </c>
    </row>
    <row r="315" spans="1:66" x14ac:dyDescent="0.3">
      <c r="A315" t="s">
        <v>2399</v>
      </c>
      <c r="B315" s="13" t="str">
        <f>VLOOKUP(A315,Matching_Area!$A$2:$B$1441,2, 0)</f>
        <v>Financial Sector</v>
      </c>
      <c r="C315" s="13" t="str">
        <f>VLOOKUP(Filtred_Data!A315,Matching_Area!$A$2:$C$1441,3,0)</f>
        <v>Assets</v>
      </c>
      <c r="D315" t="s">
        <v>4002</v>
      </c>
      <c r="E315">
        <v>101.08410776453948</v>
      </c>
      <c r="F315">
        <v>106.46037614751127</v>
      </c>
      <c r="G315">
        <v>106.25825939035218</v>
      </c>
      <c r="H315">
        <v>110.33587657878263</v>
      </c>
      <c r="I315">
        <v>112.37645110448456</v>
      </c>
      <c r="J315">
        <v>114.0208456671584</v>
      </c>
      <c r="K315">
        <v>109.48923550421374</v>
      </c>
      <c r="L315">
        <v>113.97365382321864</v>
      </c>
      <c r="M315">
        <v>114.37780209702917</v>
      </c>
      <c r="N315">
        <v>110.70136647537112</v>
      </c>
      <c r="O315">
        <v>112.68844709492008</v>
      </c>
      <c r="P315">
        <v>116.13248855735503</v>
      </c>
      <c r="Q315">
        <v>119.88477462573586</v>
      </c>
      <c r="R315">
        <v>117.2004082578302</v>
      </c>
      <c r="S315">
        <v>113.78180910058806</v>
      </c>
      <c r="T315">
        <v>113.66469262322303</v>
      </c>
      <c r="U315">
        <v>113.99225003014392</v>
      </c>
      <c r="V315">
        <v>113.62404032201106</v>
      </c>
      <c r="W315">
        <v>113.72059655837241</v>
      </c>
      <c r="X315">
        <v>114.09693787832265</v>
      </c>
      <c r="Y315">
        <v>116.44353199379451</v>
      </c>
      <c r="Z315">
        <v>111.49839925944998</v>
      </c>
      <c r="AA315">
        <v>118.03768022467655</v>
      </c>
      <c r="AB315">
        <v>122.98639956482047</v>
      </c>
      <c r="AC315">
        <v>124.1941369740656</v>
      </c>
      <c r="AD315">
        <v>134.28713494932771</v>
      </c>
      <c r="AE315">
        <v>143.46332368934287</v>
      </c>
      <c r="AF315">
        <v>145.60276430979863</v>
      </c>
      <c r="AG315">
        <v>144.54112713444465</v>
      </c>
      <c r="AH315">
        <v>147.77196197455464</v>
      </c>
      <c r="AI315">
        <v>145.62123629436837</v>
      </c>
      <c r="AJ315">
        <v>152.86116672404688</v>
      </c>
      <c r="AK315">
        <v>154.27638725051827</v>
      </c>
      <c r="AL315">
        <v>158.39517276342013</v>
      </c>
      <c r="AM315">
        <v>156.3388562159823</v>
      </c>
      <c r="AN315">
        <v>166.23649911335963</v>
      </c>
      <c r="AO315">
        <v>171.5852777803903</v>
      </c>
      <c r="AP315">
        <v>180.06923732881927</v>
      </c>
      <c r="AQ315">
        <v>190.51770514683116</v>
      </c>
      <c r="AR315">
        <v>201.89006281599555</v>
      </c>
      <c r="AS315">
        <v>191.56638856279181</v>
      </c>
      <c r="AT315">
        <v>199.35928949166251</v>
      </c>
      <c r="AU315">
        <v>192.52600243549611</v>
      </c>
      <c r="AV315">
        <v>207.54419322559124</v>
      </c>
      <c r="AW315">
        <v>214.0028884765386</v>
      </c>
      <c r="AX315">
        <v>217.29333246496236</v>
      </c>
      <c r="AY315">
        <v>227.01633185244728</v>
      </c>
      <c r="AZ315">
        <v>236.33039491967352</v>
      </c>
      <c r="BA315">
        <v>214.60798239756497</v>
      </c>
      <c r="BB315">
        <v>222.53363145482083</v>
      </c>
      <c r="BC315">
        <v>218.85600262150479</v>
      </c>
      <c r="BD315">
        <v>220.09494182884467</v>
      </c>
      <c r="BE315">
        <v>222.10781497408888</v>
      </c>
      <c r="BF315">
        <v>230.84545714424198</v>
      </c>
      <c r="BG315">
        <v>233.06204994367368</v>
      </c>
      <c r="BH315">
        <v>226.92764856136401</v>
      </c>
      <c r="BI315">
        <v>232.2061536481113</v>
      </c>
      <c r="BJ315">
        <v>241.92282593964819</v>
      </c>
      <c r="BK315">
        <v>229.51242411128572</v>
      </c>
      <c r="BL315">
        <v>244.49899854425001</v>
      </c>
      <c r="BN315" s="39">
        <f t="shared" si="4"/>
        <v>60</v>
      </c>
    </row>
    <row r="316" spans="1:66" x14ac:dyDescent="0.3">
      <c r="A316" t="s">
        <v>2052</v>
      </c>
      <c r="B316" s="13" t="str">
        <f>VLOOKUP(A316,Matching_Area!$A$2:$B$1441,2, 0)</f>
        <v>Financial Sector</v>
      </c>
      <c r="C316" s="13" t="str">
        <f>VLOOKUP(Filtred_Data!A316,Matching_Area!$A$2:$C$1441,3,0)</f>
        <v>Assets</v>
      </c>
      <c r="D316" t="s">
        <v>7</v>
      </c>
      <c r="E316">
        <v>70.874831121800668</v>
      </c>
      <c r="F316">
        <v>75.080116960577143</v>
      </c>
      <c r="G316">
        <v>75.550938286402413</v>
      </c>
      <c r="H316">
        <v>80.294379554041029</v>
      </c>
      <c r="I316">
        <v>83.142709488853171</v>
      </c>
      <c r="J316">
        <v>86.137021544528309</v>
      </c>
      <c r="K316">
        <v>83.506168019551168</v>
      </c>
      <c r="L316">
        <v>87.018332945883145</v>
      </c>
      <c r="M316">
        <v>87.850587242917982</v>
      </c>
      <c r="N316">
        <v>86.759509430562701</v>
      </c>
      <c r="O316">
        <v>87.67668434013413</v>
      </c>
      <c r="P316">
        <v>91.117078847950367</v>
      </c>
      <c r="Q316">
        <v>95.791303384013105</v>
      </c>
      <c r="R316">
        <v>94.838869968985719</v>
      </c>
      <c r="S316">
        <v>92.286678561248934</v>
      </c>
      <c r="T316">
        <v>90.474706724916672</v>
      </c>
      <c r="U316">
        <v>89.884685863799305</v>
      </c>
      <c r="V316">
        <v>90.1764515225629</v>
      </c>
      <c r="W316">
        <v>91.631243739290582</v>
      </c>
      <c r="X316">
        <v>92.945496911928586</v>
      </c>
      <c r="Y316">
        <v>94.354865987656567</v>
      </c>
      <c r="Z316">
        <v>89.23797984492407</v>
      </c>
      <c r="AA316">
        <v>92.610926323637955</v>
      </c>
      <c r="AB316">
        <v>96.109272798397001</v>
      </c>
      <c r="AC316">
        <v>96.796067867392949</v>
      </c>
      <c r="AD316">
        <v>103.6846130196295</v>
      </c>
      <c r="AE316">
        <v>110.16171052443941</v>
      </c>
      <c r="AF316">
        <v>112.6190550404872</v>
      </c>
      <c r="AG316">
        <v>113.69086212605535</v>
      </c>
      <c r="AH316">
        <v>117.539952502031</v>
      </c>
      <c r="AI316">
        <v>114.79142571122634</v>
      </c>
      <c r="AJ316">
        <v>119.17767292260166</v>
      </c>
      <c r="AK316">
        <v>118.24316376341355</v>
      </c>
      <c r="AL316">
        <v>120.99453219154461</v>
      </c>
      <c r="AM316">
        <v>120.18303527097612</v>
      </c>
      <c r="AN316">
        <v>130.16859950042732</v>
      </c>
      <c r="AO316">
        <v>137.66571109974308</v>
      </c>
      <c r="AP316">
        <v>146.57982012498704</v>
      </c>
      <c r="AQ316">
        <v>157.80463586776784</v>
      </c>
      <c r="AR316">
        <v>171.62331341158102</v>
      </c>
      <c r="AS316">
        <v>162.59813919557558</v>
      </c>
      <c r="AT316">
        <v>170.85117198948959</v>
      </c>
      <c r="AU316">
        <v>162.29577630998025</v>
      </c>
      <c r="AV316">
        <v>177.3723458810282</v>
      </c>
      <c r="AW316">
        <v>184.85796086853898</v>
      </c>
      <c r="AX316">
        <v>188.67006890493673</v>
      </c>
      <c r="AY316">
        <v>198.29784814334772</v>
      </c>
      <c r="AZ316">
        <v>206.67073881888959</v>
      </c>
      <c r="BA316">
        <v>185.84302595937916</v>
      </c>
      <c r="BB316">
        <v>187.86189438155415</v>
      </c>
      <c r="BC316">
        <v>182.61398736175417</v>
      </c>
      <c r="BD316">
        <v>175.11817012000196</v>
      </c>
      <c r="BE316">
        <v>175.67736796786954</v>
      </c>
      <c r="BF316">
        <v>184.67097733508081</v>
      </c>
      <c r="BG316">
        <v>184.8949829423066</v>
      </c>
      <c r="BH316">
        <v>179.71662631938929</v>
      </c>
      <c r="BI316">
        <v>182.73097570958771</v>
      </c>
      <c r="BJ316">
        <v>190.94882355907902</v>
      </c>
      <c r="BK316">
        <v>180.0004713206597</v>
      </c>
      <c r="BL316">
        <v>192.33414634130162</v>
      </c>
      <c r="BN316" s="39">
        <f t="shared" si="4"/>
        <v>60</v>
      </c>
    </row>
    <row r="317" spans="1:66" x14ac:dyDescent="0.3">
      <c r="A317" t="s">
        <v>1892</v>
      </c>
      <c r="B317" s="13" t="str">
        <f>VLOOKUP(A317,Matching_Area!$A$2:$B$1441,2, 0)</f>
        <v>Financial Sector</v>
      </c>
      <c r="C317" s="13" t="str">
        <f>VLOOKUP(Filtred_Data!A317,Matching_Area!$A$2:$C$1441,3,0)</f>
        <v>Assets</v>
      </c>
      <c r="D317" t="s">
        <v>2169</v>
      </c>
      <c r="E317">
        <v>38.927296153138229</v>
      </c>
      <c r="F317">
        <v>40.722883010829044</v>
      </c>
      <c r="G317">
        <v>42.358287886299784</v>
      </c>
      <c r="H317">
        <v>45.372533667397427</v>
      </c>
      <c r="I317">
        <v>47.162583843686207</v>
      </c>
      <c r="J317">
        <v>49.060373806642467</v>
      </c>
      <c r="K317">
        <v>48.228466257668714</v>
      </c>
      <c r="L317">
        <v>48.891841708251135</v>
      </c>
      <c r="M317">
        <v>49.162228116710878</v>
      </c>
      <c r="N317">
        <v>49.607706637905679</v>
      </c>
      <c r="O317">
        <v>49.638732026277758</v>
      </c>
      <c r="P317">
        <v>50.743185817916469</v>
      </c>
      <c r="Q317">
        <v>53.89059580489559</v>
      </c>
      <c r="R317">
        <v>56.485376490133135</v>
      </c>
      <c r="S317">
        <v>57.358551373473297</v>
      </c>
      <c r="T317">
        <v>54.126644604084277</v>
      </c>
      <c r="U317">
        <v>53.759984456168738</v>
      </c>
      <c r="V317">
        <v>55.661183979833083</v>
      </c>
      <c r="W317">
        <v>56.633635241382564</v>
      </c>
      <c r="X317">
        <v>56.619181268921267</v>
      </c>
      <c r="Y317">
        <v>55.073116049482962</v>
      </c>
      <c r="Z317">
        <v>52.260525431222916</v>
      </c>
      <c r="AA317">
        <v>51.333920890343265</v>
      </c>
      <c r="AB317">
        <v>51.631738578407813</v>
      </c>
      <c r="AC317">
        <v>53.51919562375096</v>
      </c>
      <c r="AD317">
        <v>55.050831082611829</v>
      </c>
      <c r="AE317">
        <v>56.722015376348011</v>
      </c>
      <c r="AF317">
        <v>56.858347158673716</v>
      </c>
      <c r="AG317">
        <v>57.335692697975226</v>
      </c>
      <c r="AH317">
        <v>56.121441156555427</v>
      </c>
      <c r="AI317">
        <v>52.719806866981578</v>
      </c>
      <c r="AJ317">
        <v>49.086483897950174</v>
      </c>
      <c r="AK317">
        <v>45.642342784341949</v>
      </c>
      <c r="AL317">
        <v>44.36577712606978</v>
      </c>
      <c r="AM317">
        <v>44.473844404106025</v>
      </c>
      <c r="AN317">
        <v>45.835458730384993</v>
      </c>
      <c r="AO317">
        <v>46.269658751595728</v>
      </c>
      <c r="AP317">
        <v>46.580596103875763</v>
      </c>
      <c r="AQ317">
        <v>47.251847055723758</v>
      </c>
      <c r="AR317">
        <v>47.30806623964564</v>
      </c>
      <c r="AS317">
        <v>48.968228954326229</v>
      </c>
      <c r="AT317">
        <v>50.1530723648684</v>
      </c>
      <c r="AU317">
        <v>50.27863127330874</v>
      </c>
      <c r="AV317">
        <v>51.455008837636818</v>
      </c>
      <c r="AW317">
        <v>53.349030577738091</v>
      </c>
      <c r="AX317">
        <v>55.269135952773709</v>
      </c>
      <c r="AY317">
        <v>57.156191786572386</v>
      </c>
      <c r="AZ317">
        <v>59.469423524977671</v>
      </c>
      <c r="BA317">
        <v>59.777834654428183</v>
      </c>
      <c r="BB317">
        <v>54.012729297701</v>
      </c>
      <c r="BC317">
        <v>52.472817199067812</v>
      </c>
      <c r="BD317">
        <v>50.814162865725841</v>
      </c>
      <c r="BE317">
        <v>50.075407963332154</v>
      </c>
      <c r="BF317">
        <v>49.362731408942487</v>
      </c>
      <c r="BG317">
        <v>49.811028532186555</v>
      </c>
      <c r="BH317">
        <v>51.048328326822279</v>
      </c>
      <c r="BI317">
        <v>52.355051323121252</v>
      </c>
      <c r="BJ317">
        <v>52.503440555113009</v>
      </c>
      <c r="BK317">
        <v>52.149220923688567</v>
      </c>
      <c r="BL317">
        <v>52.085878161189967</v>
      </c>
      <c r="BN317" s="39">
        <f t="shared" si="4"/>
        <v>60</v>
      </c>
    </row>
    <row r="318" spans="1:66" x14ac:dyDescent="0.3">
      <c r="A318" t="s">
        <v>1880</v>
      </c>
      <c r="B318" s="13" t="str">
        <f>VLOOKUP(A318,Matching_Area!$A$2:$B$1441,2, 0)</f>
        <v>Health</v>
      </c>
      <c r="C318" s="13" t="str">
        <f>VLOOKUP(Filtred_Data!A318,Matching_Area!$A$2:$C$1441,3,0)</f>
        <v>Health systems</v>
      </c>
      <c r="D318" t="s">
        <v>283</v>
      </c>
      <c r="AS318">
        <v>44.190087914466901</v>
      </c>
      <c r="AT318">
        <v>45.150357484817498</v>
      </c>
      <c r="AU318">
        <v>45.131283998489401</v>
      </c>
      <c r="AV318">
        <v>44.914507865905797</v>
      </c>
      <c r="AW318">
        <v>45.242646336555502</v>
      </c>
      <c r="AX318">
        <v>45.384386181831402</v>
      </c>
      <c r="AY318">
        <v>46.312850713729901</v>
      </c>
      <c r="AZ318">
        <v>46.385189890861497</v>
      </c>
      <c r="BA318">
        <v>47.391086816787698</v>
      </c>
      <c r="BB318">
        <v>48.297280073165901</v>
      </c>
      <c r="BC318">
        <v>48.531782627105699</v>
      </c>
      <c r="BD318">
        <v>48.535537719726598</v>
      </c>
      <c r="BE318">
        <v>48.421332240104697</v>
      </c>
      <c r="BF318">
        <v>48.856267333030701</v>
      </c>
      <c r="BG318">
        <v>50.086039304733298</v>
      </c>
      <c r="BH318">
        <v>50.506269931793199</v>
      </c>
      <c r="BI318">
        <v>50.113934278488202</v>
      </c>
      <c r="BJ318">
        <v>50.158137083053603</v>
      </c>
      <c r="BN318" s="39">
        <f t="shared" si="4"/>
        <v>18</v>
      </c>
    </row>
    <row r="319" spans="1:66" x14ac:dyDescent="0.3">
      <c r="A319" t="s">
        <v>2659</v>
      </c>
      <c r="B319" s="13" t="str">
        <f>VLOOKUP(A319,Matching_Area!$A$2:$B$1441,2, 0)</f>
        <v>Health</v>
      </c>
      <c r="C319" s="13" t="str">
        <f>VLOOKUP(Filtred_Data!A319,Matching_Area!$A$2:$C$1441,3,0)</f>
        <v>Health systems</v>
      </c>
      <c r="D319" t="s">
        <v>3345</v>
      </c>
      <c r="AS319">
        <v>5.5248763412237203</v>
      </c>
      <c r="AT319">
        <v>5.9460356831550598</v>
      </c>
      <c r="AU319">
        <v>6.2980860471725499</v>
      </c>
      <c r="AV319">
        <v>6.4925916492939004</v>
      </c>
      <c r="AW319">
        <v>6.5769836306571996</v>
      </c>
      <c r="AX319">
        <v>6.5998598933219901</v>
      </c>
      <c r="AY319">
        <v>6.7889228463172904</v>
      </c>
      <c r="AZ319">
        <v>6.9109447300434104</v>
      </c>
      <c r="BA319">
        <v>7.2486057877540597</v>
      </c>
      <c r="BB319">
        <v>7.8937560319900504</v>
      </c>
      <c r="BC319">
        <v>7.9650133848190299</v>
      </c>
      <c r="BD319">
        <v>7.9483218491077396</v>
      </c>
      <c r="BE319">
        <v>7.9273141920566603</v>
      </c>
      <c r="BF319">
        <v>7.9867869615554801</v>
      </c>
      <c r="BG319">
        <v>8.2800544798374194</v>
      </c>
      <c r="BH319">
        <v>8.5051961243152601</v>
      </c>
      <c r="BI319">
        <v>8.6182236671447807</v>
      </c>
      <c r="BJ319">
        <v>8.5576146841049194</v>
      </c>
      <c r="BN319" s="39">
        <f t="shared" si="4"/>
        <v>18</v>
      </c>
    </row>
    <row r="320" spans="1:66" x14ac:dyDescent="0.3">
      <c r="A320" t="s">
        <v>636</v>
      </c>
      <c r="B320" s="13" t="str">
        <f>VLOOKUP(A320,Matching_Area!$A$2:$B$1441,2, 0)</f>
        <v>Health</v>
      </c>
      <c r="C320" s="13" t="str">
        <f>VLOOKUP(Filtred_Data!A320,Matching_Area!$A$2:$C$1441,3,0)</f>
        <v>Health systems</v>
      </c>
      <c r="D320" t="s">
        <v>1318</v>
      </c>
      <c r="AS320">
        <v>16.158959269523599</v>
      </c>
      <c r="AT320">
        <v>16.761538386344899</v>
      </c>
      <c r="AU320">
        <v>17.220726609229999</v>
      </c>
      <c r="AV320">
        <v>17.5062730908394</v>
      </c>
      <c r="AW320">
        <v>17.9245412349701</v>
      </c>
      <c r="AX320">
        <v>17.9353758692741</v>
      </c>
      <c r="AY320">
        <v>18.5693055391312</v>
      </c>
      <c r="AZ320">
        <v>18.498697876930201</v>
      </c>
      <c r="BA320">
        <v>18.208990991115598</v>
      </c>
      <c r="BB320">
        <v>18.2080447673798</v>
      </c>
      <c r="BC320">
        <v>18.417437374591799</v>
      </c>
      <c r="BD320">
        <v>18.872672319412199</v>
      </c>
      <c r="BE320">
        <v>19.6546539664268</v>
      </c>
      <c r="BF320">
        <v>20.359832048416099</v>
      </c>
      <c r="BG320">
        <v>21.477627754211401</v>
      </c>
      <c r="BH320">
        <v>22.3037272691727</v>
      </c>
      <c r="BI320">
        <v>22.456382215023002</v>
      </c>
      <c r="BJ320">
        <v>22.549204528331799</v>
      </c>
      <c r="BN320" s="39">
        <f t="shared" si="4"/>
        <v>18</v>
      </c>
    </row>
    <row r="321" spans="1:66" x14ac:dyDescent="0.3">
      <c r="A321" t="s">
        <v>1345</v>
      </c>
      <c r="B321" s="13" t="str">
        <f>VLOOKUP(A321,Matching_Area!$A$2:$B$1441,2, 0)</f>
        <v>Health</v>
      </c>
      <c r="C321" s="13" t="str">
        <f>VLOOKUP(Filtred_Data!A321,Matching_Area!$A$2:$C$1441,3,0)</f>
        <v>Health systems</v>
      </c>
      <c r="D321" t="s">
        <v>626</v>
      </c>
      <c r="AS321">
        <v>2015.09228515625</v>
      </c>
      <c r="AT321">
        <v>2217.20947265625</v>
      </c>
      <c r="AU321">
        <v>2404.71923828125</v>
      </c>
      <c r="AV321">
        <v>2576.79174804688</v>
      </c>
      <c r="AW321">
        <v>2759.697265625</v>
      </c>
      <c r="AX321">
        <v>2928.09643554688</v>
      </c>
      <c r="AY321">
        <v>3158.42553710938</v>
      </c>
      <c r="AZ321">
        <v>3328.53442382813</v>
      </c>
      <c r="BA321">
        <v>3516.75415039063</v>
      </c>
      <c r="BB321">
        <v>3718.61499023438</v>
      </c>
      <c r="BC321">
        <v>3861.8095703125</v>
      </c>
      <c r="BD321">
        <v>3965.30883789063</v>
      </c>
      <c r="BE321">
        <v>4087.24267578125</v>
      </c>
      <c r="BF321">
        <v>4224.91552734375</v>
      </c>
      <c r="BG321">
        <v>4541.80126953125</v>
      </c>
      <c r="BH321">
        <v>4817.3232421875</v>
      </c>
      <c r="BI321">
        <v>4982.00048828125</v>
      </c>
      <c r="BJ321">
        <v>5139.27197265625</v>
      </c>
      <c r="BN321" s="39">
        <f t="shared" si="4"/>
        <v>18</v>
      </c>
    </row>
    <row r="322" spans="1:66" x14ac:dyDescent="0.3">
      <c r="A322" t="s">
        <v>3248</v>
      </c>
      <c r="B322" s="13" t="str">
        <f>VLOOKUP(A322,Matching_Area!$A$2:$B$1441,2, 0)</f>
        <v>Health</v>
      </c>
      <c r="C322" s="13" t="str">
        <f>VLOOKUP(Filtred_Data!A322,Matching_Area!$A$2:$C$1441,3,0)</f>
        <v>Health systems</v>
      </c>
      <c r="D322" t="s">
        <v>1589</v>
      </c>
      <c r="AS322">
        <v>2015.09228515625</v>
      </c>
      <c r="AT322">
        <v>2217.20947265625</v>
      </c>
      <c r="AU322">
        <v>2404.71923828125</v>
      </c>
      <c r="AV322">
        <v>2576.79174804688</v>
      </c>
      <c r="AW322">
        <v>2759.697265625</v>
      </c>
      <c r="AX322">
        <v>2928.09643554688</v>
      </c>
      <c r="AY322">
        <v>3158.42553710938</v>
      </c>
      <c r="AZ322">
        <v>3328.53442382813</v>
      </c>
      <c r="BA322">
        <v>3516.75415039063</v>
      </c>
      <c r="BB322">
        <v>3718.61499023438</v>
      </c>
      <c r="BC322">
        <v>3861.8095703125</v>
      </c>
      <c r="BD322">
        <v>3965.30883789063</v>
      </c>
      <c r="BE322">
        <v>4087.24267578125</v>
      </c>
      <c r="BF322">
        <v>4224.91552734375</v>
      </c>
      <c r="BG322">
        <v>4541.80126953125</v>
      </c>
      <c r="BH322">
        <v>4817.3232421875</v>
      </c>
      <c r="BI322">
        <v>4982.00048828125</v>
      </c>
      <c r="BJ322">
        <v>5139.27197265625</v>
      </c>
      <c r="BN322" s="39">
        <f t="shared" si="4"/>
        <v>18</v>
      </c>
    </row>
    <row r="323" spans="1:66" x14ac:dyDescent="0.3">
      <c r="A323" t="s">
        <v>2632</v>
      </c>
      <c r="B323" s="13" t="str">
        <f>VLOOKUP(A323,Matching_Area!$A$2:$B$1441,2, 0)</f>
        <v>Health</v>
      </c>
      <c r="C323" s="13" t="str">
        <f>VLOOKUP(Filtred_Data!A323,Matching_Area!$A$2:$C$1441,3,0)</f>
        <v>Health systems</v>
      </c>
      <c r="D323" t="s">
        <v>13</v>
      </c>
      <c r="AS323">
        <v>55.809909820000001</v>
      </c>
      <c r="AT323">
        <v>54.849643710000002</v>
      </c>
      <c r="AU323">
        <v>54.868717189999998</v>
      </c>
      <c r="AV323">
        <v>55.085491179999998</v>
      </c>
      <c r="AW323">
        <v>54.757354739999997</v>
      </c>
      <c r="AX323">
        <v>54.615615839999997</v>
      </c>
      <c r="AY323">
        <v>53.687149050000002</v>
      </c>
      <c r="AZ323">
        <v>53.614814760000002</v>
      </c>
      <c r="BA323">
        <v>52.60891342</v>
      </c>
      <c r="BB323">
        <v>51.702720640000003</v>
      </c>
      <c r="BC323">
        <v>51.46821594</v>
      </c>
      <c r="BD323">
        <v>51.464462279999999</v>
      </c>
      <c r="BE323">
        <v>51.578666689999999</v>
      </c>
      <c r="BF323">
        <v>51.14373398</v>
      </c>
      <c r="BG323">
        <v>49.913960699999997</v>
      </c>
      <c r="BH323">
        <v>49.493733050000003</v>
      </c>
      <c r="BI323">
        <v>49.886068700000003</v>
      </c>
      <c r="BJ323">
        <v>49.841862919999997</v>
      </c>
      <c r="BN323" s="39">
        <f t="shared" si="4"/>
        <v>18</v>
      </c>
    </row>
    <row r="324" spans="1:66" x14ac:dyDescent="0.3">
      <c r="A324" t="s">
        <v>3100</v>
      </c>
      <c r="B324" s="13" t="str">
        <f>VLOOKUP(A324,Matching_Area!$A$2:$B$1441,2, 0)</f>
        <v>Health</v>
      </c>
      <c r="C324" s="13" t="str">
        <f>VLOOKUP(Filtred_Data!A324,Matching_Area!$A$2:$C$1441,3,0)</f>
        <v>Health systems</v>
      </c>
      <c r="D324" t="s">
        <v>356</v>
      </c>
      <c r="AS324">
        <v>2544.96264648438</v>
      </c>
      <c r="AT324">
        <v>2693.5146484375</v>
      </c>
      <c r="AU324">
        <v>2923.55639648438</v>
      </c>
      <c r="AV324">
        <v>3160.31201171875</v>
      </c>
      <c r="AW324">
        <v>3340.07275390625</v>
      </c>
      <c r="AX324">
        <v>3523.673828125</v>
      </c>
      <c r="AY324">
        <v>3661.33520507813</v>
      </c>
      <c r="AZ324">
        <v>3847.3212890625</v>
      </c>
      <c r="BA324">
        <v>3903.95385742188</v>
      </c>
      <c r="BB324">
        <v>3980.81469726563</v>
      </c>
      <c r="BC324">
        <v>4095.4697265625</v>
      </c>
      <c r="BD324">
        <v>4204.5986328125</v>
      </c>
      <c r="BE324">
        <v>4353.7529296875</v>
      </c>
      <c r="BF324">
        <v>4422.7275390625</v>
      </c>
      <c r="BG324">
        <v>4526.197265625</v>
      </c>
      <c r="BH324">
        <v>4720.7470703125</v>
      </c>
      <c r="BI324">
        <v>4959.34765625</v>
      </c>
      <c r="BJ324">
        <v>5106.8662109375</v>
      </c>
      <c r="BN324" s="39">
        <f t="shared" si="4"/>
        <v>18</v>
      </c>
    </row>
    <row r="325" spans="1:66" x14ac:dyDescent="0.3">
      <c r="A325" t="s">
        <v>3795</v>
      </c>
      <c r="B325" s="13" t="str">
        <f>VLOOKUP(A325,Matching_Area!$A$2:$B$1441,2, 0)</f>
        <v>Health</v>
      </c>
      <c r="C325" s="13" t="str">
        <f>VLOOKUP(Filtred_Data!A325,Matching_Area!$A$2:$C$1441,3,0)</f>
        <v>Health systems</v>
      </c>
      <c r="D325" t="s">
        <v>1304</v>
      </c>
      <c r="AS325">
        <v>2544.96264648438</v>
      </c>
      <c r="AT325">
        <v>2693.5146484375</v>
      </c>
      <c r="AU325">
        <v>2923.55639648438</v>
      </c>
      <c r="AV325">
        <v>3160.31201171875</v>
      </c>
      <c r="AW325">
        <v>3340.07275390625</v>
      </c>
      <c r="AX325">
        <v>3523.673828125</v>
      </c>
      <c r="AY325">
        <v>3661.33520507813</v>
      </c>
      <c r="AZ325">
        <v>3847.3212890625</v>
      </c>
      <c r="BA325">
        <v>3903.95385742188</v>
      </c>
      <c r="BB325">
        <v>3980.81469726563</v>
      </c>
      <c r="BC325">
        <v>4095.4697265625</v>
      </c>
      <c r="BD325">
        <v>4204.5986328125</v>
      </c>
      <c r="BE325">
        <v>4353.7529296875</v>
      </c>
      <c r="BF325">
        <v>4422.7275390625</v>
      </c>
      <c r="BG325">
        <v>4526.197265625</v>
      </c>
      <c r="BH325">
        <v>4720.7470703125</v>
      </c>
      <c r="BI325">
        <v>4959.34765625</v>
      </c>
      <c r="BJ325">
        <v>5106.8662109375</v>
      </c>
      <c r="BN325" s="39">
        <f t="shared" si="4"/>
        <v>18</v>
      </c>
    </row>
    <row r="326" spans="1:66" x14ac:dyDescent="0.3">
      <c r="A326" t="s">
        <v>3824</v>
      </c>
      <c r="B326" s="13" t="str">
        <f>VLOOKUP(A326,Matching_Area!$A$2:$B$1441,2, 0)</f>
        <v>Environment</v>
      </c>
      <c r="C326" s="13" t="str">
        <f>VLOOKUP(Filtred_Data!A326,Matching_Area!$A$2:$C$1441,3,0)</f>
        <v>Land use</v>
      </c>
      <c r="D326" t="s">
        <v>2157</v>
      </c>
      <c r="BB326">
        <v>0.21415572253450291</v>
      </c>
      <c r="BN326" s="39">
        <f t="shared" si="4"/>
        <v>1</v>
      </c>
    </row>
    <row r="327" spans="1:66" x14ac:dyDescent="0.3">
      <c r="A327" t="s">
        <v>456</v>
      </c>
      <c r="B327" s="13" t="str">
        <f>VLOOKUP(A327,Matching_Area!$A$2:$B$1441,2, 0)</f>
        <v>Private Sector &amp; Trade</v>
      </c>
      <c r="C327" s="13" t="str">
        <f>VLOOKUP(Filtred_Data!A327,Matching_Area!$A$2:$C$1441,3,0)</f>
        <v>Business environment</v>
      </c>
      <c r="D327" t="s">
        <v>2132</v>
      </c>
      <c r="BL327">
        <v>6</v>
      </c>
      <c r="BN327" s="39">
        <f t="shared" ref="BN327:BN390" si="5">COUNT(E327:BM327)</f>
        <v>1</v>
      </c>
    </row>
    <row r="328" spans="1:66" x14ac:dyDescent="0.3">
      <c r="A328" t="s">
        <v>2448</v>
      </c>
      <c r="B328" s="13" t="str">
        <f>VLOOKUP(A328,Matching_Area!$A$2:$B$1441,2, 0)</f>
        <v>Private Sector &amp; Trade</v>
      </c>
      <c r="C328" s="13" t="str">
        <f>VLOOKUP(Filtred_Data!A328,Matching_Area!$A$2:$C$1441,3,0)</f>
        <v>Business environment</v>
      </c>
      <c r="D328" t="s">
        <v>1067</v>
      </c>
      <c r="BH328">
        <v>83.592470000000006</v>
      </c>
      <c r="BI328">
        <v>83.589910000000003</v>
      </c>
      <c r="BJ328">
        <v>83.59008</v>
      </c>
      <c r="BK328">
        <v>83.573949999999996</v>
      </c>
      <c r="BL328">
        <v>83.996679999999998</v>
      </c>
      <c r="BN328" s="39">
        <f t="shared" si="5"/>
        <v>5</v>
      </c>
    </row>
    <row r="329" spans="1:66" x14ac:dyDescent="0.3">
      <c r="A329" t="s">
        <v>3058</v>
      </c>
      <c r="B329" s="13" t="str">
        <f>VLOOKUP(A329,Matching_Area!$A$2:$B$1441,2, 0)</f>
        <v>Education</v>
      </c>
      <c r="C329" s="13" t="str">
        <f>VLOOKUP(Filtred_Data!A329,Matching_Area!$A$2:$C$1441,3,0)</f>
        <v>Outcomes</v>
      </c>
      <c r="D329" t="s">
        <v>82</v>
      </c>
      <c r="BF329">
        <v>31.390760421752901</v>
      </c>
      <c r="BG329">
        <v>32.001468658447301</v>
      </c>
      <c r="BH329">
        <v>32.673961639404297</v>
      </c>
      <c r="BI329">
        <v>33.694190979003899</v>
      </c>
      <c r="BK329">
        <v>35.317211151122997</v>
      </c>
      <c r="BN329" s="39">
        <f t="shared" si="5"/>
        <v>5</v>
      </c>
    </row>
    <row r="330" spans="1:66" x14ac:dyDescent="0.3">
      <c r="A330" t="s">
        <v>2887</v>
      </c>
      <c r="B330" s="13" t="str">
        <f>VLOOKUP(A330,Matching_Area!$A$2:$B$1441,2, 0)</f>
        <v>Education</v>
      </c>
      <c r="C330" s="13" t="str">
        <f>VLOOKUP(Filtred_Data!A330,Matching_Area!$A$2:$C$1441,3,0)</f>
        <v>Outcomes</v>
      </c>
      <c r="D330" t="s">
        <v>2550</v>
      </c>
      <c r="BF330">
        <v>31.953090667724599</v>
      </c>
      <c r="BG330">
        <v>31.906440734863299</v>
      </c>
      <c r="BH330">
        <v>32.313358306884801</v>
      </c>
      <c r="BI330">
        <v>33.164840698242202</v>
      </c>
      <c r="BK330">
        <v>34.642871856689503</v>
      </c>
      <c r="BN330" s="39">
        <f t="shared" si="5"/>
        <v>5</v>
      </c>
    </row>
    <row r="331" spans="1:66" x14ac:dyDescent="0.3">
      <c r="A331" t="s">
        <v>2098</v>
      </c>
      <c r="B331" s="13" t="str">
        <f>VLOOKUP(A331,Matching_Area!$A$2:$B$1441,2, 0)</f>
        <v>Education</v>
      </c>
      <c r="C331" s="13" t="str">
        <f>VLOOKUP(Filtred_Data!A331,Matching_Area!$A$2:$C$1441,3,0)</f>
        <v>Outcomes</v>
      </c>
      <c r="D331" t="s">
        <v>2307</v>
      </c>
      <c r="BF331">
        <v>31.660659790039102</v>
      </c>
      <c r="BG331">
        <v>31.9557991027832</v>
      </c>
      <c r="BH331">
        <v>32.500759124755902</v>
      </c>
      <c r="BI331">
        <v>33.439689636230497</v>
      </c>
      <c r="BK331">
        <v>34.992469787597699</v>
      </c>
      <c r="BN331" s="39">
        <f t="shared" si="5"/>
        <v>5</v>
      </c>
    </row>
    <row r="332" spans="1:66" x14ac:dyDescent="0.3">
      <c r="A332" t="s">
        <v>1520</v>
      </c>
      <c r="B332" s="13" t="str">
        <f>VLOOKUP(A332,Matching_Area!$A$2:$B$1441,2, 0)</f>
        <v>Education</v>
      </c>
      <c r="C332" s="13" t="str">
        <f>VLOOKUP(Filtred_Data!A332,Matching_Area!$A$2:$C$1441,3,0)</f>
        <v>Outcomes</v>
      </c>
      <c r="D332" t="s">
        <v>3609</v>
      </c>
      <c r="Y332">
        <v>93.013671875</v>
      </c>
      <c r="AW332">
        <v>93.893547058105497</v>
      </c>
      <c r="AX332">
        <v>93.880508422851605</v>
      </c>
      <c r="AY332">
        <v>94.465812683105497</v>
      </c>
      <c r="BA332">
        <v>94.709716796875</v>
      </c>
      <c r="BB332">
        <v>94.712173461914105</v>
      </c>
      <c r="BC332">
        <v>94.933982849121094</v>
      </c>
      <c r="BD332">
        <v>95.044021606445298</v>
      </c>
      <c r="BE332">
        <v>95.143013000488295</v>
      </c>
      <c r="BF332">
        <v>95.391586303710895</v>
      </c>
      <c r="BG332">
        <v>95.429847717285199</v>
      </c>
      <c r="BH332">
        <v>95.478378295898395</v>
      </c>
      <c r="BI332">
        <v>95.704063415527301</v>
      </c>
      <c r="BK332">
        <v>96.075958251953097</v>
      </c>
      <c r="BN332" s="39">
        <f t="shared" si="5"/>
        <v>14</v>
      </c>
    </row>
    <row r="333" spans="1:66" x14ac:dyDescent="0.3">
      <c r="A333" t="s">
        <v>2500</v>
      </c>
      <c r="B333" s="13" t="str">
        <f>VLOOKUP(A333,Matching_Area!$A$2:$B$1441,2, 0)</f>
        <v>Education</v>
      </c>
      <c r="C333" s="13" t="str">
        <f>VLOOKUP(Filtred_Data!A333,Matching_Area!$A$2:$C$1441,3,0)</f>
        <v>Outcomes</v>
      </c>
      <c r="D333" t="s">
        <v>3779</v>
      </c>
      <c r="Y333">
        <v>92.350082397460895</v>
      </c>
      <c r="AW333">
        <v>93.519378662109403</v>
      </c>
      <c r="AX333">
        <v>93.495880126953097</v>
      </c>
      <c r="AY333">
        <v>93.890373229980497</v>
      </c>
      <c r="BA333">
        <v>94.243782043457003</v>
      </c>
      <c r="BB333">
        <v>94.344810485839801</v>
      </c>
      <c r="BC333">
        <v>94.592590332031307</v>
      </c>
      <c r="BD333">
        <v>94.751152038574205</v>
      </c>
      <c r="BE333">
        <v>94.8125</v>
      </c>
      <c r="BF333">
        <v>95.001869201660199</v>
      </c>
      <c r="BG333">
        <v>95.083679199218807</v>
      </c>
      <c r="BH333">
        <v>95.179786682128906</v>
      </c>
      <c r="BI333">
        <v>95.456901550292997</v>
      </c>
      <c r="BK333">
        <v>95.979217529296903</v>
      </c>
      <c r="BN333" s="39">
        <f t="shared" si="5"/>
        <v>14</v>
      </c>
    </row>
    <row r="334" spans="1:66" x14ac:dyDescent="0.3">
      <c r="A334" t="s">
        <v>4009</v>
      </c>
      <c r="B334" s="13" t="str">
        <f>VLOOKUP(A334,Matching_Area!$A$2:$B$1441,2, 0)</f>
        <v>Education</v>
      </c>
      <c r="C334" s="13" t="str">
        <f>VLOOKUP(Filtred_Data!A334,Matching_Area!$A$2:$C$1441,3,0)</f>
        <v>Outcomes</v>
      </c>
      <c r="D334" t="s">
        <v>4212</v>
      </c>
      <c r="Y334">
        <v>92.701988220214801</v>
      </c>
      <c r="AI334">
        <v>89.620452880859403</v>
      </c>
      <c r="AW334">
        <v>93.714241027832003</v>
      </c>
      <c r="AX334">
        <v>93.695877075195298</v>
      </c>
      <c r="AY334">
        <v>94.189163208007798</v>
      </c>
      <c r="BA334">
        <v>94.485549926757798</v>
      </c>
      <c r="BB334">
        <v>94.535217285156307</v>
      </c>
      <c r="BC334">
        <v>94.769500732421903</v>
      </c>
      <c r="BD334">
        <v>94.902732849121094</v>
      </c>
      <c r="BE334">
        <v>94.984489440917997</v>
      </c>
      <c r="BF334">
        <v>95.204528808593807</v>
      </c>
      <c r="BG334">
        <v>95.263473510742202</v>
      </c>
      <c r="BH334">
        <v>95.334968566894503</v>
      </c>
      <c r="BI334">
        <v>95.585243225097699</v>
      </c>
      <c r="BK334">
        <v>96.029373168945298</v>
      </c>
      <c r="BN334" s="39">
        <f t="shared" si="5"/>
        <v>15</v>
      </c>
    </row>
    <row r="335" spans="1:66" x14ac:dyDescent="0.3">
      <c r="A335" t="s">
        <v>461</v>
      </c>
      <c r="B335" s="13" t="str">
        <f>VLOOKUP(A335,Matching_Area!$A$2:$B$1441,2, 0)</f>
        <v>Education</v>
      </c>
      <c r="C335" s="13" t="str">
        <f>VLOOKUP(Filtred_Data!A335,Matching_Area!$A$2:$C$1441,3,0)</f>
        <v>Outcomes</v>
      </c>
      <c r="D335" t="s">
        <v>818</v>
      </c>
      <c r="O335">
        <v>18.700000762939499</v>
      </c>
      <c r="T335">
        <v>22.200000762939499</v>
      </c>
      <c r="X335">
        <v>26.899999618530298</v>
      </c>
      <c r="Y335">
        <v>28.100639343261701</v>
      </c>
      <c r="Z335">
        <v>28.028030395507798</v>
      </c>
      <c r="AM335">
        <v>44.549510955810497</v>
      </c>
      <c r="AW335">
        <v>35.3745307922363</v>
      </c>
      <c r="AX335">
        <v>36.005039215087898</v>
      </c>
      <c r="AY335">
        <v>37.522628784179702</v>
      </c>
      <c r="BA335">
        <v>38.440670013427699</v>
      </c>
      <c r="BB335">
        <v>39.152969360351598</v>
      </c>
      <c r="BC335">
        <v>39.899219512939503</v>
      </c>
      <c r="BD335">
        <v>40.531318664550803</v>
      </c>
      <c r="BE335">
        <v>41.122310638427699</v>
      </c>
      <c r="BF335">
        <v>42.164680480957003</v>
      </c>
      <c r="BG335">
        <v>42.8737182617188</v>
      </c>
      <c r="BH335">
        <v>43.432899475097699</v>
      </c>
      <c r="BI335">
        <v>44.621959686279297</v>
      </c>
      <c r="BK335">
        <v>46.4446411132813</v>
      </c>
      <c r="BN335" s="39">
        <f t="shared" si="5"/>
        <v>19</v>
      </c>
    </row>
    <row r="336" spans="1:66" x14ac:dyDescent="0.3">
      <c r="A336" t="s">
        <v>1809</v>
      </c>
      <c r="B336" s="13" t="str">
        <f>VLOOKUP(A336,Matching_Area!$A$2:$B$1441,2, 0)</f>
        <v>Education</v>
      </c>
      <c r="C336" s="13" t="str">
        <f>VLOOKUP(Filtred_Data!A336,Matching_Area!$A$2:$C$1441,3,0)</f>
        <v>Outcomes</v>
      </c>
      <c r="D336" t="s">
        <v>3274</v>
      </c>
      <c r="O336">
        <v>24.2087593078613</v>
      </c>
      <c r="T336">
        <v>30.770769119262699</v>
      </c>
      <c r="X336">
        <v>35.821418762207003</v>
      </c>
      <c r="Y336">
        <v>36.171180725097699</v>
      </c>
      <c r="Z336">
        <v>36.809818267822301</v>
      </c>
      <c r="AM336">
        <v>48.724159240722699</v>
      </c>
      <c r="AW336">
        <v>36.944679260253899</v>
      </c>
      <c r="AX336">
        <v>36.4735717773438</v>
      </c>
      <c r="AY336">
        <v>37.200691223144503</v>
      </c>
      <c r="BA336">
        <v>38.062881469726598</v>
      </c>
      <c r="BB336">
        <v>38.048069000244098</v>
      </c>
      <c r="BC336">
        <v>38.318080902099602</v>
      </c>
      <c r="BD336">
        <v>39.315830230712898</v>
      </c>
      <c r="BE336">
        <v>40.165149688720703</v>
      </c>
      <c r="BF336">
        <v>40.7895698547363</v>
      </c>
      <c r="BG336">
        <v>40.826419830322301</v>
      </c>
      <c r="BH336">
        <v>41.152271270752003</v>
      </c>
      <c r="BI336">
        <v>42.312980651855497</v>
      </c>
      <c r="BK336">
        <v>43.793411254882798</v>
      </c>
      <c r="BN336" s="39">
        <f t="shared" si="5"/>
        <v>19</v>
      </c>
    </row>
    <row r="337" spans="1:66" x14ac:dyDescent="0.3">
      <c r="A337" t="s">
        <v>2099</v>
      </c>
      <c r="B337" s="13" t="str">
        <f>VLOOKUP(A337,Matching_Area!$A$2:$B$1441,2, 0)</f>
        <v>Education</v>
      </c>
      <c r="C337" s="13" t="str">
        <f>VLOOKUP(Filtred_Data!A337,Matching_Area!$A$2:$C$1441,3,0)</f>
        <v>Outcomes</v>
      </c>
      <c r="D337" t="s">
        <v>3381</v>
      </c>
      <c r="O337">
        <v>21.299999237060501</v>
      </c>
      <c r="T337">
        <v>26.299999237060501</v>
      </c>
      <c r="X337">
        <v>31.100000381469702</v>
      </c>
      <c r="Y337">
        <v>31.891309738159201</v>
      </c>
      <c r="Z337">
        <v>32.153110504150398</v>
      </c>
      <c r="AI337">
        <v>45.239810943603501</v>
      </c>
      <c r="AM337">
        <v>46.541061401367202</v>
      </c>
      <c r="AW337">
        <v>36.126998901367202</v>
      </c>
      <c r="AX337">
        <v>36.229938507080099</v>
      </c>
      <c r="AY337">
        <v>37.367851257324197</v>
      </c>
      <c r="BA337">
        <v>38.2589111328125</v>
      </c>
      <c r="BB337">
        <v>38.620769500732401</v>
      </c>
      <c r="BC337">
        <v>39.137420654296903</v>
      </c>
      <c r="BD337">
        <v>39.944938659667997</v>
      </c>
      <c r="BE337">
        <v>40.663230895996101</v>
      </c>
      <c r="BF337">
        <v>41.504669189453097</v>
      </c>
      <c r="BG337">
        <v>41.889701843261697</v>
      </c>
      <c r="BH337">
        <v>42.337509155273402</v>
      </c>
      <c r="BI337">
        <v>43.511878967285199</v>
      </c>
      <c r="BK337">
        <v>45.167911529541001</v>
      </c>
      <c r="BN337" s="39">
        <f t="shared" si="5"/>
        <v>20</v>
      </c>
    </row>
    <row r="338" spans="1:66" x14ac:dyDescent="0.3">
      <c r="A338" t="s">
        <v>3383</v>
      </c>
      <c r="B338" s="13" t="str">
        <f>VLOOKUP(A338,Matching_Area!$A$2:$B$1441,2, 0)</f>
        <v>Education</v>
      </c>
      <c r="C338" s="13" t="str">
        <f>VLOOKUP(Filtred_Data!A338,Matching_Area!$A$2:$C$1441,3,0)</f>
        <v>Outcomes</v>
      </c>
      <c r="D338" t="s">
        <v>988</v>
      </c>
      <c r="O338">
        <v>95</v>
      </c>
      <c r="Y338">
        <v>96.644630432128906</v>
      </c>
      <c r="AW338">
        <v>98.599830627441406</v>
      </c>
      <c r="AX338">
        <v>98.495903015136705</v>
      </c>
      <c r="AY338">
        <v>98.640876770019503</v>
      </c>
      <c r="BA338">
        <v>98.732009887695298</v>
      </c>
      <c r="BB338">
        <v>98.621490478515597</v>
      </c>
      <c r="BC338">
        <v>98.705390930175795</v>
      </c>
      <c r="BD338">
        <v>98.703773498535199</v>
      </c>
      <c r="BE338">
        <v>98.828140258789105</v>
      </c>
      <c r="BF338">
        <v>98.868843078613295</v>
      </c>
      <c r="BG338">
        <v>98.766380310058594</v>
      </c>
      <c r="BH338">
        <v>98.767829895019503</v>
      </c>
      <c r="BI338">
        <v>98.897468566894503</v>
      </c>
      <c r="BK338">
        <v>98.985260009765597</v>
      </c>
      <c r="BN338" s="39">
        <f t="shared" si="5"/>
        <v>15</v>
      </c>
    </row>
    <row r="339" spans="1:66" x14ac:dyDescent="0.3">
      <c r="A339" t="s">
        <v>4177</v>
      </c>
      <c r="B339" s="13" t="str">
        <f>VLOOKUP(A339,Matching_Area!$A$2:$B$1441,2, 0)</f>
        <v>Education</v>
      </c>
      <c r="C339" s="13" t="str">
        <f>VLOOKUP(Filtred_Data!A339,Matching_Area!$A$2:$C$1441,3,0)</f>
        <v>Outcomes</v>
      </c>
      <c r="D339" t="s">
        <v>3461</v>
      </c>
      <c r="O339">
        <v>93.940620422363295</v>
      </c>
      <c r="Y339">
        <v>96.188018798828097</v>
      </c>
      <c r="AW339">
        <v>98.330062866210895</v>
      </c>
      <c r="AX339">
        <v>98.343940734863295</v>
      </c>
      <c r="AY339">
        <v>98.438903808593807</v>
      </c>
      <c r="BA339">
        <v>98.617118835449205</v>
      </c>
      <c r="BB339">
        <v>98.564796447753906</v>
      </c>
      <c r="BC339">
        <v>98.670188903808594</v>
      </c>
      <c r="BD339">
        <v>98.731819152832003</v>
      </c>
      <c r="BE339">
        <v>98.749610900878906</v>
      </c>
      <c r="BF339">
        <v>98.865058898925795</v>
      </c>
      <c r="BG339">
        <v>98.822608947753906</v>
      </c>
      <c r="BH339">
        <v>98.780433654785199</v>
      </c>
      <c r="BI339">
        <v>98.855133056640597</v>
      </c>
      <c r="BK339">
        <v>99.081329345703097</v>
      </c>
      <c r="BN339" s="39">
        <f t="shared" si="5"/>
        <v>15</v>
      </c>
    </row>
    <row r="340" spans="1:66" x14ac:dyDescent="0.3">
      <c r="A340" t="s">
        <v>607</v>
      </c>
      <c r="B340" s="13" t="str">
        <f>VLOOKUP(A340,Matching_Area!$A$2:$B$1441,2, 0)</f>
        <v>Education</v>
      </c>
      <c r="C340" s="13" t="str">
        <f>VLOOKUP(Filtred_Data!A340,Matching_Area!$A$2:$C$1441,3,0)</f>
        <v>Outcomes</v>
      </c>
      <c r="D340" t="s">
        <v>3731</v>
      </c>
      <c r="O340">
        <v>94.5</v>
      </c>
      <c r="Y340">
        <v>96.430160522460895</v>
      </c>
      <c r="AW340">
        <v>98.470550537109403</v>
      </c>
      <c r="AX340">
        <v>98.422958374023395</v>
      </c>
      <c r="AY340">
        <v>98.543769836425795</v>
      </c>
      <c r="BA340">
        <v>98.676727294921903</v>
      </c>
      <c r="BB340">
        <v>98.594177246093807</v>
      </c>
      <c r="BC340">
        <v>98.688430786132798</v>
      </c>
      <c r="BD340">
        <v>98.717300415039105</v>
      </c>
      <c r="BE340">
        <v>98.790481567382798</v>
      </c>
      <c r="BF340">
        <v>98.867019653320298</v>
      </c>
      <c r="BG340">
        <v>98.793411254882798</v>
      </c>
      <c r="BH340">
        <v>98.773880004882798</v>
      </c>
      <c r="BI340">
        <v>98.877113342285199</v>
      </c>
      <c r="BK340">
        <v>99.031532287597699</v>
      </c>
      <c r="BN340" s="39">
        <f t="shared" si="5"/>
        <v>15</v>
      </c>
    </row>
    <row r="341" spans="1:66" x14ac:dyDescent="0.3">
      <c r="A341" t="s">
        <v>1724</v>
      </c>
      <c r="B341" s="13" t="str">
        <f>VLOOKUP(A341,Matching_Area!$A$2:$B$1441,2, 0)</f>
        <v>Education</v>
      </c>
      <c r="C341" s="13" t="str">
        <f>VLOOKUP(Filtred_Data!A341,Matching_Area!$A$2:$C$1441,3,0)</f>
        <v>Outcomes</v>
      </c>
      <c r="D341" t="s">
        <v>3926</v>
      </c>
      <c r="AW341">
        <v>35.3745307922363</v>
      </c>
      <c r="AX341">
        <v>36.005039215087898</v>
      </c>
      <c r="AY341">
        <v>37.522628784179702</v>
      </c>
      <c r="BA341">
        <v>38.440670013427699</v>
      </c>
      <c r="BB341">
        <v>39.152969360351598</v>
      </c>
      <c r="BC341">
        <v>39.899219512939503</v>
      </c>
      <c r="BD341">
        <v>40.531318664550803</v>
      </c>
      <c r="BE341">
        <v>41.122310638427699</v>
      </c>
      <c r="BF341">
        <v>42.164680480957003</v>
      </c>
      <c r="BG341">
        <v>42.8737182617188</v>
      </c>
      <c r="BH341">
        <v>43.432899475097699</v>
      </c>
      <c r="BI341">
        <v>44.621959686279297</v>
      </c>
      <c r="BK341">
        <v>46.4446411132813</v>
      </c>
      <c r="BN341" s="39">
        <f t="shared" si="5"/>
        <v>13</v>
      </c>
    </row>
    <row r="342" spans="1:66" x14ac:dyDescent="0.3">
      <c r="A342" t="s">
        <v>3131</v>
      </c>
      <c r="B342" s="13" t="str">
        <f>VLOOKUP(A342,Matching_Area!$A$2:$B$1441,2, 0)</f>
        <v>Education</v>
      </c>
      <c r="C342" s="13" t="str">
        <f>VLOOKUP(Filtred_Data!A342,Matching_Area!$A$2:$C$1441,3,0)</f>
        <v>Outcomes</v>
      </c>
      <c r="D342" t="s">
        <v>2152</v>
      </c>
      <c r="AW342">
        <v>36.944679260253899</v>
      </c>
      <c r="AX342">
        <v>36.4735717773438</v>
      </c>
      <c r="AY342">
        <v>37.200691223144503</v>
      </c>
      <c r="BA342">
        <v>38.062881469726598</v>
      </c>
      <c r="BB342">
        <v>38.048069000244098</v>
      </c>
      <c r="BC342">
        <v>38.318080902099602</v>
      </c>
      <c r="BD342">
        <v>39.315830230712898</v>
      </c>
      <c r="BE342">
        <v>40.165149688720703</v>
      </c>
      <c r="BF342">
        <v>40.7895698547363</v>
      </c>
      <c r="BG342">
        <v>40.826419830322301</v>
      </c>
      <c r="BH342">
        <v>41.152271270752003</v>
      </c>
      <c r="BI342">
        <v>42.312980651855497</v>
      </c>
      <c r="BK342">
        <v>43.793411254882798</v>
      </c>
      <c r="BN342" s="39">
        <f t="shared" si="5"/>
        <v>13</v>
      </c>
    </row>
    <row r="343" spans="1:66" x14ac:dyDescent="0.3">
      <c r="A343" t="s">
        <v>623</v>
      </c>
      <c r="B343" s="13" t="str">
        <f>VLOOKUP(A343,Matching_Area!$A$2:$B$1441,2, 0)</f>
        <v>Education</v>
      </c>
      <c r="C343" s="13" t="str">
        <f>VLOOKUP(Filtred_Data!A343,Matching_Area!$A$2:$C$1441,3,0)</f>
        <v>Outcomes</v>
      </c>
      <c r="D343" t="s">
        <v>16</v>
      </c>
      <c r="AI343">
        <v>45.239810943603501</v>
      </c>
      <c r="AW343">
        <v>36.126998901367202</v>
      </c>
      <c r="AX343">
        <v>36.229938507080099</v>
      </c>
      <c r="AY343">
        <v>37.367851257324197</v>
      </c>
      <c r="BA343">
        <v>38.2589111328125</v>
      </c>
      <c r="BB343">
        <v>38.620769500732401</v>
      </c>
      <c r="BC343">
        <v>39.137420654296903</v>
      </c>
      <c r="BD343">
        <v>39.944938659667997</v>
      </c>
      <c r="BE343">
        <v>40.663230895996101</v>
      </c>
      <c r="BF343">
        <v>41.504669189453097</v>
      </c>
      <c r="BG343">
        <v>41.889701843261697</v>
      </c>
      <c r="BH343">
        <v>42.337509155273402</v>
      </c>
      <c r="BI343">
        <v>43.511878967285199</v>
      </c>
      <c r="BK343">
        <v>45.167911529541001</v>
      </c>
      <c r="BN343" s="39">
        <f t="shared" si="5"/>
        <v>14</v>
      </c>
    </row>
    <row r="344" spans="1:66" x14ac:dyDescent="0.3">
      <c r="A344" t="s">
        <v>2274</v>
      </c>
      <c r="B344" s="13" t="str">
        <f>VLOOKUP(A344,Matching_Area!$A$2:$B$1441,2, 0)</f>
        <v>Education</v>
      </c>
      <c r="C344" s="13" t="str">
        <f>VLOOKUP(Filtred_Data!A344,Matching_Area!$A$2:$C$1441,3,0)</f>
        <v>Outcomes</v>
      </c>
      <c r="D344" t="s">
        <v>1020</v>
      </c>
      <c r="O344">
        <v>66.800003051757798</v>
      </c>
      <c r="Y344">
        <v>77.179138183593807</v>
      </c>
      <c r="AW344">
        <v>85.433731079101605</v>
      </c>
      <c r="AX344">
        <v>85.436462402343807</v>
      </c>
      <c r="AY344">
        <v>86.381126403808594</v>
      </c>
      <c r="BA344">
        <v>87.226402282714801</v>
      </c>
      <c r="BB344">
        <v>87.132667541503906</v>
      </c>
      <c r="BC344">
        <v>87.660148620605497</v>
      </c>
      <c r="BD344">
        <v>88.046371459960895</v>
      </c>
      <c r="BE344">
        <v>88.036727905273395</v>
      </c>
      <c r="BF344">
        <v>88.623992919921903</v>
      </c>
      <c r="BG344">
        <v>88.858833312988295</v>
      </c>
      <c r="BH344">
        <v>88.758941650390597</v>
      </c>
      <c r="BI344">
        <v>89.598388671875</v>
      </c>
      <c r="BK344">
        <v>90.159202575683594</v>
      </c>
      <c r="BN344" s="39">
        <f t="shared" si="5"/>
        <v>15</v>
      </c>
    </row>
    <row r="345" spans="1:66" x14ac:dyDescent="0.3">
      <c r="A345" t="s">
        <v>2734</v>
      </c>
      <c r="B345" s="13" t="str">
        <f>VLOOKUP(A345,Matching_Area!$A$2:$B$1441,2, 0)</f>
        <v>Education</v>
      </c>
      <c r="C345" s="13" t="str">
        <f>VLOOKUP(Filtred_Data!A345,Matching_Area!$A$2:$C$1441,3,0)</f>
        <v>Outcomes</v>
      </c>
      <c r="D345" t="s">
        <v>1200</v>
      </c>
      <c r="O345">
        <v>64.469367980957003</v>
      </c>
      <c r="Y345">
        <v>77.080299377441406</v>
      </c>
      <c r="AW345">
        <v>84.848243713378906</v>
      </c>
      <c r="AX345">
        <v>84.926727294921903</v>
      </c>
      <c r="AY345">
        <v>85.012680053710895</v>
      </c>
      <c r="BA345">
        <v>85.953826904296903</v>
      </c>
      <c r="BB345">
        <v>86.253273010253906</v>
      </c>
      <c r="BC345">
        <v>86.600090026855497</v>
      </c>
      <c r="BD345">
        <v>87.102210998535199</v>
      </c>
      <c r="BE345">
        <v>87.291091918945298</v>
      </c>
      <c r="BF345">
        <v>87.637092590332003</v>
      </c>
      <c r="BG345">
        <v>87.724403381347699</v>
      </c>
      <c r="BH345">
        <v>88.036552429199205</v>
      </c>
      <c r="BI345">
        <v>88.545829772949205</v>
      </c>
      <c r="BK345">
        <v>89.424423217773395</v>
      </c>
      <c r="BN345" s="39">
        <f t="shared" si="5"/>
        <v>15</v>
      </c>
    </row>
    <row r="346" spans="1:66" x14ac:dyDescent="0.3">
      <c r="A346" t="s">
        <v>214</v>
      </c>
      <c r="B346" s="13" t="str">
        <f>VLOOKUP(A346,Matching_Area!$A$2:$B$1441,2, 0)</f>
        <v>Education</v>
      </c>
      <c r="C346" s="13" t="str">
        <f>VLOOKUP(Filtred_Data!A346,Matching_Area!$A$2:$C$1441,3,0)</f>
        <v>Outcomes</v>
      </c>
      <c r="D346" t="s">
        <v>339</v>
      </c>
      <c r="O346">
        <v>65.699996948242202</v>
      </c>
      <c r="Y346">
        <v>77.132720947265597</v>
      </c>
      <c r="AW346">
        <v>85.153152465820298</v>
      </c>
      <c r="AX346">
        <v>85.191780090332003</v>
      </c>
      <c r="AY346">
        <v>85.723228454589801</v>
      </c>
      <c r="BA346">
        <v>86.614128112792997</v>
      </c>
      <c r="BB346">
        <v>86.709083557128906</v>
      </c>
      <c r="BC346">
        <v>87.149406433105497</v>
      </c>
      <c r="BD346">
        <v>87.590888977050795</v>
      </c>
      <c r="BE346">
        <v>87.679100036621094</v>
      </c>
      <c r="BF346">
        <v>88.150306701660199</v>
      </c>
      <c r="BG346">
        <v>88.313583374023395</v>
      </c>
      <c r="BH346">
        <v>88.411972045898395</v>
      </c>
      <c r="BI346">
        <v>89.092361450195298</v>
      </c>
      <c r="BK346">
        <v>89.805358886718807</v>
      </c>
      <c r="BN346" s="39">
        <f t="shared" si="5"/>
        <v>15</v>
      </c>
    </row>
    <row r="347" spans="1:66" x14ac:dyDescent="0.3">
      <c r="A347" t="s">
        <v>918</v>
      </c>
      <c r="B347" s="13" t="str">
        <f>VLOOKUP(A347,Matching_Area!$A$2:$B$1441,2, 0)</f>
        <v>Education</v>
      </c>
      <c r="C347" s="13" t="str">
        <f>VLOOKUP(Filtred_Data!A347,Matching_Area!$A$2:$C$1441,3,0)</f>
        <v>Outcomes</v>
      </c>
      <c r="D347" t="s">
        <v>2944</v>
      </c>
      <c r="BF347">
        <v>11.208279609680201</v>
      </c>
      <c r="BG347">
        <v>11.6170196533203</v>
      </c>
      <c r="BH347">
        <v>11.988969802856399</v>
      </c>
      <c r="BI347">
        <v>12.6474800109863</v>
      </c>
      <c r="BK347">
        <v>13.244930267334</v>
      </c>
      <c r="BN347" s="39">
        <f t="shared" si="5"/>
        <v>5</v>
      </c>
    </row>
    <row r="348" spans="1:66" x14ac:dyDescent="0.3">
      <c r="A348" t="s">
        <v>3540</v>
      </c>
      <c r="B348" s="13" t="str">
        <f>VLOOKUP(A348,Matching_Area!$A$2:$B$1441,2, 0)</f>
        <v>Education</v>
      </c>
      <c r="C348" s="13" t="str">
        <f>VLOOKUP(Filtred_Data!A348,Matching_Area!$A$2:$C$1441,3,0)</f>
        <v>Outcomes</v>
      </c>
      <c r="D348" t="s">
        <v>1185</v>
      </c>
      <c r="BF348">
        <v>11.9544897079468</v>
      </c>
      <c r="BG348">
        <v>11.9256401062012</v>
      </c>
      <c r="BH348">
        <v>12.00119972229</v>
      </c>
      <c r="BI348">
        <v>12.5778503417969</v>
      </c>
      <c r="BK348">
        <v>12.840940475463899</v>
      </c>
      <c r="BN348" s="39">
        <f t="shared" si="5"/>
        <v>5</v>
      </c>
    </row>
    <row r="349" spans="1:66" x14ac:dyDescent="0.3">
      <c r="A349" t="s">
        <v>3655</v>
      </c>
      <c r="B349" s="13" t="str">
        <f>VLOOKUP(A349,Matching_Area!$A$2:$B$1441,2, 0)</f>
        <v>Education</v>
      </c>
      <c r="C349" s="13" t="str">
        <f>VLOOKUP(Filtred_Data!A349,Matching_Area!$A$2:$C$1441,3,0)</f>
        <v>Outcomes</v>
      </c>
      <c r="D349" t="s">
        <v>3221</v>
      </c>
      <c r="BF349">
        <v>11.566439628601101</v>
      </c>
      <c r="BG349">
        <v>11.76535987854</v>
      </c>
      <c r="BH349">
        <v>11.994850158691399</v>
      </c>
      <c r="BI349">
        <v>12.614009857177701</v>
      </c>
      <c r="BK349">
        <v>13.0503797531128</v>
      </c>
      <c r="BN349" s="39">
        <f t="shared" si="5"/>
        <v>5</v>
      </c>
    </row>
    <row r="350" spans="1:66" x14ac:dyDescent="0.3">
      <c r="A350" t="s">
        <v>355</v>
      </c>
      <c r="B350" s="13" t="str">
        <f>VLOOKUP(A350,Matching_Area!$A$2:$B$1441,2, 0)</f>
        <v>Education</v>
      </c>
      <c r="C350" s="13" t="str">
        <f>VLOOKUP(Filtred_Data!A350,Matching_Area!$A$2:$C$1441,3,0)</f>
        <v>Outcomes</v>
      </c>
      <c r="D350" t="s">
        <v>3874</v>
      </c>
      <c r="BF350">
        <v>1.1878000497818</v>
      </c>
      <c r="BG350">
        <v>1.26415002346039</v>
      </c>
      <c r="BH350">
        <v>1.3639099597930899</v>
      </c>
      <c r="BI350">
        <v>1.4814300537109399</v>
      </c>
      <c r="BK350">
        <v>1.64228999614716</v>
      </c>
      <c r="BN350" s="39">
        <f t="shared" si="5"/>
        <v>5</v>
      </c>
    </row>
    <row r="351" spans="1:66" x14ac:dyDescent="0.3">
      <c r="A351" t="s">
        <v>1843</v>
      </c>
      <c r="B351" s="13" t="str">
        <f>VLOOKUP(A351,Matching_Area!$A$2:$B$1441,2, 0)</f>
        <v>Education</v>
      </c>
      <c r="C351" s="13" t="str">
        <f>VLOOKUP(Filtred_Data!A351,Matching_Area!$A$2:$C$1441,3,0)</f>
        <v>Outcomes</v>
      </c>
      <c r="D351" t="s">
        <v>2086</v>
      </c>
      <c r="BF351">
        <v>2.2073600292205802</v>
      </c>
      <c r="BG351">
        <v>2.3155200481414799</v>
      </c>
      <c r="BH351">
        <v>2.0664000511169398</v>
      </c>
      <c r="BI351">
        <v>2.2558000087738002</v>
      </c>
      <c r="BK351">
        <v>2.4529099464416499</v>
      </c>
      <c r="BN351" s="39">
        <f t="shared" si="5"/>
        <v>5</v>
      </c>
    </row>
    <row r="352" spans="1:66" x14ac:dyDescent="0.3">
      <c r="A352" t="s">
        <v>402</v>
      </c>
      <c r="B352" s="13" t="str">
        <f>VLOOKUP(A352,Matching_Area!$A$2:$B$1441,2, 0)</f>
        <v>Education</v>
      </c>
      <c r="C352" s="13" t="str">
        <f>VLOOKUP(Filtred_Data!A352,Matching_Area!$A$2:$C$1441,3,0)</f>
        <v>Outcomes</v>
      </c>
      <c r="D352" t="s">
        <v>2774</v>
      </c>
      <c r="BF352">
        <v>1.6771600246429399</v>
      </c>
      <c r="BG352">
        <v>1.7694799900054901</v>
      </c>
      <c r="BH352">
        <v>1.70131003856659</v>
      </c>
      <c r="BI352">
        <v>1.85371994972229</v>
      </c>
      <c r="BK352">
        <v>2.0326499938964799</v>
      </c>
      <c r="BN352" s="39">
        <f t="shared" si="5"/>
        <v>5</v>
      </c>
    </row>
    <row r="353" spans="1:66" x14ac:dyDescent="0.3">
      <c r="A353" t="s">
        <v>938</v>
      </c>
      <c r="B353" s="13" t="str">
        <f>VLOOKUP(A353,Matching_Area!$A$2:$B$1441,2, 0)</f>
        <v>Environment</v>
      </c>
      <c r="C353" s="13" t="str">
        <f>VLOOKUP(Filtred_Data!A353,Matching_Area!$A$2:$C$1441,3,0)</f>
        <v>Energy production &amp; use</v>
      </c>
      <c r="D353" t="s">
        <v>1414</v>
      </c>
      <c r="E353">
        <v>4049.7866287339971</v>
      </c>
      <c r="F353">
        <v>4182.1755012493804</v>
      </c>
      <c r="G353">
        <v>4433.6060212932489</v>
      </c>
      <c r="H353">
        <v>4690.4862556937678</v>
      </c>
      <c r="I353">
        <v>4970.4464560240558</v>
      </c>
      <c r="J353">
        <v>5234.6850022902372</v>
      </c>
      <c r="K353">
        <v>5590.33374033374</v>
      </c>
      <c r="L353">
        <v>5888.3409154957926</v>
      </c>
      <c r="M353">
        <v>6385.4593285701476</v>
      </c>
      <c r="N353">
        <v>6904.8337995924549</v>
      </c>
      <c r="O353">
        <v>7236.6570430915081</v>
      </c>
      <c r="P353">
        <v>7517.3046455521262</v>
      </c>
      <c r="Q353">
        <v>8076.4092693524408</v>
      </c>
      <c r="R353">
        <v>8573.1941540944463</v>
      </c>
      <c r="S353">
        <v>8449.9284558624113</v>
      </c>
      <c r="T353">
        <v>8522.3940029540736</v>
      </c>
      <c r="U353">
        <v>8968.7756552847022</v>
      </c>
      <c r="V353">
        <v>9337.7240179986293</v>
      </c>
      <c r="W353">
        <v>9560.5454096187968</v>
      </c>
      <c r="X353">
        <v>9700.695385572415</v>
      </c>
      <c r="Y353">
        <v>9862.3654967543189</v>
      </c>
      <c r="Z353">
        <v>9976.6937149730238</v>
      </c>
      <c r="AA353">
        <v>9544.4609434353206</v>
      </c>
      <c r="AB353">
        <v>9742.005714481249</v>
      </c>
      <c r="AC353">
        <v>10282.374642213506</v>
      </c>
      <c r="AD353">
        <v>10414.207898320472</v>
      </c>
      <c r="AE353">
        <v>10424.427296539834</v>
      </c>
      <c r="AF353">
        <v>10886.858256049594</v>
      </c>
      <c r="AG353">
        <v>11298.332508517416</v>
      </c>
      <c r="AH353">
        <v>11531.932306670071</v>
      </c>
      <c r="AI353">
        <v>11713.331704209948</v>
      </c>
      <c r="AJ353">
        <v>12134.172131503947</v>
      </c>
      <c r="AK353">
        <v>12014.958247892902</v>
      </c>
      <c r="AL353">
        <v>12261.523782409135</v>
      </c>
      <c r="AM353">
        <v>12455.162165654478</v>
      </c>
      <c r="AN353">
        <v>12659.607628117981</v>
      </c>
      <c r="AO353">
        <v>12854.298907919256</v>
      </c>
      <c r="AP353">
        <v>12889.832280117511</v>
      </c>
      <c r="AQ353">
        <v>13154.763026818535</v>
      </c>
      <c r="AR353">
        <v>13281.869982798165</v>
      </c>
      <c r="AS353">
        <v>13671.052024006132</v>
      </c>
      <c r="AT353">
        <v>13046.614147846385</v>
      </c>
      <c r="AU353">
        <v>13296.182299302272</v>
      </c>
      <c r="AV353">
        <v>13307.492008500161</v>
      </c>
      <c r="AW353">
        <v>13388.58971055913</v>
      </c>
      <c r="AX353">
        <v>13704.577048140703</v>
      </c>
      <c r="AY353">
        <v>13583.266959338738</v>
      </c>
      <c r="AZ353">
        <v>13657.452828252286</v>
      </c>
      <c r="BA353">
        <v>13663.427968182703</v>
      </c>
      <c r="BB353">
        <v>12913.714688301468</v>
      </c>
      <c r="BC353">
        <v>13395.139931775746</v>
      </c>
      <c r="BD353">
        <v>13247.013128010778</v>
      </c>
      <c r="BE353">
        <v>12966.115933929916</v>
      </c>
      <c r="BF353">
        <v>13006.749200692171</v>
      </c>
      <c r="BG353">
        <v>12997.448628877732</v>
      </c>
      <c r="BN353" s="39">
        <f t="shared" si="5"/>
        <v>55</v>
      </c>
    </row>
    <row r="354" spans="1:66" x14ac:dyDescent="0.3">
      <c r="A354" t="s">
        <v>3719</v>
      </c>
      <c r="B354" s="13" t="str">
        <f>VLOOKUP(A354,Matching_Area!$A$2:$B$1441,2, 0)</f>
        <v>Environment</v>
      </c>
      <c r="C354" s="13" t="str">
        <f>VLOOKUP(Filtred_Data!A354,Matching_Area!$A$2:$C$1441,3,0)</f>
        <v>Energy production &amp; use</v>
      </c>
      <c r="D354" t="s">
        <v>1282</v>
      </c>
      <c r="E354">
        <v>9.0705145439607637</v>
      </c>
      <c r="F354">
        <v>8.837363191895534</v>
      </c>
      <c r="G354">
        <v>8.5766496024494607</v>
      </c>
      <c r="H354">
        <v>8.6552899899859721</v>
      </c>
      <c r="I354">
        <v>8.6347902712104538</v>
      </c>
      <c r="J354">
        <v>9.0202707234944537</v>
      </c>
      <c r="K354">
        <v>9.4321440711247213</v>
      </c>
      <c r="L354">
        <v>8.9255643989031057</v>
      </c>
      <c r="M354">
        <v>8.9065785734583702</v>
      </c>
      <c r="N354">
        <v>8.4501565025653846</v>
      </c>
      <c r="O354">
        <v>8.7419660556034859</v>
      </c>
      <c r="P354">
        <v>8.562916084490837</v>
      </c>
      <c r="Q354">
        <v>8.8389716650937356</v>
      </c>
      <c r="R354">
        <v>8.2955610989316249</v>
      </c>
      <c r="S354">
        <v>8.3265256075224734</v>
      </c>
      <c r="T354">
        <v>8.7878637204399457</v>
      </c>
      <c r="U354">
        <v>8.9648201530713667</v>
      </c>
      <c r="V354">
        <v>8.6537057426491195</v>
      </c>
      <c r="W354">
        <v>8.9757481516912581</v>
      </c>
      <c r="X354">
        <v>8.7189145229636615</v>
      </c>
      <c r="Y354">
        <v>8.7777466506270283</v>
      </c>
      <c r="Z354">
        <v>7.4072721483251707</v>
      </c>
      <c r="AA354">
        <v>8.1982719264842938</v>
      </c>
      <c r="AB354">
        <v>8.4427775781530734</v>
      </c>
      <c r="AC354">
        <v>6.9297202678504881</v>
      </c>
      <c r="AD354">
        <v>7.0585435379829127</v>
      </c>
      <c r="AE354">
        <v>6.5299250982299659</v>
      </c>
      <c r="AF354">
        <v>5.1930176318376322</v>
      </c>
      <c r="AG354">
        <v>5.0431729134841268</v>
      </c>
      <c r="AH354">
        <v>9.9119980715409692</v>
      </c>
      <c r="AI354">
        <v>9.2632320400847625</v>
      </c>
      <c r="AJ354">
        <v>7.0170420505762099</v>
      </c>
      <c r="AK354">
        <v>7.2602341407394428</v>
      </c>
      <c r="AL354">
        <v>7.4510543944897867</v>
      </c>
      <c r="AM354">
        <v>6.9758939461097444</v>
      </c>
      <c r="AN354">
        <v>6.9906367346434077</v>
      </c>
      <c r="AO354">
        <v>6.9061393870143988</v>
      </c>
      <c r="AP354">
        <v>5.9169385276481261</v>
      </c>
      <c r="AQ354">
        <v>6.0054608958224254</v>
      </c>
      <c r="AR354">
        <v>5.6881670409057321</v>
      </c>
      <c r="AS354">
        <v>5.6912703666398823</v>
      </c>
      <c r="AT354">
        <v>4.4142083879180927</v>
      </c>
      <c r="AU354">
        <v>6.1994601131184464</v>
      </c>
      <c r="AV354">
        <v>5.6126436591675386</v>
      </c>
      <c r="AW354">
        <v>6.4106285317544502</v>
      </c>
      <c r="AX354">
        <v>6.3052032063626893</v>
      </c>
      <c r="AY354">
        <v>6.2286857273583625</v>
      </c>
      <c r="AZ354">
        <v>6.1759539676427497</v>
      </c>
      <c r="BA354">
        <v>5.6669844208354627</v>
      </c>
      <c r="BB354">
        <v>6.2589022169566144</v>
      </c>
      <c r="BC354">
        <v>5.9939651333616419</v>
      </c>
      <c r="BD354">
        <v>5.9983798032420115</v>
      </c>
      <c r="BE354">
        <v>6.2926785180772882</v>
      </c>
      <c r="BF354">
        <v>5.9555682447445992</v>
      </c>
      <c r="BG354">
        <v>5.9113863912301383</v>
      </c>
      <c r="BN354" s="39">
        <f t="shared" si="5"/>
        <v>55</v>
      </c>
    </row>
    <row r="355" spans="1:66" x14ac:dyDescent="0.3">
      <c r="A355" t="s">
        <v>1475</v>
      </c>
      <c r="B355" s="13" t="str">
        <f>VLOOKUP(A355,Matching_Area!$A$2:$B$1441,2, 0)</f>
        <v>Environment</v>
      </c>
      <c r="C355" s="13" t="str">
        <f>VLOOKUP(Filtred_Data!A355,Matching_Area!$A$2:$C$1441,3,0)</f>
        <v>Energy production &amp; use</v>
      </c>
      <c r="D355" t="s">
        <v>1759</v>
      </c>
      <c r="E355">
        <v>53.912007192886144</v>
      </c>
      <c r="F355">
        <v>53.730535045249624</v>
      </c>
      <c r="G355">
        <v>53.250202425567124</v>
      </c>
      <c r="H355">
        <v>54.390065425668233</v>
      </c>
      <c r="I355">
        <v>54.015362257073029</v>
      </c>
      <c r="J355">
        <v>54.630069357803087</v>
      </c>
      <c r="K355">
        <v>54.099934987145936</v>
      </c>
      <c r="L355">
        <v>52.445131991371774</v>
      </c>
      <c r="M355">
        <v>52.059249786871277</v>
      </c>
      <c r="N355">
        <v>49.447019904402829</v>
      </c>
      <c r="O355">
        <v>46.387349889863302</v>
      </c>
      <c r="P355">
        <v>44.788009721847146</v>
      </c>
      <c r="Q355">
        <v>44.566257308456713</v>
      </c>
      <c r="R355">
        <v>46.164123389920881</v>
      </c>
      <c r="S355">
        <v>44.176495081322308</v>
      </c>
      <c r="T355">
        <v>44.295431492273117</v>
      </c>
      <c r="U355">
        <v>46.17085376366316</v>
      </c>
      <c r="V355">
        <v>46.113021813663352</v>
      </c>
      <c r="W355">
        <v>44.005073297755779</v>
      </c>
      <c r="X355">
        <v>47.667442342402282</v>
      </c>
      <c r="Y355">
        <v>51.203426000692119</v>
      </c>
      <c r="Z355">
        <v>52.82783427656026</v>
      </c>
      <c r="AA355">
        <v>53.679593206361098</v>
      </c>
      <c r="AB355">
        <v>55.040587332179136</v>
      </c>
      <c r="AC355">
        <v>56.052252774631228</v>
      </c>
      <c r="AD355">
        <v>57.220351885958777</v>
      </c>
      <c r="AE355">
        <v>56.174016677501136</v>
      </c>
      <c r="AF355">
        <v>57.642186570155083</v>
      </c>
      <c r="AG355">
        <v>57.679313320098167</v>
      </c>
      <c r="AH355">
        <v>54.116038755888162</v>
      </c>
      <c r="AI355">
        <v>53.067350482216725</v>
      </c>
      <c r="AJ355">
        <v>52.60110172694008</v>
      </c>
      <c r="AK355">
        <v>53.24000480646194</v>
      </c>
      <c r="AL355">
        <v>53.401306788696509</v>
      </c>
      <c r="AM355">
        <v>52.516230521201798</v>
      </c>
      <c r="AN355">
        <v>51.499280289255708</v>
      </c>
      <c r="AO355">
        <v>52.722031176223773</v>
      </c>
      <c r="AP355">
        <v>53.809548447533096</v>
      </c>
      <c r="AQ355">
        <v>52.735126576289581</v>
      </c>
      <c r="AR355">
        <v>52.116718185850097</v>
      </c>
      <c r="AS355">
        <v>52.895152246027891</v>
      </c>
      <c r="AT355">
        <v>51.633426946901281</v>
      </c>
      <c r="AU355">
        <v>50.657299487706013</v>
      </c>
      <c r="AV355">
        <v>51.381167642377925</v>
      </c>
      <c r="AW355">
        <v>50.396689552756932</v>
      </c>
      <c r="AX355">
        <v>50.457086355295885</v>
      </c>
      <c r="AY355">
        <v>49.772877777390512</v>
      </c>
      <c r="AZ355">
        <v>48.993909454741825</v>
      </c>
      <c r="BA355">
        <v>49.104439808610678</v>
      </c>
      <c r="BB355">
        <v>45.437731595682997</v>
      </c>
      <c r="BC355">
        <v>45.797605757719332</v>
      </c>
      <c r="BD355">
        <v>43.345764086871206</v>
      </c>
      <c r="BE355">
        <v>38.479855692638807</v>
      </c>
      <c r="BF355">
        <v>39.943141236738747</v>
      </c>
      <c r="BG355">
        <v>39.650732689442101</v>
      </c>
      <c r="BH355">
        <v>34.232733727898776</v>
      </c>
      <c r="BN355" s="39">
        <f t="shared" si="5"/>
        <v>56</v>
      </c>
    </row>
    <row r="356" spans="1:66" x14ac:dyDescent="0.3">
      <c r="A356" t="s">
        <v>1504</v>
      </c>
      <c r="B356" s="13" t="str">
        <f>VLOOKUP(A356,Matching_Area!$A$2:$B$1441,2, 0)</f>
        <v>Environment</v>
      </c>
      <c r="C356" s="13" t="str">
        <f>VLOOKUP(Filtred_Data!A356,Matching_Area!$A$2:$C$1441,3,0)</f>
        <v>Energy production &amp; use</v>
      </c>
      <c r="D356" t="s">
        <v>1799</v>
      </c>
      <c r="E356">
        <v>18.439899009477553</v>
      </c>
      <c r="F356">
        <v>18.271231142023357</v>
      </c>
      <c r="G356">
        <v>18.880885274480221</v>
      </c>
      <c r="H356">
        <v>17.255415345442792</v>
      </c>
      <c r="I356">
        <v>17.160151817956677</v>
      </c>
      <c r="J356">
        <v>17.524136604910943</v>
      </c>
      <c r="K356">
        <v>16.249088334977905</v>
      </c>
      <c r="L356">
        <v>17.44788667511229</v>
      </c>
      <c r="M356">
        <v>15.92924126172208</v>
      </c>
      <c r="N356">
        <v>16.530808516934421</v>
      </c>
      <c r="O356">
        <v>15.424680597404627</v>
      </c>
      <c r="P356">
        <v>15.468891263253063</v>
      </c>
      <c r="Q356">
        <v>14.639224378467178</v>
      </c>
      <c r="R356">
        <v>13.502049596313221</v>
      </c>
      <c r="S356">
        <v>15.535051485821283</v>
      </c>
      <c r="T356">
        <v>15.069760735098154</v>
      </c>
      <c r="U356">
        <v>13.402654964529221</v>
      </c>
      <c r="V356">
        <v>9.9728370662956554</v>
      </c>
      <c r="W356">
        <v>12.226638957504656</v>
      </c>
      <c r="X356">
        <v>11.97548124456755</v>
      </c>
      <c r="Y356">
        <v>11.485135870013019</v>
      </c>
      <c r="Z356">
        <v>10.803791837913783</v>
      </c>
      <c r="AA356">
        <v>13.140637918738049</v>
      </c>
      <c r="AB356">
        <v>13.697244634632346</v>
      </c>
      <c r="AC356">
        <v>12.656641848497701</v>
      </c>
      <c r="AD356">
        <v>10.830194105179812</v>
      </c>
      <c r="AE356">
        <v>11.128133092702114</v>
      </c>
      <c r="AF356">
        <v>8.7166249507302958</v>
      </c>
      <c r="AG356">
        <v>7.2921951461874954</v>
      </c>
      <c r="AH356">
        <v>8.1895887509966787</v>
      </c>
      <c r="AI356">
        <v>8.528502912908122</v>
      </c>
      <c r="AJ356">
        <v>8.8545235015622641</v>
      </c>
      <c r="AK356">
        <v>7.7775097329325495</v>
      </c>
      <c r="AL356">
        <v>8.3531867717129789</v>
      </c>
      <c r="AM356">
        <v>7.6124258726530556</v>
      </c>
      <c r="AN356">
        <v>8.8275150391723862</v>
      </c>
      <c r="AO356">
        <v>9.6110804974961948</v>
      </c>
      <c r="AP356">
        <v>9.0729041288375978</v>
      </c>
      <c r="AQ356">
        <v>7.7827490784606876</v>
      </c>
      <c r="AR356">
        <v>7.174470097618828</v>
      </c>
      <c r="AS356">
        <v>6.2893997220486924</v>
      </c>
      <c r="AT356">
        <v>4.9038887098702704</v>
      </c>
      <c r="AU356">
        <v>6.632079930478822</v>
      </c>
      <c r="AV356">
        <v>6.8713469402653589</v>
      </c>
      <c r="AW356">
        <v>6.5359877340842036</v>
      </c>
      <c r="AX356">
        <v>6.3821084980698721</v>
      </c>
      <c r="AY356">
        <v>6.8273274618474673</v>
      </c>
      <c r="AZ356">
        <v>5.772985824189421</v>
      </c>
      <c r="BA356">
        <v>5.9110104122054441</v>
      </c>
      <c r="BB356">
        <v>6.616179257909514</v>
      </c>
      <c r="BC356">
        <v>6.0230623859333736</v>
      </c>
      <c r="BD356">
        <v>7.436102190270268</v>
      </c>
      <c r="BE356">
        <v>6.5211558075564682</v>
      </c>
      <c r="BF356">
        <v>6.3179099039587001</v>
      </c>
      <c r="BG356">
        <v>6.0537984735906738</v>
      </c>
      <c r="BH356">
        <v>5.8416382595679641</v>
      </c>
      <c r="BN356" s="39">
        <f t="shared" si="5"/>
        <v>56</v>
      </c>
    </row>
    <row r="357" spans="1:66" x14ac:dyDescent="0.3">
      <c r="A357" t="s">
        <v>2096</v>
      </c>
      <c r="B357" s="13" t="str">
        <f>VLOOKUP(A357,Matching_Area!$A$2:$B$1441,2, 0)</f>
        <v>Environment</v>
      </c>
      <c r="C357" s="13" t="str">
        <f>VLOOKUP(Filtred_Data!A357,Matching_Area!$A$2:$C$1441,3,0)</f>
        <v>Energy production &amp; use</v>
      </c>
      <c r="D357" t="s">
        <v>2316</v>
      </c>
      <c r="E357">
        <v>21.140982819356267</v>
      </c>
      <c r="F357">
        <v>21.521539391688922</v>
      </c>
      <c r="G357">
        <v>21.777893800689352</v>
      </c>
      <c r="H357">
        <v>22.244933035691314</v>
      </c>
      <c r="I357">
        <v>22.596071700771951</v>
      </c>
      <c r="J357">
        <v>21.244684133564078</v>
      </c>
      <c r="K357">
        <v>22.157997736100615</v>
      </c>
      <c r="L357">
        <v>22.064705497850724</v>
      </c>
      <c r="M357">
        <v>23.108837737993749</v>
      </c>
      <c r="N357">
        <v>23.327098545223382</v>
      </c>
      <c r="O357">
        <v>24.57738850698723</v>
      </c>
      <c r="P357">
        <v>23.493289812020805</v>
      </c>
      <c r="Q357">
        <v>21.733998376108595</v>
      </c>
      <c r="R357">
        <v>18.563639240522427</v>
      </c>
      <c r="S357">
        <v>17.496698316844075</v>
      </c>
      <c r="T357">
        <v>15.949103999681777</v>
      </c>
      <c r="U357">
        <v>14.745245110168259</v>
      </c>
      <c r="V357">
        <v>14.642630934388794</v>
      </c>
      <c r="W357">
        <v>14.106461547493959</v>
      </c>
      <c r="X357">
        <v>14.935522572502938</v>
      </c>
      <c r="Y357">
        <v>15.262223357447722</v>
      </c>
      <c r="Z357">
        <v>15.181672400435941</v>
      </c>
      <c r="AA357">
        <v>13.743296719942272</v>
      </c>
      <c r="AB357">
        <v>11.975508770783653</v>
      </c>
      <c r="AC357">
        <v>12.416706434787631</v>
      </c>
      <c r="AD357">
        <v>11.914205152008311</v>
      </c>
      <c r="AE357">
        <v>10.073174316708867</v>
      </c>
      <c r="AF357">
        <v>10.735514338910058</v>
      </c>
      <c r="AG357">
        <v>9.4644165481123093</v>
      </c>
      <c r="AH357">
        <v>11.874857331756976</v>
      </c>
      <c r="AI357">
        <v>11.916680742834503</v>
      </c>
      <c r="AJ357">
        <v>12.357714085575857</v>
      </c>
      <c r="AK357">
        <v>13.052907466129273</v>
      </c>
      <c r="AL357">
        <v>13.003019295183279</v>
      </c>
      <c r="AM357">
        <v>14.256090247781611</v>
      </c>
      <c r="AN357">
        <v>14.861956612767516</v>
      </c>
      <c r="AO357">
        <v>13.112380328457917</v>
      </c>
      <c r="AP357">
        <v>13.769518166122946</v>
      </c>
      <c r="AQ357">
        <v>14.678628278482556</v>
      </c>
      <c r="AR357">
        <v>15.022906115646325</v>
      </c>
      <c r="AS357">
        <v>15.755293556572033</v>
      </c>
      <c r="AT357">
        <v>17.190493668515234</v>
      </c>
      <c r="AU357">
        <v>17.694023865990431</v>
      </c>
      <c r="AV357">
        <v>16.528976984197648</v>
      </c>
      <c r="AW357">
        <v>17.635918304372144</v>
      </c>
      <c r="AX357">
        <v>18.338011758099945</v>
      </c>
      <c r="AY357">
        <v>19.71396096992499</v>
      </c>
      <c r="AZ357">
        <v>21.165910985761744</v>
      </c>
      <c r="BA357">
        <v>20.95740712598262</v>
      </c>
      <c r="BB357">
        <v>22.801583043144767</v>
      </c>
      <c r="BC357">
        <v>23.375841655828879</v>
      </c>
      <c r="BD357">
        <v>24.158589758553703</v>
      </c>
      <c r="BE357">
        <v>29.608671179081426</v>
      </c>
      <c r="BF357">
        <v>27.02176802389673</v>
      </c>
      <c r="BG357">
        <v>26.887961444319213</v>
      </c>
      <c r="BH357">
        <v>31.942161223239768</v>
      </c>
      <c r="BN357" s="39">
        <f t="shared" si="5"/>
        <v>56</v>
      </c>
    </row>
    <row r="358" spans="1:66" x14ac:dyDescent="0.3">
      <c r="A358" t="s">
        <v>3563</v>
      </c>
      <c r="B358" s="13" t="str">
        <f>VLOOKUP(A358,Matching_Area!$A$2:$B$1441,2, 0)</f>
        <v>Environment</v>
      </c>
      <c r="C358" s="13" t="str">
        <f>VLOOKUP(Filtred_Data!A358,Matching_Area!$A$2:$C$1441,3,0)</f>
        <v>Energy production &amp; use</v>
      </c>
      <c r="D358" t="s">
        <v>2637</v>
      </c>
      <c r="E358">
        <v>6.9277797716333675E-2</v>
      </c>
      <c r="F358">
        <v>0.21517968932242199</v>
      </c>
      <c r="G358">
        <v>0.26868399046055685</v>
      </c>
      <c r="H358">
        <v>0.35373292700874914</v>
      </c>
      <c r="I358">
        <v>0.34326063042464106</v>
      </c>
      <c r="J358">
        <v>0.34996400191393551</v>
      </c>
      <c r="K358">
        <v>0.48734889461647363</v>
      </c>
      <c r="L358">
        <v>0.59498056158196655</v>
      </c>
      <c r="M358">
        <v>0.95233020744529684</v>
      </c>
      <c r="N358">
        <v>0.9756777795163315</v>
      </c>
      <c r="O358">
        <v>1.4363032986819928</v>
      </c>
      <c r="P358">
        <v>2.3806784158555345</v>
      </c>
      <c r="Q358">
        <v>3.1231548223254277</v>
      </c>
      <c r="R358">
        <v>4.5365856884908693</v>
      </c>
      <c r="S358">
        <v>6.1946984036968633</v>
      </c>
      <c r="T358">
        <v>9.1246842618190485</v>
      </c>
      <c r="U358">
        <v>9.4749333125034791</v>
      </c>
      <c r="V358">
        <v>11.912272324536138</v>
      </c>
      <c r="W358">
        <v>12.648147460631435</v>
      </c>
      <c r="X358">
        <v>11.461975714328698</v>
      </c>
      <c r="Y358">
        <v>10.966127251454278</v>
      </c>
      <c r="Z358">
        <v>11.860121197000932</v>
      </c>
      <c r="AA358">
        <v>12.611907171273669</v>
      </c>
      <c r="AB358">
        <v>12.711021461470617</v>
      </c>
      <c r="AC358">
        <v>13.551414815124085</v>
      </c>
      <c r="AD358">
        <v>15.511937966283604</v>
      </c>
      <c r="AE358">
        <v>16.625980594940987</v>
      </c>
      <c r="AF358">
        <v>17.760500105439927</v>
      </c>
      <c r="AG358">
        <v>19.544534335044762</v>
      </c>
      <c r="AH358">
        <v>17.940711394213217</v>
      </c>
      <c r="AI358">
        <v>19.09537022611061</v>
      </c>
      <c r="AJ358">
        <v>19.951488375951261</v>
      </c>
      <c r="AK358">
        <v>20.056582941891037</v>
      </c>
      <c r="AL358">
        <v>19.076608718214842</v>
      </c>
      <c r="AM358">
        <v>19.668407772109287</v>
      </c>
      <c r="AN358">
        <v>20.059892523944924</v>
      </c>
      <c r="AO358">
        <v>19.588173236299738</v>
      </c>
      <c r="AP358">
        <v>18.146053341030765</v>
      </c>
      <c r="AQ358">
        <v>18.770488873188203</v>
      </c>
      <c r="AR358">
        <v>19.924706438753439</v>
      </c>
      <c r="AS358">
        <v>19.814723967525154</v>
      </c>
      <c r="AT358">
        <v>20.647014677124364</v>
      </c>
      <c r="AU358">
        <v>19.981104704228269</v>
      </c>
      <c r="AV358">
        <v>19.429992583821683</v>
      </c>
      <c r="AW358">
        <v>19.607601589168965</v>
      </c>
      <c r="AX358">
        <v>18.991507622478647</v>
      </c>
      <c r="AY358">
        <v>19.092231575544481</v>
      </c>
      <c r="AZ358">
        <v>19.348992753095285</v>
      </c>
      <c r="BA358">
        <v>19.290993741624415</v>
      </c>
      <c r="BB358">
        <v>19.931122978733111</v>
      </c>
      <c r="BC358">
        <v>19.266446090966692</v>
      </c>
      <c r="BD358">
        <v>18.984846191093077</v>
      </c>
      <c r="BE358">
        <v>18.757919906042872</v>
      </c>
      <c r="BF358">
        <v>19.173831160076453</v>
      </c>
      <c r="BG358">
        <v>19.230238500299595</v>
      </c>
      <c r="BH358">
        <v>19.323777625942277</v>
      </c>
      <c r="BN358" s="39">
        <f t="shared" si="5"/>
        <v>56</v>
      </c>
    </row>
    <row r="359" spans="1:66" x14ac:dyDescent="0.3">
      <c r="A359" t="s">
        <v>2741</v>
      </c>
      <c r="B359" s="13" t="str">
        <f>VLOOKUP(A359,Matching_Area!$A$2:$B$1441,2, 0)</f>
        <v>Environment</v>
      </c>
      <c r="C359" s="13" t="str">
        <f>VLOOKUP(Filtred_Data!A359,Matching_Area!$A$2:$C$1441,3,0)</f>
        <v>Energy production &amp; use</v>
      </c>
      <c r="D359" t="s">
        <v>2450</v>
      </c>
      <c r="E359">
        <v>6.4225770590449409</v>
      </c>
      <c r="F359">
        <v>6.2399729597204567</v>
      </c>
      <c r="G359">
        <v>5.79954780561836</v>
      </c>
      <c r="H359">
        <v>5.7264184052274665</v>
      </c>
      <c r="I359">
        <v>5.8544367588363695</v>
      </c>
      <c r="J359">
        <v>6.2202903994669603</v>
      </c>
      <c r="K359">
        <v>6.9740311599679226</v>
      </c>
      <c r="L359">
        <v>7.410410525693262</v>
      </c>
      <c r="M359">
        <v>7.9056550156294394</v>
      </c>
      <c r="N359">
        <v>9.6670858836060862</v>
      </c>
      <c r="O359">
        <v>12.123966448486998</v>
      </c>
      <c r="P359">
        <v>13.819582242365181</v>
      </c>
      <c r="Q359">
        <v>15.838073284717433</v>
      </c>
      <c r="R359">
        <v>17.09379097221127</v>
      </c>
      <c r="S359">
        <v>16.450735311022385</v>
      </c>
      <c r="T359">
        <v>15.38072555142306</v>
      </c>
      <c r="U359">
        <v>16.014681305564142</v>
      </c>
      <c r="V359">
        <v>17.167251822433968</v>
      </c>
      <c r="W359">
        <v>16.862671286395255</v>
      </c>
      <c r="X359">
        <v>13.763448424626738</v>
      </c>
      <c r="Y359">
        <v>10.843770083878516</v>
      </c>
      <c r="Z359">
        <v>9.0631031947161773</v>
      </c>
      <c r="AA359">
        <v>6.6090501907108159</v>
      </c>
      <c r="AB359">
        <v>6.3132492731845939</v>
      </c>
      <c r="AC359">
        <v>5.0021987901386504</v>
      </c>
      <c r="AD359">
        <v>4.089203025711222</v>
      </c>
      <c r="AE359">
        <v>5.5364121400570667</v>
      </c>
      <c r="AF359">
        <v>4.6661492197629384</v>
      </c>
      <c r="AG359">
        <v>5.5745506888982037</v>
      </c>
      <c r="AH359">
        <v>5.6043282907369392</v>
      </c>
      <c r="AI359">
        <v>4.0791953823092388</v>
      </c>
      <c r="AJ359">
        <v>3.9042486842873334</v>
      </c>
      <c r="AK359">
        <v>3.2565614167688652</v>
      </c>
      <c r="AL359">
        <v>3.740476246638675</v>
      </c>
      <c r="AM359">
        <v>3.4913944197715416</v>
      </c>
      <c r="AN359">
        <v>2.4502483437660012</v>
      </c>
      <c r="AO359">
        <v>2.6495353364497141</v>
      </c>
      <c r="AP359">
        <v>2.949687110249386</v>
      </c>
      <c r="AQ359">
        <v>3.8664435626825471</v>
      </c>
      <c r="AR359">
        <v>3.5037347320529175</v>
      </c>
      <c r="AS359">
        <v>2.9430050783864914</v>
      </c>
      <c r="AT359">
        <v>3.3749076216171012</v>
      </c>
      <c r="AU359">
        <v>2.6360527111197873</v>
      </c>
      <c r="AV359">
        <v>3.3792074233799276</v>
      </c>
      <c r="AW359">
        <v>3.3530934793928755</v>
      </c>
      <c r="AX359">
        <v>3.3097620058811583</v>
      </c>
      <c r="AY359">
        <v>1.8390829871548868</v>
      </c>
      <c r="AZ359">
        <v>1.8070660500958045</v>
      </c>
      <c r="BA359">
        <v>1.3303307866948502</v>
      </c>
      <c r="BB359">
        <v>1.2110496123416867</v>
      </c>
      <c r="BC359">
        <v>1.104317669427193</v>
      </c>
      <c r="BD359">
        <v>0.91350437464680978</v>
      </c>
      <c r="BE359">
        <v>0.7743127652261218</v>
      </c>
      <c r="BF359">
        <v>0.85973920917428359</v>
      </c>
      <c r="BG359">
        <v>0.92325908117234012</v>
      </c>
      <c r="BH359">
        <v>0.90380652019712138</v>
      </c>
      <c r="BN359" s="39">
        <f t="shared" si="5"/>
        <v>56</v>
      </c>
    </row>
    <row r="360" spans="1:66" x14ac:dyDescent="0.3">
      <c r="A360" t="s">
        <v>2869</v>
      </c>
      <c r="B360" s="13" t="str">
        <f>VLOOKUP(A360,Matching_Area!$A$2:$B$1441,2, 0)</f>
        <v>Environment</v>
      </c>
      <c r="C360" s="13" t="str">
        <f>VLOOKUP(Filtred_Data!A360,Matching_Area!$A$2:$C$1441,3,0)</f>
        <v>Energy production &amp; use</v>
      </c>
      <c r="D360" t="s">
        <v>1727</v>
      </c>
      <c r="E360">
        <v>81.475567071287358</v>
      </c>
      <c r="F360">
        <v>81.492047396659004</v>
      </c>
      <c r="G360">
        <v>80.82764403187484</v>
      </c>
      <c r="H360">
        <v>82.361416866587007</v>
      </c>
      <c r="I360">
        <v>82.465870716681351</v>
      </c>
      <c r="J360">
        <v>82.095043890834134</v>
      </c>
      <c r="K360">
        <v>83.231963883214476</v>
      </c>
      <c r="L360">
        <v>81.920248014915757</v>
      </c>
      <c r="M360">
        <v>83.07374254049445</v>
      </c>
      <c r="N360">
        <v>82.441204333232292</v>
      </c>
      <c r="O360">
        <v>83.088704845337531</v>
      </c>
      <c r="P360">
        <v>82.100881776233138</v>
      </c>
      <c r="Q360">
        <v>82.138328969282739</v>
      </c>
      <c r="R360">
        <v>81.821553602654589</v>
      </c>
      <c r="S360">
        <v>78.123928709188775</v>
      </c>
      <c r="T360">
        <v>75.625261043377961</v>
      </c>
      <c r="U360">
        <v>76.930780179395569</v>
      </c>
      <c r="V360">
        <v>77.922904570486111</v>
      </c>
      <c r="W360">
        <v>74.974206131644991</v>
      </c>
      <c r="X360">
        <v>76.36641333953196</v>
      </c>
      <c r="Y360">
        <v>77.309419442018353</v>
      </c>
      <c r="Z360">
        <v>77.072609871712388</v>
      </c>
      <c r="AA360">
        <v>74.031940117014187</v>
      </c>
      <c r="AB360">
        <v>73.329345376147387</v>
      </c>
      <c r="AC360">
        <v>73.471157999557519</v>
      </c>
      <c r="AD360">
        <v>73.223760063678313</v>
      </c>
      <c r="AE360">
        <v>71.783603134267068</v>
      </c>
      <c r="AF360">
        <v>73.043850128828083</v>
      </c>
      <c r="AG360">
        <v>72.718280557108685</v>
      </c>
      <c r="AH360">
        <v>71.595224378382071</v>
      </c>
      <c r="AI360">
        <v>69.063226607360463</v>
      </c>
      <c r="AJ360">
        <v>68.863064496803275</v>
      </c>
      <c r="AK360">
        <v>69.54947368936007</v>
      </c>
      <c r="AL360">
        <v>70.144802330518473</v>
      </c>
      <c r="AM360">
        <v>70.263715188754944</v>
      </c>
      <c r="AN360">
        <v>68.811485245789228</v>
      </c>
      <c r="AO360">
        <v>68.483946841131399</v>
      </c>
      <c r="AP360">
        <v>70.528753723905439</v>
      </c>
      <c r="AQ360">
        <v>71.28019841745467</v>
      </c>
      <c r="AR360">
        <v>70.643359033549331</v>
      </c>
      <c r="AS360">
        <v>71.593450880986424</v>
      </c>
      <c r="AT360">
        <v>72.198828237033624</v>
      </c>
      <c r="AU360">
        <v>70.987376064816232</v>
      </c>
      <c r="AV360">
        <v>71.289352049955497</v>
      </c>
      <c r="AW360">
        <v>71.385701336521961</v>
      </c>
      <c r="AX360">
        <v>72.104860119276992</v>
      </c>
      <c r="AY360">
        <v>71.325921734470384</v>
      </c>
      <c r="AZ360">
        <v>71.966886490599379</v>
      </c>
      <c r="BA360">
        <v>71.392177721288149</v>
      </c>
      <c r="BB360">
        <v>69.450364251169461</v>
      </c>
      <c r="BC360">
        <v>70.277765082975392</v>
      </c>
      <c r="BD360">
        <v>68.417858220071707</v>
      </c>
      <c r="BE360">
        <v>68.862839636946362</v>
      </c>
      <c r="BF360">
        <v>67.824648469809759</v>
      </c>
      <c r="BG360">
        <v>67.461953214933658</v>
      </c>
      <c r="BH360">
        <v>67.078701471335663</v>
      </c>
      <c r="BN360" s="39">
        <f t="shared" si="5"/>
        <v>56</v>
      </c>
    </row>
    <row r="361" spans="1:66" x14ac:dyDescent="0.3">
      <c r="A361" t="s">
        <v>1822</v>
      </c>
      <c r="B361" s="13" t="str">
        <f>VLOOKUP(A361,Matching_Area!$A$2:$B$1441,2, 0)</f>
        <v>Environment</v>
      </c>
      <c r="C361" s="13" t="str">
        <f>VLOOKUP(Filtred_Data!A361,Matching_Area!$A$2:$C$1441,3,0)</f>
        <v>Energy production &amp; use</v>
      </c>
      <c r="D361" t="s">
        <v>1086</v>
      </c>
      <c r="E361">
        <v>1.5256121518759401E-2</v>
      </c>
      <c r="F361">
        <v>2.1541771995220345E-2</v>
      </c>
      <c r="G361">
        <v>2.2786703184386463E-2</v>
      </c>
      <c r="H361">
        <v>2.9434860961449594E-2</v>
      </c>
      <c r="I361">
        <v>3.0716834937328061E-2</v>
      </c>
      <c r="J361">
        <v>3.0855502340993546E-2</v>
      </c>
      <c r="K361">
        <v>3.1598887191147687E-2</v>
      </c>
      <c r="L361">
        <v>3.6884748389988516E-2</v>
      </c>
      <c r="M361">
        <v>4.4685990338164255E-2</v>
      </c>
      <c r="N361">
        <v>5.2309370316952888E-2</v>
      </c>
      <c r="O361">
        <v>5.031125857585269E-2</v>
      </c>
      <c r="P361">
        <v>4.9548544658267683E-2</v>
      </c>
      <c r="Q361">
        <v>9.9291829924655975E-2</v>
      </c>
      <c r="R361">
        <v>0.13981111254133155</v>
      </c>
      <c r="S361">
        <v>0.14632140129308474</v>
      </c>
      <c r="T361">
        <v>0.18029395970484696</v>
      </c>
      <c r="U361">
        <v>0.19163154357173692</v>
      </c>
      <c r="V361">
        <v>0.19198603868209602</v>
      </c>
      <c r="W361">
        <v>0.15100745021891332</v>
      </c>
      <c r="X361">
        <v>0.19612970157179224</v>
      </c>
      <c r="Y361">
        <v>0.23931743651434503</v>
      </c>
      <c r="Z361">
        <v>0.26347709337290071</v>
      </c>
      <c r="AA361">
        <v>0.21551479297409995</v>
      </c>
      <c r="AB361">
        <v>0.26238852774964883</v>
      </c>
      <c r="AC361">
        <v>0.32078533682070159</v>
      </c>
      <c r="AD361">
        <v>0.43410786485827801</v>
      </c>
      <c r="AE361">
        <v>0.4622831780898306</v>
      </c>
      <c r="AF361">
        <v>0.47902481500169108</v>
      </c>
      <c r="AG361">
        <v>0.4449899616590659</v>
      </c>
      <c r="AH361">
        <v>2.2744754764080275</v>
      </c>
      <c r="AI361">
        <v>3.0001439359712849</v>
      </c>
      <c r="AJ361">
        <v>1.9028907274900229</v>
      </c>
      <c r="AK361">
        <v>2.138600383966597</v>
      </c>
      <c r="AL361">
        <v>2.1311388404019436</v>
      </c>
      <c r="AM361">
        <v>2.134809651692001</v>
      </c>
      <c r="AN361">
        <v>1.9735699507696491</v>
      </c>
      <c r="AO361">
        <v>1.9703695507613295</v>
      </c>
      <c r="AP361">
        <v>1.9049239969282885</v>
      </c>
      <c r="AQ361">
        <v>1.8258359039706622</v>
      </c>
      <c r="AR361">
        <v>1.894730483333755</v>
      </c>
      <c r="AS361">
        <v>1.9165972202385313</v>
      </c>
      <c r="AT361">
        <v>1.880103604456669</v>
      </c>
      <c r="AU361">
        <v>2.0142812473378817</v>
      </c>
      <c r="AV361">
        <v>2.0180291808242834</v>
      </c>
      <c r="AW361">
        <v>2.0941977975352453</v>
      </c>
      <c r="AX361">
        <v>2.1963570363891103</v>
      </c>
      <c r="AY361">
        <v>2.4173037215576754</v>
      </c>
      <c r="AZ361">
        <v>2.5947781119656605</v>
      </c>
      <c r="BA361">
        <v>3.0925309349801289</v>
      </c>
      <c r="BB361">
        <v>3.6756658132061908</v>
      </c>
      <c r="BC361">
        <v>4.0972927613063037</v>
      </c>
      <c r="BD361">
        <v>4.7896113261229569</v>
      </c>
      <c r="BE361">
        <v>5.4862412559086131</v>
      </c>
      <c r="BF361">
        <v>6.3200092183226291</v>
      </c>
      <c r="BG361">
        <v>6.9000286167019667</v>
      </c>
      <c r="BH361">
        <v>7.3869549513991926</v>
      </c>
      <c r="BN361" s="39">
        <f t="shared" si="5"/>
        <v>56</v>
      </c>
    </row>
    <row r="362" spans="1:66" x14ac:dyDescent="0.3">
      <c r="A362" t="s">
        <v>2373</v>
      </c>
      <c r="B362" s="13" t="str">
        <f>VLOOKUP(A362,Matching_Area!$A$2:$B$1441,2, 0)</f>
        <v>Environment</v>
      </c>
      <c r="C362" s="13" t="str">
        <f>VLOOKUP(Filtred_Data!A362,Matching_Area!$A$2:$C$1441,3,0)</f>
        <v>Energy production &amp; use</v>
      </c>
      <c r="D362" t="s">
        <v>3190</v>
      </c>
      <c r="E362">
        <v>122000000</v>
      </c>
      <c r="F362">
        <v>181000000</v>
      </c>
      <c r="G362">
        <v>206000000</v>
      </c>
      <c r="H362">
        <v>286000000</v>
      </c>
      <c r="I362">
        <v>320000000</v>
      </c>
      <c r="J362">
        <v>345000000</v>
      </c>
      <c r="K362">
        <v>383000000</v>
      </c>
      <c r="L362">
        <v>474000000</v>
      </c>
      <c r="M362">
        <v>629000000</v>
      </c>
      <c r="N362">
        <v>799000000</v>
      </c>
      <c r="O362">
        <v>817000000</v>
      </c>
      <c r="P362">
        <v>844000000</v>
      </c>
      <c r="Q362">
        <v>1838000000</v>
      </c>
      <c r="R362">
        <v>2748000000</v>
      </c>
      <c r="S362">
        <v>2864000000</v>
      </c>
      <c r="T362">
        <v>3626000000</v>
      </c>
      <c r="U362">
        <v>4097000000</v>
      </c>
      <c r="V362">
        <v>4286000000</v>
      </c>
      <c r="W362">
        <v>3498000000</v>
      </c>
      <c r="X362">
        <v>4628000000</v>
      </c>
      <c r="Y362">
        <v>5809000000</v>
      </c>
      <c r="Z362">
        <v>6421000000</v>
      </c>
      <c r="AA362">
        <v>5122000000</v>
      </c>
      <c r="AB362">
        <v>6426000000</v>
      </c>
      <c r="AC362">
        <v>8221000000</v>
      </c>
      <c r="AD362">
        <v>11382000000</v>
      </c>
      <c r="AE362">
        <v>12203000000</v>
      </c>
      <c r="AF362">
        <v>13016000000</v>
      </c>
      <c r="AG362">
        <v>12718000000</v>
      </c>
      <c r="AH362">
        <v>71143000000</v>
      </c>
      <c r="AI362">
        <v>96089000000</v>
      </c>
      <c r="AJ362">
        <v>61937000000</v>
      </c>
      <c r="AK362">
        <v>69945000000</v>
      </c>
      <c r="AL362">
        <v>72278000000</v>
      </c>
      <c r="AM362">
        <v>73690000000</v>
      </c>
      <c r="AN362">
        <v>70227000000</v>
      </c>
      <c r="AO362">
        <v>71943000000</v>
      </c>
      <c r="AP362">
        <v>69953000000</v>
      </c>
      <c r="AQ362">
        <v>69464000000</v>
      </c>
      <c r="AR362">
        <v>73395000000</v>
      </c>
      <c r="AS362">
        <v>77160000000</v>
      </c>
      <c r="AT362">
        <v>72174000000</v>
      </c>
      <c r="AU362">
        <v>81103000000</v>
      </c>
      <c r="AV362">
        <v>81824000000</v>
      </c>
      <c r="AW362">
        <v>86869000000</v>
      </c>
      <c r="AX362">
        <v>93760000000</v>
      </c>
      <c r="AY362">
        <v>103340000000</v>
      </c>
      <c r="AZ362">
        <v>112196000000</v>
      </c>
      <c r="BA362">
        <v>134308000000</v>
      </c>
      <c r="BB362">
        <v>153106000000</v>
      </c>
      <c r="BC362">
        <v>178411000000</v>
      </c>
      <c r="BD362">
        <v>207229000000</v>
      </c>
      <c r="BE362">
        <v>234311000000</v>
      </c>
      <c r="BF362">
        <v>270946000000</v>
      </c>
      <c r="BG362">
        <v>298023000000</v>
      </c>
      <c r="BH362">
        <v>317421000000</v>
      </c>
      <c r="BN362" s="39">
        <f t="shared" si="5"/>
        <v>56</v>
      </c>
    </row>
    <row r="363" spans="1:66" x14ac:dyDescent="0.3">
      <c r="A363" t="s">
        <v>3281</v>
      </c>
      <c r="B363" s="13" t="str">
        <f>VLOOKUP(A363,Matching_Area!$A$2:$B$1441,2, 0)</f>
        <v>Social Protection &amp; Labor</v>
      </c>
      <c r="C363" s="13" t="str">
        <f>VLOOKUP(Filtred_Data!A363,Matching_Area!$A$2:$C$1441,3,0)</f>
        <v>Economic activity</v>
      </c>
      <c r="D363" t="s">
        <v>1856</v>
      </c>
      <c r="AJ363">
        <v>2.7290000915527299</v>
      </c>
      <c r="AK363">
        <v>2.5190000534057599</v>
      </c>
      <c r="AL363">
        <v>2.5209999084472701</v>
      </c>
      <c r="AM363">
        <v>2.9170000553131099</v>
      </c>
      <c r="AN363">
        <v>2.85199999809265</v>
      </c>
      <c r="AO363">
        <v>2.78600001335144</v>
      </c>
      <c r="AP363">
        <v>2.7170000076293901</v>
      </c>
      <c r="AQ363">
        <v>2.55900001525879</v>
      </c>
      <c r="AR363">
        <v>2.4389998912811302</v>
      </c>
      <c r="AS363">
        <v>2.4590001106262198</v>
      </c>
      <c r="AT363">
        <v>2.4049999713897701</v>
      </c>
      <c r="AU363">
        <v>2.3269999027252202</v>
      </c>
      <c r="AV363">
        <v>2.3380000591278098</v>
      </c>
      <c r="AW363">
        <v>2.3110001087188698</v>
      </c>
      <c r="AX363">
        <v>2.2309999465942401</v>
      </c>
      <c r="AY363">
        <v>2.22399997711182</v>
      </c>
      <c r="AZ363">
        <v>2.15100002288818</v>
      </c>
      <c r="BA363">
        <v>2.03999996185303</v>
      </c>
      <c r="BB363">
        <v>2.0729999542236301</v>
      </c>
      <c r="BC363">
        <v>2.0409998893737802</v>
      </c>
      <c r="BD363">
        <v>1.9939999580383301</v>
      </c>
      <c r="BE363">
        <v>2.0209999084472701</v>
      </c>
      <c r="BF363">
        <v>2.00399994850159</v>
      </c>
      <c r="BG363">
        <v>1.91600000858307</v>
      </c>
      <c r="BH363">
        <v>1.85800004005432</v>
      </c>
      <c r="BI363">
        <v>1.8109999895095801</v>
      </c>
      <c r="BJ363">
        <v>1.84899997711182</v>
      </c>
      <c r="BK363">
        <v>1.7929999828338601</v>
      </c>
      <c r="BL363">
        <v>1.7649999856948899</v>
      </c>
      <c r="BM363">
        <v>1.73199999332428</v>
      </c>
      <c r="BN363" s="39">
        <f t="shared" si="5"/>
        <v>30</v>
      </c>
    </row>
    <row r="364" spans="1:66" x14ac:dyDescent="0.3">
      <c r="A364" t="s">
        <v>1938</v>
      </c>
      <c r="B364" s="13" t="str">
        <f>VLOOKUP(A364,Matching_Area!$A$2:$B$1441,2, 0)</f>
        <v>Social Protection &amp; Labor</v>
      </c>
      <c r="C364" s="13" t="str">
        <f>VLOOKUP(Filtred_Data!A364,Matching_Area!$A$2:$C$1441,3,0)</f>
        <v>Economic activity</v>
      </c>
      <c r="D364" t="s">
        <v>2048</v>
      </c>
      <c r="AJ364">
        <v>5.2170000076293901</v>
      </c>
      <c r="AK364">
        <v>5.0619997978210396</v>
      </c>
      <c r="AL364">
        <v>5.1279997825622603</v>
      </c>
      <c r="AM364">
        <v>4.8400001525878897</v>
      </c>
      <c r="AN364">
        <v>4.6560001373290998</v>
      </c>
      <c r="AO364">
        <v>4.53999996185303</v>
      </c>
      <c r="AP364">
        <v>4.4109997749328604</v>
      </c>
      <c r="AQ364">
        <v>4.2329998016357404</v>
      </c>
      <c r="AR364">
        <v>4.0489997863769496</v>
      </c>
      <c r="AS364">
        <v>3.9059998989105198</v>
      </c>
      <c r="AT364">
        <v>3.8559999465942401</v>
      </c>
      <c r="AU364">
        <v>3.79900002479553</v>
      </c>
      <c r="AV364">
        <v>3.9130001068115199</v>
      </c>
      <c r="AW364">
        <v>3.8970000743865998</v>
      </c>
      <c r="AX364">
        <v>3.8359999656677202</v>
      </c>
      <c r="AY364">
        <v>3.7609999179840101</v>
      </c>
      <c r="AZ364">
        <v>3.6389999389648402</v>
      </c>
      <c r="BA364">
        <v>3.56599998474121</v>
      </c>
      <c r="BB364">
        <v>3.6129999160766602</v>
      </c>
      <c r="BC364">
        <v>3.5520000457763699</v>
      </c>
      <c r="BD364">
        <v>3.38800001144409</v>
      </c>
      <c r="BE364">
        <v>3.2720000743865998</v>
      </c>
      <c r="BF364">
        <v>3.1459999084472701</v>
      </c>
      <c r="BG364">
        <v>3.0869998931884801</v>
      </c>
      <c r="BH364">
        <v>3.0959999561309801</v>
      </c>
      <c r="BI364">
        <v>3.0729999542236301</v>
      </c>
      <c r="BJ364">
        <v>2.92400002479553</v>
      </c>
      <c r="BK364">
        <v>2.9560000896453902</v>
      </c>
      <c r="BL364">
        <v>2.9089999198913601</v>
      </c>
      <c r="BM364">
        <v>2.8680000305175799</v>
      </c>
      <c r="BN364" s="39">
        <f t="shared" si="5"/>
        <v>30</v>
      </c>
    </row>
    <row r="365" spans="1:66" x14ac:dyDescent="0.3">
      <c r="A365" t="s">
        <v>529</v>
      </c>
      <c r="B365" s="13" t="str">
        <f>VLOOKUP(A365,Matching_Area!$A$2:$B$1441,2, 0)</f>
        <v>Social Protection &amp; Labor</v>
      </c>
      <c r="C365" s="13" t="str">
        <f>VLOOKUP(Filtred_Data!A365,Matching_Area!$A$2:$C$1441,3,0)</f>
        <v>Economic activity</v>
      </c>
      <c r="D365" t="s">
        <v>439</v>
      </c>
      <c r="AJ365">
        <v>4.1059999465942401</v>
      </c>
      <c r="AK365">
        <v>3.9230000972747798</v>
      </c>
      <c r="AL365">
        <v>3.9590001106262198</v>
      </c>
      <c r="AM365">
        <v>3.9709999561309801</v>
      </c>
      <c r="AN365">
        <v>3.8399999141693102</v>
      </c>
      <c r="AO365">
        <v>3.74600005149841</v>
      </c>
      <c r="AP365">
        <v>3.6410000324249299</v>
      </c>
      <c r="AQ365">
        <v>3.4719998836517298</v>
      </c>
      <c r="AR365">
        <v>3.3169999122619598</v>
      </c>
      <c r="AS365">
        <v>3.2469999790191699</v>
      </c>
      <c r="AT365">
        <v>3.1940000057220499</v>
      </c>
      <c r="AU365">
        <v>3.1259999275207502</v>
      </c>
      <c r="AV365">
        <v>3.1889998912811302</v>
      </c>
      <c r="AW365">
        <v>3.1700000762939502</v>
      </c>
      <c r="AX365">
        <v>3.1010000705718999</v>
      </c>
      <c r="AY365">
        <v>3.0580000877380402</v>
      </c>
      <c r="AZ365">
        <v>2.9560000896453902</v>
      </c>
      <c r="BA365">
        <v>2.86199998855591</v>
      </c>
      <c r="BB365">
        <v>2.8929998874664302</v>
      </c>
      <c r="BC365">
        <v>2.8459999561309801</v>
      </c>
      <c r="BD365">
        <v>2.7409999370575</v>
      </c>
      <c r="BE365">
        <v>2.69700002670288</v>
      </c>
      <c r="BF365">
        <v>2.6199998855590798</v>
      </c>
      <c r="BG365">
        <v>2.5480000972747798</v>
      </c>
      <c r="BH365">
        <v>2.5280001163482702</v>
      </c>
      <c r="BI365">
        <v>2.4939999580383301</v>
      </c>
      <c r="BJ365">
        <v>2.4289999008178702</v>
      </c>
      <c r="BK365">
        <v>2.4200000762939502</v>
      </c>
      <c r="BL365">
        <v>2.3819999694824201</v>
      </c>
      <c r="BM365">
        <v>2.3450000286102299</v>
      </c>
      <c r="BN365" s="39">
        <f t="shared" si="5"/>
        <v>30</v>
      </c>
    </row>
    <row r="366" spans="1:66" x14ac:dyDescent="0.3">
      <c r="A366" t="s">
        <v>3306</v>
      </c>
      <c r="B366" s="13" t="str">
        <f>VLOOKUP(A366,Matching_Area!$A$2:$B$1441,2, 0)</f>
        <v>Social Protection &amp; Labor</v>
      </c>
      <c r="C366" s="13" t="str">
        <f>VLOOKUP(Filtred_Data!A366,Matching_Area!$A$2:$C$1441,3,0)</f>
        <v>Economic activity</v>
      </c>
      <c r="D366" t="s">
        <v>2753</v>
      </c>
      <c r="AJ366">
        <v>1.9049999713897701</v>
      </c>
      <c r="AK366">
        <v>1.88399994373322</v>
      </c>
      <c r="AL366">
        <v>1.86099994182587</v>
      </c>
      <c r="AM366">
        <v>1.8359999656677199</v>
      </c>
      <c r="AN366">
        <v>1.807000041008</v>
      </c>
      <c r="AO366">
        <v>1.7790000438690201</v>
      </c>
      <c r="AP366">
        <v>1.7469999790191699</v>
      </c>
      <c r="AQ366">
        <v>1.7130000591278101</v>
      </c>
      <c r="AR366">
        <v>1.6759999990463299</v>
      </c>
      <c r="AS366">
        <v>1.62899994850159</v>
      </c>
      <c r="AT366">
        <v>1.52600002288818</v>
      </c>
      <c r="AU366">
        <v>1.5429999828338601</v>
      </c>
      <c r="AV366">
        <v>1.50399994850159</v>
      </c>
      <c r="AW366">
        <v>1.4659999608993499</v>
      </c>
      <c r="AX366">
        <v>1.40699994564056</v>
      </c>
      <c r="AY366">
        <v>1.38900005817413</v>
      </c>
      <c r="AZ366">
        <v>1.2929999828338601</v>
      </c>
      <c r="BA366">
        <v>1.3370000123977701</v>
      </c>
      <c r="BB366">
        <v>1.3500000238418599</v>
      </c>
      <c r="BC366">
        <v>1.4229999780654901</v>
      </c>
      <c r="BD366">
        <v>1.4450000524520901</v>
      </c>
      <c r="BE366">
        <v>1.3810000419616699</v>
      </c>
      <c r="BF366">
        <v>1.31700003147125</v>
      </c>
      <c r="BG366">
        <v>1.3470000028610201</v>
      </c>
      <c r="BH366">
        <v>1.43700003623962</v>
      </c>
      <c r="BI366">
        <v>1.4299999475479099</v>
      </c>
      <c r="BJ366">
        <v>1.4270000457763701</v>
      </c>
      <c r="BK366">
        <v>1.3689999580383301</v>
      </c>
      <c r="BL366">
        <v>1.3400000333786</v>
      </c>
      <c r="BM366">
        <v>1.31200003623962</v>
      </c>
      <c r="BN366" s="39">
        <f t="shared" si="5"/>
        <v>30</v>
      </c>
    </row>
    <row r="367" spans="1:66" x14ac:dyDescent="0.3">
      <c r="A367" t="s">
        <v>4003</v>
      </c>
      <c r="B367" s="13" t="str">
        <f>VLOOKUP(A367,Matching_Area!$A$2:$B$1441,2, 0)</f>
        <v>Social Protection &amp; Labor</v>
      </c>
      <c r="C367" s="13" t="str">
        <f>VLOOKUP(Filtred_Data!A367,Matching_Area!$A$2:$C$1441,3,0)</f>
        <v>Economic activity</v>
      </c>
      <c r="D367" t="s">
        <v>549</v>
      </c>
      <c r="AJ367">
        <v>1.0650000572204601</v>
      </c>
      <c r="AK367">
        <v>1.0509999990463299</v>
      </c>
      <c r="AL367">
        <v>1.0340000391006501</v>
      </c>
      <c r="AM367">
        <v>1.0190000534057599</v>
      </c>
      <c r="AN367">
        <v>0.99699997901916504</v>
      </c>
      <c r="AO367">
        <v>0.97699999809265103</v>
      </c>
      <c r="AP367">
        <v>0.95399999618530296</v>
      </c>
      <c r="AQ367">
        <v>0.92799997329711903</v>
      </c>
      <c r="AR367">
        <v>0.89700001478195202</v>
      </c>
      <c r="AS367">
        <v>0.85600000619888295</v>
      </c>
      <c r="AT367">
        <v>0.83300000429153398</v>
      </c>
      <c r="AU367">
        <v>0.84299999475479104</v>
      </c>
      <c r="AV367">
        <v>0.81400001049041704</v>
      </c>
      <c r="AW367">
        <v>0.77499997615814198</v>
      </c>
      <c r="AX367">
        <v>0.75199997425079301</v>
      </c>
      <c r="AY367">
        <v>0.74199998378753695</v>
      </c>
      <c r="AZ367">
        <v>0.653999984264374</v>
      </c>
      <c r="BA367">
        <v>0.68599998950958296</v>
      </c>
      <c r="BB367">
        <v>0.67599999904632602</v>
      </c>
      <c r="BC367">
        <v>0.73699998855590798</v>
      </c>
      <c r="BD367">
        <v>0.76599997282028198</v>
      </c>
      <c r="BE367">
        <v>0.76300001144409202</v>
      </c>
      <c r="BF367">
        <v>0.674000024795532</v>
      </c>
      <c r="BG367">
        <v>0.69499999284744296</v>
      </c>
      <c r="BH367">
        <v>0.75599998235702504</v>
      </c>
      <c r="BI367">
        <v>0.76599997282028198</v>
      </c>
      <c r="BJ367">
        <v>0.74599999189376798</v>
      </c>
      <c r="BK367">
        <v>0.75499999523162797</v>
      </c>
      <c r="BL367">
        <v>0.72600001096725497</v>
      </c>
      <c r="BM367">
        <v>0.700999975204468</v>
      </c>
      <c r="BN367" s="39">
        <f t="shared" si="5"/>
        <v>30</v>
      </c>
    </row>
    <row r="368" spans="1:66" x14ac:dyDescent="0.3">
      <c r="A368" t="s">
        <v>1057</v>
      </c>
      <c r="B368" s="13" t="str">
        <f>VLOOKUP(A368,Matching_Area!$A$2:$B$1441,2, 0)</f>
        <v>Social Protection &amp; Labor</v>
      </c>
      <c r="C368" s="13" t="str">
        <f>VLOOKUP(Filtred_Data!A368,Matching_Area!$A$2:$C$1441,3,0)</f>
        <v>Economic activity</v>
      </c>
      <c r="D368" t="s">
        <v>3042</v>
      </c>
      <c r="AJ368">
        <v>2.5820000171661399</v>
      </c>
      <c r="AK368">
        <v>2.5610001087188698</v>
      </c>
      <c r="AL368">
        <v>2.5329999923706099</v>
      </c>
      <c r="AM368">
        <v>2.5099999904632599</v>
      </c>
      <c r="AN368">
        <v>2.4760000705718999</v>
      </c>
      <c r="AO368">
        <v>2.4430000782012899</v>
      </c>
      <c r="AP368">
        <v>2.40700006484985</v>
      </c>
      <c r="AQ368">
        <v>2.3670001029968302</v>
      </c>
      <c r="AR368">
        <v>2.3250000476837198</v>
      </c>
      <c r="AS368">
        <v>2.2739999294281001</v>
      </c>
      <c r="AT368">
        <v>2.10800004005432</v>
      </c>
      <c r="AU368">
        <v>2.1329998970031698</v>
      </c>
      <c r="AV368">
        <v>2.0899999141693102</v>
      </c>
      <c r="AW368">
        <v>2.0510001182556201</v>
      </c>
      <c r="AX368">
        <v>1.9609999656677199</v>
      </c>
      <c r="AY368">
        <v>1.9349999427795399</v>
      </c>
      <c r="AZ368">
        <v>1.83399999141693</v>
      </c>
      <c r="BA368">
        <v>1.8949999809265099</v>
      </c>
      <c r="BB368">
        <v>1.94200003147125</v>
      </c>
      <c r="BC368">
        <v>2.0239999294281001</v>
      </c>
      <c r="BD368">
        <v>2.03200006484985</v>
      </c>
      <c r="BE368">
        <v>1.90699994564056</v>
      </c>
      <c r="BF368">
        <v>1.86600005626678</v>
      </c>
      <c r="BG368">
        <v>1.9029999971389799</v>
      </c>
      <c r="BH368">
        <v>2.0150001049041699</v>
      </c>
      <c r="BI368">
        <v>1.9930000305175799</v>
      </c>
      <c r="BJ368">
        <v>2.0090000629425</v>
      </c>
      <c r="BK368">
        <v>1.8940000534057599</v>
      </c>
      <c r="BL368">
        <v>1.8639999628067001</v>
      </c>
      <c r="BM368">
        <v>1.8329999446868901</v>
      </c>
      <c r="BN368" s="39">
        <f t="shared" si="5"/>
        <v>30</v>
      </c>
    </row>
    <row r="369" spans="1:66" x14ac:dyDescent="0.3">
      <c r="A369" t="s">
        <v>2425</v>
      </c>
      <c r="B369" s="13" t="str">
        <f>VLOOKUP(A369,Matching_Area!$A$2:$B$1441,2, 0)</f>
        <v>Social Protection &amp; Labor</v>
      </c>
      <c r="C369" s="13" t="str">
        <f>VLOOKUP(Filtred_Data!A369,Matching_Area!$A$2:$C$1441,3,0)</f>
        <v>Economic activity</v>
      </c>
      <c r="D369" t="s">
        <v>3275</v>
      </c>
      <c r="AJ369">
        <v>26.0230007171631</v>
      </c>
      <c r="AK369">
        <v>25.8840007781982</v>
      </c>
      <c r="AL369">
        <v>25.7439994812012</v>
      </c>
      <c r="AM369">
        <v>25.658000946044901</v>
      </c>
      <c r="AN369">
        <v>25.4939994812012</v>
      </c>
      <c r="AO369">
        <v>25.3090000152588</v>
      </c>
      <c r="AP369">
        <v>25.110000610351602</v>
      </c>
      <c r="AQ369">
        <v>24.863000869751001</v>
      </c>
      <c r="AR369">
        <v>24.649000167846701</v>
      </c>
      <c r="AS369">
        <v>24.434999465942401</v>
      </c>
      <c r="AT369">
        <v>23.736000061035199</v>
      </c>
      <c r="AU369">
        <v>22.753999710083001</v>
      </c>
      <c r="AV369">
        <v>22.451000213623001</v>
      </c>
      <c r="AW369">
        <v>22.386999130248999</v>
      </c>
      <c r="AX369">
        <v>22.2630004882813</v>
      </c>
      <c r="AY369">
        <v>22.347000122070298</v>
      </c>
      <c r="AZ369">
        <v>22.1380004882813</v>
      </c>
      <c r="BA369">
        <v>21.4640007019043</v>
      </c>
      <c r="BB369">
        <v>20.0030002593994</v>
      </c>
      <c r="BC369">
        <v>19.638999938964801</v>
      </c>
      <c r="BD369">
        <v>19.712999343872099</v>
      </c>
      <c r="BE369">
        <v>19.7439994812012</v>
      </c>
      <c r="BF369">
        <v>19.952999114990199</v>
      </c>
      <c r="BG369">
        <v>19.982000350952099</v>
      </c>
      <c r="BH369">
        <v>19.8619995117188</v>
      </c>
      <c r="BI369">
        <v>19.783000946044901</v>
      </c>
      <c r="BJ369">
        <v>19.725999832153299</v>
      </c>
      <c r="BK369">
        <v>19.8719997406006</v>
      </c>
      <c r="BL369">
        <v>19.806999206543001</v>
      </c>
      <c r="BM369">
        <v>19.704999923706101</v>
      </c>
      <c r="BN369" s="39">
        <f t="shared" si="5"/>
        <v>30</v>
      </c>
    </row>
    <row r="370" spans="1:66" x14ac:dyDescent="0.3">
      <c r="A370" t="s">
        <v>1945</v>
      </c>
      <c r="B370" s="13" t="str">
        <f>VLOOKUP(A370,Matching_Area!$A$2:$B$1441,2, 0)</f>
        <v>Social Protection &amp; Labor</v>
      </c>
      <c r="C370" s="13" t="str">
        <f>VLOOKUP(Filtred_Data!A370,Matching_Area!$A$2:$C$1441,3,0)</f>
        <v>Economic activity</v>
      </c>
      <c r="D370" t="s">
        <v>3591</v>
      </c>
      <c r="AJ370">
        <v>14.6789999008179</v>
      </c>
      <c r="AK370">
        <v>14.543000221252401</v>
      </c>
      <c r="AL370">
        <v>14.3830003738403</v>
      </c>
      <c r="AM370">
        <v>14.302000045776399</v>
      </c>
      <c r="AN370">
        <v>14.102999687194799</v>
      </c>
      <c r="AO370">
        <v>13.8699998855591</v>
      </c>
      <c r="AP370">
        <v>13.6350002288818</v>
      </c>
      <c r="AQ370">
        <v>13.317999839782701</v>
      </c>
      <c r="AR370">
        <v>13.0150003433228</v>
      </c>
      <c r="AS370">
        <v>12.708000183105501</v>
      </c>
      <c r="AT370">
        <v>11.8879995346069</v>
      </c>
      <c r="AU370">
        <v>10.963000297546399</v>
      </c>
      <c r="AV370">
        <v>10.756999969482401</v>
      </c>
      <c r="AW370">
        <v>10.453000068664601</v>
      </c>
      <c r="AX370">
        <v>10.25</v>
      </c>
      <c r="AY370">
        <v>10.050000190734901</v>
      </c>
      <c r="AZ370">
        <v>10.0620002746582</v>
      </c>
      <c r="BA370">
        <v>9.5979995727539098</v>
      </c>
      <c r="BB370">
        <v>8.6619997024536097</v>
      </c>
      <c r="BC370">
        <v>8.4600000381469709</v>
      </c>
      <c r="BD370">
        <v>8.7220001220703107</v>
      </c>
      <c r="BE370">
        <v>8.7519998550415004</v>
      </c>
      <c r="BF370">
        <v>8.8179998397827095</v>
      </c>
      <c r="BG370">
        <v>8.8610000610351598</v>
      </c>
      <c r="BH370">
        <v>8.8330001831054705</v>
      </c>
      <c r="BI370">
        <v>8.7060003280639595</v>
      </c>
      <c r="BJ370">
        <v>8.7130002975463903</v>
      </c>
      <c r="BK370">
        <v>8.7749996185302699</v>
      </c>
      <c r="BL370">
        <v>8.6809997558593803</v>
      </c>
      <c r="BM370">
        <v>8.5670003890991193</v>
      </c>
      <c r="BN370" s="39">
        <f t="shared" si="5"/>
        <v>30</v>
      </c>
    </row>
    <row r="371" spans="1:66" x14ac:dyDescent="0.3">
      <c r="A371" t="s">
        <v>1363</v>
      </c>
      <c r="B371" s="13" t="str">
        <f>VLOOKUP(A371,Matching_Area!$A$2:$B$1441,2, 0)</f>
        <v>Social Protection &amp; Labor</v>
      </c>
      <c r="C371" s="13" t="str">
        <f>VLOOKUP(Filtred_Data!A371,Matching_Area!$A$2:$C$1441,3,0)</f>
        <v>Economic activity</v>
      </c>
      <c r="D371" t="s">
        <v>1793</v>
      </c>
      <c r="AJ371">
        <v>35.167999267578097</v>
      </c>
      <c r="AK371">
        <v>35.089000701904297</v>
      </c>
      <c r="AL371">
        <v>34.980998992919901</v>
      </c>
      <c r="AM371">
        <v>35.021999359130902</v>
      </c>
      <c r="AN371">
        <v>34.890998840332003</v>
      </c>
      <c r="AO371">
        <v>34.777999877929702</v>
      </c>
      <c r="AP371">
        <v>34.666000366210902</v>
      </c>
      <c r="AQ371">
        <v>34.477001190185497</v>
      </c>
      <c r="AR371">
        <v>34.358001708984403</v>
      </c>
      <c r="AS371">
        <v>34.229000091552699</v>
      </c>
      <c r="AT371">
        <v>33.691001892089801</v>
      </c>
      <c r="AU371">
        <v>32.700000762939503</v>
      </c>
      <c r="AV371">
        <v>32.405998229980497</v>
      </c>
      <c r="AW371">
        <v>32.479000091552699</v>
      </c>
      <c r="AX371">
        <v>32.404998779296903</v>
      </c>
      <c r="AY371">
        <v>32.7239990234375</v>
      </c>
      <c r="AZ371">
        <v>32.375999450683601</v>
      </c>
      <c r="BA371">
        <v>31.6340007781982</v>
      </c>
      <c r="BB371">
        <v>29.975000381469702</v>
      </c>
      <c r="BC371">
        <v>29.436000823974599</v>
      </c>
      <c r="BD371">
        <v>29.211999893188501</v>
      </c>
      <c r="BE371">
        <v>29.118000030517599</v>
      </c>
      <c r="BF371">
        <v>29.461999893188501</v>
      </c>
      <c r="BG371">
        <v>29.461999893188501</v>
      </c>
      <c r="BH371">
        <v>29.225000381469702</v>
      </c>
      <c r="BI371">
        <v>29.184999465942401</v>
      </c>
      <c r="BJ371">
        <v>29.125999450683601</v>
      </c>
      <c r="BK371">
        <v>29.356000900268601</v>
      </c>
      <c r="BL371">
        <v>29.309999465942401</v>
      </c>
      <c r="BM371">
        <v>29.201000213623001</v>
      </c>
      <c r="BN371" s="39">
        <f t="shared" si="5"/>
        <v>30</v>
      </c>
    </row>
    <row r="372" spans="1:66" x14ac:dyDescent="0.3">
      <c r="A372" t="s">
        <v>2042</v>
      </c>
      <c r="B372" s="13" t="str">
        <f>VLOOKUP(A372,Matching_Area!$A$2:$B$1441,2, 0)</f>
        <v>Social Protection &amp; Labor</v>
      </c>
      <c r="C372" s="13" t="str">
        <f>VLOOKUP(Filtred_Data!A372,Matching_Area!$A$2:$C$1441,3,0)</f>
        <v>Economic activity</v>
      </c>
      <c r="D372" t="s">
        <v>4031</v>
      </c>
      <c r="AJ372">
        <v>72.072998046875</v>
      </c>
      <c r="AK372">
        <v>72.232002258300795</v>
      </c>
      <c r="AL372">
        <v>72.394996643066406</v>
      </c>
      <c r="AM372">
        <v>72.505996704101605</v>
      </c>
      <c r="AN372">
        <v>72.697998046875</v>
      </c>
      <c r="AO372">
        <v>72.912002563476605</v>
      </c>
      <c r="AP372">
        <v>73.141998291015597</v>
      </c>
      <c r="AQ372">
        <v>73.424003601074205</v>
      </c>
      <c r="AR372">
        <v>73.676002502441406</v>
      </c>
      <c r="AS372">
        <v>73.936996459960895</v>
      </c>
      <c r="AT372">
        <v>74.737998962402301</v>
      </c>
      <c r="AU372">
        <v>75.704002380371094</v>
      </c>
      <c r="AV372">
        <v>76.044998168945298</v>
      </c>
      <c r="AW372">
        <v>76.147003173828097</v>
      </c>
      <c r="AX372">
        <v>76.330001831054702</v>
      </c>
      <c r="AY372">
        <v>76.263999938964801</v>
      </c>
      <c r="AZ372">
        <v>76.569999694824205</v>
      </c>
      <c r="BA372">
        <v>77.197998046875</v>
      </c>
      <c r="BB372">
        <v>78.647003173828097</v>
      </c>
      <c r="BC372">
        <v>78.938003540039105</v>
      </c>
      <c r="BD372">
        <v>78.842002868652301</v>
      </c>
      <c r="BE372">
        <v>78.875999450683594</v>
      </c>
      <c r="BF372">
        <v>78.728996276855497</v>
      </c>
      <c r="BG372">
        <v>78.670997619628906</v>
      </c>
      <c r="BH372">
        <v>78.700996398925795</v>
      </c>
      <c r="BI372">
        <v>78.787002563476605</v>
      </c>
      <c r="BJ372">
        <v>78.847000122070298</v>
      </c>
      <c r="BK372">
        <v>78.758003234863295</v>
      </c>
      <c r="BL372">
        <v>78.852996826171903</v>
      </c>
      <c r="BM372">
        <v>78.983001708984403</v>
      </c>
      <c r="BN372" s="39">
        <f t="shared" si="5"/>
        <v>30</v>
      </c>
    </row>
    <row r="373" spans="1:66" x14ac:dyDescent="0.3">
      <c r="A373" t="s">
        <v>427</v>
      </c>
      <c r="B373" s="13" t="str">
        <f>VLOOKUP(A373,Matching_Area!$A$2:$B$1441,2, 0)</f>
        <v>Social Protection &amp; Labor</v>
      </c>
      <c r="C373" s="13" t="str">
        <f>VLOOKUP(Filtred_Data!A373,Matching_Area!$A$2:$C$1441,3,0)</f>
        <v>Economic activity</v>
      </c>
      <c r="D373" t="s">
        <v>3126</v>
      </c>
      <c r="AJ373">
        <v>84.255996704101605</v>
      </c>
      <c r="AK373">
        <v>84.405998229980497</v>
      </c>
      <c r="AL373">
        <v>84.583000183105497</v>
      </c>
      <c r="AM373">
        <v>84.679000854492202</v>
      </c>
      <c r="AN373">
        <v>84.899002075195298</v>
      </c>
      <c r="AO373">
        <v>85.152999877929702</v>
      </c>
      <c r="AP373">
        <v>85.411003112792997</v>
      </c>
      <c r="AQ373">
        <v>85.753997802734403</v>
      </c>
      <c r="AR373">
        <v>86.087997436523395</v>
      </c>
      <c r="AS373">
        <v>86.435997009277301</v>
      </c>
      <c r="AT373">
        <v>87.279998779296903</v>
      </c>
      <c r="AU373">
        <v>88.194000244140597</v>
      </c>
      <c r="AV373">
        <v>88.429000854492202</v>
      </c>
      <c r="AW373">
        <v>88.772003173828097</v>
      </c>
      <c r="AX373">
        <v>88.998001098632798</v>
      </c>
      <c r="AY373">
        <v>89.207000732421903</v>
      </c>
      <c r="AZ373">
        <v>89.283996582031307</v>
      </c>
      <c r="BA373">
        <v>89.714996337890597</v>
      </c>
      <c r="BB373">
        <v>90.661003112792997</v>
      </c>
      <c r="BC373">
        <v>90.803001403808594</v>
      </c>
      <c r="BD373">
        <v>90.512001037597699</v>
      </c>
      <c r="BE373">
        <v>90.485000610351605</v>
      </c>
      <c r="BF373">
        <v>90.508003234863295</v>
      </c>
      <c r="BG373">
        <v>90.443000793457003</v>
      </c>
      <c r="BH373">
        <v>90.411003112792997</v>
      </c>
      <c r="BI373">
        <v>90.527999877929702</v>
      </c>
      <c r="BJ373">
        <v>90.541000366210895</v>
      </c>
      <c r="BK373">
        <v>90.469001770019503</v>
      </c>
      <c r="BL373">
        <v>90.594001770019503</v>
      </c>
      <c r="BM373">
        <v>90.731002807617202</v>
      </c>
      <c r="BN373" s="39">
        <f t="shared" si="5"/>
        <v>30</v>
      </c>
    </row>
    <row r="374" spans="1:66" x14ac:dyDescent="0.3">
      <c r="A374" t="s">
        <v>1977</v>
      </c>
      <c r="B374" s="13" t="str">
        <f>VLOOKUP(A374,Matching_Area!$A$2:$B$1441,2, 0)</f>
        <v>Social Protection &amp; Labor</v>
      </c>
      <c r="C374" s="13" t="str">
        <f>VLOOKUP(Filtred_Data!A374,Matching_Area!$A$2:$C$1441,3,0)</f>
        <v>Economic activity</v>
      </c>
      <c r="D374" t="s">
        <v>1360</v>
      </c>
      <c r="AJ374">
        <v>62.25</v>
      </c>
      <c r="AK374">
        <v>62.349998474121101</v>
      </c>
      <c r="AL374">
        <v>62.485000610351598</v>
      </c>
      <c r="AM374">
        <v>62.4679985046387</v>
      </c>
      <c r="AN374">
        <v>62.633998870849602</v>
      </c>
      <c r="AO374">
        <v>62.778999328613303</v>
      </c>
      <c r="AP374">
        <v>62.925998687744098</v>
      </c>
      <c r="AQ374">
        <v>63.155998229980497</v>
      </c>
      <c r="AR374">
        <v>63.317001342773402</v>
      </c>
      <c r="AS374">
        <v>63.497001647949197</v>
      </c>
      <c r="AT374">
        <v>64.200996398925795</v>
      </c>
      <c r="AU374">
        <v>65.166999816894503</v>
      </c>
      <c r="AV374">
        <v>65.502998352050795</v>
      </c>
      <c r="AW374">
        <v>65.470001220703097</v>
      </c>
      <c r="AX374">
        <v>65.634002685546903</v>
      </c>
      <c r="AY374">
        <v>65.341003417968807</v>
      </c>
      <c r="AZ374">
        <v>65.790000915527301</v>
      </c>
      <c r="BA374">
        <v>66.471000671386705</v>
      </c>
      <c r="BB374">
        <v>68.082000732421903</v>
      </c>
      <c r="BC374">
        <v>68.540000915527301</v>
      </c>
      <c r="BD374">
        <v>68.755996704101605</v>
      </c>
      <c r="BE374">
        <v>68.974998474121094</v>
      </c>
      <c r="BF374">
        <v>68.670997619628906</v>
      </c>
      <c r="BG374">
        <v>68.634002685546903</v>
      </c>
      <c r="BH374">
        <v>68.759002685546903</v>
      </c>
      <c r="BI374">
        <v>68.820999145507798</v>
      </c>
      <c r="BJ374">
        <v>68.865997314453097</v>
      </c>
      <c r="BK374">
        <v>68.75</v>
      </c>
      <c r="BL374">
        <v>68.825996398925795</v>
      </c>
      <c r="BM374">
        <v>68.966003417968807</v>
      </c>
      <c r="BN374" s="39">
        <f t="shared" si="5"/>
        <v>30</v>
      </c>
    </row>
    <row r="375" spans="1:66" x14ac:dyDescent="0.3">
      <c r="A375" t="s">
        <v>1924</v>
      </c>
      <c r="B375" s="13" t="str">
        <f>VLOOKUP(A375,Matching_Area!$A$2:$B$1441,2, 0)</f>
        <v>Social Protection &amp; Labor</v>
      </c>
      <c r="C375" s="13" t="str">
        <f>VLOOKUP(Filtred_Data!A375,Matching_Area!$A$2:$C$1441,3,0)</f>
        <v>Economic activity</v>
      </c>
      <c r="D375" t="s">
        <v>1605</v>
      </c>
      <c r="AJ375">
        <v>52.4799995422363</v>
      </c>
      <c r="AK375">
        <v>52.520999908447301</v>
      </c>
      <c r="AL375">
        <v>52.862998962402301</v>
      </c>
      <c r="AM375">
        <v>54.131999969482401</v>
      </c>
      <c r="AN375">
        <v>54.576999664306598</v>
      </c>
      <c r="AO375">
        <v>54.980998992919901</v>
      </c>
      <c r="AP375">
        <v>55.731998443603501</v>
      </c>
      <c r="AQ375">
        <v>56.029998779296903</v>
      </c>
      <c r="AR375">
        <v>56.356998443603501</v>
      </c>
      <c r="AS375">
        <v>56.601001739502003</v>
      </c>
      <c r="AT375">
        <v>56.068000793457003</v>
      </c>
      <c r="AU375">
        <v>55.298999786377003</v>
      </c>
      <c r="AV375">
        <v>55.143001556396499</v>
      </c>
      <c r="AW375">
        <v>55.009998321533203</v>
      </c>
      <c r="AX375">
        <v>55.2700004577637</v>
      </c>
      <c r="AY375">
        <v>55.633998870849602</v>
      </c>
      <c r="AZ375">
        <v>55.633998870849602</v>
      </c>
      <c r="BA375">
        <v>55.287998199462898</v>
      </c>
      <c r="BB375">
        <v>53.456001281738303</v>
      </c>
      <c r="BC375">
        <v>52.547000885009801</v>
      </c>
      <c r="BD375">
        <v>52.110000610351598</v>
      </c>
      <c r="BE375">
        <v>52.305000305175803</v>
      </c>
      <c r="BF375">
        <v>52.307998657226598</v>
      </c>
      <c r="BG375">
        <v>52.708999633789098</v>
      </c>
      <c r="BH375">
        <v>52.944999694824197</v>
      </c>
      <c r="BI375">
        <v>53.317001342773402</v>
      </c>
      <c r="BJ375">
        <v>53.896999359130902</v>
      </c>
      <c r="BK375">
        <v>54.222000122070298</v>
      </c>
      <c r="BL375">
        <v>54.097000122070298</v>
      </c>
      <c r="BM375">
        <v>53.721000671386697</v>
      </c>
      <c r="BN375" s="39">
        <f t="shared" si="5"/>
        <v>30</v>
      </c>
    </row>
    <row r="376" spans="1:66" x14ac:dyDescent="0.3">
      <c r="A376" t="s">
        <v>684</v>
      </c>
      <c r="B376" s="13" t="str">
        <f>VLOOKUP(A376,Matching_Area!$A$2:$B$1441,2, 0)</f>
        <v>Social Protection &amp; Labor</v>
      </c>
      <c r="C376" s="13" t="str">
        <f>VLOOKUP(Filtred_Data!A376,Matching_Area!$A$2:$C$1441,3,0)</f>
        <v>Economic activity</v>
      </c>
      <c r="D376" t="s">
        <v>1645</v>
      </c>
      <c r="E376">
        <v>35.5</v>
      </c>
      <c r="F376">
        <v>35.400001525878899</v>
      </c>
      <c r="G376">
        <v>35.599998474121101</v>
      </c>
      <c r="H376">
        <v>35.799999237060497</v>
      </c>
      <c r="I376">
        <v>36.299999237060497</v>
      </c>
      <c r="J376">
        <v>37.099998474121101</v>
      </c>
      <c r="K376">
        <v>38.299999237060497</v>
      </c>
      <c r="L376">
        <v>39</v>
      </c>
      <c r="M376">
        <v>39.599998474121101</v>
      </c>
      <c r="N376">
        <v>40.700000762939503</v>
      </c>
      <c r="O376">
        <v>40.799999237060497</v>
      </c>
      <c r="P376">
        <v>40.400001525878899</v>
      </c>
      <c r="Q376">
        <v>41</v>
      </c>
      <c r="R376">
        <v>42</v>
      </c>
      <c r="S376">
        <v>42.599998474121101</v>
      </c>
      <c r="T376">
        <v>42</v>
      </c>
      <c r="U376">
        <v>43.200000762939503</v>
      </c>
      <c r="V376">
        <v>44.5</v>
      </c>
      <c r="W376">
        <v>46.400001525878899</v>
      </c>
      <c r="X376">
        <v>47.5</v>
      </c>
      <c r="Y376">
        <v>47.700000762939503</v>
      </c>
      <c r="Z376">
        <v>48</v>
      </c>
      <c r="AA376">
        <v>47.700000762939503</v>
      </c>
      <c r="AB376">
        <v>48</v>
      </c>
      <c r="AC376">
        <v>49.5</v>
      </c>
      <c r="AD376">
        <v>50.400001525878899</v>
      </c>
      <c r="AE376">
        <v>51.400001525878899</v>
      </c>
      <c r="AF376">
        <v>52.5</v>
      </c>
      <c r="AG376">
        <v>53.400001525878899</v>
      </c>
      <c r="AH376">
        <v>54.299999237060497</v>
      </c>
      <c r="AI376">
        <v>54.299999237060497</v>
      </c>
      <c r="AJ376">
        <v>53.700000762939503</v>
      </c>
      <c r="AK376">
        <v>53.799999237060497</v>
      </c>
      <c r="AL376">
        <v>54.099998474121101</v>
      </c>
      <c r="AM376">
        <v>55.298999786377003</v>
      </c>
      <c r="AN376">
        <v>55.699001312255902</v>
      </c>
      <c r="AO376">
        <v>56.097000122070298</v>
      </c>
      <c r="AP376">
        <v>56.858798980712898</v>
      </c>
      <c r="AQ376">
        <v>57.081699371337898</v>
      </c>
      <c r="AR376">
        <v>57.429698944091797</v>
      </c>
      <c r="AS376">
        <v>57.484901428222699</v>
      </c>
      <c r="AT376">
        <v>57.0046997070313</v>
      </c>
      <c r="AU376">
        <v>56.275199890136697</v>
      </c>
      <c r="AV376">
        <v>56.133899688720703</v>
      </c>
      <c r="AW376">
        <v>55.970298767089801</v>
      </c>
      <c r="AX376">
        <v>56.235298156738303</v>
      </c>
      <c r="AY376">
        <v>56.615699768066399</v>
      </c>
      <c r="AZ376">
        <v>56.637699127197301</v>
      </c>
      <c r="BA376">
        <v>56.246898651122997</v>
      </c>
      <c r="BB376">
        <v>54.418098449707003</v>
      </c>
      <c r="BC376">
        <v>53.5685005187988</v>
      </c>
      <c r="BD376">
        <v>53.1864013671875</v>
      </c>
      <c r="BE376">
        <v>53.131099700927699</v>
      </c>
      <c r="BF376">
        <v>53.158199310302699</v>
      </c>
      <c r="BG376">
        <v>53.520801544189503</v>
      </c>
      <c r="BH376">
        <v>53.74169921875</v>
      </c>
      <c r="BI376">
        <v>54.080898284912102</v>
      </c>
      <c r="BJ376">
        <v>54.577800750732401</v>
      </c>
      <c r="BK376">
        <v>54.887901306152301</v>
      </c>
      <c r="BL376">
        <v>55.355598449707003</v>
      </c>
      <c r="BN376" s="39">
        <f t="shared" si="5"/>
        <v>60</v>
      </c>
    </row>
    <row r="377" spans="1:66" x14ac:dyDescent="0.3">
      <c r="A377" t="s">
        <v>1058</v>
      </c>
      <c r="B377" s="13" t="str">
        <f>VLOOKUP(A377,Matching_Area!$A$2:$B$1441,2, 0)</f>
        <v>Social Protection &amp; Labor</v>
      </c>
      <c r="C377" s="13" t="str">
        <f>VLOOKUP(Filtred_Data!A377,Matching_Area!$A$2:$C$1441,3,0)</f>
        <v>Economic activity</v>
      </c>
      <c r="D377" t="s">
        <v>1802</v>
      </c>
      <c r="AJ377">
        <v>69.331001281738295</v>
      </c>
      <c r="AK377">
        <v>68.851997375488295</v>
      </c>
      <c r="AL377">
        <v>69.089996337890597</v>
      </c>
      <c r="AM377">
        <v>69.652000427246094</v>
      </c>
      <c r="AN377">
        <v>70.084999084472699</v>
      </c>
      <c r="AO377">
        <v>70.254997253417997</v>
      </c>
      <c r="AP377">
        <v>70.698997497558594</v>
      </c>
      <c r="AQ377">
        <v>70.984001159667997</v>
      </c>
      <c r="AR377">
        <v>71.148002624511705</v>
      </c>
      <c r="AS377">
        <v>71.302001953125</v>
      </c>
      <c r="AT377">
        <v>70.129997253417997</v>
      </c>
      <c r="AU377">
        <v>68.819999694824205</v>
      </c>
      <c r="AV377">
        <v>67.931999206542997</v>
      </c>
      <c r="AW377">
        <v>68.146003723144503</v>
      </c>
      <c r="AX377">
        <v>68.5</v>
      </c>
      <c r="AY377">
        <v>68.944999694824205</v>
      </c>
      <c r="AZ377">
        <v>68.592002868652301</v>
      </c>
      <c r="BA377">
        <v>67.390998840332003</v>
      </c>
      <c r="BB377">
        <v>63.470001220703097</v>
      </c>
      <c r="BC377">
        <v>62.555000305175803</v>
      </c>
      <c r="BD377">
        <v>62.833999633789098</v>
      </c>
      <c r="BE377">
        <v>63.845001220703097</v>
      </c>
      <c r="BF377">
        <v>63.698001861572301</v>
      </c>
      <c r="BG377">
        <v>64.230003356933594</v>
      </c>
      <c r="BH377">
        <v>64.740997314453097</v>
      </c>
      <c r="BI377">
        <v>65.163002014160199</v>
      </c>
      <c r="BJ377">
        <v>65.4739990234375</v>
      </c>
      <c r="BK377">
        <v>65.754997253417997</v>
      </c>
      <c r="BL377">
        <v>65.638000488281307</v>
      </c>
      <c r="BM377">
        <v>65.278999328613295</v>
      </c>
      <c r="BN377" s="39">
        <f t="shared" si="5"/>
        <v>30</v>
      </c>
    </row>
    <row r="378" spans="1:66" x14ac:dyDescent="0.3">
      <c r="A378" t="s">
        <v>3721</v>
      </c>
      <c r="B378" s="13" t="str">
        <f>VLOOKUP(A378,Matching_Area!$A$2:$B$1441,2, 0)</f>
        <v>Social Protection &amp; Labor</v>
      </c>
      <c r="C378" s="13" t="str">
        <f>VLOOKUP(Filtred_Data!A378,Matching_Area!$A$2:$C$1441,3,0)</f>
        <v>Economic activity</v>
      </c>
      <c r="D378" t="s">
        <v>316</v>
      </c>
      <c r="E378">
        <v>78.900001525878906</v>
      </c>
      <c r="F378">
        <v>77.599998474121094</v>
      </c>
      <c r="G378">
        <v>77.699996948242202</v>
      </c>
      <c r="H378">
        <v>77.099998474121094</v>
      </c>
      <c r="I378">
        <v>77.300003051757798</v>
      </c>
      <c r="J378">
        <v>77.5</v>
      </c>
      <c r="K378">
        <v>77.900001525878906</v>
      </c>
      <c r="L378">
        <v>78</v>
      </c>
      <c r="M378">
        <v>77.800003051757798</v>
      </c>
      <c r="N378">
        <v>77.599998474121094</v>
      </c>
      <c r="O378">
        <v>76.199996948242202</v>
      </c>
      <c r="P378">
        <v>74.900001525878906</v>
      </c>
      <c r="Q378">
        <v>75</v>
      </c>
      <c r="R378">
        <v>75.5</v>
      </c>
      <c r="S378">
        <v>74.900001525878906</v>
      </c>
      <c r="T378">
        <v>71.699996948242202</v>
      </c>
      <c r="U378">
        <v>72</v>
      </c>
      <c r="V378">
        <v>72.800003051757798</v>
      </c>
      <c r="W378">
        <v>73.800003051757798</v>
      </c>
      <c r="X378">
        <v>73.800003051757798</v>
      </c>
      <c r="Y378">
        <v>72</v>
      </c>
      <c r="Z378">
        <v>71.300003051757798</v>
      </c>
      <c r="AA378">
        <v>69</v>
      </c>
      <c r="AB378">
        <v>68.800003051757798</v>
      </c>
      <c r="AC378">
        <v>70.699996948242202</v>
      </c>
      <c r="AD378">
        <v>70.900001525878906</v>
      </c>
      <c r="AE378">
        <v>71</v>
      </c>
      <c r="AF378">
        <v>71.5</v>
      </c>
      <c r="AG378">
        <v>72</v>
      </c>
      <c r="AH378">
        <v>72.5</v>
      </c>
      <c r="AI378">
        <v>72</v>
      </c>
      <c r="AJ378">
        <v>70.400001525878906</v>
      </c>
      <c r="AK378">
        <v>69.800003051757798</v>
      </c>
      <c r="AL378">
        <v>70</v>
      </c>
      <c r="AM378">
        <v>70.484703063964801</v>
      </c>
      <c r="AN378">
        <v>70.823097229003906</v>
      </c>
      <c r="AO378">
        <v>70.953697204589801</v>
      </c>
      <c r="AP378">
        <v>71.379096984863295</v>
      </c>
      <c r="AQ378">
        <v>71.582199096679702</v>
      </c>
      <c r="AR378">
        <v>71.645202636718807</v>
      </c>
      <c r="AS378">
        <v>71.892997741699205</v>
      </c>
      <c r="AT378">
        <v>70.870300292968807</v>
      </c>
      <c r="AU378">
        <v>69.706901550292997</v>
      </c>
      <c r="AV378">
        <v>68.898200988769503</v>
      </c>
      <c r="AW378">
        <v>69.189697265625</v>
      </c>
      <c r="AX378">
        <v>69.603401184082003</v>
      </c>
      <c r="AY378">
        <v>70.07080078125</v>
      </c>
      <c r="AZ378">
        <v>69.762496948242202</v>
      </c>
      <c r="BA378">
        <v>68.503601074218807</v>
      </c>
      <c r="BB378">
        <v>64.545700073242202</v>
      </c>
      <c r="BC378">
        <v>63.694301605224602</v>
      </c>
      <c r="BD378">
        <v>63.868598937988303</v>
      </c>
      <c r="BE378">
        <v>64.388198852539105</v>
      </c>
      <c r="BF378">
        <v>64.402496337890597</v>
      </c>
      <c r="BG378">
        <v>64.879898071289105</v>
      </c>
      <c r="BH378">
        <v>65.342697143554702</v>
      </c>
      <c r="BI378">
        <v>65.771301269531307</v>
      </c>
      <c r="BJ378">
        <v>66.032600402832003</v>
      </c>
      <c r="BK378">
        <v>66.329498291015597</v>
      </c>
      <c r="BL378">
        <v>66.580001831054702</v>
      </c>
      <c r="BN378" s="39">
        <f t="shared" si="5"/>
        <v>60</v>
      </c>
    </row>
    <row r="379" spans="1:66" x14ac:dyDescent="0.3">
      <c r="A379" t="s">
        <v>4211</v>
      </c>
      <c r="B379" s="13" t="str">
        <f>VLOOKUP(A379,Matching_Area!$A$2:$B$1441,2, 0)</f>
        <v>Social Protection &amp; Labor</v>
      </c>
      <c r="C379" s="13" t="str">
        <f>VLOOKUP(Filtred_Data!A379,Matching_Area!$A$2:$C$1441,3,0)</f>
        <v>Economic activity</v>
      </c>
      <c r="D379" t="s">
        <v>1477</v>
      </c>
      <c r="AJ379">
        <v>60.639999389648402</v>
      </c>
      <c r="AK379">
        <v>60.432998657226598</v>
      </c>
      <c r="AL379">
        <v>60.7299995422363</v>
      </c>
      <c r="AM379">
        <v>61.662998199462898</v>
      </c>
      <c r="AN379">
        <v>62.106998443603501</v>
      </c>
      <c r="AO379">
        <v>62.403999328613303</v>
      </c>
      <c r="AP379">
        <v>63.009998321533203</v>
      </c>
      <c r="AQ379">
        <v>63.306999206542997</v>
      </c>
      <c r="AR379">
        <v>63.560001373291001</v>
      </c>
      <c r="AS379">
        <v>63.764999389648402</v>
      </c>
      <c r="AT379">
        <v>62.923999786377003</v>
      </c>
      <c r="AU379">
        <v>61.8950004577637</v>
      </c>
      <c r="AV379">
        <v>61.386001586914098</v>
      </c>
      <c r="AW379">
        <v>61.424999237060497</v>
      </c>
      <c r="AX379">
        <v>61.735000610351598</v>
      </c>
      <c r="AY379">
        <v>62.139999389648402</v>
      </c>
      <c r="AZ379">
        <v>61.970001220703097</v>
      </c>
      <c r="BA379">
        <v>61.208000183105497</v>
      </c>
      <c r="BB379">
        <v>58.3549995422363</v>
      </c>
      <c r="BC379">
        <v>57.444999694824197</v>
      </c>
      <c r="BD379">
        <v>57.3619995117188</v>
      </c>
      <c r="BE379">
        <v>57.958999633789098</v>
      </c>
      <c r="BF379">
        <v>57.891998291015597</v>
      </c>
      <c r="BG379">
        <v>58.360000610351598</v>
      </c>
      <c r="BH379">
        <v>58.733001708984403</v>
      </c>
      <c r="BI379">
        <v>59.1310005187988</v>
      </c>
      <c r="BJ379">
        <v>59.581001281738303</v>
      </c>
      <c r="BK379">
        <v>59.884998321533203</v>
      </c>
      <c r="BL379">
        <v>59.764999389648402</v>
      </c>
      <c r="BM379">
        <v>59.397998809814503</v>
      </c>
      <c r="BN379" s="39">
        <f t="shared" si="5"/>
        <v>30</v>
      </c>
    </row>
    <row r="380" spans="1:66" x14ac:dyDescent="0.3">
      <c r="A380" t="s">
        <v>1059</v>
      </c>
      <c r="B380" s="13" t="str">
        <f>VLOOKUP(A380,Matching_Area!$A$2:$B$1441,2, 0)</f>
        <v>Social Protection &amp; Labor</v>
      </c>
      <c r="C380" s="13" t="str">
        <f>VLOOKUP(Filtred_Data!A380,Matching_Area!$A$2:$C$1441,3,0)</f>
        <v>Economic activity</v>
      </c>
      <c r="D380" t="s">
        <v>1947</v>
      </c>
      <c r="E380">
        <v>56.099998474121101</v>
      </c>
      <c r="F380">
        <v>55.400001525878899</v>
      </c>
      <c r="G380">
        <v>55.5</v>
      </c>
      <c r="H380">
        <v>55.400001525878899</v>
      </c>
      <c r="I380">
        <v>55.700000762939503</v>
      </c>
      <c r="J380">
        <v>56.200000762939503</v>
      </c>
      <c r="K380">
        <v>56.900001525878899</v>
      </c>
      <c r="L380">
        <v>57.299999237060497</v>
      </c>
      <c r="M380">
        <v>57.5</v>
      </c>
      <c r="N380">
        <v>58</v>
      </c>
      <c r="O380">
        <v>57.400001525878899</v>
      </c>
      <c r="P380">
        <v>56.599998474121101</v>
      </c>
      <c r="Q380">
        <v>57</v>
      </c>
      <c r="R380">
        <v>57.799999237060497</v>
      </c>
      <c r="S380">
        <v>57.799999237060497</v>
      </c>
      <c r="T380">
        <v>56.099998474121101</v>
      </c>
      <c r="U380">
        <v>56.799999237060497</v>
      </c>
      <c r="V380">
        <v>57.900001525878899</v>
      </c>
      <c r="W380">
        <v>59.299999237060497</v>
      </c>
      <c r="X380">
        <v>59.900001525878899</v>
      </c>
      <c r="Y380">
        <v>59.200000762939503</v>
      </c>
      <c r="Z380">
        <v>59</v>
      </c>
      <c r="AA380">
        <v>57.799999237060497</v>
      </c>
      <c r="AB380">
        <v>57.900001525878899</v>
      </c>
      <c r="AC380">
        <v>59.5</v>
      </c>
      <c r="AD380">
        <v>60.099998474121101</v>
      </c>
      <c r="AE380">
        <v>60.700000762939503</v>
      </c>
      <c r="AF380">
        <v>61.5</v>
      </c>
      <c r="AG380">
        <v>62.299999237060497</v>
      </c>
      <c r="AH380">
        <v>63</v>
      </c>
      <c r="AI380">
        <v>62.799999237060497</v>
      </c>
      <c r="AJ380">
        <v>61.700000762939503</v>
      </c>
      <c r="AK380">
        <v>61.5</v>
      </c>
      <c r="AL380">
        <v>61.700000762939503</v>
      </c>
      <c r="AM380">
        <v>62.5791015625</v>
      </c>
      <c r="AN380">
        <v>62.947700500488303</v>
      </c>
      <c r="AO380">
        <v>63.222499847412102</v>
      </c>
      <c r="AP380">
        <v>63.843700408935497</v>
      </c>
      <c r="AQ380">
        <v>64.059700012207003</v>
      </c>
      <c r="AR380">
        <v>64.253196716308594</v>
      </c>
      <c r="AS380">
        <v>64.395896911621094</v>
      </c>
      <c r="AT380">
        <v>63.662601470947301</v>
      </c>
      <c r="AU380">
        <v>62.731800079345703</v>
      </c>
      <c r="AV380">
        <v>62.276500701904297</v>
      </c>
      <c r="AW380">
        <v>62.345100402832003</v>
      </c>
      <c r="AX380">
        <v>62.689399719238303</v>
      </c>
      <c r="AY380">
        <v>63.119701385497997</v>
      </c>
      <c r="AZ380">
        <v>62.9872016906738</v>
      </c>
      <c r="BA380">
        <v>62.176998138427699</v>
      </c>
      <c r="BB380">
        <v>59.320201873779297</v>
      </c>
      <c r="BC380">
        <v>58.472099304199197</v>
      </c>
      <c r="BD380">
        <v>58.371898651122997</v>
      </c>
      <c r="BE380">
        <v>58.560699462890597</v>
      </c>
      <c r="BF380">
        <v>58.584300994872997</v>
      </c>
      <c r="BG380">
        <v>59.006801605224602</v>
      </c>
      <c r="BH380">
        <v>59.343299865722699</v>
      </c>
      <c r="BI380">
        <v>59.729198455810497</v>
      </c>
      <c r="BJ380">
        <v>60.113700866699197</v>
      </c>
      <c r="BK380">
        <v>60.421501159667997</v>
      </c>
      <c r="BL380">
        <v>60.784400939941399</v>
      </c>
      <c r="BN380" s="39">
        <f t="shared" si="5"/>
        <v>60</v>
      </c>
    </row>
    <row r="381" spans="1:66" x14ac:dyDescent="0.3">
      <c r="A381" t="s">
        <v>1745</v>
      </c>
      <c r="B381" s="13" t="str">
        <f>VLOOKUP(A381,Matching_Area!$A$2:$B$1441,2, 0)</f>
        <v>Social Protection &amp; Labor</v>
      </c>
      <c r="C381" s="13" t="str">
        <f>VLOOKUP(Filtred_Data!A381,Matching_Area!$A$2:$C$1441,3,0)</f>
        <v>Economic activity</v>
      </c>
      <c r="D381" t="s">
        <v>3759</v>
      </c>
      <c r="AJ381">
        <v>51.402999877929702</v>
      </c>
      <c r="AK381">
        <v>50.990001678466797</v>
      </c>
      <c r="AL381">
        <v>51.463001251220703</v>
      </c>
      <c r="AM381">
        <v>52.8880004882813</v>
      </c>
      <c r="AN381">
        <v>52.837001800537102</v>
      </c>
      <c r="AO381">
        <v>53.169998168945298</v>
      </c>
      <c r="AP381">
        <v>53.743000030517599</v>
      </c>
      <c r="AQ381">
        <v>54.7960014343262</v>
      </c>
      <c r="AR381">
        <v>54.488998413085902</v>
      </c>
      <c r="AS381">
        <v>54.7039985656738</v>
      </c>
      <c r="AT381">
        <v>53.132999420166001</v>
      </c>
      <c r="AU381">
        <v>51.131999969482401</v>
      </c>
      <c r="AV381">
        <v>49.347000122070298</v>
      </c>
      <c r="AW381">
        <v>48.977001190185497</v>
      </c>
      <c r="AX381">
        <v>49.520999908447301</v>
      </c>
      <c r="AY381">
        <v>49.286998748779297</v>
      </c>
      <c r="AZ381">
        <v>48.737998962402301</v>
      </c>
      <c r="BA381">
        <v>47.119998931884801</v>
      </c>
      <c r="BB381">
        <v>43.837001800537102</v>
      </c>
      <c r="BC381">
        <v>41.726001739502003</v>
      </c>
      <c r="BD381">
        <v>41.487998962402301</v>
      </c>
      <c r="BE381">
        <v>42.567001342773402</v>
      </c>
      <c r="BF381">
        <v>42.763999938964801</v>
      </c>
      <c r="BG381">
        <v>43.785999298095703</v>
      </c>
      <c r="BH381">
        <v>44.951999664306598</v>
      </c>
      <c r="BI381">
        <v>45.792999267578097</v>
      </c>
      <c r="BJ381">
        <v>47.082000732421903</v>
      </c>
      <c r="BK381">
        <v>47.416999816894503</v>
      </c>
      <c r="BL381">
        <v>47.222999572753899</v>
      </c>
      <c r="BM381">
        <v>46.627998352050803</v>
      </c>
      <c r="BN381" s="39">
        <f t="shared" si="5"/>
        <v>30</v>
      </c>
    </row>
    <row r="382" spans="1:66" x14ac:dyDescent="0.3">
      <c r="A382" t="s">
        <v>688</v>
      </c>
      <c r="B382" s="13" t="str">
        <f>VLOOKUP(A382,Matching_Area!$A$2:$B$1441,2, 0)</f>
        <v>Social Protection &amp; Labor</v>
      </c>
      <c r="C382" s="13" t="str">
        <f>VLOOKUP(Filtred_Data!A382,Matching_Area!$A$2:$C$1441,3,0)</f>
        <v>Economic activity</v>
      </c>
      <c r="D382" t="s">
        <v>3935</v>
      </c>
      <c r="E382">
        <v>38.200000762939503</v>
      </c>
      <c r="F382">
        <v>37.900001525878899</v>
      </c>
      <c r="G382">
        <v>38.299999237060497</v>
      </c>
      <c r="H382">
        <v>37.599998474121101</v>
      </c>
      <c r="I382">
        <v>38.200000762939503</v>
      </c>
      <c r="J382">
        <v>39.200000762939503</v>
      </c>
      <c r="K382">
        <v>41.900001525878899</v>
      </c>
      <c r="L382">
        <v>43</v>
      </c>
      <c r="M382">
        <v>43.799999237060497</v>
      </c>
      <c r="N382">
        <v>45.799999237060497</v>
      </c>
      <c r="O382">
        <v>45.700000762939503</v>
      </c>
      <c r="P382">
        <v>44.700000762939503</v>
      </c>
      <c r="Q382">
        <v>46.400001525878899</v>
      </c>
      <c r="R382">
        <v>48.799999237060497</v>
      </c>
      <c r="S382">
        <v>49.599998474121101</v>
      </c>
      <c r="T382">
        <v>48.299999237060497</v>
      </c>
      <c r="U382">
        <v>49.599998474121101</v>
      </c>
      <c r="V382">
        <v>51.200000762939503</v>
      </c>
      <c r="W382">
        <v>53.799999237060497</v>
      </c>
      <c r="X382">
        <v>54.799999237060497</v>
      </c>
      <c r="Y382">
        <v>53.900001525878899</v>
      </c>
      <c r="Z382">
        <v>53.299999237060497</v>
      </c>
      <c r="AA382">
        <v>52</v>
      </c>
      <c r="AB382">
        <v>52.200000762939503</v>
      </c>
      <c r="AC382">
        <v>54.400001525878899</v>
      </c>
      <c r="AD382">
        <v>55.400001525878899</v>
      </c>
      <c r="AE382">
        <v>56</v>
      </c>
      <c r="AF382">
        <v>57.099998474121101</v>
      </c>
      <c r="AG382">
        <v>57.599998474121101</v>
      </c>
      <c r="AH382">
        <v>57.700000762939503</v>
      </c>
      <c r="AI382">
        <v>56.099998474121101</v>
      </c>
      <c r="AJ382">
        <v>54</v>
      </c>
      <c r="AK382">
        <v>53.700000762939503</v>
      </c>
      <c r="AL382">
        <v>54.299999237060497</v>
      </c>
      <c r="AM382">
        <v>55.339698791503899</v>
      </c>
      <c r="AN382">
        <v>55.130500793457003</v>
      </c>
      <c r="AO382">
        <v>55.263099670410199</v>
      </c>
      <c r="AP382">
        <v>56.0505981445313</v>
      </c>
      <c r="AQ382">
        <v>57.160198211669901</v>
      </c>
      <c r="AR382">
        <v>56.956699371337898</v>
      </c>
      <c r="AS382">
        <v>57.378898620605497</v>
      </c>
      <c r="AT382">
        <v>56.042800903320298</v>
      </c>
      <c r="AU382">
        <v>54.276100158691399</v>
      </c>
      <c r="AV382">
        <v>52.4656982421875</v>
      </c>
      <c r="AW382">
        <v>52.224601745605497</v>
      </c>
      <c r="AX382">
        <v>52.641101837158203</v>
      </c>
      <c r="AY382">
        <v>52.2510986328125</v>
      </c>
      <c r="AZ382">
        <v>51.800899505615199</v>
      </c>
      <c r="BA382">
        <v>50.179698944091797</v>
      </c>
      <c r="BB382">
        <v>47.006801605224602</v>
      </c>
      <c r="BC382">
        <v>45.073699951171903</v>
      </c>
      <c r="BD382">
        <v>44.895500183105497</v>
      </c>
      <c r="BE382">
        <v>45.896800994872997</v>
      </c>
      <c r="BF382">
        <v>46.032600402832003</v>
      </c>
      <c r="BG382">
        <v>47.058601379394503</v>
      </c>
      <c r="BH382">
        <v>48.198200225830099</v>
      </c>
      <c r="BI382">
        <v>48.763099670410199</v>
      </c>
      <c r="BJ382">
        <v>49.876499176025398</v>
      </c>
      <c r="BK382">
        <v>50.338600158691399</v>
      </c>
      <c r="BL382">
        <v>51.097301483154297</v>
      </c>
      <c r="BN382" s="39">
        <f t="shared" si="5"/>
        <v>60</v>
      </c>
    </row>
    <row r="383" spans="1:66" x14ac:dyDescent="0.3">
      <c r="A383" t="s">
        <v>2290</v>
      </c>
      <c r="B383" s="13" t="str">
        <f>VLOOKUP(A383,Matching_Area!$A$2:$B$1441,2, 0)</f>
        <v>Social Protection &amp; Labor</v>
      </c>
      <c r="C383" s="13" t="str">
        <f>VLOOKUP(Filtred_Data!A383,Matching_Area!$A$2:$C$1441,3,0)</f>
        <v>Economic activity</v>
      </c>
      <c r="D383" t="s">
        <v>3952</v>
      </c>
      <c r="AJ383">
        <v>57.346000671386697</v>
      </c>
      <c r="AK383">
        <v>56.5130004882813</v>
      </c>
      <c r="AL383">
        <v>57.021999359130902</v>
      </c>
      <c r="AM383">
        <v>58.214000701904297</v>
      </c>
      <c r="AN383">
        <v>58.764999389648402</v>
      </c>
      <c r="AO383">
        <v>57.691001892089801</v>
      </c>
      <c r="AP383">
        <v>57.804000854492202</v>
      </c>
      <c r="AQ383">
        <v>58.314998626708999</v>
      </c>
      <c r="AR383">
        <v>58.445999145507798</v>
      </c>
      <c r="AS383">
        <v>58.917999267578097</v>
      </c>
      <c r="AT383">
        <v>56.116001129150398</v>
      </c>
      <c r="AU383">
        <v>53.497001647949197</v>
      </c>
      <c r="AV383">
        <v>51.594001770019503</v>
      </c>
      <c r="AW383">
        <v>51.568000793457003</v>
      </c>
      <c r="AX383">
        <v>51.321998596191399</v>
      </c>
      <c r="AY383">
        <v>52.575000762939503</v>
      </c>
      <c r="AZ383">
        <v>50.874000549316399</v>
      </c>
      <c r="BA383">
        <v>48.742000579833999</v>
      </c>
      <c r="BB383">
        <v>43.476001739502003</v>
      </c>
      <c r="BC383">
        <v>41.509998321533203</v>
      </c>
      <c r="BD383">
        <v>42.303001403808601</v>
      </c>
      <c r="BE383">
        <v>43.780998229980497</v>
      </c>
      <c r="BF383">
        <v>43.609001159667997</v>
      </c>
      <c r="BG383">
        <v>44.847000122070298</v>
      </c>
      <c r="BH383">
        <v>45.813999176025398</v>
      </c>
      <c r="BI383">
        <v>46.949001312255902</v>
      </c>
      <c r="BJ383">
        <v>47.799999237060497</v>
      </c>
      <c r="BK383">
        <v>47.478000640869098</v>
      </c>
      <c r="BL383">
        <v>46.951999664306598</v>
      </c>
      <c r="BM383">
        <v>46.4799995422363</v>
      </c>
      <c r="BN383" s="39">
        <f t="shared" si="5"/>
        <v>30</v>
      </c>
    </row>
    <row r="384" spans="1:66" x14ac:dyDescent="0.3">
      <c r="A384" t="s">
        <v>4135</v>
      </c>
      <c r="B384" s="13" t="str">
        <f>VLOOKUP(A384,Matching_Area!$A$2:$B$1441,2, 0)</f>
        <v>Social Protection &amp; Labor</v>
      </c>
      <c r="C384" s="13" t="str">
        <f>VLOOKUP(Filtred_Data!A384,Matching_Area!$A$2:$C$1441,3,0)</f>
        <v>Economic activity</v>
      </c>
      <c r="D384" t="s">
        <v>267</v>
      </c>
      <c r="E384">
        <v>63.400001525878899</v>
      </c>
      <c r="F384">
        <v>61.400001525878899</v>
      </c>
      <c r="G384">
        <v>62.099998474121101</v>
      </c>
      <c r="H384">
        <v>60.799999237060497</v>
      </c>
      <c r="I384">
        <v>61.099998474121101</v>
      </c>
      <c r="J384">
        <v>62.400001525878899</v>
      </c>
      <c r="K384">
        <v>63.700000762939503</v>
      </c>
      <c r="L384">
        <v>63.900001525878899</v>
      </c>
      <c r="M384">
        <v>63</v>
      </c>
      <c r="N384">
        <v>63.400001525878899</v>
      </c>
      <c r="O384">
        <v>61.700000762939503</v>
      </c>
      <c r="P384">
        <v>60.700000762939503</v>
      </c>
      <c r="Q384">
        <v>62.799999237060497</v>
      </c>
      <c r="R384">
        <v>65.699996948242202</v>
      </c>
      <c r="S384">
        <v>65.300003051757798</v>
      </c>
      <c r="T384">
        <v>60.400001525878899</v>
      </c>
      <c r="U384">
        <v>62.099998474121101</v>
      </c>
      <c r="V384">
        <v>64.199996948242202</v>
      </c>
      <c r="W384">
        <v>66.099998474121094</v>
      </c>
      <c r="X384">
        <v>66.5</v>
      </c>
      <c r="Y384">
        <v>63.5</v>
      </c>
      <c r="Z384">
        <v>62.200000762939503</v>
      </c>
      <c r="AA384">
        <v>58.700000762939503</v>
      </c>
      <c r="AB384">
        <v>59.200000762939503</v>
      </c>
      <c r="AC384">
        <v>62.299999237060497</v>
      </c>
      <c r="AD384">
        <v>62.700000762939503</v>
      </c>
      <c r="AE384">
        <v>63</v>
      </c>
      <c r="AF384">
        <v>63.200000762939503</v>
      </c>
      <c r="AG384">
        <v>64.099998474121094</v>
      </c>
      <c r="AH384">
        <v>64.699996948242202</v>
      </c>
      <c r="AI384">
        <v>63.5</v>
      </c>
      <c r="AJ384">
        <v>60.299999237060497</v>
      </c>
      <c r="AK384">
        <v>59.700000762939503</v>
      </c>
      <c r="AL384">
        <v>60.099998474121101</v>
      </c>
      <c r="AM384">
        <v>61.064701080322301</v>
      </c>
      <c r="AN384">
        <v>61.542598724365199</v>
      </c>
      <c r="AO384">
        <v>60.220001220703097</v>
      </c>
      <c r="AP384">
        <v>60.297000885009801</v>
      </c>
      <c r="AQ384">
        <v>60.793998718261697</v>
      </c>
      <c r="AR384">
        <v>61.021999359130902</v>
      </c>
      <c r="AS384">
        <v>61.921901702880902</v>
      </c>
      <c r="AT384">
        <v>59.372898101806598</v>
      </c>
      <c r="AU384">
        <v>57.0932006835938</v>
      </c>
      <c r="AV384">
        <v>55.333301544189503</v>
      </c>
      <c r="AW384">
        <v>55.549098968505902</v>
      </c>
      <c r="AX384">
        <v>55.150299072265597</v>
      </c>
      <c r="AY384">
        <v>56.206001281738303</v>
      </c>
      <c r="AZ384">
        <v>54.425201416015597</v>
      </c>
      <c r="BA384">
        <v>52.254398345947301</v>
      </c>
      <c r="BB384">
        <v>46.6981010437012</v>
      </c>
      <c r="BC384">
        <v>44.931999206542997</v>
      </c>
      <c r="BD384">
        <v>45.994300842285199</v>
      </c>
      <c r="BE384">
        <v>47.6697998046875</v>
      </c>
      <c r="BF384">
        <v>46.943199157714801</v>
      </c>
      <c r="BG384">
        <v>48.208698272705099</v>
      </c>
      <c r="BH384">
        <v>49.003200531005902</v>
      </c>
      <c r="BI384">
        <v>50.051998138427699</v>
      </c>
      <c r="BJ384">
        <v>50.802200317382798</v>
      </c>
      <c r="BK384">
        <v>50.579700469970703</v>
      </c>
      <c r="BL384">
        <v>51.2760009765625</v>
      </c>
      <c r="BN384" s="39">
        <f t="shared" si="5"/>
        <v>60</v>
      </c>
    </row>
    <row r="385" spans="1:66" x14ac:dyDescent="0.3">
      <c r="A385" t="s">
        <v>3553</v>
      </c>
      <c r="B385" s="13" t="str">
        <f>VLOOKUP(A385,Matching_Area!$A$2:$B$1441,2, 0)</f>
        <v>Social Protection &amp; Labor</v>
      </c>
      <c r="C385" s="13" t="str">
        <f>VLOOKUP(Filtred_Data!A385,Matching_Area!$A$2:$C$1441,3,0)</f>
        <v>Economic activity</v>
      </c>
      <c r="D385" t="s">
        <v>3125</v>
      </c>
      <c r="AJ385">
        <v>54.456001281738303</v>
      </c>
      <c r="AK385">
        <v>53.820999145507798</v>
      </c>
      <c r="AL385">
        <v>54.308998107910199</v>
      </c>
      <c r="AM385">
        <v>55.6119995117188</v>
      </c>
      <c r="AN385">
        <v>55.8689994812012</v>
      </c>
      <c r="AO385">
        <v>55.4799995422363</v>
      </c>
      <c r="AP385">
        <v>55.817001342773402</v>
      </c>
      <c r="AQ385">
        <v>56.594001770019503</v>
      </c>
      <c r="AR385">
        <v>56.511001586914098</v>
      </c>
      <c r="AS385">
        <v>56.859001159667997</v>
      </c>
      <c r="AT385">
        <v>54.658000946044901</v>
      </c>
      <c r="AU385">
        <v>52.340000152587898</v>
      </c>
      <c r="AV385">
        <v>50.495998382568402</v>
      </c>
      <c r="AW385">
        <v>50.304000854492202</v>
      </c>
      <c r="AX385">
        <v>50.444999694824197</v>
      </c>
      <c r="AY385">
        <v>50.972000122070298</v>
      </c>
      <c r="AZ385">
        <v>49.832000732421903</v>
      </c>
      <c r="BA385">
        <v>47.950000762939503</v>
      </c>
      <c r="BB385">
        <v>43.652999877929702</v>
      </c>
      <c r="BC385">
        <v>41.615001678466797</v>
      </c>
      <c r="BD385">
        <v>41.905998229980497</v>
      </c>
      <c r="BE385">
        <v>43.187999725341797</v>
      </c>
      <c r="BF385">
        <v>43.195999145507798</v>
      </c>
      <c r="BG385">
        <v>44.3289985656738</v>
      </c>
      <c r="BH385">
        <v>45.393001556396499</v>
      </c>
      <c r="BI385">
        <v>46.382999420166001</v>
      </c>
      <c r="BJ385">
        <v>47.449001312255902</v>
      </c>
      <c r="BK385">
        <v>47.448001861572301</v>
      </c>
      <c r="BL385">
        <v>47.084999084472699</v>
      </c>
      <c r="BM385">
        <v>46.553001403808601</v>
      </c>
      <c r="BN385" s="39">
        <f t="shared" si="5"/>
        <v>30</v>
      </c>
    </row>
    <row r="386" spans="1:66" x14ac:dyDescent="0.3">
      <c r="A386" t="s">
        <v>3077</v>
      </c>
      <c r="B386" s="13" t="str">
        <f>VLOOKUP(A386,Matching_Area!$A$2:$B$1441,2, 0)</f>
        <v>Social Protection &amp; Labor</v>
      </c>
      <c r="C386" s="13" t="str">
        <f>VLOOKUP(Filtred_Data!A386,Matching_Area!$A$2:$C$1441,3,0)</f>
        <v>Economic activity</v>
      </c>
      <c r="D386" t="s">
        <v>4088</v>
      </c>
      <c r="E386">
        <v>50.099998474121101</v>
      </c>
      <c r="F386">
        <v>49</v>
      </c>
      <c r="G386">
        <v>49.5</v>
      </c>
      <c r="H386">
        <v>48.5</v>
      </c>
      <c r="I386">
        <v>49</v>
      </c>
      <c r="J386">
        <v>50.200000762939503</v>
      </c>
      <c r="K386">
        <v>52.200000762939503</v>
      </c>
      <c r="L386">
        <v>52.700000762939503</v>
      </c>
      <c r="M386">
        <v>52.700000762939503</v>
      </c>
      <c r="N386">
        <v>54</v>
      </c>
      <c r="O386">
        <v>53.200000762939503</v>
      </c>
      <c r="P386">
        <v>52.299999237060497</v>
      </c>
      <c r="Q386">
        <v>54.299999237060497</v>
      </c>
      <c r="R386">
        <v>57</v>
      </c>
      <c r="S386">
        <v>57.200000762939503</v>
      </c>
      <c r="T386">
        <v>54.200000762939503</v>
      </c>
      <c r="U386">
        <v>55.700000762939503</v>
      </c>
      <c r="V386">
        <v>57.599998474121101</v>
      </c>
      <c r="W386">
        <v>59.799999237060497</v>
      </c>
      <c r="X386">
        <v>60.599998474121101</v>
      </c>
      <c r="Y386">
        <v>58.599998474121101</v>
      </c>
      <c r="Z386">
        <v>57.599998474121101</v>
      </c>
      <c r="AA386">
        <v>55.299999237060497</v>
      </c>
      <c r="AB386">
        <v>55.599998474121101</v>
      </c>
      <c r="AC386">
        <v>58.299999237060497</v>
      </c>
      <c r="AD386">
        <v>59</v>
      </c>
      <c r="AE386">
        <v>59.5</v>
      </c>
      <c r="AF386">
        <v>60.099998474121101</v>
      </c>
      <c r="AG386">
        <v>60.799999237060497</v>
      </c>
      <c r="AH386">
        <v>61.200000762939503</v>
      </c>
      <c r="AI386">
        <v>59.799999237060497</v>
      </c>
      <c r="AJ386">
        <v>57.200000762939503</v>
      </c>
      <c r="AK386">
        <v>56.700000762939503</v>
      </c>
      <c r="AL386">
        <v>57.200000762939503</v>
      </c>
      <c r="AM386">
        <v>58.202598571777301</v>
      </c>
      <c r="AN386">
        <v>58.340499877929702</v>
      </c>
      <c r="AO386">
        <v>57.748401641845703</v>
      </c>
      <c r="AP386">
        <v>58.191898345947301</v>
      </c>
      <c r="AQ386">
        <v>58.993801116943402</v>
      </c>
      <c r="AR386">
        <v>58.996799468994098</v>
      </c>
      <c r="AS386">
        <v>59.660800933837898</v>
      </c>
      <c r="AT386">
        <v>57.714099884033203</v>
      </c>
      <c r="AU386">
        <v>55.692798614502003</v>
      </c>
      <c r="AV386">
        <v>53.9067993164063</v>
      </c>
      <c r="AW386">
        <v>53.900501251220703</v>
      </c>
      <c r="AX386">
        <v>53.906700134277301</v>
      </c>
      <c r="AY386">
        <v>54.2476997375488</v>
      </c>
      <c r="AZ386">
        <v>53.127399444580099</v>
      </c>
      <c r="BA386">
        <v>51.2262992858887</v>
      </c>
      <c r="BB386">
        <v>46.8512992858887</v>
      </c>
      <c r="BC386">
        <v>45.0023002624512</v>
      </c>
      <c r="BD386">
        <v>45.454299926757798</v>
      </c>
      <c r="BE386">
        <v>46.790401458740199</v>
      </c>
      <c r="BF386">
        <v>46.491600036621101</v>
      </c>
      <c r="BG386">
        <v>47.638401031494098</v>
      </c>
      <c r="BH386">
        <v>48.6036987304688</v>
      </c>
      <c r="BI386">
        <v>49.412799835205099</v>
      </c>
      <c r="BJ386">
        <v>50.342899322509801</v>
      </c>
      <c r="BK386">
        <v>50.4598999023438</v>
      </c>
      <c r="BL386">
        <v>51.187099456787102</v>
      </c>
      <c r="BN386" s="39">
        <f t="shared" si="5"/>
        <v>60</v>
      </c>
    </row>
    <row r="387" spans="1:66" x14ac:dyDescent="0.3">
      <c r="A387" t="s">
        <v>2183</v>
      </c>
      <c r="B387" s="13" t="str">
        <f>VLOOKUP(A387,Matching_Area!$A$2:$B$1441,2, 0)</f>
        <v>Environment</v>
      </c>
      <c r="C387" s="13" t="str">
        <f>VLOOKUP(Filtred_Data!A387,Matching_Area!$A$2:$C$1441,3,0)</f>
        <v>Energy production &amp; use</v>
      </c>
      <c r="D387" t="s">
        <v>945</v>
      </c>
      <c r="E387">
        <v>5.3408161874834654</v>
      </c>
      <c r="F387">
        <v>5.578857967971742</v>
      </c>
      <c r="G387">
        <v>5.8259528305925752</v>
      </c>
      <c r="H387">
        <v>6.2388760797291063</v>
      </c>
      <c r="I387">
        <v>6.5036408374399013</v>
      </c>
      <c r="J387">
        <v>7.2205762141031169</v>
      </c>
      <c r="K387">
        <v>7.157922478640864</v>
      </c>
      <c r="L387">
        <v>4.2527986738518839</v>
      </c>
      <c r="M387">
        <v>5.5440506390218394</v>
      </c>
      <c r="N387">
        <v>7.7093384261001807</v>
      </c>
      <c r="O387">
        <v>6.5216099328030284</v>
      </c>
      <c r="P387">
        <v>9.5153745189833359</v>
      </c>
      <c r="Q387">
        <v>12.131812562424539</v>
      </c>
      <c r="R387">
        <v>15.82180043404437</v>
      </c>
      <c r="S387">
        <v>15.551174466460257</v>
      </c>
      <c r="T387">
        <v>14.871245806015315</v>
      </c>
      <c r="U387">
        <v>19.694418966795954</v>
      </c>
      <c r="V387">
        <v>20.808509530374703</v>
      </c>
      <c r="W387">
        <v>21.923561632030907</v>
      </c>
      <c r="X387">
        <v>18.574108962875741</v>
      </c>
      <c r="Y387">
        <v>13.931369608503369</v>
      </c>
      <c r="Z387">
        <v>11.801346091941992</v>
      </c>
      <c r="AA387">
        <v>9.0486557098649456</v>
      </c>
      <c r="AB387">
        <v>12.770581008697112</v>
      </c>
      <c r="AC387">
        <v>9.5135388013199353</v>
      </c>
      <c r="AD387">
        <v>11.537193753526077</v>
      </c>
      <c r="AE387">
        <v>12.04864653218851</v>
      </c>
      <c r="AF387">
        <v>13.854979134533494</v>
      </c>
      <c r="AG387">
        <v>15.668952653383997</v>
      </c>
      <c r="AH387">
        <v>16.9955043022868</v>
      </c>
      <c r="AI387">
        <v>13.709630913392351</v>
      </c>
      <c r="AJ387">
        <v>14.942707646395437</v>
      </c>
      <c r="AK387">
        <v>16.338529620164202</v>
      </c>
      <c r="AL387">
        <v>20.287092675433975</v>
      </c>
      <c r="AM387">
        <v>18.796003762122641</v>
      </c>
      <c r="AN387">
        <v>19.740846424213579</v>
      </c>
      <c r="AO387">
        <v>20.583534817836295</v>
      </c>
      <c r="AP387">
        <v>21.50982494949271</v>
      </c>
      <c r="AQ387">
        <v>21.56989414947736</v>
      </c>
      <c r="AR387">
        <v>24.457411175976887</v>
      </c>
      <c r="AS387">
        <v>26.659419586712296</v>
      </c>
      <c r="AT387">
        <v>24.300537166690532</v>
      </c>
      <c r="AU387">
        <v>26.604128551130042</v>
      </c>
      <c r="AV387">
        <v>27.72618061766504</v>
      </c>
      <c r="AW387">
        <v>28.695570693338627</v>
      </c>
      <c r="AX387">
        <v>29.659179283594433</v>
      </c>
      <c r="AY387">
        <v>27.972123426391683</v>
      </c>
      <c r="AZ387">
        <v>28.585606884949023</v>
      </c>
      <c r="BA387">
        <v>25.264071370046832</v>
      </c>
      <c r="BB387">
        <v>22.124983702631209</v>
      </c>
      <c r="BC387">
        <v>22.209200898212714</v>
      </c>
      <c r="BD387">
        <v>18.554976759716006</v>
      </c>
      <c r="BE387">
        <v>15.69172908920509</v>
      </c>
      <c r="BF387">
        <v>13.943431510190651</v>
      </c>
      <c r="BG387">
        <v>9.2144655010721443</v>
      </c>
      <c r="BH387">
        <v>7.3087434548227694</v>
      </c>
      <c r="BN387" s="39">
        <f t="shared" si="5"/>
        <v>56</v>
      </c>
    </row>
    <row r="388" spans="1:66" x14ac:dyDescent="0.3">
      <c r="A388" t="s">
        <v>3656</v>
      </c>
      <c r="B388" s="13" t="str">
        <f>VLOOKUP(A388,Matching_Area!$A$2:$B$1441,2, 0)</f>
        <v>Environment</v>
      </c>
      <c r="C388" s="13" t="str">
        <f>VLOOKUP(Filtred_Data!A388,Matching_Area!$A$2:$C$1441,3,0)</f>
        <v>Energy production &amp; use</v>
      </c>
      <c r="D388" t="s">
        <v>2030</v>
      </c>
      <c r="AI388">
        <v>8.6665767042679498</v>
      </c>
      <c r="AJ388">
        <v>8.7434953773358703</v>
      </c>
      <c r="AK388">
        <v>8.6127469922587192</v>
      </c>
      <c r="AL388">
        <v>8.5293532087543706</v>
      </c>
      <c r="AM388">
        <v>8.3515216858241903</v>
      </c>
      <c r="AN388">
        <v>8.2341349169743996</v>
      </c>
      <c r="AO388">
        <v>8.1092777062564707</v>
      </c>
      <c r="AP388">
        <v>7.8391338634672296</v>
      </c>
      <c r="AQ388">
        <v>7.5690263584073696</v>
      </c>
      <c r="AR388">
        <v>7.4258026973314299</v>
      </c>
      <c r="AS388">
        <v>7.3353713960741</v>
      </c>
      <c r="AT388">
        <v>7.1282168086854201</v>
      </c>
      <c r="AU388">
        <v>7.0823678711964702</v>
      </c>
      <c r="AV388">
        <v>6.9049674906652498</v>
      </c>
      <c r="AW388">
        <v>6.79020605854096</v>
      </c>
      <c r="AX388">
        <v>6.6017378400322304</v>
      </c>
      <c r="AY388">
        <v>6.3694074043804001</v>
      </c>
      <c r="AZ388">
        <v>6.3675714474692402</v>
      </c>
      <c r="BA388">
        <v>6.2224516902700202</v>
      </c>
      <c r="BB388">
        <v>6.0845632707651598</v>
      </c>
      <c r="BC388">
        <v>6.0724792214271996</v>
      </c>
      <c r="BD388">
        <v>5.9098367495867699</v>
      </c>
      <c r="BE388">
        <v>5.6929952463764302</v>
      </c>
      <c r="BF388">
        <v>5.6760356312809499</v>
      </c>
      <c r="BG388">
        <v>5.6211457131730302</v>
      </c>
      <c r="BH388">
        <v>5.4083925395535202</v>
      </c>
      <c r="BN388" s="39">
        <f t="shared" si="5"/>
        <v>26</v>
      </c>
    </row>
    <row r="389" spans="1:66" x14ac:dyDescent="0.3">
      <c r="A389" t="s">
        <v>2233</v>
      </c>
      <c r="B389" s="13" t="str">
        <f>VLOOKUP(A389,Matching_Area!$A$2:$B$1441,2, 0)</f>
        <v>Environment</v>
      </c>
      <c r="C389" s="13" t="str">
        <f>VLOOKUP(Filtred_Data!A389,Matching_Area!$A$2:$C$1441,3,0)</f>
        <v>Emissions</v>
      </c>
      <c r="D389" t="s">
        <v>3889</v>
      </c>
      <c r="O389">
        <v>44.882358623136561</v>
      </c>
      <c r="P389">
        <v>42.083441683921905</v>
      </c>
      <c r="Q389">
        <v>42.167044755160802</v>
      </c>
      <c r="R389">
        <v>41.659626945360316</v>
      </c>
      <c r="S389">
        <v>39.767377677463713</v>
      </c>
      <c r="T389">
        <v>39.232208621539996</v>
      </c>
      <c r="U389">
        <v>39.396460236649183</v>
      </c>
      <c r="V389">
        <v>38.631344265743209</v>
      </c>
      <c r="W389">
        <v>38.376806590062095</v>
      </c>
      <c r="X389">
        <v>40.226249267259433</v>
      </c>
      <c r="Y389">
        <v>39.487364265597577</v>
      </c>
      <c r="Z389">
        <v>38.243901432665517</v>
      </c>
      <c r="AA389">
        <v>38.190196907439798</v>
      </c>
      <c r="AB389">
        <v>37.16606530217328</v>
      </c>
      <c r="AC389">
        <v>38.531442879131475</v>
      </c>
      <c r="AD389">
        <v>38.15133667996016</v>
      </c>
      <c r="AE389">
        <v>38.2430232658132</v>
      </c>
      <c r="AF389">
        <v>38.903386624840806</v>
      </c>
      <c r="AG389">
        <v>38.859645223426725</v>
      </c>
      <c r="AH389">
        <v>39.533880951150032</v>
      </c>
      <c r="AI389">
        <v>39.580859167577714</v>
      </c>
      <c r="AJ389">
        <v>39.460910899885967</v>
      </c>
      <c r="AK389">
        <v>39.516212467815492</v>
      </c>
      <c r="AL389">
        <v>39.545424037214552</v>
      </c>
      <c r="AM389">
        <v>39.679802395370416</v>
      </c>
      <c r="AN389">
        <v>40.02174750666186</v>
      </c>
      <c r="AO389">
        <v>40.629291001003232</v>
      </c>
      <c r="AP389">
        <v>41.695083689436643</v>
      </c>
      <c r="AQ389">
        <v>42.281261540344332</v>
      </c>
      <c r="AR389">
        <v>41.833701551109833</v>
      </c>
      <c r="AS389">
        <v>42.269321315195697</v>
      </c>
      <c r="AT389">
        <v>42.959402356542071</v>
      </c>
      <c r="AU389">
        <v>42.350928032945859</v>
      </c>
      <c r="AV389">
        <v>41.685663169302551</v>
      </c>
      <c r="AW389">
        <v>41.200213055184015</v>
      </c>
      <c r="AX389">
        <v>39.575817906471009</v>
      </c>
      <c r="AY389">
        <v>39.66040034074539</v>
      </c>
      <c r="AZ389">
        <v>39.783859477323098</v>
      </c>
      <c r="BA389">
        <v>40.070501241830961</v>
      </c>
      <c r="BN389" s="39">
        <f t="shared" si="5"/>
        <v>39</v>
      </c>
    </row>
    <row r="390" spans="1:66" x14ac:dyDescent="0.3">
      <c r="A390" t="s">
        <v>3193</v>
      </c>
      <c r="B390" s="13" t="str">
        <f>VLOOKUP(A390,Matching_Area!$A$2:$B$1441,2, 0)</f>
        <v>Environment</v>
      </c>
      <c r="C390" s="13" t="str">
        <f>VLOOKUP(Filtred_Data!A390,Matching_Area!$A$2:$C$1441,3,0)</f>
        <v>Energy production &amp; use</v>
      </c>
      <c r="D390" t="s">
        <v>916</v>
      </c>
      <c r="E390">
        <v>5641.7407552955374</v>
      </c>
      <c r="F390">
        <v>5612.0795030785393</v>
      </c>
      <c r="G390">
        <v>5774.5863148527378</v>
      </c>
      <c r="H390">
        <v>5986.7839538791604</v>
      </c>
      <c r="I390">
        <v>6136.9382299141689</v>
      </c>
      <c r="J390">
        <v>6307.8902024158142</v>
      </c>
      <c r="K390">
        <v>6591.3405575905572</v>
      </c>
      <c r="L390">
        <v>6809.8204839164209</v>
      </c>
      <c r="M390">
        <v>7073.4789493089393</v>
      </c>
      <c r="N390">
        <v>7332.3685469984266</v>
      </c>
      <c r="O390">
        <v>7569.0765952051188</v>
      </c>
      <c r="P390">
        <v>7644.5248024424418</v>
      </c>
      <c r="Q390">
        <v>7940.9978322597872</v>
      </c>
      <c r="R390">
        <v>8163.6037921938196</v>
      </c>
      <c r="S390">
        <v>7909.5864795608213</v>
      </c>
      <c r="T390">
        <v>7656.2635792437013</v>
      </c>
      <c r="U390">
        <v>8100.5622216616603</v>
      </c>
      <c r="V390">
        <v>8285.5708979790124</v>
      </c>
      <c r="W390">
        <v>8438.4030774760213</v>
      </c>
      <c r="X390">
        <v>8327.0417053609126</v>
      </c>
      <c r="Y390">
        <v>7942.2530179337655</v>
      </c>
      <c r="Z390">
        <v>7647.5380535678487</v>
      </c>
      <c r="AA390">
        <v>7259.0788987499136</v>
      </c>
      <c r="AB390">
        <v>7199.1185327128387</v>
      </c>
      <c r="AC390">
        <v>7443.3200169617294</v>
      </c>
      <c r="AD390">
        <v>7456.2629032800396</v>
      </c>
      <c r="AE390">
        <v>7376.0962383345895</v>
      </c>
      <c r="AF390">
        <v>7622.1730165215922</v>
      </c>
      <c r="AG390">
        <v>7849.7539703638877</v>
      </c>
      <c r="AH390">
        <v>7890.2872023628652</v>
      </c>
      <c r="AI390">
        <v>7671.7730657832008</v>
      </c>
      <c r="AJ390">
        <v>7631.4678058826548</v>
      </c>
      <c r="AK390">
        <v>7677.4014010931178</v>
      </c>
      <c r="AL390">
        <v>7709.4965893220588</v>
      </c>
      <c r="AM390">
        <v>7757.8308224956863</v>
      </c>
      <c r="AN390">
        <v>7763.7551055663625</v>
      </c>
      <c r="AO390">
        <v>7844.4682658114134</v>
      </c>
      <c r="AP390">
        <v>7828.5810963958384</v>
      </c>
      <c r="AQ390">
        <v>7803.6976045299325</v>
      </c>
      <c r="AR390">
        <v>7923.2238926318796</v>
      </c>
      <c r="AS390">
        <v>8056.8638499477538</v>
      </c>
      <c r="AT390">
        <v>7827.8863253718291</v>
      </c>
      <c r="AU390">
        <v>7843.3448491419167</v>
      </c>
      <c r="AV390">
        <v>7794.2355302638343</v>
      </c>
      <c r="AW390">
        <v>7881.5786420640516</v>
      </c>
      <c r="AX390">
        <v>7846.4996884997308</v>
      </c>
      <c r="AY390">
        <v>7697.6525350004122</v>
      </c>
      <c r="AZ390">
        <v>7758.1659857705245</v>
      </c>
      <c r="BA390">
        <v>7488.0819207047343</v>
      </c>
      <c r="BB390">
        <v>7056.7836528271837</v>
      </c>
      <c r="BC390">
        <v>7161.5533552699799</v>
      </c>
      <c r="BD390">
        <v>7030.554960568772</v>
      </c>
      <c r="BE390">
        <v>6873.0492708830316</v>
      </c>
      <c r="BF390">
        <v>6907.0460404568475</v>
      </c>
      <c r="BG390">
        <v>6962.5498169958673</v>
      </c>
      <c r="BH390">
        <v>6806.1999394620352</v>
      </c>
      <c r="BN390" s="39">
        <f t="shared" si="5"/>
        <v>56</v>
      </c>
    </row>
    <row r="391" spans="1:66" x14ac:dyDescent="0.3">
      <c r="A391" t="s">
        <v>3331</v>
      </c>
      <c r="B391" s="13" t="str">
        <f>VLOOKUP(A391,Matching_Area!$A$2:$B$1441,2, 0)</f>
        <v>Environment</v>
      </c>
      <c r="C391" s="13" t="str">
        <f>VLOOKUP(Filtred_Data!A391,Matching_Area!$A$2:$C$1441,3,0)</f>
        <v>Energy production &amp; use</v>
      </c>
      <c r="D391" t="s">
        <v>1549</v>
      </c>
      <c r="AI391">
        <v>189.42371400450321</v>
      </c>
      <c r="AJ391">
        <v>191.1702908407654</v>
      </c>
      <c r="AK391">
        <v>188.37151469509513</v>
      </c>
      <c r="AL391">
        <v>186.53490268971251</v>
      </c>
      <c r="AM391">
        <v>182.66122808080084</v>
      </c>
      <c r="AN391">
        <v>180.15462943517753</v>
      </c>
      <c r="AO391">
        <v>177.462851965222</v>
      </c>
      <c r="AP391">
        <v>171.6164303108684</v>
      </c>
      <c r="AQ391">
        <v>165.65321176341132</v>
      </c>
      <c r="AR391">
        <v>162.41311144576278</v>
      </c>
      <c r="AS391">
        <v>160.38084687587028</v>
      </c>
      <c r="AT391">
        <v>155.81710853200346</v>
      </c>
      <c r="AU391">
        <v>154.88249795153882</v>
      </c>
      <c r="AV391">
        <v>150.9230625020364</v>
      </c>
      <c r="AW391">
        <v>148.39590234201688</v>
      </c>
      <c r="AX391">
        <v>144.04288610019958</v>
      </c>
      <c r="AY391">
        <v>138.71919701997868</v>
      </c>
      <c r="AZ391">
        <v>138.54635182997859</v>
      </c>
      <c r="BA391">
        <v>135.1786233144648</v>
      </c>
      <c r="BB391">
        <v>131.8592574337263</v>
      </c>
      <c r="BC391">
        <v>131.5565217864106</v>
      </c>
      <c r="BD391">
        <v>128.09679230780063</v>
      </c>
      <c r="BE391">
        <v>123.36592108127877</v>
      </c>
      <c r="BF391">
        <v>122.57261511648419</v>
      </c>
      <c r="BG391">
        <v>121.48108421293483</v>
      </c>
      <c r="BH391">
        <v>116.27420583392379</v>
      </c>
      <c r="BN391" s="39">
        <f t="shared" ref="BN391:BN454" si="6">COUNT(E391:BM391)</f>
        <v>26</v>
      </c>
    </row>
    <row r="392" spans="1:66" x14ac:dyDescent="0.3">
      <c r="A392" t="s">
        <v>2184</v>
      </c>
      <c r="B392" s="13" t="str">
        <f>VLOOKUP(A392,Matching_Area!$A$2:$B$1441,2, 0)</f>
        <v>Health</v>
      </c>
      <c r="C392" s="13" t="str">
        <f>VLOOKUP(Filtred_Data!A392,Matching_Area!$A$2:$C$1441,3,0)</f>
        <v>Nutrition</v>
      </c>
      <c r="D392" t="s">
        <v>3906</v>
      </c>
      <c r="BC392">
        <v>23.3</v>
      </c>
      <c r="BE392">
        <v>25.5</v>
      </c>
      <c r="BG392">
        <v>26.4</v>
      </c>
      <c r="BI392">
        <v>34.700000000000003</v>
      </c>
      <c r="BN392" s="39">
        <f t="shared" si="6"/>
        <v>4</v>
      </c>
    </row>
    <row r="393" spans="1:66" x14ac:dyDescent="0.3">
      <c r="A393" t="s">
        <v>2595</v>
      </c>
      <c r="B393" s="13" t="str">
        <f>VLOOKUP(A393,Matching_Area!$A$2:$B$1441,2, 0)</f>
        <v>Education</v>
      </c>
      <c r="C393" s="13" t="str">
        <f>VLOOKUP(Filtred_Data!A393,Matching_Area!$A$2:$C$1441,3,0)</f>
        <v>Inputs</v>
      </c>
      <c r="D393" t="s">
        <v>4019</v>
      </c>
      <c r="BF393">
        <v>31.109059999999999</v>
      </c>
      <c r="BG393">
        <v>30.964549999999999</v>
      </c>
      <c r="BN393" s="39">
        <f t="shared" si="6"/>
        <v>2</v>
      </c>
    </row>
    <row r="394" spans="1:66" x14ac:dyDescent="0.3">
      <c r="A394" t="s">
        <v>2690</v>
      </c>
      <c r="B394" s="13" t="str">
        <f>VLOOKUP(A394,Matching_Area!$A$2:$B$1441,2, 0)</f>
        <v>Education</v>
      </c>
      <c r="C394" s="13" t="str">
        <f>VLOOKUP(Filtred_Data!A394,Matching_Area!$A$2:$C$1441,3,0)</f>
        <v>Inputs</v>
      </c>
      <c r="D394" t="s">
        <v>2371</v>
      </c>
      <c r="BF394">
        <v>35.167789999999997</v>
      </c>
      <c r="BG394">
        <v>34.554859999999998</v>
      </c>
      <c r="BN394" s="39">
        <f t="shared" si="6"/>
        <v>2</v>
      </c>
    </row>
    <row r="395" spans="1:66" x14ac:dyDescent="0.3">
      <c r="A395" t="s">
        <v>1775</v>
      </c>
      <c r="B395" s="13" t="str">
        <f>VLOOKUP(A395,Matching_Area!$A$2:$B$1441,2, 0)</f>
        <v>Education</v>
      </c>
      <c r="C395" s="13" t="str">
        <f>VLOOKUP(Filtred_Data!A395,Matching_Area!$A$2:$C$1441,3,0)</f>
        <v>Inputs</v>
      </c>
      <c r="D395" t="s">
        <v>1425</v>
      </c>
      <c r="BF395">
        <v>27.227160000000001</v>
      </c>
      <c r="BG395">
        <v>27.502279999999999</v>
      </c>
      <c r="BN395" s="39">
        <f t="shared" si="6"/>
        <v>2</v>
      </c>
    </row>
    <row r="396" spans="1:66" x14ac:dyDescent="0.3">
      <c r="A396" t="s">
        <v>2292</v>
      </c>
      <c r="B396" s="13" t="str">
        <f>VLOOKUP(A396,Matching_Area!$A$2:$B$1441,2, 0)</f>
        <v>Public Sector</v>
      </c>
      <c r="C396" s="13" t="str">
        <f>VLOOKUP(Filtred_Data!A396,Matching_Area!$A$2:$C$1441,3,0)</f>
        <v>Government finance</v>
      </c>
      <c r="D396" t="s">
        <v>1022</v>
      </c>
      <c r="Q396">
        <v>17.798312889430932</v>
      </c>
      <c r="R396">
        <v>17.896330512089442</v>
      </c>
      <c r="S396">
        <v>17.882624286277306</v>
      </c>
      <c r="T396">
        <v>19.470545502889188</v>
      </c>
      <c r="U396">
        <v>19.732445399090004</v>
      </c>
      <c r="V396">
        <v>19.602983150368956</v>
      </c>
      <c r="W396">
        <v>19.123583570158008</v>
      </c>
      <c r="X396">
        <v>18.921081217690634</v>
      </c>
      <c r="Y396">
        <v>20.544169737448584</v>
      </c>
      <c r="Z396">
        <v>21.004714001250996</v>
      </c>
      <c r="AA396">
        <v>22.463139869172366</v>
      </c>
      <c r="AB396">
        <v>22.802733488202378</v>
      </c>
      <c r="AC396">
        <v>21.47035884816103</v>
      </c>
      <c r="AD396">
        <v>22.174801952256509</v>
      </c>
      <c r="AE396">
        <v>22.230612029659159</v>
      </c>
      <c r="AF396">
        <v>21.37433666686233</v>
      </c>
      <c r="AG396">
        <v>21.030326340157181</v>
      </c>
      <c r="AH396">
        <v>20.863126996337904</v>
      </c>
      <c r="AI396">
        <v>21.558929316481372</v>
      </c>
      <c r="AJ396">
        <v>22.884385825629831</v>
      </c>
      <c r="AK396">
        <v>21.818384262016309</v>
      </c>
      <c r="AL396">
        <v>21.417472679027767</v>
      </c>
      <c r="AM396">
        <v>20.731454285273593</v>
      </c>
      <c r="AN396">
        <v>20.533004422003916</v>
      </c>
      <c r="AO396">
        <v>20.005395682116532</v>
      </c>
      <c r="AP396">
        <v>19.38967577733467</v>
      </c>
      <c r="AQ396">
        <v>18.721328846038794</v>
      </c>
      <c r="AR396">
        <v>18.105397129700485</v>
      </c>
      <c r="AS396">
        <v>17.924093627674502</v>
      </c>
      <c r="AT396">
        <v>19.515909616421602</v>
      </c>
      <c r="AU396">
        <v>20.081281534258224</v>
      </c>
      <c r="AV396">
        <v>20.665058495973479</v>
      </c>
      <c r="AW396">
        <v>20.457733014439182</v>
      </c>
      <c r="AX396">
        <v>20.752411299820952</v>
      </c>
      <c r="AY396">
        <v>20.599476269857821</v>
      </c>
      <c r="AZ396">
        <v>20.900193346410845</v>
      </c>
      <c r="BA396">
        <v>22.881567838138452</v>
      </c>
      <c r="BB396">
        <v>25.634013899791054</v>
      </c>
      <c r="BC396">
        <v>26.159443082380239</v>
      </c>
      <c r="BD396">
        <v>25.443340289099513</v>
      </c>
      <c r="BE396">
        <v>23.999774256075753</v>
      </c>
      <c r="BF396">
        <v>23.022910460835661</v>
      </c>
      <c r="BG396">
        <v>22.740197116014276</v>
      </c>
      <c r="BH396">
        <v>22.489855501335995</v>
      </c>
      <c r="BI396">
        <v>22.570623906484684</v>
      </c>
      <c r="BJ396">
        <v>22.32276767313234</v>
      </c>
      <c r="BK396">
        <v>22.384311912922296</v>
      </c>
      <c r="BL396">
        <v>22.877959059276471</v>
      </c>
      <c r="BN396" s="39">
        <f t="shared" si="6"/>
        <v>48</v>
      </c>
    </row>
    <row r="397" spans="1:66" x14ac:dyDescent="0.3">
      <c r="A397" t="s">
        <v>1359</v>
      </c>
      <c r="B397" s="13" t="str">
        <f>VLOOKUP(A397,Matching_Area!$A$2:$B$1441,2, 0)</f>
        <v>Public Sector</v>
      </c>
      <c r="C397" s="13" t="str">
        <f>VLOOKUP(Filtred_Data!A397,Matching_Area!$A$2:$C$1441,3,0)</f>
        <v>Government finance</v>
      </c>
      <c r="D397" t="s">
        <v>1100</v>
      </c>
      <c r="Q397">
        <v>227660000000</v>
      </c>
      <c r="R397">
        <v>255090000000</v>
      </c>
      <c r="S397">
        <v>276330000000</v>
      </c>
      <c r="T397">
        <v>328060000000</v>
      </c>
      <c r="U397">
        <v>369670000000</v>
      </c>
      <c r="V397">
        <v>408100000000</v>
      </c>
      <c r="W397">
        <v>449710000000</v>
      </c>
      <c r="X397">
        <v>497120000000</v>
      </c>
      <c r="Y397">
        <v>587010000000</v>
      </c>
      <c r="Z397">
        <v>673630000000</v>
      </c>
      <c r="AA397">
        <v>751120000000</v>
      </c>
      <c r="AB397">
        <v>828660000000</v>
      </c>
      <c r="AC397">
        <v>866890000000</v>
      </c>
      <c r="AD397">
        <v>962160000000</v>
      </c>
      <c r="AE397">
        <v>1018080000000</v>
      </c>
      <c r="AF397">
        <v>1037770000000</v>
      </c>
      <c r="AG397">
        <v>1101240000000</v>
      </c>
      <c r="AH397">
        <v>1177010000000</v>
      </c>
      <c r="AI397">
        <v>1285590000000</v>
      </c>
      <c r="AJ397">
        <v>1409250000000</v>
      </c>
      <c r="AK397">
        <v>1422630000000</v>
      </c>
      <c r="AL397">
        <v>1468930000000</v>
      </c>
      <c r="AM397">
        <v>1510750000000</v>
      </c>
      <c r="AN397">
        <v>1568670000000</v>
      </c>
      <c r="AO397">
        <v>1615060000000</v>
      </c>
      <c r="AP397">
        <v>1663160000000</v>
      </c>
      <c r="AQ397">
        <v>1696680000000</v>
      </c>
      <c r="AR397">
        <v>1743670000000</v>
      </c>
      <c r="AS397">
        <v>1837640000000</v>
      </c>
      <c r="AT397">
        <v>2065138700000</v>
      </c>
      <c r="AU397">
        <v>2196173100000</v>
      </c>
      <c r="AV397">
        <v>2367852800000</v>
      </c>
      <c r="AW397">
        <v>2498652100000</v>
      </c>
      <c r="AX397">
        <v>2705417200000</v>
      </c>
      <c r="AY397">
        <v>2845737600000</v>
      </c>
      <c r="AZ397">
        <v>3020466400000</v>
      </c>
      <c r="BA397">
        <v>3366529400000</v>
      </c>
      <c r="BB397">
        <v>3703841500000</v>
      </c>
      <c r="BC397">
        <v>3921837500000</v>
      </c>
      <c r="BD397">
        <v>3954551800000</v>
      </c>
      <c r="BE397">
        <v>3887245200000</v>
      </c>
      <c r="BF397">
        <v>3864360800000</v>
      </c>
      <c r="BG397">
        <v>3984479700000</v>
      </c>
      <c r="BH397">
        <v>4097493700000</v>
      </c>
      <c r="BI397">
        <v>4222329100000</v>
      </c>
      <c r="BJ397">
        <v>4349679200000</v>
      </c>
      <c r="BK397">
        <v>4595286400000</v>
      </c>
      <c r="BL397">
        <v>4890030800000</v>
      </c>
      <c r="BN397" s="39">
        <f t="shared" si="6"/>
        <v>48</v>
      </c>
    </row>
    <row r="398" spans="1:66" x14ac:dyDescent="0.3">
      <c r="A398" t="s">
        <v>3978</v>
      </c>
      <c r="B398" s="13" t="str">
        <f>VLOOKUP(A398,Matching_Area!$A$2:$B$1441,2, 0)</f>
        <v>Private Sector &amp; Trade</v>
      </c>
      <c r="C398" s="13" t="str">
        <f>VLOOKUP(Filtred_Data!A398,Matching_Area!$A$2:$C$1441,3,0)</f>
        <v>Trade price indices</v>
      </c>
      <c r="D398" t="s">
        <v>3680</v>
      </c>
      <c r="Y398">
        <v>88</v>
      </c>
      <c r="Z398">
        <v>86</v>
      </c>
      <c r="AA398">
        <v>83</v>
      </c>
      <c r="AB398">
        <v>81</v>
      </c>
      <c r="AC398">
        <v>79</v>
      </c>
      <c r="AD398">
        <v>78</v>
      </c>
      <c r="AE398">
        <v>89</v>
      </c>
      <c r="AF398">
        <v>99</v>
      </c>
      <c r="AG398">
        <v>105</v>
      </c>
      <c r="AH398">
        <v>105</v>
      </c>
      <c r="AI398">
        <v>114</v>
      </c>
      <c r="AJ398">
        <v>113</v>
      </c>
      <c r="AK398">
        <v>115</v>
      </c>
      <c r="AL398">
        <v>108</v>
      </c>
      <c r="AM398">
        <v>112</v>
      </c>
      <c r="AN398">
        <v>123</v>
      </c>
      <c r="AO398">
        <v>120</v>
      </c>
      <c r="AP398">
        <v>112</v>
      </c>
      <c r="AQ398">
        <v>108</v>
      </c>
      <c r="AR398">
        <v>106</v>
      </c>
      <c r="AS398">
        <v>100</v>
      </c>
      <c r="AT398">
        <v>99.2</v>
      </c>
      <c r="AU398">
        <v>98.2</v>
      </c>
      <c r="AV398">
        <v>99.7</v>
      </c>
      <c r="AW398">
        <v>103.6</v>
      </c>
      <c r="AX398">
        <v>106.9</v>
      </c>
      <c r="AY398">
        <v>110.7</v>
      </c>
      <c r="AZ398">
        <v>116.1</v>
      </c>
      <c r="BA398">
        <v>123.1</v>
      </c>
      <c r="BB398">
        <v>117.4</v>
      </c>
      <c r="BC398">
        <v>123.1</v>
      </c>
      <c r="BD398">
        <v>133</v>
      </c>
      <c r="BE398">
        <v>133.5</v>
      </c>
      <c r="BF398">
        <v>133</v>
      </c>
      <c r="BG398">
        <v>132.30000000000001</v>
      </c>
      <c r="BH398">
        <v>123.9</v>
      </c>
      <c r="BI398">
        <v>119.9</v>
      </c>
      <c r="BJ398">
        <v>122.8</v>
      </c>
      <c r="BK398">
        <v>126.9</v>
      </c>
      <c r="BL398">
        <v>125.9</v>
      </c>
      <c r="BN398" s="39">
        <f t="shared" si="6"/>
        <v>40</v>
      </c>
    </row>
    <row r="399" spans="1:66" x14ac:dyDescent="0.3">
      <c r="A399" t="s">
        <v>2199</v>
      </c>
      <c r="B399" s="13" t="str">
        <f>VLOOKUP(A399,Matching_Area!$A$2:$B$1441,2, 0)</f>
        <v>Private Sector &amp; Trade</v>
      </c>
      <c r="C399" s="13" t="str">
        <f>VLOOKUP(Filtred_Data!A399,Matching_Area!$A$2:$C$1441,3,0)</f>
        <v>Trade indexes</v>
      </c>
      <c r="D399" t="s">
        <v>2219</v>
      </c>
      <c r="Y399">
        <v>31.375502730000001</v>
      </c>
      <c r="Z399">
        <v>30.85024263</v>
      </c>
      <c r="AA399">
        <v>29.251601569999998</v>
      </c>
      <c r="AB399">
        <v>28.971391409999999</v>
      </c>
      <c r="AC399">
        <v>30.830603270000001</v>
      </c>
      <c r="AD399">
        <v>31.826555949999999</v>
      </c>
      <c r="AE399">
        <v>36.779226860000001</v>
      </c>
      <c r="AF399">
        <v>42.854095370000003</v>
      </c>
      <c r="AG399">
        <v>48.863048310000003</v>
      </c>
      <c r="AH399">
        <v>52.054800239999999</v>
      </c>
      <c r="AI399">
        <v>59.508545929999997</v>
      </c>
      <c r="AJ399">
        <v>60.403948030000002</v>
      </c>
      <c r="AK399">
        <v>64.159120229999999</v>
      </c>
      <c r="AL399">
        <v>63.133465289999997</v>
      </c>
      <c r="AM399">
        <v>71.251752280000005</v>
      </c>
      <c r="AN399">
        <v>74.783161410000005</v>
      </c>
      <c r="AO399">
        <v>79.940991249999996</v>
      </c>
      <c r="AP399">
        <v>88.139932830000006</v>
      </c>
      <c r="AQ399">
        <v>87.239071100000004</v>
      </c>
      <c r="AR399">
        <v>88.985929470000002</v>
      </c>
      <c r="AS399">
        <v>100</v>
      </c>
      <c r="AT399">
        <v>93.245071730000006</v>
      </c>
      <c r="AU399">
        <v>88.641392060000001</v>
      </c>
      <c r="AV399">
        <v>92.691433119999999</v>
      </c>
      <c r="AW399">
        <v>104.2148921</v>
      </c>
      <c r="AX399">
        <v>115.2399612</v>
      </c>
      <c r="AY399">
        <v>131.2115848</v>
      </c>
      <c r="AZ399">
        <v>146.84391460000001</v>
      </c>
      <c r="BA399">
        <v>164.65179209999999</v>
      </c>
      <c r="BB399">
        <v>135.05802399999999</v>
      </c>
      <c r="BC399">
        <v>163.5075545</v>
      </c>
      <c r="BD399">
        <v>189.5989093</v>
      </c>
      <c r="BE399">
        <v>197.68095890000001</v>
      </c>
      <c r="BF399">
        <v>202.0151602</v>
      </c>
      <c r="BG399">
        <v>207.25087540000001</v>
      </c>
      <c r="BH399">
        <v>192.1649329</v>
      </c>
      <c r="BI399">
        <v>185.57069920000001</v>
      </c>
      <c r="BJ399">
        <v>197.75385650000001</v>
      </c>
      <c r="BK399">
        <v>213.06479709999999</v>
      </c>
      <c r="BN399" s="39">
        <f t="shared" si="6"/>
        <v>39</v>
      </c>
    </row>
    <row r="400" spans="1:66" x14ac:dyDescent="0.3">
      <c r="A400" t="s">
        <v>2658</v>
      </c>
      <c r="B400" s="13" t="str">
        <f>VLOOKUP(A400,Matching_Area!$A$2:$B$1441,2, 0)</f>
        <v>Private Sector &amp; Trade</v>
      </c>
      <c r="C400" s="13" t="str">
        <f>VLOOKUP(Filtred_Data!A400,Matching_Area!$A$2:$C$1441,3,0)</f>
        <v>Trade indexes</v>
      </c>
      <c r="D400" t="s">
        <v>1995</v>
      </c>
      <c r="Y400">
        <v>35.653980369999999</v>
      </c>
      <c r="Z400">
        <v>35.872375150000003</v>
      </c>
      <c r="AA400">
        <v>35.242893449999997</v>
      </c>
      <c r="AB400">
        <v>35.767149889999999</v>
      </c>
      <c r="AC400">
        <v>39.02608008</v>
      </c>
      <c r="AD400">
        <v>40.803276859999997</v>
      </c>
      <c r="AE400">
        <v>41.324973999999997</v>
      </c>
      <c r="AF400">
        <v>43.286965019999997</v>
      </c>
      <c r="AG400">
        <v>46.536236479999999</v>
      </c>
      <c r="AH400">
        <v>49.576000229999998</v>
      </c>
      <c r="AI400">
        <v>52.200478879999999</v>
      </c>
      <c r="AJ400">
        <v>53.454821269999997</v>
      </c>
      <c r="AK400">
        <v>55.790539330000001</v>
      </c>
      <c r="AL400">
        <v>58.45691231</v>
      </c>
      <c r="AM400">
        <v>63.617635960000001</v>
      </c>
      <c r="AN400">
        <v>69.33152518</v>
      </c>
      <c r="AO400">
        <v>73.153758679999996</v>
      </c>
      <c r="AP400">
        <v>80.10629007</v>
      </c>
      <c r="AQ400">
        <v>84.165066319999994</v>
      </c>
      <c r="AR400">
        <v>87.531198140000001</v>
      </c>
      <c r="AS400">
        <v>100</v>
      </c>
      <c r="AT400">
        <v>93.997048120000002</v>
      </c>
      <c r="AU400">
        <v>90.266183359999999</v>
      </c>
      <c r="AV400">
        <v>92.970344150000003</v>
      </c>
      <c r="AW400">
        <v>100.5935252</v>
      </c>
      <c r="AX400">
        <v>107.8016475</v>
      </c>
      <c r="AY400">
        <v>118.5289836</v>
      </c>
      <c r="AZ400">
        <v>126.4805466</v>
      </c>
      <c r="BA400">
        <v>133.7545021</v>
      </c>
      <c r="BB400">
        <v>115.0409063</v>
      </c>
      <c r="BC400">
        <v>132.82498330000001</v>
      </c>
      <c r="BD400">
        <v>142.55557089999999</v>
      </c>
      <c r="BE400">
        <v>148.0756246</v>
      </c>
      <c r="BF400">
        <v>151.89109790000001</v>
      </c>
      <c r="BG400">
        <v>156.65221120000001</v>
      </c>
      <c r="BH400">
        <v>155.0967981</v>
      </c>
      <c r="BI400">
        <v>154.77122539999999</v>
      </c>
      <c r="BJ400">
        <v>161.03734249999999</v>
      </c>
      <c r="BK400">
        <v>167.89976129999999</v>
      </c>
      <c r="BN400" s="39">
        <f t="shared" si="6"/>
        <v>39</v>
      </c>
    </row>
    <row r="401" spans="1:66" x14ac:dyDescent="0.3">
      <c r="A401" t="s">
        <v>3534</v>
      </c>
      <c r="B401" s="13" t="str">
        <f>VLOOKUP(A401,Matching_Area!$A$2:$B$1441,2, 0)</f>
        <v>Economic Policy &amp; Debt</v>
      </c>
      <c r="C401" s="13" t="str">
        <f>VLOOKUP(Filtred_Data!A401,Matching_Area!$A$2:$C$1441,3,0)</f>
        <v>National accounts</v>
      </c>
      <c r="D401" t="s">
        <v>2628</v>
      </c>
      <c r="O401">
        <v>269156036595.49496</v>
      </c>
      <c r="P401">
        <v>267407700670.4212</v>
      </c>
      <c r="Q401">
        <v>281177554647.19202</v>
      </c>
      <c r="R401">
        <v>322134698581.30298</v>
      </c>
      <c r="S401">
        <v>299325522031.02814</v>
      </c>
      <c r="T401">
        <v>302626128123.0376</v>
      </c>
      <c r="U401">
        <v>316673417734.12463</v>
      </c>
      <c r="V401">
        <v>310171945299.71942</v>
      </c>
      <c r="W401">
        <v>339781997643.92651</v>
      </c>
      <c r="X401">
        <v>357316445678.26526</v>
      </c>
      <c r="Y401">
        <v>349934520950.17352</v>
      </c>
      <c r="Z401">
        <v>360966044600.84589</v>
      </c>
      <c r="AA401">
        <v>346546330416.33459</v>
      </c>
      <c r="AB401">
        <v>352149360504.62451</v>
      </c>
      <c r="AC401">
        <v>387773092546.72076</v>
      </c>
      <c r="AD401">
        <v>402041017533.24915</v>
      </c>
      <c r="AE401">
        <v>425577357867.57483</v>
      </c>
      <c r="AF401">
        <v>455070539771.24939</v>
      </c>
      <c r="AG401">
        <v>530539040917.22205</v>
      </c>
      <c r="AH401">
        <v>588893160780.37952</v>
      </c>
      <c r="AI401">
        <v>626495200460.03491</v>
      </c>
      <c r="AJ401">
        <v>681051907059.4989</v>
      </c>
      <c r="AK401">
        <v>724108664204.14221</v>
      </c>
      <c r="AL401">
        <v>754766079860.76331</v>
      </c>
      <c r="AM401">
        <v>823267829024.51331</v>
      </c>
      <c r="AN401">
        <v>903431226601.43237</v>
      </c>
      <c r="AO401">
        <v>981422282306.63599</v>
      </c>
      <c r="AP401">
        <v>1117795123692.48</v>
      </c>
      <c r="AQ401">
        <v>1180385362214.6519</v>
      </c>
      <c r="AR401">
        <v>1222919633074.9661</v>
      </c>
      <c r="AS401">
        <v>1293655588814.5771</v>
      </c>
      <c r="AT401">
        <v>1241702533115.9324</v>
      </c>
      <c r="AU401">
        <v>1226524838867.5083</v>
      </c>
      <c r="AV401">
        <v>1235194416280.2441</v>
      </c>
      <c r="AW401">
        <v>1339795760597.3018</v>
      </c>
      <c r="AX401">
        <v>1402584493884.3887</v>
      </c>
      <c r="AY401">
        <v>1524089066707.9297</v>
      </c>
      <c r="AZ401">
        <v>1661327497677.3337</v>
      </c>
      <c r="BA401">
        <v>1669735286304.2051</v>
      </c>
      <c r="BB401">
        <v>1617234026929.6294</v>
      </c>
      <c r="BC401">
        <v>1789834580972.0566</v>
      </c>
      <c r="BD401">
        <v>1894859724791.95</v>
      </c>
      <c r="BE401">
        <v>1970980860452.9478</v>
      </c>
      <c r="BF401">
        <v>2073155870722.3254</v>
      </c>
      <c r="BG401">
        <v>2180043067213.7241</v>
      </c>
      <c r="BH401">
        <v>2266800000000</v>
      </c>
      <c r="BI401">
        <v>2303872246392.5454</v>
      </c>
      <c r="BJ401">
        <v>2391962525296.1895</v>
      </c>
      <c r="BK401">
        <v>2476263400987.5288</v>
      </c>
      <c r="BN401" s="39">
        <f t="shared" si="6"/>
        <v>49</v>
      </c>
    </row>
    <row r="402" spans="1:66" x14ac:dyDescent="0.3">
      <c r="A402" t="s">
        <v>3901</v>
      </c>
      <c r="B402" s="13" t="str">
        <f>VLOOKUP(A402,Matching_Area!$A$2:$B$1441,2, 0)</f>
        <v>Economic Policy &amp; Debt</v>
      </c>
      <c r="C402" s="13" t="str">
        <f>VLOOKUP(Filtred_Data!A402,Matching_Area!$A$2:$C$1441,3,0)</f>
        <v>National accounts</v>
      </c>
      <c r="D402" t="s">
        <v>401</v>
      </c>
      <c r="O402">
        <v>5.5631075288152552</v>
      </c>
      <c r="P402">
        <v>5.4052453105550065</v>
      </c>
      <c r="Q402">
        <v>5.538460335702168</v>
      </c>
      <c r="R402">
        <v>6.6838504366567131</v>
      </c>
      <c r="S402">
        <v>8.1961219044512745</v>
      </c>
      <c r="T402">
        <v>8.2322791090768366</v>
      </c>
      <c r="U402">
        <v>7.9808926173206967</v>
      </c>
      <c r="V402">
        <v>7.6542900319238978</v>
      </c>
      <c r="W402">
        <v>7.9470607021009956</v>
      </c>
      <c r="X402">
        <v>8.7590690791501959</v>
      </c>
      <c r="Y402">
        <v>9.8264554701332418</v>
      </c>
      <c r="Z402">
        <v>9.5177736992530804</v>
      </c>
      <c r="AA402">
        <v>8.4697329885348633</v>
      </c>
      <c r="AB402">
        <v>7.6222648194652898</v>
      </c>
      <c r="AC402">
        <v>7.4891030913562044</v>
      </c>
      <c r="AD402">
        <v>6.9880725396458478</v>
      </c>
      <c r="AE402">
        <v>7.009254675758811</v>
      </c>
      <c r="AF402">
        <v>7.4959193362188898</v>
      </c>
      <c r="AG402">
        <v>8.4905235199958451</v>
      </c>
      <c r="AH402">
        <v>8.9387901970724499</v>
      </c>
      <c r="AI402">
        <v>9.2547320675133786</v>
      </c>
      <c r="AJ402">
        <v>9.6609051223188089</v>
      </c>
      <c r="AK402">
        <v>9.7089149056481379</v>
      </c>
      <c r="AL402">
        <v>9.5471803916828595</v>
      </c>
      <c r="AM402">
        <v>9.8931474155633214</v>
      </c>
      <c r="AN402">
        <v>10.639223880260989</v>
      </c>
      <c r="AO402">
        <v>10.746635564283558</v>
      </c>
      <c r="AP402">
        <v>11.119754518776992</v>
      </c>
      <c r="AQ402">
        <v>10.515261123116442</v>
      </c>
      <c r="AR402">
        <v>10.308510183480697</v>
      </c>
      <c r="AS402">
        <v>10.692723961062185</v>
      </c>
      <c r="AT402">
        <v>9.6829833103857705</v>
      </c>
      <c r="AU402">
        <v>9.1322488199161498</v>
      </c>
      <c r="AV402">
        <v>9.0430698720724152</v>
      </c>
      <c r="AW402">
        <v>9.6418627417266407</v>
      </c>
      <c r="AX402">
        <v>10.011973768337395</v>
      </c>
      <c r="AY402">
        <v>10.659822096100545</v>
      </c>
      <c r="AZ402">
        <v>11.492314173720485</v>
      </c>
      <c r="BA402">
        <v>12.48606312628413</v>
      </c>
      <c r="BB402">
        <v>10.948877659428421</v>
      </c>
      <c r="BC402">
        <v>12.315058075235651</v>
      </c>
      <c r="BD402">
        <v>13.530539013618389</v>
      </c>
      <c r="BE402">
        <v>13.528918971165924</v>
      </c>
      <c r="BF402">
        <v>13.544524435491814</v>
      </c>
      <c r="BG402">
        <v>13.535773933253953</v>
      </c>
      <c r="BH402">
        <v>12.441752979492911</v>
      </c>
      <c r="BI402">
        <v>11.870351503949571</v>
      </c>
      <c r="BJ402">
        <v>12.094833790784039</v>
      </c>
      <c r="BK402">
        <v>12.2277947636546</v>
      </c>
      <c r="BL402">
        <v>11.716309174664637</v>
      </c>
      <c r="BN402" s="39">
        <f t="shared" si="6"/>
        <v>50</v>
      </c>
    </row>
    <row r="403" spans="1:66" x14ac:dyDescent="0.3">
      <c r="A403" t="s">
        <v>1177</v>
      </c>
      <c r="B403" s="13" t="str">
        <f>VLOOKUP(A403,Matching_Area!$A$2:$B$1441,2, 0)</f>
        <v>Economic Policy &amp; Debt</v>
      </c>
      <c r="C403" s="13" t="str">
        <f>VLOOKUP(Filtred_Data!A403,Matching_Area!$A$2:$C$1441,3,0)</f>
        <v>National accounts</v>
      </c>
      <c r="D403" t="s">
        <v>2166</v>
      </c>
      <c r="P403">
        <v>1.7331203983618906</v>
      </c>
      <c r="Q403">
        <v>7.794570794803704</v>
      </c>
      <c r="R403">
        <v>18.818799709020567</v>
      </c>
      <c r="S403">
        <v>7.9427938851652726</v>
      </c>
      <c r="T403">
        <v>-0.64034756607038901</v>
      </c>
      <c r="U403">
        <v>4.366403302540661</v>
      </c>
      <c r="V403">
        <v>2.4035180940309715</v>
      </c>
      <c r="W403">
        <v>10.555475974615987</v>
      </c>
      <c r="X403">
        <v>9.902663951421971</v>
      </c>
      <c r="Y403">
        <v>10.767450592724501</v>
      </c>
      <c r="Z403">
        <v>1.2186548559018462</v>
      </c>
      <c r="AA403">
        <v>-7.6567708452228089</v>
      </c>
      <c r="AB403">
        <v>-2.591204628488768</v>
      </c>
      <c r="AC403">
        <v>8.1527782605674872</v>
      </c>
      <c r="AD403">
        <v>3.3507882380966407</v>
      </c>
      <c r="AE403">
        <v>7.6623142775490578</v>
      </c>
      <c r="AF403">
        <v>10.928635830609238</v>
      </c>
      <c r="AG403">
        <v>16.212379489723446</v>
      </c>
      <c r="AH403">
        <v>11.576788942855472</v>
      </c>
      <c r="AI403">
        <v>8.821857056657592</v>
      </c>
      <c r="AJ403">
        <v>6.6142232308252318</v>
      </c>
      <c r="AK403">
        <v>6.9273821677633123</v>
      </c>
      <c r="AL403">
        <v>3.2753778826452447</v>
      </c>
      <c r="AM403">
        <v>8.8359154578566006</v>
      </c>
      <c r="AN403">
        <v>10.279101042982404</v>
      </c>
      <c r="AO403">
        <v>8.1756290922011345</v>
      </c>
      <c r="AP403">
        <v>11.909910346709935</v>
      </c>
      <c r="AQ403">
        <v>2.3357948803288906</v>
      </c>
      <c r="AR403">
        <v>4.9814197467656243</v>
      </c>
      <c r="AS403">
        <v>8.3442239843730732</v>
      </c>
      <c r="AT403">
        <v>-5.7842361181601945</v>
      </c>
      <c r="AU403">
        <v>-1.7369205861640467</v>
      </c>
      <c r="AV403">
        <v>2.1825345552785649</v>
      </c>
      <c r="AW403">
        <v>9.6682561761090966</v>
      </c>
      <c r="AX403">
        <v>7.1278695618546521</v>
      </c>
      <c r="AY403">
        <v>9.3428246111400455</v>
      </c>
      <c r="AZ403">
        <v>8.7018220688964192</v>
      </c>
      <c r="BA403">
        <v>5.6581626862830348</v>
      </c>
      <c r="BB403">
        <v>-8.3965528785057302</v>
      </c>
      <c r="BC403">
        <v>12.138252135761547</v>
      </c>
      <c r="BD403">
        <v>7.1388520801177719</v>
      </c>
      <c r="BE403">
        <v>3.4086517097720446</v>
      </c>
      <c r="BF403">
        <v>3.5751250382257069</v>
      </c>
      <c r="BG403">
        <v>4.2144922018084259</v>
      </c>
      <c r="BH403">
        <v>0.47309529426398456</v>
      </c>
      <c r="BI403">
        <v>-1.3717857773073661E-2</v>
      </c>
      <c r="BJ403">
        <v>3.477617878743672</v>
      </c>
      <c r="BK403">
        <v>3.016425689197348</v>
      </c>
      <c r="BN403" s="39">
        <f t="shared" si="6"/>
        <v>48</v>
      </c>
    </row>
    <row r="404" spans="1:66" x14ac:dyDescent="0.3">
      <c r="A404" t="s">
        <v>431</v>
      </c>
      <c r="B404" s="13" t="str">
        <f>VLOOKUP(A404,Matching_Area!$A$2:$B$1441,2, 0)</f>
        <v>Economic Policy &amp; Debt</v>
      </c>
      <c r="C404" s="13" t="str">
        <f>VLOOKUP(Filtred_Data!A404,Matching_Area!$A$2:$C$1441,3,0)</f>
        <v>Balance of payments</v>
      </c>
      <c r="D404" t="s">
        <v>4081</v>
      </c>
      <c r="O404">
        <v>53900000000</v>
      </c>
      <c r="P404">
        <v>56110000000</v>
      </c>
      <c r="Q404">
        <v>62730000000</v>
      </c>
      <c r="R404">
        <v>88450000000</v>
      </c>
      <c r="S404">
        <v>119080000000</v>
      </c>
      <c r="T404">
        <v>130420000000</v>
      </c>
      <c r="U404">
        <v>142320000000</v>
      </c>
      <c r="V404">
        <v>151900000000</v>
      </c>
      <c r="W404">
        <v>177525000000</v>
      </c>
      <c r="X404">
        <v>223270300000</v>
      </c>
      <c r="Y404">
        <v>271788000000</v>
      </c>
      <c r="Z404">
        <v>294295000000</v>
      </c>
      <c r="AA404">
        <v>275167000000</v>
      </c>
      <c r="AB404">
        <v>266018000000</v>
      </c>
      <c r="AC404">
        <v>291047000000</v>
      </c>
      <c r="AD404">
        <v>289010000000</v>
      </c>
      <c r="AE404">
        <v>310041000000</v>
      </c>
      <c r="AF404">
        <v>348872000000</v>
      </c>
      <c r="AG404">
        <v>431143000000</v>
      </c>
      <c r="AH404">
        <v>487063000000</v>
      </c>
      <c r="AI404">
        <v>535258000000</v>
      </c>
      <c r="AJ404">
        <v>578337000000</v>
      </c>
      <c r="AK404">
        <v>616872900000</v>
      </c>
      <c r="AL404">
        <v>642854000000</v>
      </c>
      <c r="AM404">
        <v>703254000000</v>
      </c>
      <c r="AN404">
        <v>794397000000</v>
      </c>
      <c r="AO404">
        <v>851628000000</v>
      </c>
      <c r="AP404">
        <v>934459000000</v>
      </c>
      <c r="AQ404">
        <v>933183000000</v>
      </c>
      <c r="AR404">
        <v>976521000000</v>
      </c>
      <c r="AS404">
        <v>1082962000000</v>
      </c>
      <c r="AT404">
        <v>1015364000000</v>
      </c>
      <c r="AU404">
        <v>986095000000</v>
      </c>
      <c r="AV404">
        <v>1028180000000</v>
      </c>
      <c r="AW404">
        <v>1168121000000</v>
      </c>
      <c r="AX404">
        <v>1291506000000</v>
      </c>
      <c r="AY404">
        <v>1463991000000</v>
      </c>
      <c r="AZ404">
        <v>1660811000000</v>
      </c>
      <c r="BA404">
        <v>1849584000000</v>
      </c>
      <c r="BB404">
        <v>1592788000000</v>
      </c>
      <c r="BC404">
        <v>1872324000000</v>
      </c>
      <c r="BD404">
        <v>2143556000000</v>
      </c>
      <c r="BE404">
        <v>2247453000000</v>
      </c>
      <c r="BF404">
        <v>2313239000000</v>
      </c>
      <c r="BG404">
        <v>2392265000000</v>
      </c>
      <c r="BH404">
        <v>2279748000000</v>
      </c>
      <c r="BI404">
        <v>2237922000000</v>
      </c>
      <c r="BJ404">
        <v>2387392000000</v>
      </c>
      <c r="BK404">
        <v>2539382000000</v>
      </c>
      <c r="BL404">
        <v>2528267000000</v>
      </c>
      <c r="BN404" s="39">
        <f t="shared" si="6"/>
        <v>50</v>
      </c>
    </row>
    <row r="405" spans="1:66" x14ac:dyDescent="0.3">
      <c r="A405" t="s">
        <v>733</v>
      </c>
      <c r="B405" s="13" t="str">
        <f>VLOOKUP(A405,Matching_Area!$A$2:$B$1441,2, 0)</f>
        <v>Economic Policy &amp; Debt</v>
      </c>
      <c r="C405" s="13" t="str">
        <f>VLOOKUP(Filtred_Data!A405,Matching_Area!$A$2:$C$1441,3,0)</f>
        <v>National accounts</v>
      </c>
      <c r="D405" t="s">
        <v>3739</v>
      </c>
      <c r="O405">
        <v>187598043269.71896</v>
      </c>
      <c r="P405">
        <v>190849343224.55423</v>
      </c>
      <c r="Q405">
        <v>205725230393.61002</v>
      </c>
      <c r="R405">
        <v>244440249452.30457</v>
      </c>
      <c r="S405">
        <v>263855634638.68497</v>
      </c>
      <c r="T405">
        <v>262166041504.33658</v>
      </c>
      <c r="U405">
        <v>273613268198.72205</v>
      </c>
      <c r="V405">
        <v>280189612607.54779</v>
      </c>
      <c r="W405">
        <v>309764959849.70709</v>
      </c>
      <c r="X405">
        <v>340439942862.88074</v>
      </c>
      <c r="Y405">
        <v>377096645508.54095</v>
      </c>
      <c r="Z405">
        <v>381692152090.47375</v>
      </c>
      <c r="AA405">
        <v>352466858670.70685</v>
      </c>
      <c r="AB405">
        <v>343333721114.9425</v>
      </c>
      <c r="AC405">
        <v>371324958091.19891</v>
      </c>
      <c r="AD405">
        <v>383767271112.03613</v>
      </c>
      <c r="AE405">
        <v>413172725519.0141</v>
      </c>
      <c r="AF405">
        <v>458326868042.38983</v>
      </c>
      <c r="AG405">
        <v>532632559192.78613</v>
      </c>
      <c r="AH405">
        <v>594294306411.46472</v>
      </c>
      <c r="AI405">
        <v>646722100618.93884</v>
      </c>
      <c r="AJ405">
        <v>689497744036.95764</v>
      </c>
      <c r="AK405">
        <v>737261887804.50415</v>
      </c>
      <c r="AL405">
        <v>761410000614.82568</v>
      </c>
      <c r="AM405">
        <v>828687544556.81714</v>
      </c>
      <c r="AN405">
        <v>913869174592.42212</v>
      </c>
      <c r="AO405">
        <v>988583728695.05859</v>
      </c>
      <c r="AP405">
        <v>1106323164484.8022</v>
      </c>
      <c r="AQ405">
        <v>1132164604320.7307</v>
      </c>
      <c r="AR405">
        <v>1188562475486.2546</v>
      </c>
      <c r="AS405">
        <v>1287738790635.0369</v>
      </c>
      <c r="AT405">
        <v>1213252938399.5659</v>
      </c>
      <c r="AU405">
        <v>1192179698350.2637</v>
      </c>
      <c r="AV405">
        <v>1218199432227.7739</v>
      </c>
      <c r="AW405">
        <v>1335978074071.4617</v>
      </c>
      <c r="AX405">
        <v>1431204848566.2534</v>
      </c>
      <c r="AY405">
        <v>1564919807393.9309</v>
      </c>
      <c r="AZ405">
        <v>1701096344554.2673</v>
      </c>
      <c r="BA405">
        <v>1797347143179.5615</v>
      </c>
      <c r="BB405">
        <v>1646431939892.1775</v>
      </c>
      <c r="BC405">
        <v>1846280000000</v>
      </c>
      <c r="BD405">
        <v>1978083198184.7983</v>
      </c>
      <c r="BE405">
        <v>2045509164940.438</v>
      </c>
      <c r="BF405">
        <v>2118638675255.425</v>
      </c>
      <c r="BG405">
        <v>2207928537008.5625</v>
      </c>
      <c r="BH405">
        <v>2218374143017.8613</v>
      </c>
      <c r="BI405">
        <v>2218069829608.0474</v>
      </c>
      <c r="BJ405">
        <v>2295205822565.5161</v>
      </c>
      <c r="BK405">
        <v>2364439000617.3359</v>
      </c>
      <c r="BN405" s="39">
        <f t="shared" si="6"/>
        <v>49</v>
      </c>
    </row>
    <row r="406" spans="1:66" x14ac:dyDescent="0.3">
      <c r="A406" t="s">
        <v>3674</v>
      </c>
      <c r="B406" s="13" t="str">
        <f>VLOOKUP(A406,Matching_Area!$A$2:$B$1441,2, 0)</f>
        <v>Economic Policy &amp; Debt</v>
      </c>
      <c r="C406" s="13" t="str">
        <f>VLOOKUP(Filtred_Data!A406,Matching_Area!$A$2:$C$1441,3,0)</f>
        <v>National accounts</v>
      </c>
      <c r="D406" t="s">
        <v>368</v>
      </c>
      <c r="O406">
        <v>191693202800</v>
      </c>
      <c r="P406">
        <v>195015476800</v>
      </c>
      <c r="Q406">
        <v>210216096200</v>
      </c>
      <c r="R406">
        <v>249776242300</v>
      </c>
      <c r="S406">
        <v>269615454400</v>
      </c>
      <c r="T406">
        <v>267888978400</v>
      </c>
      <c r="U406">
        <v>279586091600</v>
      </c>
      <c r="V406">
        <v>286305993900</v>
      </c>
      <c r="W406">
        <v>316526954300</v>
      </c>
      <c r="X406">
        <v>347871554900</v>
      </c>
      <c r="Y406">
        <v>385328452700</v>
      </c>
      <c r="Z406">
        <v>390024276600</v>
      </c>
      <c r="AA406">
        <v>360161011500</v>
      </c>
      <c r="AB406">
        <v>350828502700</v>
      </c>
      <c r="AC406">
        <v>379430772600</v>
      </c>
      <c r="AD406">
        <v>392144694300</v>
      </c>
      <c r="AE406">
        <v>422192053200</v>
      </c>
      <c r="AF406">
        <v>468331885200</v>
      </c>
      <c r="AG406">
        <v>544259627700</v>
      </c>
      <c r="AH406">
        <v>607267416100</v>
      </c>
      <c r="AI406">
        <v>660839679500</v>
      </c>
      <c r="AJ406">
        <v>704549091100</v>
      </c>
      <c r="AK406">
        <v>753355899200</v>
      </c>
      <c r="AL406">
        <v>778031151700</v>
      </c>
      <c r="AM406">
        <v>846777326500</v>
      </c>
      <c r="AN406">
        <v>933818423500</v>
      </c>
      <c r="AO406">
        <v>1010163954200</v>
      </c>
      <c r="AP406">
        <v>1130473575500</v>
      </c>
      <c r="AQ406">
        <v>1156879119400</v>
      </c>
      <c r="AR406">
        <v>1214508124300</v>
      </c>
      <c r="AS406">
        <v>1315849402500</v>
      </c>
      <c r="AT406">
        <v>1239737566100</v>
      </c>
      <c r="AU406">
        <v>1218204309100</v>
      </c>
      <c r="AV406">
        <v>1244792039100</v>
      </c>
      <c r="AW406">
        <v>1365141722300</v>
      </c>
      <c r="AX406">
        <v>1462447243600</v>
      </c>
      <c r="AY406">
        <v>1599081124600</v>
      </c>
      <c r="AZ406">
        <v>1738230318800</v>
      </c>
      <c r="BA406">
        <v>1836582218100</v>
      </c>
      <c r="BB406">
        <v>1682372621000</v>
      </c>
      <c r="BC406">
        <v>1886583251600</v>
      </c>
      <c r="BD406">
        <v>2021263639300</v>
      </c>
      <c r="BE406">
        <v>2090161476900</v>
      </c>
      <c r="BF406">
        <v>2164887363200</v>
      </c>
      <c r="BG406">
        <v>2256126372300</v>
      </c>
      <c r="BH406">
        <v>2266800000000</v>
      </c>
      <c r="BI406">
        <v>2266489043600</v>
      </c>
      <c r="BJ406">
        <v>2345308871800</v>
      </c>
      <c r="BK406">
        <v>2416053371100</v>
      </c>
      <c r="BN406" s="39">
        <f t="shared" si="6"/>
        <v>49</v>
      </c>
    </row>
    <row r="407" spans="1:66" x14ac:dyDescent="0.3">
      <c r="A407" t="s">
        <v>323</v>
      </c>
      <c r="B407" s="13" t="str">
        <f>VLOOKUP(A407,Matching_Area!$A$2:$B$1441,2, 0)</f>
        <v>Economic Policy &amp; Debt</v>
      </c>
      <c r="C407" s="13" t="str">
        <f>VLOOKUP(Filtred_Data!A407,Matching_Area!$A$2:$C$1441,3,0)</f>
        <v>National accounts</v>
      </c>
      <c r="D407" t="s">
        <v>2596</v>
      </c>
      <c r="O407">
        <v>59709000000</v>
      </c>
      <c r="P407">
        <v>62963000000</v>
      </c>
      <c r="Q407">
        <v>70843000000</v>
      </c>
      <c r="R407">
        <v>95270000000</v>
      </c>
      <c r="S407">
        <v>126650000000</v>
      </c>
      <c r="T407">
        <v>138706000000</v>
      </c>
      <c r="U407">
        <v>149515000000</v>
      </c>
      <c r="V407">
        <v>159349000000</v>
      </c>
      <c r="W407">
        <v>186883000000</v>
      </c>
      <c r="X407">
        <v>230130000000</v>
      </c>
      <c r="Y407">
        <v>280772000000</v>
      </c>
      <c r="Z407">
        <v>305239000000</v>
      </c>
      <c r="AA407">
        <v>283210000000</v>
      </c>
      <c r="AB407">
        <v>276996000000</v>
      </c>
      <c r="AC407">
        <v>302381000000</v>
      </c>
      <c r="AD407">
        <v>303211000000</v>
      </c>
      <c r="AE407">
        <v>320998000000</v>
      </c>
      <c r="AF407">
        <v>363943000000</v>
      </c>
      <c r="AG407">
        <v>444601000000</v>
      </c>
      <c r="AH407">
        <v>504289000000</v>
      </c>
      <c r="AI407">
        <v>551873000000</v>
      </c>
      <c r="AJ407">
        <v>594931000000</v>
      </c>
      <c r="AK407">
        <v>633053000000</v>
      </c>
      <c r="AL407">
        <v>654799000000</v>
      </c>
      <c r="AM407">
        <v>720937000000</v>
      </c>
      <c r="AN407">
        <v>812810000000</v>
      </c>
      <c r="AO407">
        <v>867589000000</v>
      </c>
      <c r="AP407">
        <v>953803000000</v>
      </c>
      <c r="AQ407">
        <v>952979000000</v>
      </c>
      <c r="AR407">
        <v>992778000000</v>
      </c>
      <c r="AS407">
        <v>1096255000000</v>
      </c>
      <c r="AT407">
        <v>1024636000000</v>
      </c>
      <c r="AU407">
        <v>998741000000</v>
      </c>
      <c r="AV407">
        <v>1036177000000</v>
      </c>
      <c r="AW407">
        <v>1177631000000</v>
      </c>
      <c r="AX407">
        <v>1305225000000</v>
      </c>
      <c r="AY407">
        <v>1472613000000</v>
      </c>
      <c r="AZ407">
        <v>1660853000000</v>
      </c>
      <c r="BA407">
        <v>1837055000000</v>
      </c>
      <c r="BB407">
        <v>1581996000000</v>
      </c>
      <c r="BC407">
        <v>1846280000000</v>
      </c>
      <c r="BD407">
        <v>2102995000000</v>
      </c>
      <c r="BE407">
        <v>2191280000000</v>
      </c>
      <c r="BF407">
        <v>2273428000000</v>
      </c>
      <c r="BG407">
        <v>2371704000000</v>
      </c>
      <c r="BH407">
        <v>2266800000000</v>
      </c>
      <c r="BI407">
        <v>2220609000000</v>
      </c>
      <c r="BJ407">
        <v>2356726000000</v>
      </c>
      <c r="BK407">
        <v>2510250000000</v>
      </c>
      <c r="BL407">
        <v>2504293000000</v>
      </c>
      <c r="BN407" s="39">
        <f t="shared" si="6"/>
        <v>50</v>
      </c>
    </row>
    <row r="408" spans="1:66" x14ac:dyDescent="0.3">
      <c r="A408" t="s">
        <v>1925</v>
      </c>
      <c r="B408" s="13" t="str">
        <f>VLOOKUP(A408,Matching_Area!$A$2:$B$1441,2, 0)</f>
        <v>Economic Policy &amp; Debt</v>
      </c>
      <c r="C408" s="13" t="str">
        <f>VLOOKUP(Filtred_Data!A408,Matching_Area!$A$2:$C$1441,3,0)</f>
        <v>National accounts</v>
      </c>
      <c r="D408" t="s">
        <v>1679</v>
      </c>
      <c r="O408">
        <v>59709000000</v>
      </c>
      <c r="P408">
        <v>62963000000</v>
      </c>
      <c r="Q408">
        <v>70843000000</v>
      </c>
      <c r="R408">
        <v>95270000000</v>
      </c>
      <c r="S408">
        <v>126650000000</v>
      </c>
      <c r="T408">
        <v>138706000000</v>
      </c>
      <c r="U408">
        <v>149515000000</v>
      </c>
      <c r="V408">
        <v>159349000000</v>
      </c>
      <c r="W408">
        <v>186883000000</v>
      </c>
      <c r="X408">
        <v>230130000000</v>
      </c>
      <c r="Y408">
        <v>280772000000</v>
      </c>
      <c r="Z408">
        <v>305239000000</v>
      </c>
      <c r="AA408">
        <v>283210000000</v>
      </c>
      <c r="AB408">
        <v>276996000000</v>
      </c>
      <c r="AC408">
        <v>302381000000</v>
      </c>
      <c r="AD408">
        <v>303211000000</v>
      </c>
      <c r="AE408">
        <v>320998000000</v>
      </c>
      <c r="AF408">
        <v>363943000000</v>
      </c>
      <c r="AG408">
        <v>444601000000</v>
      </c>
      <c r="AH408">
        <v>504289000000</v>
      </c>
      <c r="AI408">
        <v>551873000000</v>
      </c>
      <c r="AJ408">
        <v>594931000000</v>
      </c>
      <c r="AK408">
        <v>633053000000</v>
      </c>
      <c r="AL408">
        <v>654799000000</v>
      </c>
      <c r="AM408">
        <v>720937000000</v>
      </c>
      <c r="AN408">
        <v>812810000000</v>
      </c>
      <c r="AO408">
        <v>867589000000</v>
      </c>
      <c r="AP408">
        <v>953803000000</v>
      </c>
      <c r="AQ408">
        <v>952979000000</v>
      </c>
      <c r="AR408">
        <v>992778000000</v>
      </c>
      <c r="AS408">
        <v>1096255000000</v>
      </c>
      <c r="AT408">
        <v>1024636000000</v>
      </c>
      <c r="AU408">
        <v>998741000000</v>
      </c>
      <c r="AV408">
        <v>1036177000000</v>
      </c>
      <c r="AW408">
        <v>1177631000000</v>
      </c>
      <c r="AX408">
        <v>1305225000000</v>
      </c>
      <c r="AY408">
        <v>1472613000000</v>
      </c>
      <c r="AZ408">
        <v>1660853000000</v>
      </c>
      <c r="BA408">
        <v>1837055000000</v>
      </c>
      <c r="BB408">
        <v>1581996000000</v>
      </c>
      <c r="BC408">
        <v>1846280000000</v>
      </c>
      <c r="BD408">
        <v>2102995000000</v>
      </c>
      <c r="BE408">
        <v>2191280000000</v>
      </c>
      <c r="BF408">
        <v>2273428000000</v>
      </c>
      <c r="BG408">
        <v>2371704000000</v>
      </c>
      <c r="BH408">
        <v>2266800000000</v>
      </c>
      <c r="BI408">
        <v>2220609000000</v>
      </c>
      <c r="BJ408">
        <v>2356726000000</v>
      </c>
      <c r="BK408">
        <v>2510250000000</v>
      </c>
      <c r="BL408">
        <v>2504293000000</v>
      </c>
      <c r="BN408" s="39">
        <f t="shared" si="6"/>
        <v>50</v>
      </c>
    </row>
    <row r="409" spans="1:66" x14ac:dyDescent="0.3">
      <c r="A409" t="s">
        <v>3188</v>
      </c>
      <c r="B409" s="13" t="str">
        <f>VLOOKUP(A409,Matching_Area!$A$2:$B$1441,2, 0)</f>
        <v>Economic Policy &amp; Debt</v>
      </c>
      <c r="C409" s="13" t="str">
        <f>VLOOKUP(Filtred_Data!A409,Matching_Area!$A$2:$C$1441,3,0)</f>
        <v>Balance of payments</v>
      </c>
      <c r="D409" t="s">
        <v>3516</v>
      </c>
      <c r="O409">
        <v>65650000000</v>
      </c>
      <c r="P409">
        <v>68820000000</v>
      </c>
      <c r="Q409">
        <v>77500000000</v>
      </c>
      <c r="R409">
        <v>110230000000</v>
      </c>
      <c r="S409">
        <v>146710000000</v>
      </c>
      <c r="T409">
        <v>155790000000</v>
      </c>
      <c r="U409">
        <v>171610000000</v>
      </c>
      <c r="V409">
        <v>184300000000</v>
      </c>
      <c r="W409">
        <v>219995000000</v>
      </c>
      <c r="X409">
        <v>287640300000</v>
      </c>
      <c r="Y409">
        <v>344458000000</v>
      </c>
      <c r="Z409">
        <v>380945000000</v>
      </c>
      <c r="AA409">
        <v>361487000000</v>
      </c>
      <c r="AB409">
        <v>351281000000</v>
      </c>
      <c r="AC409">
        <v>395904000000</v>
      </c>
      <c r="AD409">
        <v>382741000000</v>
      </c>
      <c r="AE409">
        <v>407105000000</v>
      </c>
      <c r="AF409">
        <v>457056000000</v>
      </c>
      <c r="AG409">
        <v>567855000000</v>
      </c>
      <c r="AH409">
        <v>648353000000</v>
      </c>
      <c r="AI409">
        <v>707008000000</v>
      </c>
      <c r="AJ409">
        <v>727577000000</v>
      </c>
      <c r="AK409">
        <v>750629900000</v>
      </c>
      <c r="AL409">
        <v>778935000000</v>
      </c>
      <c r="AM409">
        <v>869771000000</v>
      </c>
      <c r="AN409">
        <v>1004661000000</v>
      </c>
      <c r="AO409">
        <v>1077761700000</v>
      </c>
      <c r="AP409">
        <v>1191279100000</v>
      </c>
      <c r="AQ409">
        <v>1195009200000</v>
      </c>
      <c r="AR409">
        <v>1279060000000</v>
      </c>
      <c r="AS409">
        <v>1448571000000</v>
      </c>
      <c r="AT409">
        <v>1326729000000</v>
      </c>
      <c r="AU409">
        <v>1292488000000</v>
      </c>
      <c r="AV409">
        <v>1375113000000</v>
      </c>
      <c r="AW409">
        <v>1600958000000</v>
      </c>
      <c r="AX409">
        <v>1827799000000</v>
      </c>
      <c r="AY409">
        <v>2133910000000</v>
      </c>
      <c r="AZ409">
        <v>2477749000000</v>
      </c>
      <c r="BA409">
        <v>2669828000000</v>
      </c>
      <c r="BB409">
        <v>2246010000000</v>
      </c>
      <c r="BC409">
        <v>2595544000000</v>
      </c>
      <c r="BD409">
        <v>2935025000000</v>
      </c>
      <c r="BE409">
        <v>3039135000000</v>
      </c>
      <c r="BF409">
        <v>3124799000000</v>
      </c>
      <c r="BG409">
        <v>3238195000000</v>
      </c>
      <c r="BH409">
        <v>3104850000000</v>
      </c>
      <c r="BI409">
        <v>3095740000000</v>
      </c>
      <c r="BJ409">
        <v>3384915000000</v>
      </c>
      <c r="BK409">
        <v>3647851000000</v>
      </c>
      <c r="BL409">
        <v>3663958000000</v>
      </c>
      <c r="BN409" s="39">
        <f t="shared" si="6"/>
        <v>50</v>
      </c>
    </row>
    <row r="410" spans="1:66" x14ac:dyDescent="0.3">
      <c r="A410" t="s">
        <v>4068</v>
      </c>
      <c r="B410" s="13" t="str">
        <f>VLOOKUP(A410,Matching_Area!$A$2:$B$1441,2, 0)</f>
        <v>Economic Policy &amp; Debt</v>
      </c>
      <c r="C410" s="13" t="str">
        <f>VLOOKUP(Filtred_Data!A410,Matching_Area!$A$2:$C$1441,3,0)</f>
        <v>National accounts</v>
      </c>
      <c r="D410" t="s">
        <v>3192</v>
      </c>
      <c r="O410">
        <v>0.36792965267030836</v>
      </c>
      <c r="P410">
        <v>5.3311585182641542E-2</v>
      </c>
      <c r="Q410">
        <v>-0.26369897819577676</v>
      </c>
      <c r="R410">
        <v>0.28841512695597515</v>
      </c>
      <c r="S410">
        <v>-5.2742513637013731E-2</v>
      </c>
      <c r="T410">
        <v>0.94818458499712743</v>
      </c>
      <c r="U410">
        <v>-8.7060401022305833E-2</v>
      </c>
      <c r="V410">
        <v>-1.1093146113075734</v>
      </c>
      <c r="W410">
        <v>-1.0787128247630655</v>
      </c>
      <c r="X410">
        <v>-0.85805611315500807</v>
      </c>
      <c r="Y410">
        <v>-0.45693374915611101</v>
      </c>
      <c r="Z410">
        <v>-0.39035971465294189</v>
      </c>
      <c r="AA410">
        <v>-0.59734630384871767</v>
      </c>
      <c r="AB410">
        <v>-1.4210638413797545</v>
      </c>
      <c r="AC410">
        <v>-2.5442260068015434</v>
      </c>
      <c r="AD410">
        <v>-2.62776104701129</v>
      </c>
      <c r="AE410">
        <v>-2.8794677999166312</v>
      </c>
      <c r="AF410">
        <v>-2.9817423121324187</v>
      </c>
      <c r="AG410">
        <v>-2.0890536658698147</v>
      </c>
      <c r="AH410">
        <v>-1.5375479918746167</v>
      </c>
      <c r="AI410">
        <v>-1.3055864490275599</v>
      </c>
      <c r="AJ410">
        <v>-0.46463787945981649</v>
      </c>
      <c r="AK410">
        <v>-0.5327646910960141</v>
      </c>
      <c r="AL410">
        <v>-0.95025791860943387</v>
      </c>
      <c r="AM410">
        <v>-1.2691643306186324</v>
      </c>
      <c r="AN410">
        <v>-1.1749338885348197</v>
      </c>
      <c r="AO410">
        <v>-1.1938008616740836</v>
      </c>
      <c r="AP410">
        <v>-1.188812037741765</v>
      </c>
      <c r="AQ410">
        <v>-1.795368683468785</v>
      </c>
      <c r="AR410">
        <v>-2.6564522927387602</v>
      </c>
      <c r="AS410">
        <v>-3.6581873027684</v>
      </c>
      <c r="AT410">
        <v>-3.4769912109343473</v>
      </c>
      <c r="AU410">
        <v>-3.8897741381298756</v>
      </c>
      <c r="AV410">
        <v>-4.3909608257336137</v>
      </c>
      <c r="AW410">
        <v>-5.0686812565518569</v>
      </c>
      <c r="AX410">
        <v>-5.5320465037894238</v>
      </c>
      <c r="AY410">
        <v>-5.5805044159166828</v>
      </c>
      <c r="AZ410">
        <v>-4.9711737251180494</v>
      </c>
      <c r="BA410">
        <v>-4.9146718056119925</v>
      </c>
      <c r="BB410">
        <v>-2.7438081366565128</v>
      </c>
      <c r="BC410">
        <v>-3.4278361299682745</v>
      </c>
      <c r="BD410">
        <v>-3.7282160287448738</v>
      </c>
      <c r="BE410">
        <v>-3.5103460024984399</v>
      </c>
      <c r="BF410">
        <v>-2.9239583534202724</v>
      </c>
      <c r="BG410">
        <v>-2.8973024978698159</v>
      </c>
      <c r="BH410">
        <v>-2.853265871547773</v>
      </c>
      <c r="BI410">
        <v>-2.7732975874447332</v>
      </c>
      <c r="BJ410">
        <v>-2.9526526604512044</v>
      </c>
      <c r="BK410">
        <v>-3.1088337047270418</v>
      </c>
      <c r="BL410">
        <v>-2.9561084379188158</v>
      </c>
      <c r="BN410" s="39">
        <f t="shared" si="6"/>
        <v>50</v>
      </c>
    </row>
    <row r="411" spans="1:66" x14ac:dyDescent="0.3">
      <c r="A411" t="s">
        <v>2324</v>
      </c>
      <c r="B411" s="13" t="str">
        <f>VLOOKUP(A411,Matching_Area!$A$2:$B$1441,2, 0)</f>
        <v>Economic Policy &amp; Debt</v>
      </c>
      <c r="C411" s="13" t="str">
        <f>VLOOKUP(Filtred_Data!A411,Matching_Area!$A$2:$C$1441,3,0)</f>
        <v>National accounts</v>
      </c>
      <c r="D411" t="s">
        <v>3171</v>
      </c>
      <c r="O411">
        <v>-59661544400</v>
      </c>
      <c r="P411">
        <v>-69754799100</v>
      </c>
      <c r="Q411">
        <v>-84348975800</v>
      </c>
      <c r="R411">
        <v>-58458007600</v>
      </c>
      <c r="S411">
        <v>-31636244500</v>
      </c>
      <c r="T411">
        <v>118985000</v>
      </c>
      <c r="U411">
        <v>-40541791200</v>
      </c>
      <c r="V411">
        <v>-68818294300</v>
      </c>
      <c r="W411">
        <v>-69376145400</v>
      </c>
      <c r="X411">
        <v>-44448332100</v>
      </c>
      <c r="Y411">
        <v>19121849400</v>
      </c>
      <c r="Z411">
        <v>14253656200</v>
      </c>
      <c r="AA411">
        <v>-10826251100</v>
      </c>
      <c r="AB411">
        <v>-66974142700</v>
      </c>
      <c r="AC411">
        <v>-140078039800</v>
      </c>
      <c r="AD411">
        <v>-161077885700</v>
      </c>
      <c r="AE411">
        <v>-178216489300</v>
      </c>
      <c r="AF411">
        <v>-167757556000</v>
      </c>
      <c r="AG411">
        <v>-116816066900</v>
      </c>
      <c r="AH411">
        <v>-82920380300</v>
      </c>
      <c r="AI411">
        <v>-54036647300</v>
      </c>
      <c r="AJ411">
        <v>-9257771100</v>
      </c>
      <c r="AK411">
        <v>-10487331900</v>
      </c>
      <c r="AL411">
        <v>-51858934900</v>
      </c>
      <c r="AM411">
        <v>-82105239700</v>
      </c>
      <c r="AN411">
        <v>-69382483300</v>
      </c>
      <c r="AO411">
        <v>-80280613200</v>
      </c>
      <c r="AP411">
        <v>-106824932600</v>
      </c>
      <c r="AQ411">
        <v>-225044453700</v>
      </c>
      <c r="AR411">
        <v>-323551873900</v>
      </c>
      <c r="AS411">
        <v>-420390738900</v>
      </c>
      <c r="AT411">
        <v>-447838790900</v>
      </c>
      <c r="AU411">
        <v>-530744380900</v>
      </c>
      <c r="AV411">
        <v>-590164445900</v>
      </c>
      <c r="AW411">
        <v>-678978279500</v>
      </c>
      <c r="AX411">
        <v>-715125561700</v>
      </c>
      <c r="AY411">
        <v>-722881085900</v>
      </c>
      <c r="AZ411">
        <v>-641729430000</v>
      </c>
      <c r="BA411">
        <v>-490381920200</v>
      </c>
      <c r="BB411">
        <v>-340143117900</v>
      </c>
      <c r="BC411">
        <v>-401443023300</v>
      </c>
      <c r="BD411">
        <v>-395707317800</v>
      </c>
      <c r="BE411">
        <v>-392229408200</v>
      </c>
      <c r="BF411">
        <v>-355816256800</v>
      </c>
      <c r="BG411">
        <v>-390550095800</v>
      </c>
      <c r="BH411">
        <v>-519845000000</v>
      </c>
      <c r="BI411">
        <v>-575642187000</v>
      </c>
      <c r="BJ411">
        <v>-630591774100</v>
      </c>
      <c r="BK411">
        <v>-689783168100</v>
      </c>
      <c r="BN411" s="39">
        <f t="shared" si="6"/>
        <v>49</v>
      </c>
    </row>
    <row r="412" spans="1:66" x14ac:dyDescent="0.3">
      <c r="A412" t="s">
        <v>1944</v>
      </c>
      <c r="B412" s="13" t="str">
        <f>VLOOKUP(A412,Matching_Area!$A$2:$B$1441,2, 0)</f>
        <v>Economic Policy &amp; Debt</v>
      </c>
      <c r="C412" s="13" t="str">
        <f>VLOOKUP(Filtred_Data!A412,Matching_Area!$A$2:$C$1441,3,0)</f>
        <v>National accounts</v>
      </c>
      <c r="D412" t="s">
        <v>1158</v>
      </c>
      <c r="O412">
        <v>3949000000</v>
      </c>
      <c r="P412">
        <v>621000000</v>
      </c>
      <c r="Q412">
        <v>-3373000000</v>
      </c>
      <c r="R412">
        <v>4111000000</v>
      </c>
      <c r="S412">
        <v>-815000000</v>
      </c>
      <c r="T412">
        <v>15976000000</v>
      </c>
      <c r="U412">
        <v>-1631000000</v>
      </c>
      <c r="V412">
        <v>-23094000000</v>
      </c>
      <c r="W412">
        <v>-25367000000</v>
      </c>
      <c r="X412">
        <v>-22544000000</v>
      </c>
      <c r="Y412">
        <v>-13056000000</v>
      </c>
      <c r="Z412">
        <v>-12519000000</v>
      </c>
      <c r="AA412">
        <v>-19974000000</v>
      </c>
      <c r="AB412">
        <v>-51642000000</v>
      </c>
      <c r="AC412">
        <v>-102726000000</v>
      </c>
      <c r="AD412">
        <v>-114018000000</v>
      </c>
      <c r="AE412">
        <v>-131869000000</v>
      </c>
      <c r="AF412">
        <v>-144770000000</v>
      </c>
      <c r="AG412">
        <v>-109392000000</v>
      </c>
      <c r="AH412">
        <v>-86742000000</v>
      </c>
      <c r="AI412">
        <v>-77854000000</v>
      </c>
      <c r="AJ412">
        <v>-28613000000</v>
      </c>
      <c r="AK412">
        <v>-34738000000</v>
      </c>
      <c r="AL412">
        <v>-65174000000</v>
      </c>
      <c r="AM412">
        <v>-92487000000</v>
      </c>
      <c r="AN412">
        <v>-89762000000</v>
      </c>
      <c r="AO412">
        <v>-96377000000</v>
      </c>
      <c r="AP412">
        <v>-101971000000</v>
      </c>
      <c r="AQ412">
        <v>-162711000000</v>
      </c>
      <c r="AR412">
        <v>-255834000000</v>
      </c>
      <c r="AS412">
        <v>-375050000000</v>
      </c>
      <c r="AT412">
        <v>-367929000000</v>
      </c>
      <c r="AU412">
        <v>-425402000000</v>
      </c>
      <c r="AV412">
        <v>-503127000000</v>
      </c>
      <c r="AW412">
        <v>-619075000000</v>
      </c>
      <c r="AX412">
        <v>-721193000000</v>
      </c>
      <c r="AY412">
        <v>-770925000000</v>
      </c>
      <c r="AZ412">
        <v>-718427000000</v>
      </c>
      <c r="BA412">
        <v>-723088000000</v>
      </c>
      <c r="BB412">
        <v>-396451000000</v>
      </c>
      <c r="BC412">
        <v>-513903000000</v>
      </c>
      <c r="BD412">
        <v>-579461000000</v>
      </c>
      <c r="BE412">
        <v>-568571000000</v>
      </c>
      <c r="BF412">
        <v>-490782000000</v>
      </c>
      <c r="BG412">
        <v>-507658000000</v>
      </c>
      <c r="BH412">
        <v>-519845000000</v>
      </c>
      <c r="BI412">
        <v>-518806000000</v>
      </c>
      <c r="BJ412">
        <v>-575336000000</v>
      </c>
      <c r="BK412">
        <v>-638214000000</v>
      </c>
      <c r="BL412">
        <v>-631851000000</v>
      </c>
      <c r="BN412" s="39">
        <f t="shared" si="6"/>
        <v>50</v>
      </c>
    </row>
    <row r="413" spans="1:66" x14ac:dyDescent="0.3">
      <c r="A413" t="s">
        <v>1272</v>
      </c>
      <c r="B413" s="13" t="str">
        <f>VLOOKUP(A413,Matching_Area!$A$2:$B$1441,2, 0)</f>
        <v>Economic Policy &amp; Debt</v>
      </c>
      <c r="C413" s="13" t="str">
        <f>VLOOKUP(Filtred_Data!A413,Matching_Area!$A$2:$C$1441,3,0)</f>
        <v>National accounts</v>
      </c>
      <c r="D413" t="s">
        <v>286</v>
      </c>
      <c r="O413">
        <v>3949000000</v>
      </c>
      <c r="P413">
        <v>621000000</v>
      </c>
      <c r="Q413">
        <v>-3373000000</v>
      </c>
      <c r="R413">
        <v>4111000000</v>
      </c>
      <c r="S413">
        <v>-815000000</v>
      </c>
      <c r="T413">
        <v>15976000000</v>
      </c>
      <c r="U413">
        <v>-1631000000</v>
      </c>
      <c r="V413">
        <v>-23094000000</v>
      </c>
      <c r="W413">
        <v>-25367000000</v>
      </c>
      <c r="X413">
        <v>-22544000000</v>
      </c>
      <c r="Y413">
        <v>-13056000000</v>
      </c>
      <c r="Z413">
        <v>-12519000000</v>
      </c>
      <c r="AA413">
        <v>-19974000000</v>
      </c>
      <c r="AB413">
        <v>-51642000000</v>
      </c>
      <c r="AC413">
        <v>-102726000000</v>
      </c>
      <c r="AD413">
        <v>-114018000000</v>
      </c>
      <c r="AE413">
        <v>-131869000000</v>
      </c>
      <c r="AF413">
        <v>-144770000000</v>
      </c>
      <c r="AG413">
        <v>-109392000000</v>
      </c>
      <c r="AH413">
        <v>-86742000000</v>
      </c>
      <c r="AI413">
        <v>-77854000000</v>
      </c>
      <c r="AJ413">
        <v>-28613000000</v>
      </c>
      <c r="AK413">
        <v>-34738000000</v>
      </c>
      <c r="AL413">
        <v>-65174000000</v>
      </c>
      <c r="AM413">
        <v>-92487000000</v>
      </c>
      <c r="AN413">
        <v>-89762000000</v>
      </c>
      <c r="AO413">
        <v>-96377000000</v>
      </c>
      <c r="AP413">
        <v>-101971000000</v>
      </c>
      <c r="AQ413">
        <v>-162711000000</v>
      </c>
      <c r="AR413">
        <v>-255834000000</v>
      </c>
      <c r="AS413">
        <v>-375050000000</v>
      </c>
      <c r="AT413">
        <v>-367929000000</v>
      </c>
      <c r="AU413">
        <v>-425402000000</v>
      </c>
      <c r="AV413">
        <v>-503127000000</v>
      </c>
      <c r="AW413">
        <v>-619075000000</v>
      </c>
      <c r="AX413">
        <v>-721193000000</v>
      </c>
      <c r="AY413">
        <v>-770925000000</v>
      </c>
      <c r="AZ413">
        <v>-718427000000</v>
      </c>
      <c r="BA413">
        <v>-723088000000</v>
      </c>
      <c r="BB413">
        <v>-396451000000</v>
      </c>
      <c r="BC413">
        <v>-513903000000</v>
      </c>
      <c r="BD413">
        <v>-579461000000</v>
      </c>
      <c r="BE413">
        <v>-568571000000</v>
      </c>
      <c r="BF413">
        <v>-490782000000</v>
      </c>
      <c r="BG413">
        <v>-507658000000</v>
      </c>
      <c r="BH413">
        <v>-519845000000</v>
      </c>
      <c r="BI413">
        <v>-518806000000</v>
      </c>
      <c r="BJ413">
        <v>-575336000000</v>
      </c>
      <c r="BK413">
        <v>-638214000000</v>
      </c>
      <c r="BL413">
        <v>-631851000000</v>
      </c>
      <c r="BN413" s="39">
        <f t="shared" si="6"/>
        <v>50</v>
      </c>
    </row>
    <row r="414" spans="1:66" x14ac:dyDescent="0.3">
      <c r="A414" t="s">
        <v>1670</v>
      </c>
      <c r="B414" s="13" t="str">
        <f>VLOOKUP(A414,Matching_Area!$A$2:$B$1441,2, 0)</f>
        <v>Economic Policy &amp; Debt</v>
      </c>
      <c r="C414" s="13" t="str">
        <f>VLOOKUP(Filtred_Data!A414,Matching_Area!$A$2:$C$1441,3,0)</f>
        <v>External debt</v>
      </c>
      <c r="D414" t="s">
        <v>4204</v>
      </c>
      <c r="BN414" s="39">
        <f t="shared" si="6"/>
        <v>0</v>
      </c>
    </row>
    <row r="415" spans="1:66" x14ac:dyDescent="0.3">
      <c r="A415" t="s">
        <v>2817</v>
      </c>
      <c r="B415" s="13" t="str">
        <f>VLOOKUP(A415,Matching_Area!$A$2:$B$1441,2, 0)</f>
        <v>Economic Policy &amp; Debt</v>
      </c>
      <c r="C415" s="13" t="str">
        <f>VLOOKUP(Filtred_Data!A415,Matching_Area!$A$2:$C$1441,3,0)</f>
        <v>External debt</v>
      </c>
      <c r="D415" t="s">
        <v>3525</v>
      </c>
      <c r="BN415" s="39">
        <f t="shared" si="6"/>
        <v>0</v>
      </c>
    </row>
    <row r="416" spans="1:66" x14ac:dyDescent="0.3">
      <c r="A416" t="s">
        <v>1765</v>
      </c>
      <c r="B416" s="13" t="str">
        <f>VLOOKUP(A416,Matching_Area!$A$2:$B$1441,2, 0)</f>
        <v>Economic Policy &amp; Debt</v>
      </c>
      <c r="C416" s="13" t="str">
        <f>VLOOKUP(Filtred_Data!A416,Matching_Area!$A$2:$C$1441,3,0)</f>
        <v>External debt</v>
      </c>
      <c r="D416" t="s">
        <v>2786</v>
      </c>
      <c r="BN416" s="39">
        <f t="shared" si="6"/>
        <v>0</v>
      </c>
    </row>
    <row r="417" spans="1:66" x14ac:dyDescent="0.3">
      <c r="A417" t="s">
        <v>3567</v>
      </c>
      <c r="B417" s="13" t="str">
        <f>VLOOKUP(A417,Matching_Area!$A$2:$B$1441,2, 0)</f>
        <v>Economic Policy &amp; Debt</v>
      </c>
      <c r="C417" s="13" t="str">
        <f>VLOOKUP(Filtred_Data!A417,Matching_Area!$A$2:$C$1441,3,0)</f>
        <v>External debt</v>
      </c>
      <c r="D417" t="s">
        <v>2380</v>
      </c>
      <c r="BN417" s="39">
        <f t="shared" si="6"/>
        <v>0</v>
      </c>
    </row>
    <row r="418" spans="1:66" x14ac:dyDescent="0.3">
      <c r="A418" t="s">
        <v>598</v>
      </c>
      <c r="B418" s="13" t="str">
        <f>VLOOKUP(A418,Matching_Area!$A$2:$B$1441,2, 0)</f>
        <v>Economic Policy &amp; Debt</v>
      </c>
      <c r="C418" s="13" t="str">
        <f>VLOOKUP(Filtred_Data!A418,Matching_Area!$A$2:$C$1441,3,0)</f>
        <v>External debt</v>
      </c>
      <c r="D418" t="s">
        <v>3681</v>
      </c>
      <c r="BN418" s="39">
        <f t="shared" si="6"/>
        <v>0</v>
      </c>
    </row>
    <row r="419" spans="1:66" x14ac:dyDescent="0.3">
      <c r="A419" t="s">
        <v>3885</v>
      </c>
      <c r="B419" s="13" t="str">
        <f>VLOOKUP(A419,Matching_Area!$A$2:$B$1441,2, 0)</f>
        <v>Economic Policy &amp; Debt</v>
      </c>
      <c r="C419" s="13" t="str">
        <f>VLOOKUP(Filtred_Data!A419,Matching_Area!$A$2:$C$1441,3,0)</f>
        <v>External debt</v>
      </c>
      <c r="D419" t="s">
        <v>1060</v>
      </c>
      <c r="BN419" s="39">
        <f t="shared" si="6"/>
        <v>0</v>
      </c>
    </row>
    <row r="420" spans="1:66" x14ac:dyDescent="0.3">
      <c r="A420" t="s">
        <v>492</v>
      </c>
      <c r="B420" s="13" t="str">
        <f>VLOOKUP(A420,Matching_Area!$A$2:$B$1441,2, 0)</f>
        <v>Health</v>
      </c>
      <c r="C420" s="13" t="str">
        <f>VLOOKUP(Filtred_Data!A420,Matching_Area!$A$2:$C$1441,3,0)</f>
        <v>Health systems</v>
      </c>
      <c r="D420" t="s">
        <v>406</v>
      </c>
      <c r="AS420">
        <v>0</v>
      </c>
      <c r="AT420">
        <v>0</v>
      </c>
      <c r="AU420">
        <v>0</v>
      </c>
      <c r="AV420">
        <v>0</v>
      </c>
      <c r="AW420">
        <v>0</v>
      </c>
      <c r="AX420">
        <v>0</v>
      </c>
      <c r="AY420">
        <v>0</v>
      </c>
      <c r="AZ420">
        <v>0</v>
      </c>
      <c r="BA420">
        <v>0</v>
      </c>
      <c r="BB420">
        <v>0</v>
      </c>
      <c r="BC420">
        <v>0</v>
      </c>
      <c r="BD420">
        <v>0</v>
      </c>
      <c r="BE420">
        <v>0</v>
      </c>
      <c r="BF420">
        <v>0</v>
      </c>
      <c r="BG420">
        <v>0</v>
      </c>
      <c r="BH420">
        <v>0</v>
      </c>
      <c r="BI420">
        <v>0</v>
      </c>
      <c r="BJ420">
        <v>0</v>
      </c>
      <c r="BN420" s="39">
        <f t="shared" si="6"/>
        <v>18</v>
      </c>
    </row>
    <row r="421" spans="1:66" x14ac:dyDescent="0.3">
      <c r="A421" t="s">
        <v>3136</v>
      </c>
      <c r="B421" s="13" t="str">
        <f>VLOOKUP(A421,Matching_Area!$A$2:$B$1441,2, 0)</f>
        <v>Health</v>
      </c>
      <c r="C421" s="13" t="str">
        <f>VLOOKUP(Filtred_Data!A421,Matching_Area!$A$2:$C$1441,3,0)</f>
        <v>Health systems</v>
      </c>
      <c r="D421" t="s">
        <v>754</v>
      </c>
      <c r="AS421">
        <v>0</v>
      </c>
      <c r="AT421">
        <v>0</v>
      </c>
      <c r="AU421">
        <v>0</v>
      </c>
      <c r="AV421">
        <v>0</v>
      </c>
      <c r="AW421">
        <v>0</v>
      </c>
      <c r="AX421">
        <v>0</v>
      </c>
      <c r="AY421">
        <v>0</v>
      </c>
      <c r="AZ421">
        <v>0</v>
      </c>
      <c r="BA421">
        <v>0</v>
      </c>
      <c r="BB421">
        <v>0</v>
      </c>
      <c r="BC421">
        <v>0</v>
      </c>
      <c r="BD421">
        <v>0</v>
      </c>
      <c r="BE421">
        <v>0</v>
      </c>
      <c r="BF421">
        <v>0</v>
      </c>
      <c r="BG421">
        <v>0</v>
      </c>
      <c r="BH421">
        <v>0</v>
      </c>
      <c r="BI421">
        <v>0</v>
      </c>
      <c r="BJ421">
        <v>0</v>
      </c>
      <c r="BN421" s="39">
        <f t="shared" si="6"/>
        <v>18</v>
      </c>
    </row>
    <row r="422" spans="1:66" x14ac:dyDescent="0.3">
      <c r="A422" t="s">
        <v>3204</v>
      </c>
      <c r="B422" s="13" t="str">
        <f>VLOOKUP(A422,Matching_Area!$A$2:$B$1441,2, 0)</f>
        <v>Health</v>
      </c>
      <c r="C422" s="13" t="str">
        <f>VLOOKUP(Filtred_Data!A422,Matching_Area!$A$2:$C$1441,3,0)</f>
        <v>Health systems</v>
      </c>
      <c r="D422" t="s">
        <v>1706</v>
      </c>
      <c r="AS422">
        <v>0</v>
      </c>
      <c r="AT422">
        <v>0</v>
      </c>
      <c r="AU422">
        <v>0</v>
      </c>
      <c r="AV422">
        <v>0</v>
      </c>
      <c r="AW422">
        <v>0</v>
      </c>
      <c r="AX422">
        <v>0</v>
      </c>
      <c r="AY422">
        <v>0</v>
      </c>
      <c r="AZ422">
        <v>0</v>
      </c>
      <c r="BA422">
        <v>0</v>
      </c>
      <c r="BB422">
        <v>0</v>
      </c>
      <c r="BC422">
        <v>0</v>
      </c>
      <c r="BD422">
        <v>0</v>
      </c>
      <c r="BE422">
        <v>0</v>
      </c>
      <c r="BF422">
        <v>0</v>
      </c>
      <c r="BG422">
        <v>0</v>
      </c>
      <c r="BH422">
        <v>0</v>
      </c>
      <c r="BI422">
        <v>0</v>
      </c>
      <c r="BJ422">
        <v>0</v>
      </c>
      <c r="BN422" s="39">
        <f t="shared" si="6"/>
        <v>18</v>
      </c>
    </row>
    <row r="423" spans="1:66" x14ac:dyDescent="0.3">
      <c r="A423" t="s">
        <v>601</v>
      </c>
      <c r="B423" s="13" t="str">
        <f>VLOOKUP(A423,Matching_Area!$A$2:$B$1441,2, 0)</f>
        <v>Health</v>
      </c>
      <c r="C423" s="13" t="str">
        <f>VLOOKUP(Filtred_Data!A423,Matching_Area!$A$2:$C$1441,3,0)</f>
        <v>Risk factors</v>
      </c>
      <c r="D423" t="s">
        <v>3393</v>
      </c>
      <c r="BN423" s="39">
        <f t="shared" si="6"/>
        <v>0</v>
      </c>
    </row>
    <row r="424" spans="1:66" x14ac:dyDescent="0.3">
      <c r="A424" t="s">
        <v>2986</v>
      </c>
      <c r="B424" s="13" t="str">
        <f>VLOOKUP(A424,Matching_Area!$A$2:$B$1441,2, 0)</f>
        <v>Health</v>
      </c>
      <c r="C424" s="13" t="str">
        <f>VLOOKUP(Filtred_Data!A424,Matching_Area!$A$2:$C$1441,3,0)</f>
        <v>Population</v>
      </c>
      <c r="D424" t="s">
        <v>1118</v>
      </c>
      <c r="BN424" s="39">
        <f t="shared" si="6"/>
        <v>0</v>
      </c>
    </row>
    <row r="425" spans="1:66" x14ac:dyDescent="0.3">
      <c r="A425" t="s">
        <v>3372</v>
      </c>
      <c r="B425" s="13" t="str">
        <f>VLOOKUP(A425,Matching_Area!$A$2:$B$1441,2, 0)</f>
        <v>Social Protection &amp; Labor</v>
      </c>
      <c r="C425" s="13" t="str">
        <f>VLOOKUP(Filtred_Data!A425,Matching_Area!$A$2:$C$1441,3,0)</f>
        <v>Economic activity</v>
      </c>
      <c r="D425" t="s">
        <v>655</v>
      </c>
      <c r="AS425">
        <v>35.310001373291001</v>
      </c>
      <c r="AT425">
        <v>35.880001068115199</v>
      </c>
      <c r="AU425">
        <v>36.400001525878899</v>
      </c>
      <c r="AV425">
        <v>37.380001068115199</v>
      </c>
      <c r="AW425">
        <v>37.2700004577637</v>
      </c>
      <c r="AX425">
        <v>37.560001373291001</v>
      </c>
      <c r="AY425">
        <v>36.950000762939503</v>
      </c>
      <c r="AZ425">
        <v>37.950000762939503</v>
      </c>
      <c r="BA425">
        <v>37.950000762939503</v>
      </c>
      <c r="BB425">
        <v>38.069999694824197</v>
      </c>
      <c r="BC425">
        <v>38.799999237060497</v>
      </c>
      <c r="BD425">
        <v>38.590000152587898</v>
      </c>
      <c r="BE425">
        <v>39.069999694824197</v>
      </c>
      <c r="BF425">
        <v>38.75</v>
      </c>
      <c r="BG425">
        <v>38.799999237060497</v>
      </c>
      <c r="BH425">
        <v>39.369998931884801</v>
      </c>
      <c r="BI425">
        <v>39.7299995422363</v>
      </c>
      <c r="BJ425">
        <v>40.529998779296903</v>
      </c>
      <c r="BK425">
        <v>40.470001220703097</v>
      </c>
      <c r="BL425">
        <v>40.849998474121101</v>
      </c>
      <c r="BN425" s="39">
        <f t="shared" si="6"/>
        <v>20</v>
      </c>
    </row>
    <row r="426" spans="1:66" x14ac:dyDescent="0.3">
      <c r="A426" t="s">
        <v>3474</v>
      </c>
      <c r="B426" s="13" t="str">
        <f>VLOOKUP(A426,Matching_Area!$A$2:$B$1441,2, 0)</f>
        <v>Health</v>
      </c>
      <c r="C426" s="13" t="str">
        <f>VLOOKUP(Filtred_Data!A426,Matching_Area!$A$2:$C$1441,3,0)</f>
        <v>Reproductive health</v>
      </c>
      <c r="D426" t="s">
        <v>2642</v>
      </c>
      <c r="E426">
        <v>3.6539999999999999</v>
      </c>
      <c r="F426">
        <v>3.62</v>
      </c>
      <c r="G426">
        <v>3.4609999999999999</v>
      </c>
      <c r="H426">
        <v>3.319</v>
      </c>
      <c r="I426">
        <v>3.19</v>
      </c>
      <c r="J426">
        <v>2.9129999999999998</v>
      </c>
      <c r="K426">
        <v>2.7210000000000001</v>
      </c>
      <c r="L426">
        <v>2.5579999999999998</v>
      </c>
      <c r="M426">
        <v>2.464</v>
      </c>
      <c r="N426">
        <v>2.456</v>
      </c>
      <c r="O426">
        <v>2.48</v>
      </c>
      <c r="P426">
        <v>2.266</v>
      </c>
      <c r="Q426">
        <v>2.0099999999999998</v>
      </c>
      <c r="R426">
        <v>1.879</v>
      </c>
      <c r="S426">
        <v>1.835</v>
      </c>
      <c r="T426">
        <v>1.774</v>
      </c>
      <c r="U426">
        <v>1.738</v>
      </c>
      <c r="V426">
        <v>1.79</v>
      </c>
      <c r="W426">
        <v>1.76</v>
      </c>
      <c r="X426">
        <v>1.8080000000000001</v>
      </c>
      <c r="Y426">
        <v>1.8394999999999999</v>
      </c>
      <c r="Z426">
        <v>1.8120000000000001</v>
      </c>
      <c r="AA426">
        <v>1.8274999999999999</v>
      </c>
      <c r="AB426">
        <v>1.7989999999999999</v>
      </c>
      <c r="AC426">
        <v>1.8065</v>
      </c>
      <c r="AD426">
        <v>1.8440000000000001</v>
      </c>
      <c r="AE426">
        <v>1.8374999999999999</v>
      </c>
      <c r="AF426">
        <v>1.8720000000000001</v>
      </c>
      <c r="AG426">
        <v>1.9339999999999999</v>
      </c>
      <c r="AH426">
        <v>2.0139999999999998</v>
      </c>
      <c r="AI426">
        <v>2.081</v>
      </c>
      <c r="AJ426">
        <v>2.0625</v>
      </c>
      <c r="AK426">
        <v>2.0459999999999998</v>
      </c>
      <c r="AL426">
        <v>2.0194999999999999</v>
      </c>
      <c r="AM426">
        <v>2.0015000000000001</v>
      </c>
      <c r="AN426">
        <v>1.978</v>
      </c>
      <c r="AO426">
        <v>1.976</v>
      </c>
      <c r="AP426">
        <v>1.9710000000000001</v>
      </c>
      <c r="AQ426">
        <v>1.9990000000000001</v>
      </c>
      <c r="AR426">
        <v>2.0074999999999998</v>
      </c>
      <c r="AS426">
        <v>2.056</v>
      </c>
      <c r="AT426">
        <v>2.0305</v>
      </c>
      <c r="AU426">
        <v>2.0205000000000002</v>
      </c>
      <c r="AV426">
        <v>2.0474999999999999</v>
      </c>
      <c r="AW426">
        <v>2.0514999999999999</v>
      </c>
      <c r="AX426">
        <v>2.0569999999999999</v>
      </c>
      <c r="AY426">
        <v>2.1080000000000001</v>
      </c>
      <c r="AZ426">
        <v>2.12</v>
      </c>
      <c r="BA426">
        <v>2.0720000000000001</v>
      </c>
      <c r="BB426">
        <v>2.0019999999999998</v>
      </c>
      <c r="BC426">
        <v>1.931</v>
      </c>
      <c r="BD426">
        <v>1.8945000000000001</v>
      </c>
      <c r="BE426">
        <v>1.8805000000000001</v>
      </c>
      <c r="BF426">
        <v>1.8574999999999999</v>
      </c>
      <c r="BG426">
        <v>1.8625</v>
      </c>
      <c r="BH426">
        <v>1.8434999999999999</v>
      </c>
      <c r="BI426">
        <v>1.8205</v>
      </c>
      <c r="BJ426">
        <v>1.7655000000000001</v>
      </c>
      <c r="BK426">
        <v>1.7295</v>
      </c>
      <c r="BN426" s="39">
        <f t="shared" si="6"/>
        <v>59</v>
      </c>
    </row>
    <row r="427" spans="1:66" x14ac:dyDescent="0.3">
      <c r="A427" t="s">
        <v>472</v>
      </c>
      <c r="B427" s="13" t="str">
        <f>VLOOKUP(A427,Matching_Area!$A$2:$B$1441,2, 0)</f>
        <v>Environment</v>
      </c>
      <c r="C427" s="13" t="str">
        <f>VLOOKUP(Filtred_Data!A427,Matching_Area!$A$2:$C$1441,3,0)</f>
        <v>Agricultural production</v>
      </c>
      <c r="D427" t="s">
        <v>3014</v>
      </c>
      <c r="AU427">
        <v>94.474593712987598</v>
      </c>
      <c r="AV427">
        <v>103.93553258888248</v>
      </c>
      <c r="AW427">
        <v>99.951143537283016</v>
      </c>
      <c r="AX427">
        <v>93.44341013428631</v>
      </c>
      <c r="AY427">
        <v>101.38476049897105</v>
      </c>
      <c r="AZ427">
        <v>96.980368945111778</v>
      </c>
      <c r="BA427">
        <v>78.692947888865334</v>
      </c>
      <c r="BB427">
        <v>81.237756043188327</v>
      </c>
      <c r="BC427">
        <v>82.438414601722499</v>
      </c>
      <c r="BD427">
        <v>87.85881820230864</v>
      </c>
      <c r="BE427">
        <v>89.863160494908243</v>
      </c>
      <c r="BF427">
        <v>121.61577082583518</v>
      </c>
      <c r="BG427">
        <v>128.31003140282883</v>
      </c>
      <c r="BH427">
        <v>124.18216345981583</v>
      </c>
      <c r="BI427">
        <v>123.56036242475437</v>
      </c>
      <c r="BN427" s="39">
        <f t="shared" si="6"/>
        <v>15</v>
      </c>
    </row>
    <row r="428" spans="1:66" x14ac:dyDescent="0.3">
      <c r="A428" t="s">
        <v>3207</v>
      </c>
      <c r="B428" s="13" t="str">
        <f>VLOOKUP(A428,Matching_Area!$A$2:$B$1441,2, 0)</f>
        <v>Environment</v>
      </c>
      <c r="C428" s="13" t="str">
        <f>VLOOKUP(Filtred_Data!A428,Matching_Area!$A$2:$C$1441,3,0)</f>
        <v>Agricultural production</v>
      </c>
      <c r="D428" t="s">
        <v>806</v>
      </c>
      <c r="AU428">
        <v>112.51727108228262</v>
      </c>
      <c r="AV428">
        <v>119.56080962979362</v>
      </c>
      <c r="AW428">
        <v>122.67084091562111</v>
      </c>
      <c r="AX428">
        <v>118.59976380098719</v>
      </c>
      <c r="AY428">
        <v>126.19568898009133</v>
      </c>
      <c r="AZ428">
        <v>123.26908821349147</v>
      </c>
      <c r="BA428">
        <v>112.42732458826308</v>
      </c>
      <c r="BB428">
        <v>108.4928128386362</v>
      </c>
      <c r="BC428">
        <v>117.12441292089598</v>
      </c>
      <c r="BD428">
        <v>132.33239299936591</v>
      </c>
      <c r="BE428">
        <v>132.58741195622392</v>
      </c>
      <c r="BF428">
        <v>137.89950170724615</v>
      </c>
      <c r="BG428">
        <v>135.65145155592145</v>
      </c>
      <c r="BH428">
        <v>137.02727854855922</v>
      </c>
      <c r="BI428">
        <v>138.5948477136524</v>
      </c>
      <c r="BN428" s="39">
        <f t="shared" si="6"/>
        <v>15</v>
      </c>
    </row>
    <row r="429" spans="1:66" x14ac:dyDescent="0.3">
      <c r="A429" t="s">
        <v>3596</v>
      </c>
      <c r="B429" s="13" t="str">
        <f>VLOOKUP(A429,Matching_Area!$A$2:$B$1441,2, 0)</f>
        <v>Economic Policy &amp; Debt</v>
      </c>
      <c r="C429" s="13" t="str">
        <f>VLOOKUP(Filtred_Data!A429,Matching_Area!$A$2:$C$1441,3,0)</f>
        <v>National accounts</v>
      </c>
      <c r="D429" t="s">
        <v>1632</v>
      </c>
      <c r="O429">
        <v>78.217427883831505</v>
      </c>
      <c r="P429">
        <v>78.026956260462725</v>
      </c>
      <c r="Q429">
        <v>77.682998334779654</v>
      </c>
      <c r="R429">
        <v>76.379846440518151</v>
      </c>
      <c r="S429">
        <v>77.357800682481653</v>
      </c>
      <c r="T429">
        <v>78.774339665642671</v>
      </c>
      <c r="U429">
        <v>78.048662013481291</v>
      </c>
      <c r="V429">
        <v>77.58304488463493</v>
      </c>
      <c r="W429">
        <v>76.246928153992243</v>
      </c>
      <c r="X429">
        <v>75.746935867308835</v>
      </c>
      <c r="Y429">
        <v>77.146662924215008</v>
      </c>
      <c r="Z429">
        <v>76.113502723070042</v>
      </c>
      <c r="AA429">
        <v>78.527263532477676</v>
      </c>
      <c r="AB429">
        <v>79.168076943609293</v>
      </c>
      <c r="AC429">
        <v>77.448433022184147</v>
      </c>
      <c r="AD429">
        <v>78.439420886803092</v>
      </c>
      <c r="AE429">
        <v>79.138843282351786</v>
      </c>
      <c r="AF429">
        <v>79.36151128219862</v>
      </c>
      <c r="AG429">
        <v>79.261265004951838</v>
      </c>
      <c r="AH429">
        <v>79.023713215092229</v>
      </c>
      <c r="AI429">
        <v>79.776373000551388</v>
      </c>
      <c r="AJ429">
        <v>80.354049095106646</v>
      </c>
      <c r="AK429">
        <v>80.455198029178604</v>
      </c>
      <c r="AL429">
        <v>80.556630044299396</v>
      </c>
      <c r="AM429">
        <v>79.99008128733584</v>
      </c>
      <c r="AN429">
        <v>79.902271658401347</v>
      </c>
      <c r="AO429">
        <v>79.49197348931429</v>
      </c>
      <c r="AP429">
        <v>78.779074258849164</v>
      </c>
      <c r="AQ429">
        <v>78.837022145362326</v>
      </c>
      <c r="AR429">
        <v>79.236071780129961</v>
      </c>
      <c r="AS429">
        <v>79.983044160908307</v>
      </c>
      <c r="AT429">
        <v>81.300058615740767</v>
      </c>
      <c r="AU429">
        <v>82.181625956557824</v>
      </c>
      <c r="AV429">
        <v>82.648747057851722</v>
      </c>
      <c r="AW429">
        <v>82.410113069130105</v>
      </c>
      <c r="AX429">
        <v>82.151710961356471</v>
      </c>
      <c r="AY429">
        <v>82.041294252505864</v>
      </c>
      <c r="AZ429">
        <v>82.378684211667135</v>
      </c>
      <c r="BA429">
        <v>83.795661325652901</v>
      </c>
      <c r="BB429">
        <v>84.939219932469726</v>
      </c>
      <c r="BC429">
        <v>84.684727509896788</v>
      </c>
      <c r="BD429">
        <v>84.624702370798715</v>
      </c>
      <c r="BE429">
        <v>83.489460173856713</v>
      </c>
      <c r="BF429">
        <v>82.510220039695199</v>
      </c>
      <c r="BG429">
        <v>82.116077709950503</v>
      </c>
      <c r="BH429">
        <v>81.784305521665601</v>
      </c>
      <c r="BI429">
        <v>82.427705362745556</v>
      </c>
      <c r="BJ429">
        <v>82.468304829906998</v>
      </c>
      <c r="BK429">
        <v>82.336886897384105</v>
      </c>
      <c r="BN429" s="39">
        <f t="shared" si="6"/>
        <v>49</v>
      </c>
    </row>
    <row r="430" spans="1:66" x14ac:dyDescent="0.3">
      <c r="A430" t="s">
        <v>2069</v>
      </c>
      <c r="B430" s="13" t="str">
        <f>VLOOKUP(A430,Matching_Area!$A$2:$B$1441,2, 0)</f>
        <v>Economic Policy &amp; Debt</v>
      </c>
      <c r="C430" s="13" t="str">
        <f>VLOOKUP(Filtred_Data!A430,Matching_Area!$A$2:$C$1441,3,0)</f>
        <v>National accounts</v>
      </c>
      <c r="D430" t="s">
        <v>3735</v>
      </c>
      <c r="P430">
        <v>2.948845941603139</v>
      </c>
      <c r="Q430">
        <v>4.7790187788079947</v>
      </c>
      <c r="R430">
        <v>3.6236858239635268</v>
      </c>
      <c r="S430">
        <v>-0.18370814552245918</v>
      </c>
      <c r="T430">
        <v>2.3059557394067127</v>
      </c>
      <c r="U430">
        <v>4.3253931078969003</v>
      </c>
      <c r="V430">
        <v>3.6993777134998425</v>
      </c>
      <c r="W430">
        <v>3.8281365794364319</v>
      </c>
      <c r="X430">
        <v>2.0444361095505599</v>
      </c>
      <c r="Y430">
        <v>5.5438333918772287E-2</v>
      </c>
      <c r="Z430">
        <v>1.4310584645860729</v>
      </c>
      <c r="AA430">
        <v>1.6446613136571955</v>
      </c>
      <c r="AB430">
        <v>5.1046125598342371</v>
      </c>
      <c r="AC430">
        <v>4.4785272954787274</v>
      </c>
      <c r="AD430">
        <v>5.1025145873169038</v>
      </c>
      <c r="AE430">
        <v>4.2215607265489723</v>
      </c>
      <c r="AF430">
        <v>3.102755413963294</v>
      </c>
      <c r="AG430">
        <v>3.7354511703847635</v>
      </c>
      <c r="AH430">
        <v>2.9471415275788502</v>
      </c>
      <c r="AI430">
        <v>2.1584914583895767</v>
      </c>
      <c r="AJ430">
        <v>0.4932323346383356</v>
      </c>
      <c r="AK430">
        <v>3.0624173677813644</v>
      </c>
      <c r="AL430">
        <v>2.7768026554778231</v>
      </c>
      <c r="AM430">
        <v>3.2206632766653911</v>
      </c>
      <c r="AN430">
        <v>2.4398930956782721</v>
      </c>
      <c r="AO430">
        <v>2.9049499847450875</v>
      </c>
      <c r="AP430">
        <v>3.4126636044738774</v>
      </c>
      <c r="AQ430">
        <v>4.6873390253888658</v>
      </c>
      <c r="AR430">
        <v>4.8146731578802076</v>
      </c>
      <c r="AS430">
        <v>4.4481012386017369</v>
      </c>
      <c r="AT430">
        <v>2.6929242064269943</v>
      </c>
      <c r="AU430">
        <v>2.7979463891278726</v>
      </c>
      <c r="AV430">
        <v>2.9304725886425587</v>
      </c>
      <c r="AW430">
        <v>3.3414541732954604</v>
      </c>
      <c r="AX430">
        <v>3.0562699154970545</v>
      </c>
      <c r="AY430">
        <v>2.7236326925043244</v>
      </c>
      <c r="AZ430">
        <v>2.1077771525137337</v>
      </c>
      <c r="BA430">
        <v>0.26801674656378793</v>
      </c>
      <c r="BB430">
        <v>-0.22832729513272909</v>
      </c>
      <c r="BC430">
        <v>1.4231242602750456</v>
      </c>
      <c r="BD430">
        <v>0.91497605197794485</v>
      </c>
      <c r="BE430">
        <v>0.9380898895518186</v>
      </c>
      <c r="BF430">
        <v>0.82774314184331388</v>
      </c>
      <c r="BG430">
        <v>2.2751462299779348</v>
      </c>
      <c r="BH430">
        <v>3.3536183522341361</v>
      </c>
      <c r="BI430">
        <v>2.572700632850129</v>
      </c>
      <c r="BJ430">
        <v>2.2560114933811093</v>
      </c>
      <c r="BK430">
        <v>2.7714930552710655</v>
      </c>
      <c r="BN430" s="39">
        <f t="shared" si="6"/>
        <v>48</v>
      </c>
    </row>
    <row r="431" spans="1:66" x14ac:dyDescent="0.3">
      <c r="A431" t="s">
        <v>104</v>
      </c>
      <c r="B431" s="13" t="str">
        <f>VLOOKUP(A431,Matching_Area!$A$2:$B$1441,2, 0)</f>
        <v>Economic Policy &amp; Debt</v>
      </c>
      <c r="C431" s="13" t="str">
        <f>VLOOKUP(Filtred_Data!A431,Matching_Area!$A$2:$C$1441,3,0)</f>
        <v>National accounts</v>
      </c>
      <c r="D431" t="s">
        <v>740</v>
      </c>
      <c r="O431">
        <v>4112329555762.7876</v>
      </c>
      <c r="P431">
        <v>4233595818973.2451</v>
      </c>
      <c r="Q431">
        <v>4435920158180.8066</v>
      </c>
      <c r="R431">
        <v>4596663968115.1455</v>
      </c>
      <c r="S431">
        <v>4588219521983.4219</v>
      </c>
      <c r="T431">
        <v>4694021833387.1777</v>
      </c>
      <c r="U431">
        <v>4897056730251.6826</v>
      </c>
      <c r="V431">
        <v>5078217355548.0576</v>
      </c>
      <c r="W431">
        <v>5272618451719.082</v>
      </c>
      <c r="X431">
        <v>5380413767264.8525</v>
      </c>
      <c r="Y431">
        <v>5383396579015.3604</v>
      </c>
      <c r="Z431">
        <v>5460436131441.5967</v>
      </c>
      <c r="AA431">
        <v>5550241812052.376</v>
      </c>
      <c r="AB431">
        <v>5833560152691.5723</v>
      </c>
      <c r="AC431">
        <v>6094817736428.0352</v>
      </c>
      <c r="AD431">
        <v>6405806700499.6533</v>
      </c>
      <c r="AE431">
        <v>6676231720386.5898</v>
      </c>
      <c r="AF431">
        <v>6883378861539.6201</v>
      </c>
      <c r="AG431">
        <v>7140504117785.0195</v>
      </c>
      <c r="AH431">
        <v>7350944879918.7393</v>
      </c>
      <c r="AI431">
        <v>7509614397262.7109</v>
      </c>
      <c r="AJ431">
        <v>7546654243676.667</v>
      </c>
      <c r="AK431">
        <v>7777764293921.4307</v>
      </c>
      <c r="AL431">
        <v>7993737459371.8467</v>
      </c>
      <c r="AM431">
        <v>8251188826158.8809</v>
      </c>
      <c r="AN431">
        <v>8452509012639.708</v>
      </c>
      <c r="AO431">
        <v>8698050171912.9619</v>
      </c>
      <c r="AP431">
        <v>8994885364428.7129</v>
      </c>
      <c r="AQ431">
        <v>9416506136404.5723</v>
      </c>
      <c r="AR431">
        <v>9869880129764.1855</v>
      </c>
      <c r="AS431">
        <v>10308902390064.732</v>
      </c>
      <c r="AT431">
        <v>10586513317943.717</v>
      </c>
      <c r="AU431">
        <v>10882718285057.664</v>
      </c>
      <c r="AV431">
        <v>11201633361300.471</v>
      </c>
      <c r="AW431">
        <v>11575930806728.9</v>
      </c>
      <c r="AX431">
        <v>11929722497413.711</v>
      </c>
      <c r="AY431">
        <v>12254644319478.314</v>
      </c>
      <c r="AZ431">
        <v>12512944912566.1</v>
      </c>
      <c r="BA431">
        <v>12546481700420.078</v>
      </c>
      <c r="BB431">
        <v>12517834658119.188</v>
      </c>
      <c r="BC431">
        <v>12695979000000</v>
      </c>
      <c r="BD431">
        <v>12812144167414.148</v>
      </c>
      <c r="BE431">
        <v>12932333596483.463</v>
      </c>
      <c r="BF431">
        <v>13039380100908.652</v>
      </c>
      <c r="BG431">
        <v>13336045065686.969</v>
      </c>
      <c r="BH431">
        <v>13783285120472.063</v>
      </c>
      <c r="BI431">
        <v>14137887783993.986</v>
      </c>
      <c r="BJ431">
        <v>14456840157322.213</v>
      </c>
      <c r="BK431">
        <v>14857510478294.037</v>
      </c>
      <c r="BN431" s="39">
        <f t="shared" si="6"/>
        <v>49</v>
      </c>
    </row>
    <row r="432" spans="1:66" x14ac:dyDescent="0.3">
      <c r="A432" t="s">
        <v>2218</v>
      </c>
      <c r="B432" s="13" t="str">
        <f>VLOOKUP(A432,Matching_Area!$A$2:$B$1441,2, 0)</f>
        <v>Economic Policy &amp; Debt</v>
      </c>
      <c r="C432" s="13" t="str">
        <f>VLOOKUP(Filtred_Data!A432,Matching_Area!$A$2:$C$1441,3,0)</f>
        <v>National accounts</v>
      </c>
      <c r="D432" t="s">
        <v>1603</v>
      </c>
      <c r="O432">
        <v>4445665378800</v>
      </c>
      <c r="P432">
        <v>4576761201900</v>
      </c>
      <c r="Q432">
        <v>4795485479200</v>
      </c>
      <c r="R432">
        <v>4969258806700</v>
      </c>
      <c r="S432">
        <v>4960129873500</v>
      </c>
      <c r="T432">
        <v>5074508273000</v>
      </c>
      <c r="U432">
        <v>5294000704100</v>
      </c>
      <c r="V432">
        <v>5489845786300</v>
      </c>
      <c r="W432">
        <v>5700004581000</v>
      </c>
      <c r="X432">
        <v>5816537532900</v>
      </c>
      <c r="Y432">
        <v>5819762124400</v>
      </c>
      <c r="Z432">
        <v>5903046322900</v>
      </c>
      <c r="AA432">
        <v>6000131442100</v>
      </c>
      <c r="AB432">
        <v>6306414905300</v>
      </c>
      <c r="AC432">
        <v>6588849418200</v>
      </c>
      <c r="AD432">
        <v>6925046420900</v>
      </c>
      <c r="AE432">
        <v>7217391460900</v>
      </c>
      <c r="AF432">
        <v>7441329465200</v>
      </c>
      <c r="AG432">
        <v>7719296693800</v>
      </c>
      <c r="AH432">
        <v>7946795292300</v>
      </c>
      <c r="AI432">
        <v>8118326189900</v>
      </c>
      <c r="AJ432">
        <v>8158368399700</v>
      </c>
      <c r="AK432">
        <v>8408211690500</v>
      </c>
      <c r="AL432">
        <v>8641691136000</v>
      </c>
      <c r="AM432">
        <v>8920010908900</v>
      </c>
      <c r="AN432">
        <v>9137649639200</v>
      </c>
      <c r="AO432">
        <v>9403093791000</v>
      </c>
      <c r="AP432">
        <v>9723989750500</v>
      </c>
      <c r="AQ432">
        <v>10179786116900</v>
      </c>
      <c r="AR432">
        <v>10669909546600</v>
      </c>
      <c r="AS432">
        <v>11144517925300</v>
      </c>
      <c r="AT432">
        <v>11444631346200</v>
      </c>
      <c r="AU432">
        <v>11764845995700</v>
      </c>
      <c r="AV432">
        <v>12109611582700</v>
      </c>
      <c r="AW432">
        <v>12514248704300</v>
      </c>
      <c r="AX432">
        <v>12896717922600</v>
      </c>
      <c r="AY432">
        <v>13247977148200</v>
      </c>
      <c r="AZ432">
        <v>13527214983700</v>
      </c>
      <c r="BA432">
        <v>13563470185200</v>
      </c>
      <c r="BB432">
        <v>13532501080600</v>
      </c>
      <c r="BC432">
        <v>13725085386500</v>
      </c>
      <c r="BD432">
        <v>13850666630900</v>
      </c>
      <c r="BE432">
        <v>13980598334200</v>
      </c>
      <c r="BF432">
        <v>14096321778100</v>
      </c>
      <c r="BG432">
        <v>14417033711600</v>
      </c>
      <c r="BH432">
        <v>14900526000000</v>
      </c>
      <c r="BI432">
        <v>15283871926700</v>
      </c>
      <c r="BJ432">
        <v>15628677834000</v>
      </c>
      <c r="BK432">
        <v>16061825554800</v>
      </c>
      <c r="BN432" s="39">
        <f t="shared" si="6"/>
        <v>49</v>
      </c>
    </row>
    <row r="433" spans="1:66" x14ac:dyDescent="0.3">
      <c r="A433" t="s">
        <v>1246</v>
      </c>
      <c r="B433" s="13" t="str">
        <f>VLOOKUP(A433,Matching_Area!$A$2:$B$1441,2, 0)</f>
        <v>Economic Policy &amp; Debt</v>
      </c>
      <c r="C433" s="13" t="str">
        <f>VLOOKUP(Filtred_Data!A433,Matching_Area!$A$2:$C$1441,3,0)</f>
        <v>National accounts</v>
      </c>
      <c r="D433" t="s">
        <v>3863</v>
      </c>
      <c r="O433">
        <v>839510000000</v>
      </c>
      <c r="P433">
        <v>908897000000</v>
      </c>
      <c r="Q433">
        <v>993651000000</v>
      </c>
      <c r="R433">
        <v>1088700000000</v>
      </c>
      <c r="S433">
        <v>1195366000000</v>
      </c>
      <c r="T433">
        <v>1327272000000</v>
      </c>
      <c r="U433">
        <v>1462173000000</v>
      </c>
      <c r="V433">
        <v>1615144000000</v>
      </c>
      <c r="W433">
        <v>1793022000000</v>
      </c>
      <c r="X433">
        <v>1990125000000</v>
      </c>
      <c r="Y433">
        <v>2204317000000</v>
      </c>
      <c r="Z433">
        <v>2440992000000</v>
      </c>
      <c r="AA433">
        <v>2625786000000</v>
      </c>
      <c r="AB433">
        <v>2876998000000</v>
      </c>
      <c r="AC433">
        <v>3127068000000</v>
      </c>
      <c r="AD433">
        <v>3403470000000</v>
      </c>
      <c r="AE433">
        <v>3624267000000</v>
      </c>
      <c r="AF433">
        <v>3853172000000</v>
      </c>
      <c r="AG433">
        <v>4150467000000</v>
      </c>
      <c r="AH433">
        <v>4458186000000</v>
      </c>
      <c r="AI433">
        <v>4757180000000</v>
      </c>
      <c r="AJ433">
        <v>4948306000000</v>
      </c>
      <c r="AK433">
        <v>5245942000000</v>
      </c>
      <c r="AL433">
        <v>5525024000000</v>
      </c>
      <c r="AM433">
        <v>5829066000000</v>
      </c>
      <c r="AN433">
        <v>6104333000000</v>
      </c>
      <c r="AO433">
        <v>6417484000000</v>
      </c>
      <c r="AP433">
        <v>6757318000000</v>
      </c>
      <c r="AQ433">
        <v>7144856000000</v>
      </c>
      <c r="AR433">
        <v>7630960000000</v>
      </c>
      <c r="AS433">
        <v>8200138000000</v>
      </c>
      <c r="AT433">
        <v>8603027000000</v>
      </c>
      <c r="AU433">
        <v>8987727000000</v>
      </c>
      <c r="AV433">
        <v>9470095000000</v>
      </c>
      <c r="AW433">
        <v>10065348000000</v>
      </c>
      <c r="AX433">
        <v>10709823000000</v>
      </c>
      <c r="AY433">
        <v>11333686000000</v>
      </c>
      <c r="AZ433">
        <v>11905251000000</v>
      </c>
      <c r="BA433">
        <v>12328725000000</v>
      </c>
      <c r="BB433">
        <v>12272811000000</v>
      </c>
      <c r="BC433">
        <v>12695979000000</v>
      </c>
      <c r="BD433">
        <v>13152863000000</v>
      </c>
      <c r="BE433">
        <v>13522794000000</v>
      </c>
      <c r="BF433">
        <v>13849216000000</v>
      </c>
      <c r="BG433">
        <v>14388171000000</v>
      </c>
      <c r="BH433">
        <v>14900526000000</v>
      </c>
      <c r="BI433">
        <v>15419906000000</v>
      </c>
      <c r="BJ433">
        <v>16069274000000</v>
      </c>
      <c r="BK433">
        <v>16902980000000</v>
      </c>
      <c r="BN433" s="39">
        <f t="shared" si="6"/>
        <v>49</v>
      </c>
    </row>
    <row r="434" spans="1:66" x14ac:dyDescent="0.3">
      <c r="A434" t="s">
        <v>2862</v>
      </c>
      <c r="B434" s="13" t="str">
        <f>VLOOKUP(A434,Matching_Area!$A$2:$B$1441,2, 0)</f>
        <v>Economic Policy &amp; Debt</v>
      </c>
      <c r="C434" s="13" t="str">
        <f>VLOOKUP(Filtred_Data!A434,Matching_Area!$A$2:$C$1441,3,0)</f>
        <v>National accounts</v>
      </c>
      <c r="D434" t="s">
        <v>2964</v>
      </c>
      <c r="O434">
        <v>839510000000</v>
      </c>
      <c r="P434">
        <v>908897000000</v>
      </c>
      <c r="Q434">
        <v>993651000000</v>
      </c>
      <c r="R434">
        <v>1088700000000</v>
      </c>
      <c r="S434">
        <v>1195366000000</v>
      </c>
      <c r="T434">
        <v>1327272000000</v>
      </c>
      <c r="U434">
        <v>1462173000000</v>
      </c>
      <c r="V434">
        <v>1615144000000</v>
      </c>
      <c r="W434">
        <v>1793022000000</v>
      </c>
      <c r="X434">
        <v>1990125000000</v>
      </c>
      <c r="Y434">
        <v>2204317000000</v>
      </c>
      <c r="Z434">
        <v>2440992000000</v>
      </c>
      <c r="AA434">
        <v>2625786000000</v>
      </c>
      <c r="AB434">
        <v>2876998000000</v>
      </c>
      <c r="AC434">
        <v>3127068000000</v>
      </c>
      <c r="AD434">
        <v>3403470000000</v>
      </c>
      <c r="AE434">
        <v>3624267000000</v>
      </c>
      <c r="AF434">
        <v>3853172000000</v>
      </c>
      <c r="AG434">
        <v>4150467000000</v>
      </c>
      <c r="AH434">
        <v>4458186000000</v>
      </c>
      <c r="AI434">
        <v>4757180000000</v>
      </c>
      <c r="AJ434">
        <v>4948306000000</v>
      </c>
      <c r="AK434">
        <v>5245942000000</v>
      </c>
      <c r="AL434">
        <v>5525024000000</v>
      </c>
      <c r="AM434">
        <v>5829066000000</v>
      </c>
      <c r="AN434">
        <v>6104333000000</v>
      </c>
      <c r="AO434">
        <v>6417484000000</v>
      </c>
      <c r="AP434">
        <v>6757318000000</v>
      </c>
      <c r="AQ434">
        <v>7144856000000</v>
      </c>
      <c r="AR434">
        <v>7630960000000</v>
      </c>
      <c r="AS434">
        <v>8200138000000</v>
      </c>
      <c r="AT434">
        <v>8603027000000</v>
      </c>
      <c r="AU434">
        <v>8987727000000</v>
      </c>
      <c r="AV434">
        <v>9470095000000</v>
      </c>
      <c r="AW434">
        <v>10065348000000</v>
      </c>
      <c r="AX434">
        <v>10709823000000</v>
      </c>
      <c r="AY434">
        <v>11333686000000</v>
      </c>
      <c r="AZ434">
        <v>11905251000000</v>
      </c>
      <c r="BA434">
        <v>12328725000000</v>
      </c>
      <c r="BB434">
        <v>12272811000000</v>
      </c>
      <c r="BC434">
        <v>12695979000000</v>
      </c>
      <c r="BD434">
        <v>13152863000000</v>
      </c>
      <c r="BE434">
        <v>13522794000000</v>
      </c>
      <c r="BF434">
        <v>13849216000000</v>
      </c>
      <c r="BG434">
        <v>14388171000000</v>
      </c>
      <c r="BH434">
        <v>14900526000000</v>
      </c>
      <c r="BI434">
        <v>15419906000000</v>
      </c>
      <c r="BJ434">
        <v>16069274000000</v>
      </c>
      <c r="BK434">
        <v>16902980000000</v>
      </c>
      <c r="BN434" s="39">
        <f t="shared" si="6"/>
        <v>49</v>
      </c>
    </row>
    <row r="435" spans="1:66" x14ac:dyDescent="0.3">
      <c r="A435" t="s">
        <v>1151</v>
      </c>
      <c r="B435" s="13" t="str">
        <f>VLOOKUP(A435,Matching_Area!$A$2:$B$1441,2, 0)</f>
        <v>Economic Policy &amp; Debt</v>
      </c>
      <c r="C435" s="13" t="str">
        <f>VLOOKUP(Filtred_Data!A435,Matching_Area!$A$2:$C$1441,3,0)</f>
        <v>National accounts</v>
      </c>
      <c r="D435" t="s">
        <v>3500</v>
      </c>
      <c r="BN435" s="39">
        <f t="shared" si="6"/>
        <v>0</v>
      </c>
    </row>
    <row r="436" spans="1:66" x14ac:dyDescent="0.3">
      <c r="A436" t="s">
        <v>3710</v>
      </c>
      <c r="B436" s="13" t="str">
        <f>VLOOKUP(A436,Matching_Area!$A$2:$B$1441,2, 0)</f>
        <v>Economic Policy &amp; Debt</v>
      </c>
      <c r="C436" s="13" t="str">
        <f>VLOOKUP(Filtred_Data!A436,Matching_Area!$A$2:$C$1441,3,0)</f>
        <v>National accounts</v>
      </c>
      <c r="D436" t="s">
        <v>1450</v>
      </c>
      <c r="BN436" s="39">
        <f t="shared" si="6"/>
        <v>0</v>
      </c>
    </row>
    <row r="437" spans="1:66" x14ac:dyDescent="0.3">
      <c r="A437" t="s">
        <v>2017</v>
      </c>
      <c r="B437" s="13" t="str">
        <f>VLOOKUP(A437,Matching_Area!$A$2:$B$1441,2, 0)</f>
        <v>Private Sector &amp; Trade</v>
      </c>
      <c r="C437" s="13" t="str">
        <f>VLOOKUP(Filtred_Data!A437,Matching_Area!$A$2:$C$1441,3,0)</f>
        <v>Business environment</v>
      </c>
      <c r="D437" t="s">
        <v>103</v>
      </c>
      <c r="BN437" s="39">
        <f t="shared" si="6"/>
        <v>0</v>
      </c>
    </row>
    <row r="438" spans="1:66" x14ac:dyDescent="0.3">
      <c r="A438" t="s">
        <v>2982</v>
      </c>
      <c r="B438" s="13" t="str">
        <f>VLOOKUP(A438,Matching_Area!$A$2:$B$1441,2, 0)</f>
        <v>Private Sector &amp; Trade</v>
      </c>
      <c r="C438" s="13" t="str">
        <f>VLOOKUP(Filtred_Data!A438,Matching_Area!$A$2:$C$1441,3,0)</f>
        <v>Business environment</v>
      </c>
      <c r="D438" t="s">
        <v>2388</v>
      </c>
      <c r="BN438" s="39">
        <f t="shared" si="6"/>
        <v>0</v>
      </c>
    </row>
    <row r="439" spans="1:66" x14ac:dyDescent="0.3">
      <c r="A439" t="s">
        <v>3422</v>
      </c>
      <c r="B439" s="13" t="str">
        <f>VLOOKUP(A439,Matching_Area!$A$2:$B$1441,2, 0)</f>
        <v>Private Sector &amp; Trade</v>
      </c>
      <c r="C439" s="13" t="str">
        <f>VLOOKUP(Filtred_Data!A439,Matching_Area!$A$2:$C$1441,3,0)</f>
        <v>Business environment</v>
      </c>
      <c r="D439" t="s">
        <v>1614</v>
      </c>
      <c r="BN439" s="39">
        <f t="shared" si="6"/>
        <v>0</v>
      </c>
    </row>
    <row r="440" spans="1:66" x14ac:dyDescent="0.3">
      <c r="A440" t="s">
        <v>305</v>
      </c>
      <c r="B440" s="13" t="str">
        <f>VLOOKUP(A440,Matching_Area!$A$2:$B$1441,2, 0)</f>
        <v>Private Sector &amp; Trade</v>
      </c>
      <c r="C440" s="13" t="str">
        <f>VLOOKUP(Filtred_Data!A440,Matching_Area!$A$2:$C$1441,3,0)</f>
        <v>Business environment</v>
      </c>
      <c r="D440" t="s">
        <v>1920</v>
      </c>
      <c r="BN440" s="39">
        <f t="shared" si="6"/>
        <v>0</v>
      </c>
    </row>
    <row r="441" spans="1:66" x14ac:dyDescent="0.3">
      <c r="A441" t="s">
        <v>3813</v>
      </c>
      <c r="B441" s="13" t="str">
        <f>VLOOKUP(A441,Matching_Area!$A$2:$B$1441,2, 0)</f>
        <v>Private Sector &amp; Trade</v>
      </c>
      <c r="C441" s="13" t="str">
        <f>VLOOKUP(Filtred_Data!A441,Matching_Area!$A$2:$C$1441,3,0)</f>
        <v>Business environment</v>
      </c>
      <c r="D441" t="s">
        <v>3088</v>
      </c>
      <c r="BN441" s="39">
        <f t="shared" si="6"/>
        <v>0</v>
      </c>
    </row>
    <row r="442" spans="1:66" x14ac:dyDescent="0.3">
      <c r="A442" t="s">
        <v>2354</v>
      </c>
      <c r="B442" s="13" t="str">
        <f>VLOOKUP(A442,Matching_Area!$A$2:$B$1441,2, 0)</f>
        <v>Private Sector &amp; Trade</v>
      </c>
      <c r="C442" s="13" t="str">
        <f>VLOOKUP(Filtred_Data!A442,Matching_Area!$A$2:$C$1441,3,0)</f>
        <v>Business environment</v>
      </c>
      <c r="D442" t="s">
        <v>3169</v>
      </c>
      <c r="BN442" s="39">
        <f t="shared" si="6"/>
        <v>0</v>
      </c>
    </row>
    <row r="443" spans="1:66" x14ac:dyDescent="0.3">
      <c r="A443" t="s">
        <v>3965</v>
      </c>
      <c r="B443" s="13" t="str">
        <f>VLOOKUP(A443,Matching_Area!$A$2:$B$1441,2, 0)</f>
        <v>Private Sector &amp; Trade</v>
      </c>
      <c r="C443" s="13" t="str">
        <f>VLOOKUP(Filtred_Data!A443,Matching_Area!$A$2:$C$1441,3,0)</f>
        <v>Business environment</v>
      </c>
      <c r="D443" t="s">
        <v>1548</v>
      </c>
      <c r="BN443" s="39">
        <f t="shared" si="6"/>
        <v>0</v>
      </c>
    </row>
    <row r="444" spans="1:66" x14ac:dyDescent="0.3">
      <c r="A444" t="s">
        <v>247</v>
      </c>
      <c r="B444" s="13" t="str">
        <f>VLOOKUP(A444,Matching_Area!$A$2:$B$1441,2, 0)</f>
        <v>Private Sector &amp; Trade</v>
      </c>
      <c r="C444" s="13" t="str">
        <f>VLOOKUP(Filtred_Data!A444,Matching_Area!$A$2:$C$1441,3,0)</f>
        <v>Business environment</v>
      </c>
      <c r="D444" t="s">
        <v>3318</v>
      </c>
      <c r="BN444" s="39">
        <f t="shared" si="6"/>
        <v>0</v>
      </c>
    </row>
    <row r="445" spans="1:66" x14ac:dyDescent="0.3">
      <c r="A445" t="s">
        <v>2609</v>
      </c>
      <c r="B445" s="13" t="str">
        <f>VLOOKUP(A445,Matching_Area!$A$2:$B$1441,2, 0)</f>
        <v>Private Sector &amp; Trade</v>
      </c>
      <c r="C445" s="13" t="str">
        <f>VLOOKUP(Filtred_Data!A445,Matching_Area!$A$2:$C$1441,3,0)</f>
        <v>Business environment</v>
      </c>
      <c r="D445" t="s">
        <v>2064</v>
      </c>
      <c r="BN445" s="39">
        <f t="shared" si="6"/>
        <v>0</v>
      </c>
    </row>
    <row r="446" spans="1:66" x14ac:dyDescent="0.3">
      <c r="A446" t="s">
        <v>2077</v>
      </c>
      <c r="B446" s="13" t="str">
        <f>VLOOKUP(A446,Matching_Area!$A$2:$B$1441,2, 0)</f>
        <v>Private Sector &amp; Trade</v>
      </c>
      <c r="C446" s="13" t="str">
        <f>VLOOKUP(Filtred_Data!A446,Matching_Area!$A$2:$C$1441,3,0)</f>
        <v>Business environment</v>
      </c>
      <c r="D446" t="s">
        <v>44</v>
      </c>
      <c r="BN446" s="39">
        <f t="shared" si="6"/>
        <v>0</v>
      </c>
    </row>
    <row r="447" spans="1:66" x14ac:dyDescent="0.3">
      <c r="A447" t="s">
        <v>3550</v>
      </c>
      <c r="B447" s="13" t="str">
        <f>VLOOKUP(A447,Matching_Area!$A$2:$B$1441,2, 0)</f>
        <v>Private Sector &amp; Trade</v>
      </c>
      <c r="C447" s="13" t="str">
        <f>VLOOKUP(Filtred_Data!A447,Matching_Area!$A$2:$C$1441,3,0)</f>
        <v>Business environment</v>
      </c>
      <c r="D447" t="s">
        <v>2502</v>
      </c>
      <c r="BN447" s="39">
        <f t="shared" si="6"/>
        <v>0</v>
      </c>
    </row>
    <row r="448" spans="1:66" x14ac:dyDescent="0.3">
      <c r="A448" t="s">
        <v>1820</v>
      </c>
      <c r="B448" s="13" t="str">
        <f>VLOOKUP(A448,Matching_Area!$A$2:$B$1441,2, 0)</f>
        <v>Private Sector &amp; Trade</v>
      </c>
      <c r="C448" s="13" t="str">
        <f>VLOOKUP(Filtred_Data!A448,Matching_Area!$A$2:$C$1441,3,0)</f>
        <v>Business environment</v>
      </c>
      <c r="D448" t="s">
        <v>3660</v>
      </c>
      <c r="BN448" s="39">
        <f t="shared" si="6"/>
        <v>0</v>
      </c>
    </row>
    <row r="449" spans="1:66" x14ac:dyDescent="0.3">
      <c r="A449" t="s">
        <v>136</v>
      </c>
      <c r="B449" s="13" t="str">
        <f>VLOOKUP(A449,Matching_Area!$A$2:$B$1441,2, 0)</f>
        <v>Private Sector &amp; Trade</v>
      </c>
      <c r="C449" s="13" t="str">
        <f>VLOOKUP(Filtred_Data!A449,Matching_Area!$A$2:$C$1441,3,0)</f>
        <v>Business environment</v>
      </c>
      <c r="D449" t="s">
        <v>3486</v>
      </c>
      <c r="BN449" s="39">
        <f t="shared" si="6"/>
        <v>0</v>
      </c>
    </row>
    <row r="450" spans="1:66" x14ac:dyDescent="0.3">
      <c r="A450" t="s">
        <v>2006</v>
      </c>
      <c r="B450" s="13" t="str">
        <f>VLOOKUP(A450,Matching_Area!$A$2:$B$1441,2, 0)</f>
        <v>Environment</v>
      </c>
      <c r="C450" s="13" t="str">
        <f>VLOOKUP(Filtred_Data!A450,Matching_Area!$A$2:$C$1441,3,0)</f>
        <v>Biodiversity &amp; protected areas</v>
      </c>
      <c r="D450" t="s">
        <v>752</v>
      </c>
      <c r="BK450">
        <v>251</v>
      </c>
      <c r="BN450" s="39">
        <f t="shared" si="6"/>
        <v>1</v>
      </c>
    </row>
    <row r="451" spans="1:66" x14ac:dyDescent="0.3">
      <c r="A451" t="s">
        <v>2912</v>
      </c>
      <c r="B451" s="13" t="str">
        <f>VLOOKUP(A451,Matching_Area!$A$2:$B$1441,2, 0)</f>
        <v>Infastructure</v>
      </c>
      <c r="C451" s="13" t="str">
        <f>VLOOKUP(Filtred_Data!A451,Matching_Area!$A$2:$C$1441,3,0)</f>
        <v>Communications</v>
      </c>
      <c r="D451" t="s">
        <v>2071</v>
      </c>
      <c r="AQ451">
        <v>705900</v>
      </c>
      <c r="AR451">
        <v>2754286</v>
      </c>
      <c r="AS451">
        <v>7069874</v>
      </c>
      <c r="AT451">
        <v>12792812</v>
      </c>
      <c r="AU451">
        <v>19881549</v>
      </c>
      <c r="AV451">
        <v>27744342</v>
      </c>
      <c r="AW451">
        <v>37352520</v>
      </c>
      <c r="AX451">
        <v>51156350</v>
      </c>
      <c r="AY451">
        <v>60237701</v>
      </c>
      <c r="AZ451">
        <v>71704000</v>
      </c>
      <c r="BA451">
        <v>77130000</v>
      </c>
      <c r="BB451">
        <v>79992000</v>
      </c>
      <c r="BC451">
        <v>84522000</v>
      </c>
      <c r="BD451">
        <v>88317000</v>
      </c>
      <c r="BE451">
        <v>92514000</v>
      </c>
      <c r="BF451">
        <v>96032000</v>
      </c>
      <c r="BG451">
        <v>97810000</v>
      </c>
      <c r="BH451">
        <v>102212000</v>
      </c>
      <c r="BI451">
        <v>105714000</v>
      </c>
      <c r="BJ451">
        <v>108199000</v>
      </c>
      <c r="BK451">
        <v>110865000</v>
      </c>
      <c r="BL451">
        <v>114093000</v>
      </c>
      <c r="BN451" s="39">
        <f t="shared" si="6"/>
        <v>22</v>
      </c>
    </row>
    <row r="452" spans="1:66" x14ac:dyDescent="0.3">
      <c r="A452" t="s">
        <v>2024</v>
      </c>
      <c r="B452" s="13" t="str">
        <f>VLOOKUP(A452,Matching_Area!$A$2:$B$1441,2, 0)</f>
        <v>Infastructure</v>
      </c>
      <c r="C452" s="13" t="str">
        <f>VLOOKUP(Filtred_Data!A452,Matching_Area!$A$2:$C$1441,3,0)</f>
        <v>Communications</v>
      </c>
      <c r="D452" t="s">
        <v>3576</v>
      </c>
      <c r="AQ452">
        <v>0.25652738400000002</v>
      </c>
      <c r="AR452">
        <v>0.98880067999999999</v>
      </c>
      <c r="AS452">
        <v>2.5096202430000001</v>
      </c>
      <c r="AT452">
        <v>4.4948885179999998</v>
      </c>
      <c r="AU452">
        <v>6.9206335970000001</v>
      </c>
      <c r="AV452">
        <v>9.5731029099999994</v>
      </c>
      <c r="AW452">
        <v>12.77644087</v>
      </c>
      <c r="AX452">
        <v>17.34151705</v>
      </c>
      <c r="AY452">
        <v>20.230356520000001</v>
      </c>
      <c r="AZ452">
        <v>23.852957230000001</v>
      </c>
      <c r="BA452">
        <v>25.414680400000002</v>
      </c>
      <c r="BB452">
        <v>26.114927810000001</v>
      </c>
      <c r="BC452">
        <v>27.352382299999999</v>
      </c>
      <c r="BD452">
        <v>28.34451919</v>
      </c>
      <c r="BE452">
        <v>29.45894011</v>
      </c>
      <c r="BF452">
        <v>30.35140225</v>
      </c>
      <c r="BG452">
        <v>30.692865050000002</v>
      </c>
      <c r="BH452">
        <v>31.853820219999999</v>
      </c>
      <c r="BI452">
        <v>32.727171920000004</v>
      </c>
      <c r="BJ452">
        <v>33.283320119999999</v>
      </c>
      <c r="BK452">
        <v>33.893691820000001</v>
      </c>
      <c r="BL452">
        <v>34.671882080000003</v>
      </c>
      <c r="BN452" s="39">
        <f t="shared" si="6"/>
        <v>22</v>
      </c>
    </row>
    <row r="453" spans="1:66" x14ac:dyDescent="0.3">
      <c r="A453" t="s">
        <v>2747</v>
      </c>
      <c r="B453" s="13" t="str">
        <f>VLOOKUP(A453,Matching_Area!$A$2:$B$1441,2, 0)</f>
        <v>Infastructure</v>
      </c>
      <c r="C453" s="13" t="str">
        <f>VLOOKUP(Filtred_Data!A453,Matching_Area!$A$2:$C$1441,3,0)</f>
        <v>Communications</v>
      </c>
      <c r="D453" t="s">
        <v>3914</v>
      </c>
      <c r="E453">
        <v>49269000</v>
      </c>
      <c r="J453">
        <v>58289000</v>
      </c>
      <c r="O453">
        <v>69039000</v>
      </c>
      <c r="T453">
        <v>80515000</v>
      </c>
      <c r="U453">
        <v>82802000</v>
      </c>
      <c r="V453">
        <v>85426000</v>
      </c>
      <c r="W453">
        <v>88431000</v>
      </c>
      <c r="X453">
        <v>91265000</v>
      </c>
      <c r="Y453">
        <v>94282000</v>
      </c>
      <c r="Z453">
        <v>105559222</v>
      </c>
      <c r="AA453">
        <v>107519214</v>
      </c>
      <c r="AB453">
        <v>110612689</v>
      </c>
      <c r="AC453">
        <v>112550739</v>
      </c>
      <c r="AD453">
        <v>115985813</v>
      </c>
      <c r="AE453">
        <v>118289121</v>
      </c>
      <c r="AF453">
        <v>122789249</v>
      </c>
      <c r="AG453">
        <v>127086765</v>
      </c>
      <c r="AH453">
        <v>131504568</v>
      </c>
      <c r="AI453">
        <v>136114201</v>
      </c>
      <c r="AJ453">
        <v>139412884</v>
      </c>
      <c r="AK453">
        <v>143341581</v>
      </c>
      <c r="AL453">
        <v>148106159</v>
      </c>
      <c r="AM453">
        <v>153447946</v>
      </c>
      <c r="AN453">
        <v>159659000</v>
      </c>
      <c r="AO453">
        <v>166446000</v>
      </c>
      <c r="AP453">
        <v>173867000</v>
      </c>
      <c r="AQ453">
        <v>179850000</v>
      </c>
      <c r="AR453">
        <v>189502000</v>
      </c>
      <c r="AS453">
        <v>192513000</v>
      </c>
      <c r="AT453">
        <v>191570800</v>
      </c>
      <c r="AU453">
        <v>189250143</v>
      </c>
      <c r="AV453">
        <v>182933281</v>
      </c>
      <c r="AW453">
        <v>177690711</v>
      </c>
      <c r="AX453">
        <v>175160940</v>
      </c>
      <c r="AY453">
        <v>167459899</v>
      </c>
      <c r="AZ453">
        <v>158418151</v>
      </c>
      <c r="BA453">
        <v>162763000</v>
      </c>
      <c r="BB453">
        <v>152873000</v>
      </c>
      <c r="BC453">
        <v>149652000</v>
      </c>
      <c r="BD453">
        <v>143319000</v>
      </c>
      <c r="BE453">
        <v>138595000</v>
      </c>
      <c r="BF453">
        <v>133233000</v>
      </c>
      <c r="BG453">
        <v>128495000</v>
      </c>
      <c r="BH453">
        <v>124848000</v>
      </c>
      <c r="BI453">
        <v>121343000</v>
      </c>
      <c r="BJ453">
        <v>116297000</v>
      </c>
      <c r="BK453">
        <v>110439000</v>
      </c>
      <c r="BL453">
        <v>107281000</v>
      </c>
      <c r="BN453" s="39">
        <f t="shared" si="6"/>
        <v>48</v>
      </c>
    </row>
    <row r="454" spans="1:66" x14ac:dyDescent="0.3">
      <c r="A454" t="s">
        <v>3320</v>
      </c>
      <c r="B454" s="13" t="str">
        <f>VLOOKUP(A454,Matching_Area!$A$2:$B$1441,2, 0)</f>
        <v>Infastructure</v>
      </c>
      <c r="C454" s="13" t="str">
        <f>VLOOKUP(Filtred_Data!A454,Matching_Area!$A$2:$C$1441,3,0)</f>
        <v>Communications</v>
      </c>
      <c r="D454" t="s">
        <v>2245</v>
      </c>
      <c r="E454">
        <v>26.386487429999999</v>
      </c>
      <c r="J454">
        <v>29.18336115</v>
      </c>
      <c r="O454">
        <v>32.952078219999997</v>
      </c>
      <c r="T454">
        <v>36.751205149999997</v>
      </c>
      <c r="U454">
        <v>37.452321419999997</v>
      </c>
      <c r="V454">
        <v>38.284332880000001</v>
      </c>
      <c r="W454">
        <v>39.263699099999997</v>
      </c>
      <c r="X454">
        <v>40.144837590000002</v>
      </c>
      <c r="Y454">
        <v>41.08571465</v>
      </c>
      <c r="Z454">
        <v>45.571152830000003</v>
      </c>
      <c r="AA454">
        <v>45.983391529999999</v>
      </c>
      <c r="AB454">
        <v>46.863778949999997</v>
      </c>
      <c r="AC454">
        <v>47.239246989999998</v>
      </c>
      <c r="AD454">
        <v>48.226984360000003</v>
      </c>
      <c r="AE454">
        <v>48.726143970000003</v>
      </c>
      <c r="AF454">
        <v>50.107264440000002</v>
      </c>
      <c r="AG454">
        <v>51.374702620000001</v>
      </c>
      <c r="AH454">
        <v>52.659583179999998</v>
      </c>
      <c r="AI454">
        <v>53.987797149999999</v>
      </c>
      <c r="AJ454">
        <v>54.770656500000001</v>
      </c>
      <c r="AK454">
        <v>55.776971510000003</v>
      </c>
      <c r="AL454">
        <v>57.06659887</v>
      </c>
      <c r="AM454">
        <v>58.51405055</v>
      </c>
      <c r="AN454">
        <v>60.21147423</v>
      </c>
      <c r="AO454">
        <v>62.029179249999999</v>
      </c>
      <c r="AP454">
        <v>63.989059660000002</v>
      </c>
      <c r="AQ454">
        <v>65.358336789999996</v>
      </c>
      <c r="AR454">
        <v>68.032044010000007</v>
      </c>
      <c r="AS454">
        <v>68.337076719999999</v>
      </c>
      <c r="AT454">
        <v>67.310407549999994</v>
      </c>
      <c r="AU454">
        <v>65.876702969999997</v>
      </c>
      <c r="AV454">
        <v>63.120585980000001</v>
      </c>
      <c r="AW454">
        <v>60.779161930000001</v>
      </c>
      <c r="AX454">
        <v>59.377895940000002</v>
      </c>
      <c r="AY454">
        <v>56.240085579999999</v>
      </c>
      <c r="AZ454">
        <v>52.699171319999998</v>
      </c>
      <c r="BA454">
        <v>53.631137369999998</v>
      </c>
      <c r="BB454">
        <v>49.908332819999998</v>
      </c>
      <c r="BC454">
        <v>48.429269499999997</v>
      </c>
      <c r="BD454">
        <v>45.996899190000001</v>
      </c>
      <c r="BE454">
        <v>44.132367039999998</v>
      </c>
      <c r="BF454">
        <v>42.108967589999999</v>
      </c>
      <c r="BG454">
        <v>40.321845359999998</v>
      </c>
      <c r="BH454">
        <v>38.908207910000002</v>
      </c>
      <c r="BI454">
        <v>37.565632010000002</v>
      </c>
      <c r="BJ454">
        <v>35.774362789999998</v>
      </c>
      <c r="BK454">
        <v>33.763454930000002</v>
      </c>
      <c r="BL454">
        <v>32.601773829999999</v>
      </c>
      <c r="BN454" s="39">
        <f t="shared" si="6"/>
        <v>48</v>
      </c>
    </row>
    <row r="455" spans="1:66" x14ac:dyDescent="0.3">
      <c r="A455" t="s">
        <v>1423</v>
      </c>
      <c r="B455" s="13" t="str">
        <f>VLOOKUP(A455,Matching_Area!$A$2:$B$1441,2, 0)</f>
        <v>Private Sector &amp; Trade</v>
      </c>
      <c r="C455" s="13" t="str">
        <f>VLOOKUP(Filtred_Data!A455,Matching_Area!$A$2:$C$1441,3,0)</f>
        <v>Exports</v>
      </c>
      <c r="D455" t="s">
        <v>3302</v>
      </c>
      <c r="G455">
        <v>20.684597720480618</v>
      </c>
      <c r="H455">
        <v>21.370899812477081</v>
      </c>
      <c r="I455">
        <v>21.39345325946066</v>
      </c>
      <c r="J455">
        <v>21.083104859330383</v>
      </c>
      <c r="K455">
        <v>21.268165712499957</v>
      </c>
      <c r="L455">
        <v>18.87163344781457</v>
      </c>
      <c r="M455">
        <v>16.894031712974051</v>
      </c>
      <c r="N455">
        <v>15.016859793552584</v>
      </c>
      <c r="O455">
        <v>15.999479261227142</v>
      </c>
      <c r="P455">
        <v>16.280347736386059</v>
      </c>
      <c r="Q455">
        <v>17.824086286102425</v>
      </c>
      <c r="R455">
        <v>23.604880099918184</v>
      </c>
      <c r="S455">
        <v>21.077576651362257</v>
      </c>
      <c r="T455">
        <v>19.670340977016508</v>
      </c>
      <c r="U455">
        <v>19.212922933252511</v>
      </c>
      <c r="V455">
        <v>18.714473553629496</v>
      </c>
      <c r="W455">
        <v>19.962718319080412</v>
      </c>
      <c r="X455">
        <v>18.868333746892329</v>
      </c>
      <c r="Y455">
        <v>18.245862785376595</v>
      </c>
      <c r="Z455">
        <v>18.483066019313942</v>
      </c>
      <c r="AA455">
        <v>17.108610368745254</v>
      </c>
      <c r="AB455">
        <v>17.817113103786117</v>
      </c>
      <c r="AC455">
        <v>16.810661524208811</v>
      </c>
      <c r="AD455">
        <v>13.487305865140906</v>
      </c>
      <c r="AE455">
        <v>12.597779829207983</v>
      </c>
      <c r="AF455">
        <v>11.659735987768787</v>
      </c>
      <c r="AG455">
        <v>12.298235665586047</v>
      </c>
      <c r="AH455">
        <v>11.789651205698565</v>
      </c>
      <c r="AI455">
        <v>11.156714968850268</v>
      </c>
      <c r="AJ455">
        <v>10.499208894146914</v>
      </c>
      <c r="AK455">
        <v>10.959525155943469</v>
      </c>
      <c r="AL455">
        <v>10.653085354383759</v>
      </c>
      <c r="AM455">
        <v>10.25293586641923</v>
      </c>
      <c r="AN455">
        <v>10.614690547931568</v>
      </c>
      <c r="AO455">
        <v>10.786216983634349</v>
      </c>
      <c r="AP455">
        <v>9.0825107791570847</v>
      </c>
      <c r="AQ455">
        <v>8.3948446337491163</v>
      </c>
      <c r="AR455">
        <v>7.9275152094579751</v>
      </c>
      <c r="AS455">
        <v>7.3627315842695955</v>
      </c>
      <c r="AT455">
        <v>7.9544105788559278</v>
      </c>
      <c r="AU455">
        <v>8.210945263831416</v>
      </c>
      <c r="AV455">
        <v>8.7107396302122275</v>
      </c>
      <c r="AW455">
        <v>7.9924529321297744</v>
      </c>
      <c r="AX455">
        <v>7.5033402710467323</v>
      </c>
      <c r="AY455">
        <v>7.2453690386226883</v>
      </c>
      <c r="AZ455">
        <v>8.2176742885839698</v>
      </c>
      <c r="BA455">
        <v>9.5114650534623628</v>
      </c>
      <c r="BB455">
        <v>10.244715711249837</v>
      </c>
      <c r="BC455">
        <v>9.8301830630000033</v>
      </c>
      <c r="BD455">
        <v>10.031443422153863</v>
      </c>
      <c r="BE455">
        <v>10.182434619898535</v>
      </c>
      <c r="BF455">
        <v>10.240953302176788</v>
      </c>
      <c r="BG455">
        <v>10.447020578062267</v>
      </c>
      <c r="BH455">
        <v>10.112159898729514</v>
      </c>
      <c r="BI455">
        <v>10.747581494454167</v>
      </c>
      <c r="BJ455">
        <v>10.247173292871958</v>
      </c>
      <c r="BK455">
        <v>9.5300312683572947</v>
      </c>
      <c r="BL455">
        <v>9.438679896180016</v>
      </c>
      <c r="BN455" s="39">
        <f t="shared" ref="BN455:BN518" si="7">COUNT(E455:BM455)</f>
        <v>58</v>
      </c>
    </row>
    <row r="456" spans="1:66" x14ac:dyDescent="0.3">
      <c r="A456" t="s">
        <v>3744</v>
      </c>
      <c r="B456" s="13" t="str">
        <f>VLOOKUP(A456,Matching_Area!$A$2:$B$1441,2, 0)</f>
        <v>Private Sector &amp; Trade</v>
      </c>
      <c r="C456" s="13" t="str">
        <f>VLOOKUP(Filtred_Data!A456,Matching_Area!$A$2:$C$1441,3,0)</f>
        <v>Imports</v>
      </c>
      <c r="D456" t="s">
        <v>3287</v>
      </c>
      <c r="G456">
        <v>23.552941225205053</v>
      </c>
      <c r="H456">
        <v>23.417680770981971</v>
      </c>
      <c r="I456">
        <v>22.283957018822374</v>
      </c>
      <c r="J456">
        <v>19.610960673716278</v>
      </c>
      <c r="K456">
        <v>18.741787040721412</v>
      </c>
      <c r="L456">
        <v>18.204728459041874</v>
      </c>
      <c r="M456">
        <v>16.912185223089629</v>
      </c>
      <c r="N456">
        <v>15.270191176697958</v>
      </c>
      <c r="O456">
        <v>16.124107249655005</v>
      </c>
      <c r="P456">
        <v>14.538366919707906</v>
      </c>
      <c r="Q456">
        <v>13.680134917305933</v>
      </c>
      <c r="R456">
        <v>13.757680170896863</v>
      </c>
      <c r="S456">
        <v>11.183999004722114</v>
      </c>
      <c r="T456">
        <v>10.835044908443624</v>
      </c>
      <c r="U456">
        <v>10.180297471930173</v>
      </c>
      <c r="V456">
        <v>9.9282164813569764</v>
      </c>
      <c r="W456">
        <v>9.6216960305535615</v>
      </c>
      <c r="X456">
        <v>9.1792951195784713</v>
      </c>
      <c r="Y456">
        <v>8.2197608374385105</v>
      </c>
      <c r="Z456">
        <v>7.709800876239548</v>
      </c>
      <c r="AA456">
        <v>7.8655389300757426</v>
      </c>
      <c r="AB456">
        <v>7.8458186518951463</v>
      </c>
      <c r="AC456">
        <v>7.171849499019781</v>
      </c>
      <c r="AD456">
        <v>7.032054066387353</v>
      </c>
      <c r="AE456">
        <v>7.1466469667162418</v>
      </c>
      <c r="AF456">
        <v>6.4804800688633675</v>
      </c>
      <c r="AG456">
        <v>5.9405896056320762</v>
      </c>
      <c r="AH456">
        <v>5.7186475624991511</v>
      </c>
      <c r="AI456">
        <v>5.8105104691041953</v>
      </c>
      <c r="AJ456">
        <v>5.9276351914559617</v>
      </c>
      <c r="AK456">
        <v>5.7325270195816662</v>
      </c>
      <c r="AL456">
        <v>5.3361466335741907</v>
      </c>
      <c r="AM456">
        <v>5.0415736513731089</v>
      </c>
      <c r="AN456">
        <v>4.7855361491184167</v>
      </c>
      <c r="AO456">
        <v>4.9334853425200613</v>
      </c>
      <c r="AP456">
        <v>4.9945723958021357</v>
      </c>
      <c r="AQ456">
        <v>4.8929710241259672</v>
      </c>
      <c r="AR456">
        <v>4.5978819285915771</v>
      </c>
      <c r="AS456">
        <v>3.928063085615404</v>
      </c>
      <c r="AT456">
        <v>4.2465508867695245</v>
      </c>
      <c r="AU456">
        <v>4.5984286664901255</v>
      </c>
      <c r="AV456">
        <v>4.6707804507746049</v>
      </c>
      <c r="AW456">
        <v>4.375942438657491</v>
      </c>
      <c r="AX456">
        <v>4.2050476327018558</v>
      </c>
      <c r="AY456">
        <v>4.187968854003409</v>
      </c>
      <c r="AZ456">
        <v>4.3476472726490023</v>
      </c>
      <c r="BA456">
        <v>4.4012037789020129</v>
      </c>
      <c r="BB456">
        <v>5.452287187000767</v>
      </c>
      <c r="BC456">
        <v>4.9717637127603522</v>
      </c>
      <c r="BD456">
        <v>5.0684410001202904</v>
      </c>
      <c r="BE456">
        <v>4.9315753654274141</v>
      </c>
      <c r="BF456">
        <v>5.1758506869487748</v>
      </c>
      <c r="BG456">
        <v>5.5485460965182023</v>
      </c>
      <c r="BH456">
        <v>5.8526863386673291</v>
      </c>
      <c r="BI456">
        <v>6.1559271719764057</v>
      </c>
      <c r="BJ456">
        <v>6.1067539562113744</v>
      </c>
      <c r="BK456">
        <v>5.9683674959099475</v>
      </c>
      <c r="BL456">
        <v>6.1930713640377482</v>
      </c>
      <c r="BN456" s="39">
        <f t="shared" si="7"/>
        <v>58</v>
      </c>
    </row>
    <row r="457" spans="1:66" x14ac:dyDescent="0.3">
      <c r="A457" t="s">
        <v>2246</v>
      </c>
      <c r="B457" s="13" t="str">
        <f>VLOOKUP(A457,Matching_Area!$A$2:$B$1441,2, 0)</f>
        <v>Environment</v>
      </c>
      <c r="C457" s="13" t="str">
        <f>VLOOKUP(Filtred_Data!A457,Matching_Area!$A$2:$C$1441,3,0)</f>
        <v>Agricultural production</v>
      </c>
      <c r="D457" t="s">
        <v>3551</v>
      </c>
      <c r="F457">
        <v>45.45</v>
      </c>
      <c r="G457">
        <v>45.82</v>
      </c>
      <c r="H457">
        <v>48.12</v>
      </c>
      <c r="I457">
        <v>48.91</v>
      </c>
      <c r="J457">
        <v>49.92</v>
      </c>
      <c r="K457">
        <v>50.88</v>
      </c>
      <c r="L457">
        <v>53.68</v>
      </c>
      <c r="M457">
        <v>54.15</v>
      </c>
      <c r="N457">
        <v>54.27</v>
      </c>
      <c r="O457">
        <v>53.52</v>
      </c>
      <c r="P457">
        <v>58.15</v>
      </c>
      <c r="Q457">
        <v>57.32</v>
      </c>
      <c r="R457">
        <v>58.8</v>
      </c>
      <c r="S457">
        <v>59.96</v>
      </c>
      <c r="T457">
        <v>64.099999999999994</v>
      </c>
      <c r="U457">
        <v>66.02</v>
      </c>
      <c r="V457">
        <v>68.39</v>
      </c>
      <c r="W457">
        <v>67.790000000000006</v>
      </c>
      <c r="X457">
        <v>71.47</v>
      </c>
      <c r="Y457">
        <v>69.19</v>
      </c>
      <c r="Z457">
        <v>75.38</v>
      </c>
      <c r="AA457">
        <v>75.2</v>
      </c>
      <c r="AB457">
        <v>64.44</v>
      </c>
      <c r="AC457">
        <v>73.69</v>
      </c>
      <c r="AD457">
        <v>77.88</v>
      </c>
      <c r="AE457">
        <v>73.72</v>
      </c>
      <c r="AF457">
        <v>73.17</v>
      </c>
      <c r="AG457">
        <v>69.02</v>
      </c>
      <c r="AH457">
        <v>75.91</v>
      </c>
      <c r="AI457">
        <v>77.94</v>
      </c>
      <c r="AJ457">
        <v>77.150000000000006</v>
      </c>
      <c r="AK457">
        <v>84.23</v>
      </c>
      <c r="AL457">
        <v>76.98</v>
      </c>
      <c r="AM457">
        <v>89.19</v>
      </c>
      <c r="AN457">
        <v>83.89</v>
      </c>
      <c r="AO457">
        <v>87.78</v>
      </c>
      <c r="AP457">
        <v>91.18</v>
      </c>
      <c r="AQ457">
        <v>92.09</v>
      </c>
      <c r="AR457">
        <v>93.72</v>
      </c>
      <c r="AS457">
        <v>95.96</v>
      </c>
      <c r="AT457">
        <v>93.67</v>
      </c>
      <c r="AU457">
        <v>94.09</v>
      </c>
      <c r="AV457">
        <v>95.66</v>
      </c>
      <c r="AW457">
        <v>100.53</v>
      </c>
      <c r="AX457">
        <v>99.3</v>
      </c>
      <c r="AY457">
        <v>100.18</v>
      </c>
      <c r="AZ457">
        <v>104.84</v>
      </c>
      <c r="BA457">
        <v>107.59</v>
      </c>
      <c r="BB457">
        <v>109.89</v>
      </c>
      <c r="BC457">
        <v>110.27</v>
      </c>
      <c r="BD457">
        <v>109.06</v>
      </c>
      <c r="BE457">
        <v>107.97</v>
      </c>
      <c r="BF457">
        <v>113.51</v>
      </c>
      <c r="BG457">
        <v>117.03</v>
      </c>
      <c r="BH457">
        <v>116.61</v>
      </c>
      <c r="BI457">
        <v>122.32</v>
      </c>
      <c r="BN457" s="39">
        <f t="shared" si="7"/>
        <v>56</v>
      </c>
    </row>
    <row r="458" spans="1:66" x14ac:dyDescent="0.3">
      <c r="A458" t="s">
        <v>821</v>
      </c>
      <c r="B458" s="13" t="str">
        <f>VLOOKUP(A458,Matching_Area!$A$2:$B$1441,2, 0)</f>
        <v>Economic Policy &amp; Debt</v>
      </c>
      <c r="C458" s="13" t="str">
        <f>VLOOKUP(Filtred_Data!A458,Matching_Area!$A$2:$C$1441,3,0)</f>
        <v>National accounts</v>
      </c>
      <c r="D458" t="s">
        <v>2601</v>
      </c>
      <c r="H458">
        <v>12.267696805178534</v>
      </c>
      <c r="I458">
        <v>12.087858569132615</v>
      </c>
      <c r="J458">
        <v>11.200637506640694</v>
      </c>
      <c r="K458">
        <v>10.722153242279809</v>
      </c>
      <c r="L458">
        <v>10.965248009797918</v>
      </c>
      <c r="M458">
        <v>10.674829357539933</v>
      </c>
      <c r="N458">
        <v>10.578000395439267</v>
      </c>
      <c r="O458">
        <v>11.619283065512979</v>
      </c>
      <c r="P458">
        <v>11.705557506304466</v>
      </c>
      <c r="Q458">
        <v>10.845286013946369</v>
      </c>
      <c r="R458">
        <v>10.543123081493217</v>
      </c>
      <c r="S458">
        <v>10.679417768705068</v>
      </c>
      <c r="T458">
        <v>11.756698504889171</v>
      </c>
      <c r="U458">
        <v>11.170452983565356</v>
      </c>
      <c r="V458">
        <v>10.364712949455077</v>
      </c>
      <c r="W458">
        <v>10.319061153387734</v>
      </c>
      <c r="X458">
        <v>9.9009900990099009</v>
      </c>
      <c r="Y458">
        <v>10.576698272502922</v>
      </c>
      <c r="Z458">
        <v>10.457923759290338</v>
      </c>
      <c r="AA458">
        <v>11.851905944209143</v>
      </c>
      <c r="AB458">
        <v>11.742699899936323</v>
      </c>
      <c r="AC458">
        <v>11.097287375076483</v>
      </c>
      <c r="AD458">
        <v>11.644454257155473</v>
      </c>
      <c r="AE458">
        <v>12.098007705860713</v>
      </c>
      <c r="AF458">
        <v>11.698730363675489</v>
      </c>
      <c r="AG458">
        <v>11.691723602111351</v>
      </c>
      <c r="AH458">
        <v>11.579116934122917</v>
      </c>
      <c r="AI458">
        <v>12.36886492046804</v>
      </c>
      <c r="AJ458">
        <v>12.967925666338365</v>
      </c>
      <c r="AK458">
        <v>13.011769517724794</v>
      </c>
      <c r="AL458">
        <v>12.670906972883008</v>
      </c>
      <c r="AM458">
        <v>12.191860709647084</v>
      </c>
      <c r="AN458">
        <v>12.078864555151243</v>
      </c>
      <c r="AO458">
        <v>12.078864555035251</v>
      </c>
      <c r="AP458">
        <v>12.068640073518267</v>
      </c>
      <c r="AQ458">
        <v>12.512763135999306</v>
      </c>
      <c r="AR458">
        <v>12.560718088236728</v>
      </c>
      <c r="AS458">
        <v>13.015854015215714</v>
      </c>
      <c r="AT458">
        <v>14.64077526759541</v>
      </c>
      <c r="AU458">
        <v>14.2388857772482</v>
      </c>
      <c r="AV458">
        <v>14.737865369818612</v>
      </c>
      <c r="AW458">
        <v>14.399443038501575</v>
      </c>
      <c r="AX458">
        <v>14.354599053126114</v>
      </c>
      <c r="AY458">
        <v>13.590279053361407</v>
      </c>
      <c r="AZ458">
        <v>13.450411461606832</v>
      </c>
      <c r="BA458">
        <v>14.229367265537821</v>
      </c>
      <c r="BB458">
        <v>17.033950017890994</v>
      </c>
      <c r="BC458">
        <v>15.825214461954385</v>
      </c>
      <c r="BD458">
        <v>15.309841565931912</v>
      </c>
      <c r="BE458">
        <v>14.928364210904885</v>
      </c>
      <c r="BF458">
        <v>14.969240960416943</v>
      </c>
      <c r="BG458">
        <v>15.144026121652864</v>
      </c>
      <c r="BH458">
        <v>15.566489652600545</v>
      </c>
      <c r="BI458">
        <v>16.1396526906878</v>
      </c>
      <c r="BJ458">
        <v>15.89403473486572</v>
      </c>
      <c r="BK458">
        <v>15.894034734521634</v>
      </c>
      <c r="BN458" s="39">
        <f t="shared" si="7"/>
        <v>56</v>
      </c>
    </row>
    <row r="459" spans="1:66" x14ac:dyDescent="0.3">
      <c r="A459" t="s">
        <v>1343</v>
      </c>
      <c r="B459" s="13" t="str">
        <f>VLOOKUP(A459,Matching_Area!$A$2:$B$1441,2, 0)</f>
        <v>Economic Policy &amp; Debt</v>
      </c>
      <c r="C459" s="13" t="str">
        <f>VLOOKUP(Filtred_Data!A459,Matching_Area!$A$2:$C$1441,3,0)</f>
        <v>Balance of payments</v>
      </c>
      <c r="D459" t="s">
        <v>2369</v>
      </c>
      <c r="O459">
        <v>5270000000</v>
      </c>
      <c r="P459">
        <v>4850000000</v>
      </c>
      <c r="Q459">
        <v>6060000000</v>
      </c>
      <c r="R459">
        <v>7410000000</v>
      </c>
      <c r="S459">
        <v>1620000000</v>
      </c>
      <c r="T459">
        <v>11420000000</v>
      </c>
      <c r="U459">
        <v>8410000000</v>
      </c>
      <c r="V459">
        <v>8360000000</v>
      </c>
      <c r="W459">
        <v>8870000000</v>
      </c>
      <c r="X459">
        <v>16670000000</v>
      </c>
      <c r="Y459">
        <v>2300000000</v>
      </c>
      <c r="Z459">
        <v>-15570000000</v>
      </c>
      <c r="AA459">
        <v>-13456000000</v>
      </c>
      <c r="AB459">
        <v>-2730000000</v>
      </c>
      <c r="AC459">
        <v>-12410000000</v>
      </c>
      <c r="AD459">
        <v>-5950000000</v>
      </c>
      <c r="AE459">
        <v>-11422000000</v>
      </c>
      <c r="AF459">
        <v>-23438000000</v>
      </c>
      <c r="AG459">
        <v>-35209000000</v>
      </c>
      <c r="AH459">
        <v>-24800000000</v>
      </c>
      <c r="AI459">
        <v>-11290000000</v>
      </c>
      <c r="AJ459">
        <v>14720000000</v>
      </c>
      <c r="AK459">
        <v>28460000000</v>
      </c>
      <c r="AL459">
        <v>32570000000</v>
      </c>
      <c r="AM459">
        <v>34050000000</v>
      </c>
      <c r="AN459">
        <v>40980000000</v>
      </c>
      <c r="AO459">
        <v>5360000000</v>
      </c>
      <c r="AP459">
        <v>-770000000</v>
      </c>
      <c r="AQ459">
        <v>-36390000000</v>
      </c>
      <c r="AR459">
        <v>-64964000000</v>
      </c>
      <c r="AS459">
        <v>-162755000000</v>
      </c>
      <c r="AT459">
        <v>-26455000000</v>
      </c>
      <c r="AU459">
        <v>67930000000</v>
      </c>
      <c r="AV459">
        <v>78112000000</v>
      </c>
      <c r="AW459">
        <v>160363000000</v>
      </c>
      <c r="AX459">
        <v>-89753000000</v>
      </c>
      <c r="AY459">
        <v>-14662000000</v>
      </c>
      <c r="AZ459">
        <v>177277000000</v>
      </c>
      <c r="BA459">
        <v>2491000000</v>
      </c>
      <c r="BB459">
        <v>151514000000</v>
      </c>
      <c r="BC459">
        <v>85789000000</v>
      </c>
      <c r="BD459">
        <v>173119000000</v>
      </c>
      <c r="BE459">
        <v>126895000000</v>
      </c>
      <c r="BF459">
        <v>104665000000</v>
      </c>
      <c r="BG459">
        <v>135673000000</v>
      </c>
      <c r="BH459">
        <v>-209363000000</v>
      </c>
      <c r="BI459">
        <v>-174573000000</v>
      </c>
      <c r="BJ459">
        <v>38381000000</v>
      </c>
      <c r="BK459">
        <v>-412780000000</v>
      </c>
      <c r="BL459">
        <v>-163161000000</v>
      </c>
      <c r="BN459" s="39">
        <f t="shared" si="7"/>
        <v>50</v>
      </c>
    </row>
    <row r="460" spans="1:66" x14ac:dyDescent="0.3">
      <c r="A460" t="s">
        <v>198</v>
      </c>
      <c r="B460" s="13" t="str">
        <f>VLOOKUP(A460,Matching_Area!$A$2:$B$1441,2, 0)</f>
        <v>Economic Policy &amp; Debt</v>
      </c>
      <c r="C460" s="13" t="str">
        <f>VLOOKUP(Filtred_Data!A460,Matching_Area!$A$2:$C$1441,3,0)</f>
        <v>Balance of payments</v>
      </c>
      <c r="D460" t="s">
        <v>1111</v>
      </c>
      <c r="O460">
        <v>0.11366780862440522</v>
      </c>
      <c r="P460">
        <v>6.610293170794522E-2</v>
      </c>
      <c r="Q460">
        <v>9.928778603873005E-2</v>
      </c>
      <c r="R460">
        <v>0.13540286913768718</v>
      </c>
      <c r="S460">
        <v>0.22909018193255043</v>
      </c>
      <c r="T460">
        <v>0.13709979915769682</v>
      </c>
      <c r="U460">
        <v>0.1553315554720478</v>
      </c>
      <c r="V460">
        <v>0.14026148198744756</v>
      </c>
      <c r="W460">
        <v>0.23388341294582962</v>
      </c>
      <c r="X460">
        <v>0.30639423841810748</v>
      </c>
      <c r="Y460">
        <v>0.58586634197865328</v>
      </c>
      <c r="Z460">
        <v>0.80073787621116277</v>
      </c>
      <c r="AA460">
        <v>0.63490848256274546</v>
      </c>
      <c r="AB460">
        <v>0.31645238712418527</v>
      </c>
      <c r="AC460">
        <v>0.62487415212899311</v>
      </c>
      <c r="AD460">
        <v>0.22194161345330318</v>
      </c>
      <c r="AE460">
        <v>0.67573129800195697</v>
      </c>
      <c r="AF460">
        <v>1.3024140022635455</v>
      </c>
      <c r="AG460">
        <v>1.0868074824909604</v>
      </c>
      <c r="AH460">
        <v>1.3432407233434605</v>
      </c>
      <c r="AI460">
        <v>1.1945041072293408</v>
      </c>
      <c r="AJ460">
        <v>0.56104703230477959</v>
      </c>
      <c r="AK460">
        <v>0.46485398661754229</v>
      </c>
      <c r="AL460">
        <v>0.73236958375658789</v>
      </c>
      <c r="AM460">
        <v>0.76764358942128397</v>
      </c>
      <c r="AN460">
        <v>0.90421818832006129</v>
      </c>
      <c r="AO460">
        <v>1.2096931026187887</v>
      </c>
      <c r="AP460">
        <v>1.4240655716836805</v>
      </c>
      <c r="AQ460">
        <v>2.3298492266314752</v>
      </c>
      <c r="AR460">
        <v>3.24431413500134</v>
      </c>
      <c r="AS460">
        <v>3.4053183364325221</v>
      </c>
      <c r="AT460">
        <v>1.6301163428849894</v>
      </c>
      <c r="AU460">
        <v>1.0154603572856107</v>
      </c>
      <c r="AV460">
        <v>1.0220239789523531</v>
      </c>
      <c r="AW460">
        <v>1.7491873074037803</v>
      </c>
      <c r="AX460">
        <v>1.0918764152389191</v>
      </c>
      <c r="AY460">
        <v>2.160487841862361</v>
      </c>
      <c r="AZ460">
        <v>2.3983973853771396</v>
      </c>
      <c r="BA460">
        <v>2.3183281087776395</v>
      </c>
      <c r="BB460">
        <v>1.1148435647205861</v>
      </c>
      <c r="BC460">
        <v>1.7611931121645392</v>
      </c>
      <c r="BD460">
        <v>1.6953233072220357</v>
      </c>
      <c r="BE460">
        <v>1.5456250318702007</v>
      </c>
      <c r="BF460">
        <v>1.7166135765560606</v>
      </c>
      <c r="BG460">
        <v>1.4373909559260376</v>
      </c>
      <c r="BH460">
        <v>2.8071005352540928</v>
      </c>
      <c r="BI460">
        <v>2.5358594463300967</v>
      </c>
      <c r="BJ460">
        <v>1.8834363973787314</v>
      </c>
      <c r="BK460">
        <v>1.2737170522417816</v>
      </c>
      <c r="BL460">
        <v>1.6451020353435084</v>
      </c>
      <c r="BN460" s="39">
        <f t="shared" si="7"/>
        <v>50</v>
      </c>
    </row>
    <row r="461" spans="1:66" x14ac:dyDescent="0.3">
      <c r="A461" t="s">
        <v>3115</v>
      </c>
      <c r="B461" s="13" t="str">
        <f>VLOOKUP(A461,Matching_Area!$A$2:$B$1441,2, 0)</f>
        <v>Economic Policy &amp; Debt</v>
      </c>
      <c r="C461" s="13" t="str">
        <f>VLOOKUP(Filtred_Data!A461,Matching_Area!$A$2:$C$1441,3,0)</f>
        <v>Balance of payments</v>
      </c>
      <c r="D461" t="s">
        <v>2744</v>
      </c>
      <c r="O461">
        <v>1220000000</v>
      </c>
      <c r="P461">
        <v>770000000</v>
      </c>
      <c r="Q461">
        <v>1270000000</v>
      </c>
      <c r="R461">
        <v>1930000000</v>
      </c>
      <c r="S461">
        <v>3540000000</v>
      </c>
      <c r="T461">
        <v>2310000000</v>
      </c>
      <c r="U461">
        <v>2910000000</v>
      </c>
      <c r="V461">
        <v>2920000000</v>
      </c>
      <c r="W461">
        <v>5500000000</v>
      </c>
      <c r="X461">
        <v>8050000000</v>
      </c>
      <c r="Y461">
        <v>16740000000</v>
      </c>
      <c r="Z461">
        <v>25680000000</v>
      </c>
      <c r="AA461">
        <v>21230000000</v>
      </c>
      <c r="AB461">
        <v>11500000000</v>
      </c>
      <c r="AC461">
        <v>25230000000</v>
      </c>
      <c r="AD461">
        <v>9630000000</v>
      </c>
      <c r="AE461">
        <v>30946000000</v>
      </c>
      <c r="AF461">
        <v>63235000000</v>
      </c>
      <c r="AG461">
        <v>56910000000</v>
      </c>
      <c r="AH461">
        <v>75780000000</v>
      </c>
      <c r="AI461">
        <v>71230000000</v>
      </c>
      <c r="AJ461">
        <v>34550000000</v>
      </c>
      <c r="AK461">
        <v>30310000000</v>
      </c>
      <c r="AL461">
        <v>50230000000</v>
      </c>
      <c r="AM461">
        <v>55940000000</v>
      </c>
      <c r="AN461">
        <v>69080000000</v>
      </c>
      <c r="AO461">
        <v>97660000000</v>
      </c>
      <c r="AP461">
        <v>122150000000</v>
      </c>
      <c r="AQ461">
        <v>211150000000</v>
      </c>
      <c r="AR461">
        <v>312449000000</v>
      </c>
      <c r="AS461">
        <v>349125000000</v>
      </c>
      <c r="AT461">
        <v>172496000000</v>
      </c>
      <c r="AU461">
        <v>111055000000</v>
      </c>
      <c r="AV461">
        <v>117106000000</v>
      </c>
      <c r="AW461">
        <v>213641000000</v>
      </c>
      <c r="AX461">
        <v>142344000000</v>
      </c>
      <c r="AY461">
        <v>298463000000</v>
      </c>
      <c r="AZ461">
        <v>346613000000</v>
      </c>
      <c r="BA461">
        <v>341092000000</v>
      </c>
      <c r="BB461">
        <v>161083000000</v>
      </c>
      <c r="BC461">
        <v>264039000000</v>
      </c>
      <c r="BD461">
        <v>263497000000</v>
      </c>
      <c r="BE461">
        <v>250345000000</v>
      </c>
      <c r="BF461">
        <v>288131000000</v>
      </c>
      <c r="BG461">
        <v>251856000000</v>
      </c>
      <c r="BH461">
        <v>511434000000</v>
      </c>
      <c r="BI461">
        <v>474388000000</v>
      </c>
      <c r="BJ461">
        <v>366995000000</v>
      </c>
      <c r="BK461">
        <v>261482000000</v>
      </c>
      <c r="BL461">
        <v>351631000000</v>
      </c>
      <c r="BN461" s="39">
        <f t="shared" si="7"/>
        <v>50</v>
      </c>
    </row>
    <row r="462" spans="1:66" x14ac:dyDescent="0.3">
      <c r="A462" t="s">
        <v>2423</v>
      </c>
      <c r="B462" s="13" t="str">
        <f>VLOOKUP(A462,Matching_Area!$A$2:$B$1441,2, 0)</f>
        <v>Economic Policy &amp; Debt</v>
      </c>
      <c r="C462" s="13" t="str">
        <f>VLOOKUP(Filtred_Data!A462,Matching_Area!$A$2:$C$1441,3,0)</f>
        <v>Balance of payments</v>
      </c>
      <c r="D462" t="s">
        <v>832</v>
      </c>
      <c r="O462">
        <v>0.60467547374786057</v>
      </c>
      <c r="P462">
        <v>0.48246555350474307</v>
      </c>
      <c r="Q462">
        <v>0.57305470209755227</v>
      </c>
      <c r="R462">
        <v>0.65526569831398873</v>
      </c>
      <c r="S462">
        <v>0.33392806179998874</v>
      </c>
      <c r="T462">
        <v>0.81488322183341011</v>
      </c>
      <c r="U462">
        <v>0.60424508864040583</v>
      </c>
      <c r="V462">
        <v>0.54183202630767413</v>
      </c>
      <c r="W462">
        <v>0.61107357164210396</v>
      </c>
      <c r="X462">
        <v>0.94087771101808904</v>
      </c>
      <c r="Y462">
        <v>0.66636171751932849</v>
      </c>
      <c r="Z462">
        <v>0.31524376668593679</v>
      </c>
      <c r="AA462">
        <v>0.23249074627615557</v>
      </c>
      <c r="AB462">
        <v>0.24132934218079172</v>
      </c>
      <c r="AC462">
        <v>0.31751433334497386</v>
      </c>
      <c r="AD462">
        <v>8.4812579180493855E-2</v>
      </c>
      <c r="AE462">
        <v>0.42632255742875358</v>
      </c>
      <c r="AF462">
        <v>0.81967533878520316</v>
      </c>
      <c r="AG462">
        <v>0.41442293406319336</v>
      </c>
      <c r="AH462">
        <v>0.90364755972617594</v>
      </c>
      <c r="AI462">
        <v>1.0051744515980161</v>
      </c>
      <c r="AJ462">
        <v>0.80008067385402282</v>
      </c>
      <c r="AK462">
        <v>0.9013351630984151</v>
      </c>
      <c r="AL462">
        <v>1.207250677584023</v>
      </c>
      <c r="AM462">
        <v>1.234898938362913</v>
      </c>
      <c r="AN462">
        <v>1.4406232456066292</v>
      </c>
      <c r="AO462">
        <v>1.2760862526294041</v>
      </c>
      <c r="AP462">
        <v>1.4150886540398291</v>
      </c>
      <c r="AQ462">
        <v>1.9283184979688215</v>
      </c>
      <c r="AR462">
        <v>2.5697604527484699</v>
      </c>
      <c r="AS462">
        <v>1.8178279365869794</v>
      </c>
      <c r="AT462">
        <v>1.3801121233609284</v>
      </c>
      <c r="AU462">
        <v>1.6365960294337492</v>
      </c>
      <c r="AV462">
        <v>1.7037340283428726</v>
      </c>
      <c r="AW462">
        <v>3.0621605858343828</v>
      </c>
      <c r="AX462">
        <v>0.4034091535563844</v>
      </c>
      <c r="AY462">
        <v>2.054353839532471</v>
      </c>
      <c r="AZ462">
        <v>3.6250700528405733</v>
      </c>
      <c r="BA462">
        <v>2.3352588937827554</v>
      </c>
      <c r="BB462">
        <v>2.1634607860603601</v>
      </c>
      <c r="BC462">
        <v>2.3334229566173805</v>
      </c>
      <c r="BD462">
        <v>2.8091601843894103</v>
      </c>
      <c r="BE462">
        <v>2.3290722284156447</v>
      </c>
      <c r="BF462">
        <v>2.3401818839934418</v>
      </c>
      <c r="BG462">
        <v>2.2117030356992147</v>
      </c>
      <c r="BH462">
        <v>1.6579728093649211</v>
      </c>
      <c r="BI462">
        <v>1.6026727065217881</v>
      </c>
      <c r="BJ462">
        <v>2.080409577852016</v>
      </c>
      <c r="BK462">
        <v>-0.73699467867798574</v>
      </c>
      <c r="BL462">
        <v>0.88175496643126183</v>
      </c>
      <c r="BN462" s="39">
        <f t="shared" si="7"/>
        <v>50</v>
      </c>
    </row>
    <row r="463" spans="1:66" x14ac:dyDescent="0.3">
      <c r="A463" t="s">
        <v>3053</v>
      </c>
      <c r="B463" s="13" t="str">
        <f>VLOOKUP(A463,Matching_Area!$A$2:$B$1441,2, 0)</f>
        <v>Economic Policy &amp; Debt</v>
      </c>
      <c r="C463" s="13" t="str">
        <f>VLOOKUP(Filtred_Data!A463,Matching_Area!$A$2:$C$1441,3,0)</f>
        <v>Balance of payments</v>
      </c>
      <c r="D463" t="s">
        <v>2727</v>
      </c>
      <c r="O463">
        <v>6490000000</v>
      </c>
      <c r="P463">
        <v>5620000000</v>
      </c>
      <c r="Q463">
        <v>7330000000</v>
      </c>
      <c r="R463">
        <v>9340000000</v>
      </c>
      <c r="S463">
        <v>5160000000</v>
      </c>
      <c r="T463">
        <v>13730000000</v>
      </c>
      <c r="U463">
        <v>11320000000</v>
      </c>
      <c r="V463">
        <v>11280000000</v>
      </c>
      <c r="W463">
        <v>14370000000</v>
      </c>
      <c r="X463">
        <v>24720000000</v>
      </c>
      <c r="Y463">
        <v>19040000000</v>
      </c>
      <c r="Z463">
        <v>10110000000</v>
      </c>
      <c r="AA463">
        <v>7774000000</v>
      </c>
      <c r="AB463">
        <v>8770000000</v>
      </c>
      <c r="AC463">
        <v>12820000000</v>
      </c>
      <c r="AD463">
        <v>3680000000</v>
      </c>
      <c r="AE463">
        <v>19524000000</v>
      </c>
      <c r="AF463">
        <v>39797000000</v>
      </c>
      <c r="AG463">
        <v>21701000000</v>
      </c>
      <c r="AH463">
        <v>50980000000</v>
      </c>
      <c r="AI463">
        <v>59940000000</v>
      </c>
      <c r="AJ463">
        <v>49270000000</v>
      </c>
      <c r="AK463">
        <v>58770000000</v>
      </c>
      <c r="AL463">
        <v>82800000000</v>
      </c>
      <c r="AM463">
        <v>89990000000</v>
      </c>
      <c r="AN463">
        <v>110060000000</v>
      </c>
      <c r="AO463">
        <v>103020000000</v>
      </c>
      <c r="AP463">
        <v>121380000000</v>
      </c>
      <c r="AQ463">
        <v>174760000000</v>
      </c>
      <c r="AR463">
        <v>247485000000</v>
      </c>
      <c r="AS463">
        <v>186370000000</v>
      </c>
      <c r="AT463">
        <v>146041000000</v>
      </c>
      <c r="AU463">
        <v>178985000000</v>
      </c>
      <c r="AV463">
        <v>195218000000</v>
      </c>
      <c r="AW463">
        <v>374004000000</v>
      </c>
      <c r="AX463">
        <v>52591000000</v>
      </c>
      <c r="AY463">
        <v>283801000000</v>
      </c>
      <c r="AZ463">
        <v>523890000000</v>
      </c>
      <c r="BA463">
        <v>343583000000</v>
      </c>
      <c r="BB463">
        <v>312597000000</v>
      </c>
      <c r="BC463">
        <v>349828000000</v>
      </c>
      <c r="BD463">
        <v>436616000000</v>
      </c>
      <c r="BE463">
        <v>377240000000</v>
      </c>
      <c r="BF463">
        <v>392796000000</v>
      </c>
      <c r="BG463">
        <v>387529000000</v>
      </c>
      <c r="BH463">
        <v>302071000000</v>
      </c>
      <c r="BI463">
        <v>299815000000</v>
      </c>
      <c r="BJ463">
        <v>405376000000</v>
      </c>
      <c r="BK463">
        <v>-151298000000</v>
      </c>
      <c r="BL463">
        <v>188470000000</v>
      </c>
      <c r="BN463" s="39">
        <f t="shared" si="7"/>
        <v>50</v>
      </c>
    </row>
    <row r="464" spans="1:66" x14ac:dyDescent="0.3">
      <c r="A464" t="s">
        <v>3300</v>
      </c>
      <c r="B464" s="13" t="str">
        <f>VLOOKUP(A464,Matching_Area!$A$2:$B$1441,2, 0)</f>
        <v>Environment</v>
      </c>
      <c r="C464" s="13" t="str">
        <f>VLOOKUP(Filtred_Data!A464,Matching_Area!$A$2:$C$1441,3,0)</f>
        <v>Land use</v>
      </c>
      <c r="D464" t="s">
        <v>3682</v>
      </c>
      <c r="AI464">
        <v>33.022308209665724</v>
      </c>
      <c r="AJ464">
        <v>33.034164768707363</v>
      </c>
      <c r="AK464">
        <v>33.046021327749003</v>
      </c>
      <c r="AL464">
        <v>33.057881298750075</v>
      </c>
      <c r="AM464">
        <v>33.069737857791715</v>
      </c>
      <c r="AN464">
        <v>33.081594416833354</v>
      </c>
      <c r="AO464">
        <v>33.093450975874987</v>
      </c>
      <c r="AP464">
        <v>33.105307534916626</v>
      </c>
      <c r="AQ464">
        <v>33.117167505917706</v>
      </c>
      <c r="AR464">
        <v>33.129024064959339</v>
      </c>
      <c r="AS464">
        <v>33.130173588068878</v>
      </c>
      <c r="AT464">
        <v>33.156826025549229</v>
      </c>
      <c r="AU464">
        <v>33.183481873886691</v>
      </c>
      <c r="AV464">
        <v>33.21013431136705</v>
      </c>
      <c r="AW464">
        <v>33.236790159704519</v>
      </c>
      <c r="AX464">
        <v>33.26344259718487</v>
      </c>
      <c r="AY464">
        <v>33.349952166139843</v>
      </c>
      <c r="AZ464">
        <v>33.436461735094824</v>
      </c>
      <c r="BA464">
        <v>33.576113538024934</v>
      </c>
      <c r="BB464">
        <v>33.662760237312817</v>
      </c>
      <c r="BC464">
        <v>33.7494069366007</v>
      </c>
      <c r="BD464">
        <v>33.779470058224064</v>
      </c>
      <c r="BE464">
        <v>33.809533179847435</v>
      </c>
      <c r="BF464">
        <v>33.839596301470799</v>
      </c>
      <c r="BG464">
        <v>33.869659423094163</v>
      </c>
      <c r="BH464">
        <v>33.899722544717527</v>
      </c>
      <c r="BI464">
        <v>33.929785666340891</v>
      </c>
      <c r="BN464" s="39">
        <f t="shared" si="7"/>
        <v>27</v>
      </c>
    </row>
    <row r="465" spans="1:66" x14ac:dyDescent="0.3">
      <c r="A465" t="s">
        <v>2358</v>
      </c>
      <c r="B465" s="13" t="str">
        <f>VLOOKUP(A465,Matching_Area!$A$2:$B$1441,2, 0)</f>
        <v>Environment</v>
      </c>
      <c r="C465" s="13" t="str">
        <f>VLOOKUP(Filtred_Data!A465,Matching_Area!$A$2:$C$1441,3,0)</f>
        <v>Land use</v>
      </c>
      <c r="D465" t="s">
        <v>2699</v>
      </c>
      <c r="AI465">
        <v>3024500</v>
      </c>
      <c r="AJ465">
        <v>3025585.9375</v>
      </c>
      <c r="AK465">
        <v>3026671.875</v>
      </c>
      <c r="AL465">
        <v>3027758.125</v>
      </c>
      <c r="AM465">
        <v>3028844.0625</v>
      </c>
      <c r="AN465">
        <v>3029930</v>
      </c>
      <c r="AO465">
        <v>3031015.9375</v>
      </c>
      <c r="AP465">
        <v>3032101.875</v>
      </c>
      <c r="AQ465">
        <v>3033188.125</v>
      </c>
      <c r="AR465">
        <v>3034274.0625</v>
      </c>
      <c r="AS465">
        <v>3035360</v>
      </c>
      <c r="AT465">
        <v>3037801.875</v>
      </c>
      <c r="AU465">
        <v>3040244.0625</v>
      </c>
      <c r="AV465">
        <v>3042685.9375</v>
      </c>
      <c r="AW465">
        <v>3045128.125</v>
      </c>
      <c r="AX465">
        <v>3047570</v>
      </c>
      <c r="AY465">
        <v>3055495.9375</v>
      </c>
      <c r="AZ465">
        <v>3063421.875</v>
      </c>
      <c r="BA465">
        <v>3071348.125</v>
      </c>
      <c r="BB465">
        <v>3079274.0625</v>
      </c>
      <c r="BC465">
        <v>3087200</v>
      </c>
      <c r="BD465">
        <v>3089950</v>
      </c>
      <c r="BE465">
        <v>3092700</v>
      </c>
      <c r="BF465">
        <v>3095450</v>
      </c>
      <c r="BG465">
        <v>3098200</v>
      </c>
      <c r="BH465">
        <v>3100950</v>
      </c>
      <c r="BI465">
        <v>3103700</v>
      </c>
      <c r="BN465" s="39">
        <f t="shared" si="7"/>
        <v>27</v>
      </c>
    </row>
    <row r="466" spans="1:66" x14ac:dyDescent="0.3">
      <c r="A466" t="s">
        <v>3023</v>
      </c>
      <c r="B466" s="13" t="str">
        <f>VLOOKUP(A466,Matching_Area!$A$2:$B$1441,2, 0)</f>
        <v>Environment</v>
      </c>
      <c r="C466" s="13" t="str">
        <f>VLOOKUP(Filtred_Data!A466,Matching_Area!$A$2:$C$1441,3,0)</f>
        <v>Natural resources contribution to GDP</v>
      </c>
      <c r="D466" t="s">
        <v>934</v>
      </c>
      <c r="O466">
        <v>0.108947113521148</v>
      </c>
      <c r="P466">
        <v>0.12965248655095399</v>
      </c>
      <c r="Q466">
        <v>0.120869426209631</v>
      </c>
      <c r="R466">
        <v>0.15769032087849699</v>
      </c>
      <c r="S466">
        <v>0.14797484868608901</v>
      </c>
      <c r="T466">
        <v>0.159835737962987</v>
      </c>
      <c r="U466">
        <v>0.15176385451181501</v>
      </c>
      <c r="V466">
        <v>0.153280344264277</v>
      </c>
      <c r="W466">
        <v>0.17173196543580399</v>
      </c>
      <c r="X466">
        <v>0.18251762011973299</v>
      </c>
      <c r="Y466">
        <v>0.150946210614082</v>
      </c>
      <c r="Z466">
        <v>0.117360494266399</v>
      </c>
      <c r="AA466">
        <v>0.126035878001308</v>
      </c>
      <c r="AB466">
        <v>0.10690436810917101</v>
      </c>
      <c r="AC466">
        <v>0.101097750756273</v>
      </c>
      <c r="AD466">
        <v>8.7204540963002203E-2</v>
      </c>
      <c r="AE466">
        <v>0.103213305183704</v>
      </c>
      <c r="AF466">
        <v>0.10879509991010899</v>
      </c>
      <c r="AG466">
        <v>0.11094147826542999</v>
      </c>
      <c r="AH466">
        <v>0.11360315401438301</v>
      </c>
      <c r="AI466">
        <v>0.12522451769694401</v>
      </c>
      <c r="AJ466">
        <v>0.101773585045929</v>
      </c>
      <c r="AK466">
        <v>0.101879536315234</v>
      </c>
      <c r="AL466">
        <v>0.13498163867119201</v>
      </c>
      <c r="AM466">
        <v>0.116394521351007</v>
      </c>
      <c r="AN466">
        <v>0.11752522916324901</v>
      </c>
      <c r="AO466">
        <v>0.107446175266097</v>
      </c>
      <c r="AP466">
        <v>0.102145809006939</v>
      </c>
      <c r="AQ466">
        <v>7.4901424252419899E-2</v>
      </c>
      <c r="AR466">
        <v>7.7368736991839798E-2</v>
      </c>
      <c r="AS466">
        <v>7.2618939721811507E-2</v>
      </c>
      <c r="AT466">
        <v>5.9121241353390003E-2</v>
      </c>
      <c r="AU466">
        <v>5.6626352723996701E-2</v>
      </c>
      <c r="AV466">
        <v>5.6774457134876201E-2</v>
      </c>
      <c r="AW466">
        <v>6.06383446356904E-2</v>
      </c>
      <c r="AX466">
        <v>5.7917596912040903E-2</v>
      </c>
      <c r="AY466">
        <v>5.9151987138193203E-2</v>
      </c>
      <c r="AZ466">
        <v>6.2070235287744101E-2</v>
      </c>
      <c r="BA466">
        <v>4.8913843531087298E-2</v>
      </c>
      <c r="BB466">
        <v>3.6483541537763599E-2</v>
      </c>
      <c r="BC466">
        <v>4.4943213823067901E-2</v>
      </c>
      <c r="BD466">
        <v>4.9216132424369598E-2</v>
      </c>
      <c r="BE466">
        <v>4.2465069375805298E-2</v>
      </c>
      <c r="BF466">
        <v>4.5264615518474403E-2</v>
      </c>
      <c r="BG466">
        <v>4.3962087975648399E-2</v>
      </c>
      <c r="BH466">
        <v>3.60846228554303E-2</v>
      </c>
      <c r="BI466">
        <v>3.56971211142783E-2</v>
      </c>
      <c r="BJ466">
        <v>3.9281019900624999E-2</v>
      </c>
      <c r="BK466">
        <v>4.1948834337956202E-2</v>
      </c>
      <c r="BN466" s="39">
        <f t="shared" si="7"/>
        <v>49</v>
      </c>
    </row>
    <row r="467" spans="1:66" x14ac:dyDescent="0.3">
      <c r="A467" t="s">
        <v>666</v>
      </c>
      <c r="B467" s="13" t="str">
        <f>VLOOKUP(A467,Matching_Area!$A$2:$B$1441,2, 0)</f>
        <v>Environment</v>
      </c>
      <c r="C467" s="13" t="str">
        <f>VLOOKUP(Filtred_Data!A467,Matching_Area!$A$2:$C$1441,3,0)</f>
        <v>Energy production &amp; use</v>
      </c>
      <c r="D467" t="s">
        <v>2688</v>
      </c>
      <c r="E467">
        <v>95.525669552739188</v>
      </c>
      <c r="F467">
        <v>95.566799302026553</v>
      </c>
      <c r="G467">
        <v>95.605513973525376</v>
      </c>
      <c r="H467">
        <v>95.769315591626452</v>
      </c>
      <c r="I467">
        <v>95.801621119450544</v>
      </c>
      <c r="J467">
        <v>95.860161579483744</v>
      </c>
      <c r="K467">
        <v>95.964490261956314</v>
      </c>
      <c r="L467">
        <v>95.982168244186838</v>
      </c>
      <c r="M467">
        <v>95.922613273427899</v>
      </c>
      <c r="N467">
        <v>95.85867464346974</v>
      </c>
      <c r="O467">
        <v>95.918771254016448</v>
      </c>
      <c r="P467">
        <v>95.643807152686605</v>
      </c>
      <c r="Q467">
        <v>95.36675779344877</v>
      </c>
      <c r="R467">
        <v>94.97718869177973</v>
      </c>
      <c r="S467">
        <v>94.156454246056072</v>
      </c>
      <c r="T467">
        <v>93.09795311230414</v>
      </c>
      <c r="U467">
        <v>93.005615476070332</v>
      </c>
      <c r="V467">
        <v>92.422302730135556</v>
      </c>
      <c r="W467">
        <v>91.743806124456611</v>
      </c>
      <c r="X467">
        <v>91.802926156998822</v>
      </c>
      <c r="Y467">
        <v>91.426071958363877</v>
      </c>
      <c r="Z467">
        <v>90.83194654668732</v>
      </c>
      <c r="AA467">
        <v>90.043120504265943</v>
      </c>
      <c r="AB467">
        <v>89.455067075424424</v>
      </c>
      <c r="AC467">
        <v>88.90104144333678</v>
      </c>
      <c r="AD467">
        <v>88.301668676227166</v>
      </c>
      <c r="AE467">
        <v>87.656632658469064</v>
      </c>
      <c r="AF467">
        <v>87.377814461720035</v>
      </c>
      <c r="AG467">
        <v>87.077238717018588</v>
      </c>
      <c r="AH467">
        <v>87.093287239380118</v>
      </c>
      <c r="AI467">
        <v>86.4378383178815</v>
      </c>
      <c r="AJ467">
        <v>85.694737848944882</v>
      </c>
      <c r="AK467">
        <v>85.574822329560135</v>
      </c>
      <c r="AL467">
        <v>86.117964791685722</v>
      </c>
      <c r="AM467">
        <v>85.912129064352484</v>
      </c>
      <c r="AN467">
        <v>85.469335977298527</v>
      </c>
      <c r="AO467">
        <v>85.510061323078403</v>
      </c>
      <c r="AP467">
        <v>86.456494422376778</v>
      </c>
      <c r="AQ467">
        <v>86.086594329939132</v>
      </c>
      <c r="AR467">
        <v>85.784601046400454</v>
      </c>
      <c r="AS467">
        <v>85.880830539228938</v>
      </c>
      <c r="AT467">
        <v>86.345980910625158</v>
      </c>
      <c r="AU467">
        <v>86.249084360964531</v>
      </c>
      <c r="AV467">
        <v>86.278385414970117</v>
      </c>
      <c r="AW467">
        <v>86.124312870320281</v>
      </c>
      <c r="AX467">
        <v>86.01853539216097</v>
      </c>
      <c r="AY467">
        <v>85.626472526821971</v>
      </c>
      <c r="AZ467">
        <v>85.614705182944974</v>
      </c>
      <c r="BA467">
        <v>84.968221692611024</v>
      </c>
      <c r="BB467">
        <v>84.154253715332942</v>
      </c>
      <c r="BC467">
        <v>84.150588066026913</v>
      </c>
      <c r="BD467">
        <v>83.714052768763977</v>
      </c>
      <c r="BE467">
        <v>83.437177618812825</v>
      </c>
      <c r="BF467">
        <v>82.940509687012892</v>
      </c>
      <c r="BG467">
        <v>83.089042422138078</v>
      </c>
      <c r="BH467">
        <v>82.427828245269183</v>
      </c>
      <c r="BN467" s="39">
        <f t="shared" si="7"/>
        <v>56</v>
      </c>
    </row>
    <row r="468" spans="1:66" x14ac:dyDescent="0.3">
      <c r="A468" t="s">
        <v>1315</v>
      </c>
      <c r="B468" s="13" t="str">
        <f>VLOOKUP(A468,Matching_Area!$A$2:$B$1441,2, 0)</f>
        <v>Private Sector &amp; Trade</v>
      </c>
      <c r="C468" s="13" t="str">
        <f>VLOOKUP(Filtred_Data!A468,Matching_Area!$A$2:$C$1441,3,0)</f>
        <v>Exports</v>
      </c>
      <c r="D468" t="s">
        <v>3215</v>
      </c>
      <c r="G468">
        <v>3.751838225423656</v>
      </c>
      <c r="H468">
        <v>4.1250641516365993</v>
      </c>
      <c r="I468">
        <v>3.4941850543013846</v>
      </c>
      <c r="J468">
        <v>3.5051377525334479</v>
      </c>
      <c r="K468">
        <v>3.2693392169885769</v>
      </c>
      <c r="L468">
        <v>3.5456625467711702</v>
      </c>
      <c r="M468">
        <v>3.0921619343134203</v>
      </c>
      <c r="N468">
        <v>3.0168219921747865</v>
      </c>
      <c r="O468">
        <v>3.7442050934459985</v>
      </c>
      <c r="P468">
        <v>3.4429341248732817</v>
      </c>
      <c r="Q468">
        <v>3.1697126281345605</v>
      </c>
      <c r="R468">
        <v>2.3780813650932338</v>
      </c>
      <c r="S468">
        <v>3.5451431936496198</v>
      </c>
      <c r="T468">
        <v>4.2124684968149992</v>
      </c>
      <c r="U468">
        <v>3.7291403086548556</v>
      </c>
      <c r="V468">
        <v>3.5441235929458079</v>
      </c>
      <c r="W468">
        <v>2.7701281222556897</v>
      </c>
      <c r="X468">
        <v>3.2410822610248151</v>
      </c>
      <c r="Y468">
        <v>3.7359203544414266</v>
      </c>
      <c r="Z468">
        <v>4.5375158686929868</v>
      </c>
      <c r="AA468">
        <v>6.173344603603609</v>
      </c>
      <c r="AB468">
        <v>4.9103881262847331</v>
      </c>
      <c r="AC468">
        <v>4.4197345033619433</v>
      </c>
      <c r="AD468">
        <v>4.8541823068611363</v>
      </c>
      <c r="AE468">
        <v>3.9739202054544482</v>
      </c>
      <c r="AF468">
        <v>3.171267488494864</v>
      </c>
      <c r="AG468">
        <v>2.6894043529688396</v>
      </c>
      <c r="AH468">
        <v>2.7772115782755615</v>
      </c>
      <c r="AI468">
        <v>3.2231358100910565</v>
      </c>
      <c r="AJ468">
        <v>3.0186278094497498</v>
      </c>
      <c r="AK468">
        <v>2.6018783978500264</v>
      </c>
      <c r="AL468">
        <v>2.2256772978012593</v>
      </c>
      <c r="AM468">
        <v>1.8205015409386442</v>
      </c>
      <c r="AN468">
        <v>1.8521628058624384</v>
      </c>
      <c r="AO468">
        <v>2.0490860346629844</v>
      </c>
      <c r="AP468">
        <v>1.8801590886156423</v>
      </c>
      <c r="AQ468">
        <v>1.5701218798287513</v>
      </c>
      <c r="AR468">
        <v>1.5381847586231907</v>
      </c>
      <c r="AS468">
        <v>1.8529735192573029</v>
      </c>
      <c r="AT468">
        <v>1.8952811912906737</v>
      </c>
      <c r="AU468">
        <v>1.8391671472326041</v>
      </c>
      <c r="AV468">
        <v>2.0923138243303456</v>
      </c>
      <c r="AW468">
        <v>2.5576022216132679</v>
      </c>
      <c r="AX468">
        <v>3.3199967813589297</v>
      </c>
      <c r="AY468">
        <v>3.695664741903403</v>
      </c>
      <c r="AZ468">
        <v>3.9508462202418522</v>
      </c>
      <c r="BA468">
        <v>6.5061517399324114</v>
      </c>
      <c r="BB468">
        <v>5.7820336585429972</v>
      </c>
      <c r="BC468">
        <v>7.1773203535359746</v>
      </c>
      <c r="BD468">
        <v>10.04272238955733</v>
      </c>
      <c r="BE468">
        <v>10.266013115908155</v>
      </c>
      <c r="BF468">
        <v>10.976168004529685</v>
      </c>
      <c r="BG468">
        <v>11.156373609924662</v>
      </c>
      <c r="BH468">
        <v>8.1713346878036486</v>
      </c>
      <c r="BI468">
        <v>7.7430106342772396</v>
      </c>
      <c r="BJ468">
        <v>10.664074638149859</v>
      </c>
      <c r="BK468">
        <v>13.708585012618411</v>
      </c>
      <c r="BL468">
        <v>14.380398304577454</v>
      </c>
      <c r="BN468" s="39">
        <f t="shared" si="7"/>
        <v>58</v>
      </c>
    </row>
    <row r="469" spans="1:66" x14ac:dyDescent="0.3">
      <c r="A469" t="s">
        <v>3638</v>
      </c>
      <c r="B469" s="13" t="str">
        <f>VLOOKUP(A469,Matching_Area!$A$2:$B$1441,2, 0)</f>
        <v>Private Sector &amp; Trade</v>
      </c>
      <c r="C469" s="13" t="str">
        <f>VLOOKUP(Filtred_Data!A469,Matching_Area!$A$2:$C$1441,3,0)</f>
        <v>Imports</v>
      </c>
      <c r="D469" t="s">
        <v>3199</v>
      </c>
      <c r="G469">
        <v>11.254096623536508</v>
      </c>
      <c r="H469">
        <v>11.066751961182018</v>
      </c>
      <c r="I469">
        <v>10.731841223004995</v>
      </c>
      <c r="J469">
        <v>10.401204842142857</v>
      </c>
      <c r="K469">
        <v>8.8530382260474614</v>
      </c>
      <c r="L469">
        <v>8.3908813090518954</v>
      </c>
      <c r="M469">
        <v>7.6361271134671682</v>
      </c>
      <c r="N469">
        <v>7.7519992595366265</v>
      </c>
      <c r="O469">
        <v>7.6961437406708511</v>
      </c>
      <c r="P469">
        <v>8.1530256074196554</v>
      </c>
      <c r="Q469">
        <v>8.6370034815271559</v>
      </c>
      <c r="R469">
        <v>11.764482979752277</v>
      </c>
      <c r="S469">
        <v>25.125983266400375</v>
      </c>
      <c r="T469">
        <v>27.247506801966352</v>
      </c>
      <c r="U469">
        <v>27.857129350830114</v>
      </c>
      <c r="V469">
        <v>29.893241483482917</v>
      </c>
      <c r="W469">
        <v>24.52603864224805</v>
      </c>
      <c r="X469">
        <v>29.289742638613742</v>
      </c>
      <c r="Y469">
        <v>32.844942444084175</v>
      </c>
      <c r="Z469">
        <v>31.068069140877512</v>
      </c>
      <c r="AA469">
        <v>26.64622970178992</v>
      </c>
      <c r="AB469">
        <v>22.39017878285615</v>
      </c>
      <c r="AC469">
        <v>18.650535040190995</v>
      </c>
      <c r="AD469">
        <v>15.52299558071725</v>
      </c>
      <c r="AE469">
        <v>10.427799669658437</v>
      </c>
      <c r="AF469">
        <v>11.065824758834585</v>
      </c>
      <c r="AG469">
        <v>9.6091883275627339</v>
      </c>
      <c r="AH469">
        <v>11.363139998390755</v>
      </c>
      <c r="AI469">
        <v>13.256829604488097</v>
      </c>
      <c r="AJ469">
        <v>11.466897035547706</v>
      </c>
      <c r="AK469">
        <v>10.620358879643941</v>
      </c>
      <c r="AL469">
        <v>9.8475570635201759</v>
      </c>
      <c r="AM469">
        <v>8.7333764996536711</v>
      </c>
      <c r="AN469">
        <v>8.1897968791870301</v>
      </c>
      <c r="AO469">
        <v>9.4462897349456814</v>
      </c>
      <c r="AP469">
        <v>9.2147539984865858</v>
      </c>
      <c r="AQ469">
        <v>6.6005913541686185</v>
      </c>
      <c r="AR469">
        <v>7.4959433378410463</v>
      </c>
      <c r="AS469">
        <v>11.11756499027717</v>
      </c>
      <c r="AT469">
        <v>10.690779970710746</v>
      </c>
      <c r="AU469">
        <v>10.041749775449741</v>
      </c>
      <c r="AV469">
        <v>12.356991832163496</v>
      </c>
      <c r="AW469">
        <v>14.225952618278056</v>
      </c>
      <c r="AX469">
        <v>17.367056560177129</v>
      </c>
      <c r="AY469">
        <v>17.973678578427606</v>
      </c>
      <c r="AZ469">
        <v>18.417420256676245</v>
      </c>
      <c r="BA469">
        <v>23.182352237017238</v>
      </c>
      <c r="BB469">
        <v>17.47731138266932</v>
      </c>
      <c r="BC469">
        <v>18.588107691213754</v>
      </c>
      <c r="BD469">
        <v>20.551630765572984</v>
      </c>
      <c r="BE469">
        <v>18.761249145750362</v>
      </c>
      <c r="BF469">
        <v>16.856902879771855</v>
      </c>
      <c r="BG469">
        <v>14.920772546532163</v>
      </c>
      <c r="BH469">
        <v>8.6943015624026554</v>
      </c>
      <c r="BI469">
        <v>7.3034376414759556</v>
      </c>
      <c r="BJ469">
        <v>8.5073184911141375</v>
      </c>
      <c r="BK469">
        <v>9.2731764606871696</v>
      </c>
      <c r="BL469">
        <v>8.2023631202613796</v>
      </c>
      <c r="BN469" s="39">
        <f t="shared" si="7"/>
        <v>58</v>
      </c>
    </row>
    <row r="470" spans="1:66" x14ac:dyDescent="0.3">
      <c r="A470" t="s">
        <v>306</v>
      </c>
      <c r="B470" s="13" t="str">
        <f>VLOOKUP(A470,Matching_Area!$A$2:$B$1441,2, 0)</f>
        <v>Economic Policy &amp; Debt</v>
      </c>
      <c r="C470" s="13" t="str">
        <f>VLOOKUP(Filtred_Data!A470,Matching_Area!$A$2:$C$1441,3,0)</f>
        <v>National accounts</v>
      </c>
      <c r="D470" t="s">
        <v>226</v>
      </c>
      <c r="E470">
        <v>3173051074322.8408</v>
      </c>
      <c r="F470">
        <v>3246031249032.2559</v>
      </c>
      <c r="G470">
        <v>3444039155223.2275</v>
      </c>
      <c r="H470">
        <v>3595576878053.0464</v>
      </c>
      <c r="I470">
        <v>3804120336980.1338</v>
      </c>
      <c r="J470">
        <v>4047584038546.8535</v>
      </c>
      <c r="K470">
        <v>4310677001052.4106</v>
      </c>
      <c r="L470">
        <v>4418443926078.7227</v>
      </c>
      <c r="M470">
        <v>4630529234530.4834</v>
      </c>
      <c r="N470">
        <v>4774075640800.9277</v>
      </c>
      <c r="O470">
        <v>4758686862323.71</v>
      </c>
      <c r="P470">
        <v>4915407665123.4307</v>
      </c>
      <c r="Q470">
        <v>5173903810639.6621</v>
      </c>
      <c r="R470">
        <v>5466007905455.4053</v>
      </c>
      <c r="S470">
        <v>5436461589443.5059</v>
      </c>
      <c r="T470">
        <v>5425291617343.7002</v>
      </c>
      <c r="U470">
        <v>5717613883133.8008</v>
      </c>
      <c r="V470">
        <v>5982005451922.1172</v>
      </c>
      <c r="W470">
        <v>6313127560814.8369</v>
      </c>
      <c r="X470">
        <v>6513010666187.1982</v>
      </c>
      <c r="Y470">
        <v>6496288385536.0391</v>
      </c>
      <c r="Z470">
        <v>6661145910559.2813</v>
      </c>
      <c r="AA470">
        <v>6541053812679.9541</v>
      </c>
      <c r="AB470">
        <v>6840890965131.4766</v>
      </c>
      <c r="AC470">
        <v>7335940248452.7686</v>
      </c>
      <c r="AD470">
        <v>7641823717826.4482</v>
      </c>
      <c r="AE470">
        <v>7906433457680.8398</v>
      </c>
      <c r="AF470">
        <v>8179962259689.6836</v>
      </c>
      <c r="AG470">
        <v>8521643077506.918</v>
      </c>
      <c r="AH470">
        <v>8834613741286.0488</v>
      </c>
      <c r="AI470">
        <v>9001231051145.3301</v>
      </c>
      <c r="AJ470">
        <v>8991486398945.2949</v>
      </c>
      <c r="AK470">
        <v>9308206336691.9648</v>
      </c>
      <c r="AL470">
        <v>9564446766765.8848</v>
      </c>
      <c r="AM470">
        <v>9949782934317.1055</v>
      </c>
      <c r="AN470">
        <v>10216863677326.676</v>
      </c>
      <c r="AO470">
        <v>10602294994341.35</v>
      </c>
      <c r="AP470">
        <v>11073801990034.576</v>
      </c>
      <c r="AQ470">
        <v>11570064188987.693</v>
      </c>
      <c r="AR470">
        <v>12120016643945.59</v>
      </c>
      <c r="AS470">
        <v>12620268393365.078</v>
      </c>
      <c r="AT470">
        <v>12746261681131.184</v>
      </c>
      <c r="AU470">
        <v>12968262715349.576</v>
      </c>
      <c r="AV470">
        <v>13339312044507.205</v>
      </c>
      <c r="AW470">
        <v>13846057986118.666</v>
      </c>
      <c r="AX470">
        <v>14332499605579.564</v>
      </c>
      <c r="AY470">
        <v>14741688498026.895</v>
      </c>
      <c r="AZ470">
        <v>15018267850122.977</v>
      </c>
      <c r="BA470">
        <v>14997755929109.707</v>
      </c>
      <c r="BB470">
        <v>14617299295858.082</v>
      </c>
      <c r="BC470">
        <v>14992052727000</v>
      </c>
      <c r="BD470">
        <v>15224554803720.816</v>
      </c>
      <c r="BE470">
        <v>15567038144849.707</v>
      </c>
      <c r="BF470">
        <v>15853795607833.047</v>
      </c>
      <c r="BG470">
        <v>16242526401218.254</v>
      </c>
      <c r="BH470">
        <v>16710459044262.24</v>
      </c>
      <c r="BI470">
        <v>16972347893376.984</v>
      </c>
      <c r="BJ470">
        <v>17348626599470.805</v>
      </c>
      <c r="BK470">
        <v>17856476888949.547</v>
      </c>
      <c r="BL470">
        <v>18273171614484.055</v>
      </c>
      <c r="BN470" s="39">
        <f t="shared" si="7"/>
        <v>60</v>
      </c>
    </row>
    <row r="471" spans="1:66" x14ac:dyDescent="0.3">
      <c r="A471" t="s">
        <v>3970</v>
      </c>
      <c r="B471" s="13" t="str">
        <f>VLOOKUP(A471,Matching_Area!$A$2:$B$1441,2, 0)</f>
        <v>Economic Policy &amp; Debt</v>
      </c>
      <c r="C471" s="13" t="str">
        <f>VLOOKUP(Filtred_Data!A471,Matching_Area!$A$2:$C$1441,3,0)</f>
        <v>National accounts</v>
      </c>
      <c r="D471" t="s">
        <v>3044</v>
      </c>
      <c r="E471">
        <v>3457188037625.6899</v>
      </c>
      <c r="F471">
        <v>3536703362491.0698</v>
      </c>
      <c r="G471">
        <v>3752442267603.0298</v>
      </c>
      <c r="H471">
        <v>3917549727377.5601</v>
      </c>
      <c r="I471">
        <v>4144767611565.4702</v>
      </c>
      <c r="J471">
        <v>4410032738705.6504</v>
      </c>
      <c r="K471">
        <v>4696684866721.5303</v>
      </c>
      <c r="L471">
        <v>4814101988389.5703</v>
      </c>
      <c r="M471">
        <v>5045178883832.25</v>
      </c>
      <c r="N471">
        <v>5201579429231.0498</v>
      </c>
      <c r="O471">
        <v>5188363277400</v>
      </c>
      <c r="P471">
        <v>5359234881600</v>
      </c>
      <c r="Q471">
        <v>5641071436000</v>
      </c>
      <c r="R471">
        <v>5959550504400</v>
      </c>
      <c r="S471">
        <v>5927336361000</v>
      </c>
      <c r="T471">
        <v>5915157817900</v>
      </c>
      <c r="U471">
        <v>6233874756600</v>
      </c>
      <c r="V471">
        <v>6522139050100</v>
      </c>
      <c r="W471">
        <v>6883159188600</v>
      </c>
      <c r="X471">
        <v>7101090351900</v>
      </c>
      <c r="Y471">
        <v>7082858165300</v>
      </c>
      <c r="Z471">
        <v>7262601181300</v>
      </c>
      <c r="AA471">
        <v>7131665600000</v>
      </c>
      <c r="AB471">
        <v>7458575967500</v>
      </c>
      <c r="AC471">
        <v>7998324767200</v>
      </c>
      <c r="AD471">
        <v>8331827392100</v>
      </c>
      <c r="AE471">
        <v>8620329556000</v>
      </c>
      <c r="AF471">
        <v>8918556111500</v>
      </c>
      <c r="AG471">
        <v>9291088337100</v>
      </c>
      <c r="AH471">
        <v>9632318080900</v>
      </c>
      <c r="AI471">
        <v>9813979778100</v>
      </c>
      <c r="AJ471">
        <v>9803355251400</v>
      </c>
      <c r="AK471">
        <v>10148672802600</v>
      </c>
      <c r="AL471">
        <v>10428049966100</v>
      </c>
      <c r="AM471">
        <v>10848179316700</v>
      </c>
      <c r="AN471">
        <v>11139375598200</v>
      </c>
      <c r="AO471">
        <v>11559608689600</v>
      </c>
      <c r="AP471">
        <v>12073689496400</v>
      </c>
      <c r="AQ471">
        <v>12614760729600</v>
      </c>
      <c r="AR471">
        <v>13214370076500</v>
      </c>
      <c r="AS471">
        <v>13759791088900</v>
      </c>
      <c r="AT471">
        <v>13897160696600</v>
      </c>
      <c r="AU471">
        <v>14139206884300</v>
      </c>
      <c r="AV471">
        <v>14543759394100</v>
      </c>
      <c r="AW471">
        <v>15096260979200</v>
      </c>
      <c r="AX471">
        <v>15626624902700</v>
      </c>
      <c r="AY471">
        <v>16072760713800</v>
      </c>
      <c r="AZ471">
        <v>16374313262900</v>
      </c>
      <c r="BA471">
        <v>16351949257700</v>
      </c>
      <c r="BB471">
        <v>15937140029500</v>
      </c>
      <c r="BC471">
        <v>16345731096000</v>
      </c>
      <c r="BD471">
        <v>16599226497500</v>
      </c>
      <c r="BE471">
        <v>16972633708700.002</v>
      </c>
      <c r="BF471">
        <v>17285283381499.998</v>
      </c>
      <c r="BG471">
        <v>17709113869100</v>
      </c>
      <c r="BH471">
        <v>18219297584000</v>
      </c>
      <c r="BI471">
        <v>18504833179600</v>
      </c>
      <c r="BJ471">
        <v>18915087242800</v>
      </c>
      <c r="BK471">
        <v>19468792890719.398</v>
      </c>
      <c r="BL471">
        <v>19923112259570.199</v>
      </c>
      <c r="BN471" s="39">
        <f t="shared" si="7"/>
        <v>60</v>
      </c>
    </row>
    <row r="472" spans="1:66" x14ac:dyDescent="0.3">
      <c r="A472" t="s">
        <v>4226</v>
      </c>
      <c r="B472" s="13" t="str">
        <f>VLOOKUP(A472,Matching_Area!$A$2:$B$1441,2, 0)</f>
        <v>Economic Policy &amp; Debt</v>
      </c>
      <c r="C472" s="13" t="str">
        <f>VLOOKUP(Filtred_Data!A472,Matching_Area!$A$2:$C$1441,3,0)</f>
        <v>National accounts</v>
      </c>
      <c r="D472" t="s">
        <v>1039</v>
      </c>
      <c r="E472">
        <v>543300000000</v>
      </c>
      <c r="F472">
        <v>563300000000</v>
      </c>
      <c r="G472">
        <v>605100000000</v>
      </c>
      <c r="H472">
        <v>638600000000</v>
      </c>
      <c r="I472">
        <v>685800000000</v>
      </c>
      <c r="J472">
        <v>743700000000</v>
      </c>
      <c r="K472">
        <v>815000000000</v>
      </c>
      <c r="L472">
        <v>861700000000</v>
      </c>
      <c r="M472">
        <v>942500000000</v>
      </c>
      <c r="N472">
        <v>1019900000000</v>
      </c>
      <c r="O472">
        <v>1073303000000</v>
      </c>
      <c r="P472">
        <v>1164850000000</v>
      </c>
      <c r="Q472">
        <v>1279110000000</v>
      </c>
      <c r="R472">
        <v>1425376000000</v>
      </c>
      <c r="S472">
        <v>1545243000000</v>
      </c>
      <c r="T472">
        <v>1684904000000</v>
      </c>
      <c r="U472">
        <v>1873412000000</v>
      </c>
      <c r="V472">
        <v>2081826000000</v>
      </c>
      <c r="W472">
        <v>2351599000000</v>
      </c>
      <c r="X472">
        <v>2627334000000</v>
      </c>
      <c r="Y472">
        <v>2857307000000</v>
      </c>
      <c r="Z472">
        <v>3207042000000</v>
      </c>
      <c r="AA472">
        <v>3343789000000</v>
      </c>
      <c r="AB472">
        <v>3634038000000</v>
      </c>
      <c r="AC472">
        <v>4037613000000</v>
      </c>
      <c r="AD472">
        <v>4338979000000</v>
      </c>
      <c r="AE472">
        <v>4579631000000</v>
      </c>
      <c r="AF472">
        <v>4855215000000</v>
      </c>
      <c r="AG472">
        <v>5236438000000</v>
      </c>
      <c r="AH472">
        <v>5641580000000</v>
      </c>
      <c r="AI472">
        <v>5963144000000</v>
      </c>
      <c r="AJ472">
        <v>6158129000000</v>
      </c>
      <c r="AK472">
        <v>6520327000000</v>
      </c>
      <c r="AL472">
        <v>6858559000000</v>
      </c>
      <c r="AM472">
        <v>7287236000000</v>
      </c>
      <c r="AN472">
        <v>7639749000000</v>
      </c>
      <c r="AO472">
        <v>8073122000000</v>
      </c>
      <c r="AP472">
        <v>8577554463000</v>
      </c>
      <c r="AQ472">
        <v>9062818211000</v>
      </c>
      <c r="AR472">
        <v>9630664202000</v>
      </c>
      <c r="AS472">
        <v>10252345464000</v>
      </c>
      <c r="AT472">
        <v>10581821399000</v>
      </c>
      <c r="AU472">
        <v>10936419054000</v>
      </c>
      <c r="AV472">
        <v>11458243878000</v>
      </c>
      <c r="AW472">
        <v>12213729147000</v>
      </c>
      <c r="AX472">
        <v>13036640229000</v>
      </c>
      <c r="AY472">
        <v>13814611414000</v>
      </c>
      <c r="AZ472">
        <v>14451858650000</v>
      </c>
      <c r="BA472">
        <v>14712844084000</v>
      </c>
      <c r="BB472">
        <v>14448933025000</v>
      </c>
      <c r="BC472">
        <v>14992052727000</v>
      </c>
      <c r="BD472">
        <v>15542581104000</v>
      </c>
      <c r="BE472">
        <v>16197007349000</v>
      </c>
      <c r="BF472">
        <v>16784849190000.002</v>
      </c>
      <c r="BG472">
        <v>17521746534000.002</v>
      </c>
      <c r="BH472">
        <v>18219297584000</v>
      </c>
      <c r="BI472">
        <v>18707188235000</v>
      </c>
      <c r="BJ472">
        <v>19485393853000</v>
      </c>
      <c r="BK472">
        <v>20529049174601.5</v>
      </c>
      <c r="BL472">
        <v>21374418877706.699</v>
      </c>
      <c r="BN472" s="39">
        <f t="shared" si="7"/>
        <v>60</v>
      </c>
    </row>
    <row r="473" spans="1:66" x14ac:dyDescent="0.3">
      <c r="A473" t="s">
        <v>1572</v>
      </c>
      <c r="B473" s="13" t="str">
        <f>VLOOKUP(A473,Matching_Area!$A$2:$B$1441,2, 0)</f>
        <v>Economic Policy &amp; Debt</v>
      </c>
      <c r="C473" s="13" t="str">
        <f>VLOOKUP(Filtred_Data!A473,Matching_Area!$A$2:$C$1441,3,0)</f>
        <v>National accounts</v>
      </c>
      <c r="D473" t="s">
        <v>2453</v>
      </c>
      <c r="E473">
        <v>543300000000</v>
      </c>
      <c r="F473">
        <v>563300000000</v>
      </c>
      <c r="G473">
        <v>605100000000</v>
      </c>
      <c r="H473">
        <v>638600000000</v>
      </c>
      <c r="I473">
        <v>685800000000</v>
      </c>
      <c r="J473">
        <v>743700000000</v>
      </c>
      <c r="K473">
        <v>815000000000</v>
      </c>
      <c r="L473">
        <v>861700000000</v>
      </c>
      <c r="M473">
        <v>942500000000</v>
      </c>
      <c r="N473">
        <v>1019900000000</v>
      </c>
      <c r="O473">
        <v>1073303000000</v>
      </c>
      <c r="P473">
        <v>1164850000000</v>
      </c>
      <c r="Q473">
        <v>1279110000000</v>
      </c>
      <c r="R473">
        <v>1425376000000</v>
      </c>
      <c r="S473">
        <v>1545243000000</v>
      </c>
      <c r="T473">
        <v>1684904000000</v>
      </c>
      <c r="U473">
        <v>1873412000000</v>
      </c>
      <c r="V473">
        <v>2081826000000</v>
      </c>
      <c r="W473">
        <v>2351599000000</v>
      </c>
      <c r="X473">
        <v>2627334000000</v>
      </c>
      <c r="Y473">
        <v>2857307000000</v>
      </c>
      <c r="Z473">
        <v>3207042000000</v>
      </c>
      <c r="AA473">
        <v>3343789000000</v>
      </c>
      <c r="AB473">
        <v>3634038000000</v>
      </c>
      <c r="AC473">
        <v>4037613000000</v>
      </c>
      <c r="AD473">
        <v>4338979000000</v>
      </c>
      <c r="AE473">
        <v>4579631000000</v>
      </c>
      <c r="AF473">
        <v>4855215000000</v>
      </c>
      <c r="AG473">
        <v>5236438000000</v>
      </c>
      <c r="AH473">
        <v>5641580000000</v>
      </c>
      <c r="AI473">
        <v>5963144000000</v>
      </c>
      <c r="AJ473">
        <v>6158129000000</v>
      </c>
      <c r="AK473">
        <v>6520327000000</v>
      </c>
      <c r="AL473">
        <v>6858559000000</v>
      </c>
      <c r="AM473">
        <v>7287236000000</v>
      </c>
      <c r="AN473">
        <v>7639749000000</v>
      </c>
      <c r="AO473">
        <v>8073122000000</v>
      </c>
      <c r="AP473">
        <v>8577554463000</v>
      </c>
      <c r="AQ473">
        <v>9062818211000</v>
      </c>
      <c r="AR473">
        <v>9630664202000</v>
      </c>
      <c r="AS473">
        <v>10252345464000</v>
      </c>
      <c r="AT473">
        <v>10581821399000</v>
      </c>
      <c r="AU473">
        <v>10936419054000</v>
      </c>
      <c r="AV473">
        <v>11458243878000</v>
      </c>
      <c r="AW473">
        <v>12213729147000</v>
      </c>
      <c r="AX473">
        <v>13036640229000</v>
      </c>
      <c r="AY473">
        <v>13814611414000</v>
      </c>
      <c r="AZ473">
        <v>14451858650000</v>
      </c>
      <c r="BA473">
        <v>14712844084000</v>
      </c>
      <c r="BB473">
        <v>14448933025000</v>
      </c>
      <c r="BC473">
        <v>14992052727000</v>
      </c>
      <c r="BD473">
        <v>15542581104000</v>
      </c>
      <c r="BE473">
        <v>16197007349000</v>
      </c>
      <c r="BF473">
        <v>16784849190000.002</v>
      </c>
      <c r="BG473">
        <v>17521746534000.002</v>
      </c>
      <c r="BH473">
        <v>18219297584000</v>
      </c>
      <c r="BI473">
        <v>18707188235000</v>
      </c>
      <c r="BJ473">
        <v>19485393853000</v>
      </c>
      <c r="BK473">
        <v>20529049174601.5</v>
      </c>
      <c r="BL473">
        <v>21374418877706.699</v>
      </c>
      <c r="BN473" s="39">
        <f t="shared" si="7"/>
        <v>60</v>
      </c>
    </row>
    <row r="474" spans="1:66" x14ac:dyDescent="0.3">
      <c r="A474" t="s">
        <v>3743</v>
      </c>
      <c r="B474" s="13" t="str">
        <f>VLOOKUP(A474,Matching_Area!$A$2:$B$1441,2, 0)</f>
        <v>Financial Sector</v>
      </c>
      <c r="C474" s="13" t="str">
        <f>VLOOKUP(Filtred_Data!A474,Matching_Area!$A$2:$C$1441,3,0)</f>
        <v>Exchange rates &amp; prices</v>
      </c>
      <c r="D474" t="s">
        <v>2178</v>
      </c>
      <c r="E474">
        <v>15.715083879936273</v>
      </c>
      <c r="F474">
        <v>15.927261697267165</v>
      </c>
      <c r="G474">
        <v>16.125497925022664</v>
      </c>
      <c r="H474">
        <v>16.301005588702104</v>
      </c>
      <c r="I474">
        <v>16.546162879828497</v>
      </c>
      <c r="J474">
        <v>16.863820385566498</v>
      </c>
      <c r="K474">
        <v>17.352665191030837</v>
      </c>
      <c r="L474">
        <v>17.899496148569526</v>
      </c>
      <c r="M474">
        <v>18.681200839485193</v>
      </c>
      <c r="N474">
        <v>19.607506025352993</v>
      </c>
      <c r="O474">
        <v>20.686735731771179</v>
      </c>
      <c r="P474">
        <v>21.735378757130235</v>
      </c>
      <c r="Q474">
        <v>22.674947738421089</v>
      </c>
      <c r="R474">
        <v>23.917508525980772</v>
      </c>
      <c r="S474">
        <v>26.069770734915782</v>
      </c>
      <c r="T474">
        <v>28.484514730972549</v>
      </c>
      <c r="U474">
        <v>30.05212765971212</v>
      </c>
      <c r="V474">
        <v>31.919374671536339</v>
      </c>
      <c r="W474">
        <v>34.164530204310203</v>
      </c>
      <c r="X474">
        <v>36.999022259969109</v>
      </c>
      <c r="Y474">
        <v>40.341157952285158</v>
      </c>
      <c r="Z474">
        <v>44.15831077517521</v>
      </c>
      <c r="AA474">
        <v>46.886508531751687</v>
      </c>
      <c r="AB474">
        <v>48.722946790847985</v>
      </c>
      <c r="AC474">
        <v>50.48073337253922</v>
      </c>
      <c r="AD474">
        <v>52.077159016929421</v>
      </c>
      <c r="AE474">
        <v>53.125938750363012</v>
      </c>
      <c r="AF474">
        <v>54.439473602004483</v>
      </c>
      <c r="AG474">
        <v>56.359791339950107</v>
      </c>
      <c r="AH474">
        <v>58.569286776219876</v>
      </c>
      <c r="AI474">
        <v>60.761731069660641</v>
      </c>
      <c r="AJ474">
        <v>62.816544357306327</v>
      </c>
      <c r="AK474">
        <v>64.248075850169784</v>
      </c>
      <c r="AL474">
        <v>65.770292838029448</v>
      </c>
      <c r="AM474">
        <v>67.174737688764225</v>
      </c>
      <c r="AN474">
        <v>68.58327859269329</v>
      </c>
      <c r="AO474">
        <v>69.839059580479244</v>
      </c>
      <c r="AP474">
        <v>71.043358085012542</v>
      </c>
      <c r="AQ474">
        <v>71.842965596124884</v>
      </c>
      <c r="AR474">
        <v>72.880236789545165</v>
      </c>
      <c r="AS474">
        <v>74.509455832294933</v>
      </c>
      <c r="AT474">
        <v>76.143765118790682</v>
      </c>
      <c r="AU474">
        <v>77.34817902794579</v>
      </c>
      <c r="AV474">
        <v>78.784608349944875</v>
      </c>
      <c r="AW474">
        <v>80.90565712813509</v>
      </c>
      <c r="AX474">
        <v>83.425821699652516</v>
      </c>
      <c r="AY474">
        <v>85.950457796206948</v>
      </c>
      <c r="AZ474">
        <v>88.259326775823993</v>
      </c>
      <c r="BA474">
        <v>89.97608696144799</v>
      </c>
      <c r="BB474">
        <v>90.66201964878708</v>
      </c>
      <c r="BC474">
        <v>91.718459327088397</v>
      </c>
      <c r="BD474">
        <v>93.634369687893951</v>
      </c>
      <c r="BE474">
        <v>95.430135516903164</v>
      </c>
      <c r="BF474">
        <v>97.104853993683449</v>
      </c>
      <c r="BG474">
        <v>98.941972272102618</v>
      </c>
      <c r="BH474">
        <v>100</v>
      </c>
      <c r="BI474">
        <v>101.09352542352599</v>
      </c>
      <c r="BJ474">
        <v>103.0150884470125</v>
      </c>
      <c r="BK474">
        <v>105.44592718117372</v>
      </c>
      <c r="BL474">
        <v>107.28453767276925</v>
      </c>
      <c r="BN474" s="39">
        <f t="shared" si="7"/>
        <v>60</v>
      </c>
    </row>
    <row r="475" spans="1:66" x14ac:dyDescent="0.3">
      <c r="A475" t="s">
        <v>1377</v>
      </c>
      <c r="B475" s="13" t="str">
        <f>VLOOKUP(A475,Matching_Area!$A$2:$B$1441,2, 0)</f>
        <v>Financial Sector</v>
      </c>
      <c r="C475" s="13" t="str">
        <f>VLOOKUP(Filtred_Data!A475,Matching_Area!$A$2:$C$1441,3,0)</f>
        <v>Exchange rates &amp; prices</v>
      </c>
      <c r="D475" t="s">
        <v>1974</v>
      </c>
      <c r="AH475">
        <v>63.614539540422498</v>
      </c>
      <c r="AI475">
        <v>60.761731069660698</v>
      </c>
      <c r="AJ475">
        <v>62.816544357306398</v>
      </c>
      <c r="AK475">
        <v>64.248075850169798</v>
      </c>
      <c r="AL475">
        <v>65.770292838029505</v>
      </c>
      <c r="AM475">
        <v>67.174737688764296</v>
      </c>
      <c r="AN475">
        <v>68.583278592693304</v>
      </c>
      <c r="AO475">
        <v>69.839059580479301</v>
      </c>
      <c r="AP475">
        <v>71.043358085012599</v>
      </c>
      <c r="AQ475">
        <v>71.842965596124898</v>
      </c>
      <c r="AR475">
        <v>72.880236789545194</v>
      </c>
      <c r="AS475">
        <v>74.509455832294904</v>
      </c>
      <c r="AT475">
        <v>76.143765118790697</v>
      </c>
      <c r="AU475">
        <v>77.348179027945804</v>
      </c>
      <c r="AV475">
        <v>78.784608349944904</v>
      </c>
      <c r="AW475">
        <v>80.905657128135104</v>
      </c>
      <c r="AX475">
        <v>83.425821699652502</v>
      </c>
      <c r="AY475">
        <v>85.950457796206905</v>
      </c>
      <c r="AZ475">
        <v>88.259326775823993</v>
      </c>
      <c r="BA475">
        <v>89.976086961448004</v>
      </c>
      <c r="BB475">
        <v>90.662019648787094</v>
      </c>
      <c r="BC475">
        <v>91.718459327088397</v>
      </c>
      <c r="BD475">
        <v>93.634369687893894</v>
      </c>
      <c r="BE475">
        <v>95.430135516903206</v>
      </c>
      <c r="BF475">
        <v>97.104853993683406</v>
      </c>
      <c r="BG475">
        <v>98.941972272102603</v>
      </c>
      <c r="BH475">
        <v>100</v>
      </c>
      <c r="BI475">
        <v>101.093525423526</v>
      </c>
      <c r="BJ475">
        <v>103.015088447013</v>
      </c>
      <c r="BK475">
        <v>105.445927181174</v>
      </c>
      <c r="BL475">
        <v>107.28453767276901</v>
      </c>
      <c r="BN475" s="39">
        <f t="shared" si="7"/>
        <v>31</v>
      </c>
    </row>
    <row r="476" spans="1:66" x14ac:dyDescent="0.3">
      <c r="A476" t="s">
        <v>4131</v>
      </c>
      <c r="B476" s="13" t="str">
        <f>VLOOKUP(A476,Matching_Area!$A$2:$B$1441,2, 0)</f>
        <v>Economic Policy &amp; Debt</v>
      </c>
      <c r="C476" s="13" t="str">
        <f>VLOOKUP(Filtred_Data!A476,Matching_Area!$A$2:$C$1441,3,0)</f>
        <v>National accounts</v>
      </c>
      <c r="D476" t="s">
        <v>1776</v>
      </c>
      <c r="F476">
        <v>2.2999999999996845</v>
      </c>
      <c r="G476">
        <v>6.1000000000001222</v>
      </c>
      <c r="H476">
        <v>4.3999999999999204</v>
      </c>
      <c r="I476">
        <v>5.8000000000002956</v>
      </c>
      <c r="J476">
        <v>6.3999999999997641</v>
      </c>
      <c r="K476">
        <v>6.5000000000002842</v>
      </c>
      <c r="L476">
        <v>2.5000000000000284</v>
      </c>
      <c r="M476">
        <v>4.799999999999585</v>
      </c>
      <c r="N476">
        <v>3.0999999999999943</v>
      </c>
      <c r="O476">
        <v>-0.25407959276330416</v>
      </c>
      <c r="P476">
        <v>3.2933623777714303</v>
      </c>
      <c r="Q476">
        <v>5.2588953577615456</v>
      </c>
      <c r="R476">
        <v>5.6457194703747291</v>
      </c>
      <c r="S476">
        <v>-0.54054652907490208</v>
      </c>
      <c r="T476">
        <v>-0.2054640121342004</v>
      </c>
      <c r="U476">
        <v>5.3881392265735144</v>
      </c>
      <c r="V476">
        <v>4.6241592068368931</v>
      </c>
      <c r="W476">
        <v>5.5353026932853311</v>
      </c>
      <c r="X476">
        <v>3.1661502709532101</v>
      </c>
      <c r="Y476">
        <v>-0.256751930992138</v>
      </c>
      <c r="Z476">
        <v>2.5377186978074633</v>
      </c>
      <c r="AA476">
        <v>-1.8028744527117624</v>
      </c>
      <c r="AB476">
        <v>4.5839273156610147</v>
      </c>
      <c r="AC476">
        <v>7.2366199935738535</v>
      </c>
      <c r="AD476">
        <v>4.1696559543024279</v>
      </c>
      <c r="AE476">
        <v>3.462651712798916</v>
      </c>
      <c r="AF476">
        <v>3.4595725553488279</v>
      </c>
      <c r="AG476">
        <v>4.1770463844437842</v>
      </c>
      <c r="AH476">
        <v>3.6726563285104561</v>
      </c>
      <c r="AI476">
        <v>1.8859603230941815</v>
      </c>
      <c r="AJ476">
        <v>-0.10825910527866256</v>
      </c>
      <c r="AK476">
        <v>3.5224424938664356</v>
      </c>
      <c r="AL476">
        <v>2.7528443268801226</v>
      </c>
      <c r="AM476">
        <v>4.0288390635428044</v>
      </c>
      <c r="AN476">
        <v>2.6842871324197688</v>
      </c>
      <c r="AO476">
        <v>3.7725013192651886</v>
      </c>
      <c r="AP476">
        <v>4.4472163427340803</v>
      </c>
      <c r="AQ476">
        <v>4.4814075545120744</v>
      </c>
      <c r="AR476">
        <v>4.7532359887971722</v>
      </c>
      <c r="AS476">
        <v>4.1274840135585293</v>
      </c>
      <c r="AT476">
        <v>0.9983407946564995</v>
      </c>
      <c r="AU476">
        <v>1.7416952497298013</v>
      </c>
      <c r="AV476">
        <v>2.8612107674102418</v>
      </c>
      <c r="AW476">
        <v>3.7988911266239285</v>
      </c>
      <c r="AX476">
        <v>3.5132137966530195</v>
      </c>
      <c r="AY476">
        <v>2.8549722917001503</v>
      </c>
      <c r="AZ476">
        <v>1.8761714584669278</v>
      </c>
      <c r="BA476">
        <v>-0.136579805460741</v>
      </c>
      <c r="BB476">
        <v>-2.5367570658566478</v>
      </c>
      <c r="BC476">
        <v>2.5637665587658063</v>
      </c>
      <c r="BD476">
        <v>1.5508355056815617</v>
      </c>
      <c r="BE476">
        <v>2.2495458523699341</v>
      </c>
      <c r="BF476">
        <v>1.8420810710110089</v>
      </c>
      <c r="BG476">
        <v>2.4519730353603393</v>
      </c>
      <c r="BH476">
        <v>2.8809104660521854</v>
      </c>
      <c r="BI476">
        <v>1.5672151699786383</v>
      </c>
      <c r="BJ476">
        <v>2.2170103303188426</v>
      </c>
      <c r="BK476">
        <v>2.9273227282108536</v>
      </c>
      <c r="BL476">
        <v>2.3335774919428758</v>
      </c>
      <c r="BN476" s="39">
        <f t="shared" si="7"/>
        <v>59</v>
      </c>
    </row>
    <row r="477" spans="1:66" x14ac:dyDescent="0.3">
      <c r="A477" t="s">
        <v>1702</v>
      </c>
      <c r="B477" s="13" t="str">
        <f>VLOOKUP(A477,Matching_Area!$A$2:$B$1441,2, 0)</f>
        <v>Economic Policy &amp; Debt</v>
      </c>
      <c r="C477" s="13" t="str">
        <f>VLOOKUP(Filtred_Data!A477,Matching_Area!$A$2:$C$1441,3,0)</f>
        <v>National accounts</v>
      </c>
      <c r="D477" t="s">
        <v>3285</v>
      </c>
      <c r="E477">
        <v>17562.592083526637</v>
      </c>
      <c r="F477">
        <v>17671.150187174419</v>
      </c>
      <c r="G477">
        <v>18462.93599815173</v>
      </c>
      <c r="H477">
        <v>18999.888386579336</v>
      </c>
      <c r="I477">
        <v>19824.587844952726</v>
      </c>
      <c r="J477">
        <v>20831.299766585453</v>
      </c>
      <c r="K477">
        <v>21930.591173445311</v>
      </c>
      <c r="L477">
        <v>22235.415707550237</v>
      </c>
      <c r="M477">
        <v>23071.20481963909</v>
      </c>
      <c r="N477">
        <v>23555.093280445872</v>
      </c>
      <c r="O477">
        <v>23207.219936034322</v>
      </c>
      <c r="P477">
        <v>23670.345732339876</v>
      </c>
      <c r="Q477">
        <v>24649.844735677012</v>
      </c>
      <c r="R477">
        <v>25794.128165653205</v>
      </c>
      <c r="S477">
        <v>25421.369670165186</v>
      </c>
      <c r="T477">
        <v>25120.230849891886</v>
      </c>
      <c r="U477">
        <v>26223.37644476254</v>
      </c>
      <c r="V477">
        <v>27161.426686109713</v>
      </c>
      <c r="W477">
        <v>28362.77179870538</v>
      </c>
      <c r="X477">
        <v>28939.639937736101</v>
      </c>
      <c r="Y477">
        <v>28589.672727631376</v>
      </c>
      <c r="Z477">
        <v>29028.901495468963</v>
      </c>
      <c r="AA477">
        <v>28235.089667276548</v>
      </c>
      <c r="AB477">
        <v>29260.586184007479</v>
      </c>
      <c r="AC477">
        <v>31107.55962452144</v>
      </c>
      <c r="AD477">
        <v>32118.759426650729</v>
      </c>
      <c r="AE477">
        <v>32925.226677219871</v>
      </c>
      <c r="AF477">
        <v>33761.178838864675</v>
      </c>
      <c r="AG477">
        <v>34853.48847032879</v>
      </c>
      <c r="AH477">
        <v>35793.896504264456</v>
      </c>
      <c r="AI477">
        <v>36059.301631441536</v>
      </c>
      <c r="AJ477">
        <v>35542.14110524227</v>
      </c>
      <c r="AK477">
        <v>36287.322862268586</v>
      </c>
      <c r="AL477">
        <v>36797.797647597465</v>
      </c>
      <c r="AM477">
        <v>37813.758177896161</v>
      </c>
      <c r="AN477">
        <v>38369.161843361733</v>
      </c>
      <c r="AO477">
        <v>39356.091799896618</v>
      </c>
      <c r="AP477">
        <v>40614.405608638604</v>
      </c>
      <c r="AQ477">
        <v>41942.709509333537</v>
      </c>
      <c r="AR477">
        <v>43434.692674690334</v>
      </c>
      <c r="AS477">
        <v>44726.965397829263</v>
      </c>
      <c r="AT477">
        <v>44728.597475227376</v>
      </c>
      <c r="AU477">
        <v>45087.367278531739</v>
      </c>
      <c r="AV477">
        <v>45980.514584919001</v>
      </c>
      <c r="AW477">
        <v>47287.593772017972</v>
      </c>
      <c r="AX477">
        <v>48499.8123762908</v>
      </c>
      <c r="AY477">
        <v>49405.767295845624</v>
      </c>
      <c r="AZ477">
        <v>49856.281491190173</v>
      </c>
      <c r="BA477">
        <v>49319.478864995654</v>
      </c>
      <c r="BB477">
        <v>47648.813250391569</v>
      </c>
      <c r="BC477">
        <v>48467.515776925888</v>
      </c>
      <c r="BD477">
        <v>48866.053277068175</v>
      </c>
      <c r="BE477">
        <v>49603.253473628298</v>
      </c>
      <c r="BF477">
        <v>50171.237133096292</v>
      </c>
      <c r="BG477">
        <v>51028.824895264719</v>
      </c>
      <c r="BH477">
        <v>52116.738812774071</v>
      </c>
      <c r="BI477">
        <v>52555.518031500731</v>
      </c>
      <c r="BJ477">
        <v>53382.764823485901</v>
      </c>
      <c r="BK477">
        <v>54659.198268346197</v>
      </c>
      <c r="BL477">
        <v>55670.235709195978</v>
      </c>
      <c r="BN477" s="39">
        <f t="shared" si="7"/>
        <v>60</v>
      </c>
    </row>
    <row r="478" spans="1:66" x14ac:dyDescent="0.3">
      <c r="A478" t="s">
        <v>3931</v>
      </c>
      <c r="B478" s="13" t="str">
        <f>VLOOKUP(A478,Matching_Area!$A$2:$B$1441,2, 0)</f>
        <v>Economic Policy &amp; Debt</v>
      </c>
      <c r="C478" s="13" t="str">
        <f>VLOOKUP(Filtred_Data!A478,Matching_Area!$A$2:$C$1441,3,0)</f>
        <v>National accounts</v>
      </c>
      <c r="D478" t="s">
        <v>4200</v>
      </c>
      <c r="E478">
        <v>19135.268181532676</v>
      </c>
      <c r="F478">
        <v>19253.547329434048</v>
      </c>
      <c r="G478">
        <v>20116.23512422686</v>
      </c>
      <c r="H478">
        <v>20701.269947356082</v>
      </c>
      <c r="I478">
        <v>21599.8187054259</v>
      </c>
      <c r="J478">
        <v>22696.678582963981</v>
      </c>
      <c r="K478">
        <v>23894.408153853939</v>
      </c>
      <c r="L478">
        <v>24226.528787338309</v>
      </c>
      <c r="M478">
        <v>25137.16024350169</v>
      </c>
      <c r="N478">
        <v>25664.379427517921</v>
      </c>
      <c r="O478">
        <v>25302.670919571621</v>
      </c>
      <c r="P478">
        <v>25807.613762815359</v>
      </c>
      <c r="Q478">
        <v>26875.554731867211</v>
      </c>
      <c r="R478">
        <v>28123.159018257837</v>
      </c>
      <c r="S478">
        <v>27716.743016263434</v>
      </c>
      <c r="T478">
        <v>27388.413449366355</v>
      </c>
      <c r="U478">
        <v>28591.16543949366</v>
      </c>
      <c r="V478">
        <v>29613.91511085684</v>
      </c>
      <c r="W478">
        <v>30923.733353999596</v>
      </c>
      <c r="X478">
        <v>31552.688684543777</v>
      </c>
      <c r="Y478">
        <v>31171.121862911212</v>
      </c>
      <c r="Z478">
        <v>31650.009941777866</v>
      </c>
      <c r="AA478">
        <v>30784.522411768769</v>
      </c>
      <c r="AB478">
        <v>31902.61415061251</v>
      </c>
      <c r="AC478">
        <v>33916.356481289091</v>
      </c>
      <c r="AD478">
        <v>35018.860611371696</v>
      </c>
      <c r="AE478">
        <v>35898.14626061391</v>
      </c>
      <c r="AF478">
        <v>36809.579103880074</v>
      </c>
      <c r="AG478">
        <v>38000.516718268787</v>
      </c>
      <c r="AH478">
        <v>39025.837074536401</v>
      </c>
      <c r="AI478">
        <v>39315.206443717128</v>
      </c>
      <c r="AJ478">
        <v>38751.349909281722</v>
      </c>
      <c r="AK478">
        <v>39563.816410020503</v>
      </c>
      <c r="AL478">
        <v>40120.383527560509</v>
      </c>
      <c r="AM478">
        <v>41228.078246543482</v>
      </c>
      <c r="AN478">
        <v>41833.631010447731</v>
      </c>
      <c r="AO478">
        <v>42909.673896226348</v>
      </c>
      <c r="AP478">
        <v>44281.604713614543</v>
      </c>
      <c r="AQ478">
        <v>45729.84524277335</v>
      </c>
      <c r="AR478">
        <v>47356.544138833146</v>
      </c>
      <c r="AS478">
        <v>48765.500125032602</v>
      </c>
      <c r="AT478">
        <v>48767.279567698875</v>
      </c>
      <c r="AU478">
        <v>49158.44379563789</v>
      </c>
      <c r="AV478">
        <v>50132.236108483114</v>
      </c>
      <c r="AW478">
        <v>51557.335479633293</v>
      </c>
      <c r="AX478">
        <v>52879.009015327763</v>
      </c>
      <c r="AY478">
        <v>53866.765379969678</v>
      </c>
      <c r="AZ478">
        <v>54357.957882165909</v>
      </c>
      <c r="BA478">
        <v>53772.685702352937</v>
      </c>
      <c r="BB478">
        <v>51951.170571308132</v>
      </c>
      <c r="BC478">
        <v>52843.796257065289</v>
      </c>
      <c r="BD478">
        <v>53278.318929018395</v>
      </c>
      <c r="BE478">
        <v>54082.08318974491</v>
      </c>
      <c r="BF478">
        <v>54701.351833848967</v>
      </c>
      <c r="BG478">
        <v>55636.37382229088</v>
      </c>
      <c r="BH478">
        <v>56822.518820245554</v>
      </c>
      <c r="BI478">
        <v>57300.916758834857</v>
      </c>
      <c r="BJ478">
        <v>58202.858197945847</v>
      </c>
      <c r="BK478">
        <v>59594.544728907145</v>
      </c>
      <c r="BL478">
        <v>60696.871837612925</v>
      </c>
      <c r="BN478" s="39">
        <f t="shared" si="7"/>
        <v>60</v>
      </c>
    </row>
    <row r="479" spans="1:66" x14ac:dyDescent="0.3">
      <c r="A479" t="s">
        <v>1285</v>
      </c>
      <c r="B479" s="13" t="str">
        <f>VLOOKUP(A479,Matching_Area!$A$2:$B$1441,2, 0)</f>
        <v>Economic Policy &amp; Debt</v>
      </c>
      <c r="C479" s="13" t="str">
        <f>VLOOKUP(Filtred_Data!A479,Matching_Area!$A$2:$C$1441,3,0)</f>
        <v>National accounts</v>
      </c>
      <c r="D479" t="s">
        <v>2165</v>
      </c>
      <c r="E479">
        <v>3007.1234453786165</v>
      </c>
      <c r="F479">
        <v>3066.5628691661541</v>
      </c>
      <c r="G479">
        <v>3243.8430775498828</v>
      </c>
      <c r="H479">
        <v>3374.5151710508239</v>
      </c>
      <c r="I479">
        <v>3573.9411847474321</v>
      </c>
      <c r="J479">
        <v>3827.5271097203854</v>
      </c>
      <c r="K479">
        <v>4146.3166463166463</v>
      </c>
      <c r="L479">
        <v>4336.4265872217075</v>
      </c>
      <c r="M479">
        <v>4695.9233904317762</v>
      </c>
      <c r="N479">
        <v>5032.1447426200311</v>
      </c>
      <c r="O479">
        <v>5234.2966662114977</v>
      </c>
      <c r="P479">
        <v>5609.3825995251873</v>
      </c>
      <c r="Q479">
        <v>6094.0179898616461</v>
      </c>
      <c r="R479">
        <v>6726.3589559669481</v>
      </c>
      <c r="S479">
        <v>7225.6913595256574</v>
      </c>
      <c r="T479">
        <v>7801.4566635644269</v>
      </c>
      <c r="U479">
        <v>8592.2535372761249</v>
      </c>
      <c r="V479">
        <v>9452.5765191451101</v>
      </c>
      <c r="W479">
        <v>10564.94822202754</v>
      </c>
      <c r="X479">
        <v>11674.186310013109</v>
      </c>
      <c r="Y479">
        <v>12574.791506216305</v>
      </c>
      <c r="Z479">
        <v>13976.10975046412</v>
      </c>
      <c r="AA479">
        <v>14433.787727052973</v>
      </c>
      <c r="AB479">
        <v>15543.893717492472</v>
      </c>
      <c r="AC479">
        <v>17121.225484999472</v>
      </c>
      <c r="AD479">
        <v>18236.827726500898</v>
      </c>
      <c r="AE479">
        <v>19071.227194929477</v>
      </c>
      <c r="AF479">
        <v>20038.941099265754</v>
      </c>
      <c r="AG479">
        <v>21417.011930519144</v>
      </c>
      <c r="AH479">
        <v>22857.154433005562</v>
      </c>
      <c r="AI479">
        <v>23888.60000881329</v>
      </c>
      <c r="AJ479">
        <v>24342.25890481894</v>
      </c>
      <c r="AK479">
        <v>25418.990776331895</v>
      </c>
      <c r="AL479">
        <v>26387.293733817074</v>
      </c>
      <c r="AM479">
        <v>27694.853416234047</v>
      </c>
      <c r="AN479">
        <v>28690.875701334695</v>
      </c>
      <c r="AO479">
        <v>29967.712718174866</v>
      </c>
      <c r="AP479">
        <v>31459.139002482974</v>
      </c>
      <c r="AQ479">
        <v>32853.676984926809</v>
      </c>
      <c r="AR479">
        <v>34513.561503727062</v>
      </c>
      <c r="AS479">
        <v>36334.908777058896</v>
      </c>
      <c r="AT479">
        <v>37133.242808852636</v>
      </c>
      <c r="AU479">
        <v>38023.161114402101</v>
      </c>
      <c r="AV479">
        <v>39496.485875138067</v>
      </c>
      <c r="AW479">
        <v>41712.801067554457</v>
      </c>
      <c r="AX479">
        <v>44114.74777767052</v>
      </c>
      <c r="AY479">
        <v>46298.731444092657</v>
      </c>
      <c r="AZ479">
        <v>47975.967675885586</v>
      </c>
      <c r="BA479">
        <v>48382.558449055185</v>
      </c>
      <c r="BB479">
        <v>47099.980471134266</v>
      </c>
      <c r="BC479">
        <v>48467.515776925888</v>
      </c>
      <c r="BD479">
        <v>49886.818109492262</v>
      </c>
      <c r="BE479">
        <v>51610.605278337869</v>
      </c>
      <c r="BF479">
        <v>53117.66783083012</v>
      </c>
      <c r="BG479">
        <v>55047.725560454404</v>
      </c>
      <c r="BH479">
        <v>56822.518820245554</v>
      </c>
      <c r="BI479">
        <v>57927.516851506189</v>
      </c>
      <c r="BJ479">
        <v>59957.725851303185</v>
      </c>
      <c r="BK479">
        <v>62840.02023879542</v>
      </c>
      <c r="BL479">
        <v>65118.358332816308</v>
      </c>
      <c r="BN479" s="39">
        <f t="shared" si="7"/>
        <v>60</v>
      </c>
    </row>
    <row r="480" spans="1:66" x14ac:dyDescent="0.3">
      <c r="A480" t="s">
        <v>596</v>
      </c>
      <c r="B480" s="13" t="str">
        <f>VLOOKUP(A480,Matching_Area!$A$2:$B$1441,2, 0)</f>
        <v>Economic Policy &amp; Debt</v>
      </c>
      <c r="C480" s="13" t="str">
        <f>VLOOKUP(Filtred_Data!A480,Matching_Area!$A$2:$C$1441,3,0)</f>
        <v>National accounts</v>
      </c>
      <c r="D480" t="s">
        <v>1279</v>
      </c>
      <c r="E480">
        <v>3007.1234453786165</v>
      </c>
      <c r="F480">
        <v>3066.5628691661541</v>
      </c>
      <c r="G480">
        <v>3243.8430775498828</v>
      </c>
      <c r="H480">
        <v>3374.5151710508239</v>
      </c>
      <c r="I480">
        <v>3573.9411847474321</v>
      </c>
      <c r="J480">
        <v>3827.5271097203854</v>
      </c>
      <c r="K480">
        <v>4146.3166463166463</v>
      </c>
      <c r="L480">
        <v>4336.4265872217075</v>
      </c>
      <c r="M480">
        <v>4695.9233904317762</v>
      </c>
      <c r="N480">
        <v>5032.1447426200311</v>
      </c>
      <c r="O480">
        <v>5234.2966662114977</v>
      </c>
      <c r="P480">
        <v>5609.3825995251873</v>
      </c>
      <c r="Q480">
        <v>6094.0179898616461</v>
      </c>
      <c r="R480">
        <v>6726.3589559669481</v>
      </c>
      <c r="S480">
        <v>7225.6913595256574</v>
      </c>
      <c r="T480">
        <v>7801.4566635644269</v>
      </c>
      <c r="U480">
        <v>8592.2535372761249</v>
      </c>
      <c r="V480">
        <v>9452.5765191451101</v>
      </c>
      <c r="W480">
        <v>10564.94822202754</v>
      </c>
      <c r="X480">
        <v>11674.186310013109</v>
      </c>
      <c r="Y480">
        <v>12574.791506216305</v>
      </c>
      <c r="Z480">
        <v>13976.10975046412</v>
      </c>
      <c r="AA480">
        <v>14433.787727052973</v>
      </c>
      <c r="AB480">
        <v>15543.893717492472</v>
      </c>
      <c r="AC480">
        <v>17121.225484999472</v>
      </c>
      <c r="AD480">
        <v>18236.827726500898</v>
      </c>
      <c r="AE480">
        <v>19071.227194929477</v>
      </c>
      <c r="AF480">
        <v>20038.941099265754</v>
      </c>
      <c r="AG480">
        <v>21417.011930519144</v>
      </c>
      <c r="AH480">
        <v>22857.154433005562</v>
      </c>
      <c r="AI480">
        <v>23888.60000881329</v>
      </c>
      <c r="AJ480">
        <v>24342.25890481894</v>
      </c>
      <c r="AK480">
        <v>25418.990776331895</v>
      </c>
      <c r="AL480">
        <v>26387.293733817074</v>
      </c>
      <c r="AM480">
        <v>27694.853416234047</v>
      </c>
      <c r="AN480">
        <v>28690.875701334695</v>
      </c>
      <c r="AO480">
        <v>29967.712718174866</v>
      </c>
      <c r="AP480">
        <v>31459.139002482974</v>
      </c>
      <c r="AQ480">
        <v>32853.676984926809</v>
      </c>
      <c r="AR480">
        <v>34513.561503727062</v>
      </c>
      <c r="AS480">
        <v>36334.908777058896</v>
      </c>
      <c r="AT480">
        <v>37133.242808852636</v>
      </c>
      <c r="AU480">
        <v>38023.161114402101</v>
      </c>
      <c r="AV480">
        <v>39496.485875138067</v>
      </c>
      <c r="AW480">
        <v>41712.801067554457</v>
      </c>
      <c r="AX480">
        <v>44114.74777767052</v>
      </c>
      <c r="AY480">
        <v>46298.731444092657</v>
      </c>
      <c r="AZ480">
        <v>47975.967675885586</v>
      </c>
      <c r="BA480">
        <v>48382.558449055185</v>
      </c>
      <c r="BB480">
        <v>47099.980471134266</v>
      </c>
      <c r="BC480">
        <v>48467.515776925888</v>
      </c>
      <c r="BD480">
        <v>49886.818109492262</v>
      </c>
      <c r="BE480">
        <v>51610.605278337869</v>
      </c>
      <c r="BF480">
        <v>53117.66783083012</v>
      </c>
      <c r="BG480">
        <v>55047.725560454404</v>
      </c>
      <c r="BH480">
        <v>56822.518820245554</v>
      </c>
      <c r="BI480">
        <v>57927.516851506189</v>
      </c>
      <c r="BJ480">
        <v>59957.725851303185</v>
      </c>
      <c r="BK480">
        <v>62840.02023879542</v>
      </c>
      <c r="BL480">
        <v>65118.358332816308</v>
      </c>
      <c r="BN480" s="39">
        <f t="shared" si="7"/>
        <v>60</v>
      </c>
    </row>
    <row r="481" spans="1:66" x14ac:dyDescent="0.3">
      <c r="A481" t="s">
        <v>2670</v>
      </c>
      <c r="B481" s="13" t="str">
        <f>VLOOKUP(A481,Matching_Area!$A$2:$B$1441,2, 0)</f>
        <v>Economic Policy &amp; Debt</v>
      </c>
      <c r="C481" s="13" t="str">
        <f>VLOOKUP(Filtred_Data!A481,Matching_Area!$A$2:$C$1441,3,0)</f>
        <v>National accounts</v>
      </c>
      <c r="D481" t="s">
        <v>3220</v>
      </c>
      <c r="F481">
        <v>0.61812119265474053</v>
      </c>
      <c r="G481">
        <v>4.4806693542335836</v>
      </c>
      <c r="H481">
        <v>2.9082719480875312</v>
      </c>
      <c r="I481">
        <v>4.3405489632029912</v>
      </c>
      <c r="J481">
        <v>5.0780976104329341</v>
      </c>
      <c r="K481">
        <v>5.2771138583641317</v>
      </c>
      <c r="L481">
        <v>1.38995128628369</v>
      </c>
      <c r="M481">
        <v>3.7588193676318724</v>
      </c>
      <c r="N481">
        <v>2.0973697064787871</v>
      </c>
      <c r="O481">
        <v>-1.4093795214018172</v>
      </c>
      <c r="P481">
        <v>1.995610838273862</v>
      </c>
      <c r="Q481">
        <v>4.1380849034193972</v>
      </c>
      <c r="R481">
        <v>4.6421526879640567</v>
      </c>
      <c r="S481">
        <v>-1.4451292677702128</v>
      </c>
      <c r="T481">
        <v>-1.1845892813034453</v>
      </c>
      <c r="U481">
        <v>4.3914628072592166</v>
      </c>
      <c r="V481">
        <v>3.5771527870299025</v>
      </c>
      <c r="W481">
        <v>4.4229823656871474</v>
      </c>
      <c r="X481">
        <v>2.0338919733403884</v>
      </c>
      <c r="Y481">
        <v>-1.2093004987542457</v>
      </c>
      <c r="Z481">
        <v>1.5363196774654995</v>
      </c>
      <c r="AA481">
        <v>-2.7345568977741692</v>
      </c>
      <c r="AB481">
        <v>3.6319931291716188</v>
      </c>
      <c r="AC481">
        <v>6.3121546126900085</v>
      </c>
      <c r="AD481">
        <v>3.2506561566860341</v>
      </c>
      <c r="AE481">
        <v>2.5108916563569892</v>
      </c>
      <c r="AF481">
        <v>2.5389412496381567</v>
      </c>
      <c r="AG481">
        <v>3.2354013367764196</v>
      </c>
      <c r="AH481">
        <v>2.698174774488507</v>
      </c>
      <c r="AI481">
        <v>0.7414815180723906</v>
      </c>
      <c r="AJ481">
        <v>-1.4341945151492723</v>
      </c>
      <c r="AK481">
        <v>2.0966147053994177</v>
      </c>
      <c r="AL481">
        <v>1.4067579117545534</v>
      </c>
      <c r="AM481">
        <v>2.7609275425347022</v>
      </c>
      <c r="AN481">
        <v>1.46878726746138</v>
      </c>
      <c r="AO481">
        <v>2.5721957663915873</v>
      </c>
      <c r="AP481">
        <v>3.1972529567717061</v>
      </c>
      <c r="AQ481">
        <v>3.2705240438442047</v>
      </c>
      <c r="AR481">
        <v>3.5571930922221071</v>
      </c>
      <c r="AS481">
        <v>2.9752086260113941</v>
      </c>
      <c r="AT481">
        <v>3.6489786051845385E-3</v>
      </c>
      <c r="AU481">
        <v>0.80210385202232715</v>
      </c>
      <c r="AV481">
        <v>1.9809258342137213</v>
      </c>
      <c r="AW481">
        <v>2.842680641785762</v>
      </c>
      <c r="AX481">
        <v>2.5635024063967933</v>
      </c>
      <c r="AY481">
        <v>1.8679555139840005</v>
      </c>
      <c r="AZ481">
        <v>0.91186559789031207</v>
      </c>
      <c r="BA481">
        <v>-1.0767000870078505</v>
      </c>
      <c r="BB481">
        <v>-3.3874356604157896</v>
      </c>
      <c r="BC481">
        <v>1.7182012954490347</v>
      </c>
      <c r="BD481">
        <v>0.82227754766010719</v>
      </c>
      <c r="BE481">
        <v>1.5086141546570815</v>
      </c>
      <c r="BF481">
        <v>1.1450532368203739</v>
      </c>
      <c r="BG481">
        <v>1.7093215379429267</v>
      </c>
      <c r="BH481">
        <v>2.1319595733240391</v>
      </c>
      <c r="BI481">
        <v>0.84191610741982004</v>
      </c>
      <c r="BJ481">
        <v>1.5740436455965181</v>
      </c>
      <c r="BK481">
        <v>2.3910965441391596</v>
      </c>
      <c r="BL481">
        <v>1.8497114353674675</v>
      </c>
      <c r="BN481" s="39">
        <f t="shared" si="7"/>
        <v>59</v>
      </c>
    </row>
    <row r="482" spans="1:66" x14ac:dyDescent="0.3">
      <c r="A482" t="s">
        <v>300</v>
      </c>
      <c r="B482" s="13" t="str">
        <f>VLOOKUP(A482,Matching_Area!$A$2:$B$1441,2, 0)</f>
        <v>Economic Policy &amp; Debt</v>
      </c>
      <c r="C482" s="13" t="str">
        <f>VLOOKUP(Filtred_Data!A482,Matching_Area!$A$2:$C$1441,3,0)</f>
        <v>Purchasing power parity</v>
      </c>
      <c r="D482" t="s">
        <v>2310</v>
      </c>
      <c r="AI482">
        <v>40500.594691120976</v>
      </c>
      <c r="AJ482">
        <v>39919.737383458072</v>
      </c>
      <c r="AK482">
        <v>40756.700467796494</v>
      </c>
      <c r="AL482">
        <v>41330.048576197318</v>
      </c>
      <c r="AM482">
        <v>42471.141270680513</v>
      </c>
      <c r="AN482">
        <v>43094.951986009808</v>
      </c>
      <c r="AO482">
        <v>44203.438516522438</v>
      </c>
      <c r="AP482">
        <v>45616.734261486723</v>
      </c>
      <c r="AQ482">
        <v>47108.640523525151</v>
      </c>
      <c r="AR482">
        <v>48784.385830067731</v>
      </c>
      <c r="AS482">
        <v>50235.823085430595</v>
      </c>
      <c r="AT482">
        <v>50237.656179867117</v>
      </c>
      <c r="AU482">
        <v>50640.614355251564</v>
      </c>
      <c r="AV482">
        <v>51643.767367619294</v>
      </c>
      <c r="AW482">
        <v>53111.834745267472</v>
      </c>
      <c r="AX482">
        <v>54473.357907043901</v>
      </c>
      <c r="AY482">
        <v>55490.895999720771</v>
      </c>
      <c r="AZ482">
        <v>55996.898390303315</v>
      </c>
      <c r="BA482">
        <v>55393.979736613212</v>
      </c>
      <c r="BB482">
        <v>53517.544313291684</v>
      </c>
      <c r="BC482">
        <v>54437.083452975174</v>
      </c>
      <c r="BD482">
        <v>54884.707367809999</v>
      </c>
      <c r="BE482">
        <v>55712.705831902887</v>
      </c>
      <c r="BF482">
        <v>56350.645973351304</v>
      </c>
      <c r="BG482">
        <v>57313.859701743771</v>
      </c>
      <c r="BH482">
        <v>58535.768020496595</v>
      </c>
      <c r="BI482">
        <v>59028.590080063048</v>
      </c>
      <c r="BJ482">
        <v>59957.725851303498</v>
      </c>
      <c r="BK482">
        <v>61391.372962078443</v>
      </c>
      <c r="BL482">
        <v>62526.9362080871</v>
      </c>
      <c r="BN482" s="39">
        <f t="shared" si="7"/>
        <v>30</v>
      </c>
    </row>
    <row r="483" spans="1:66" x14ac:dyDescent="0.3">
      <c r="A483" t="s">
        <v>3890</v>
      </c>
      <c r="B483" s="13" t="str">
        <f>VLOOKUP(A483,Matching_Area!$A$2:$B$1441,2, 0)</f>
        <v>Economic Policy &amp; Debt</v>
      </c>
      <c r="C483" s="13" t="str">
        <f>VLOOKUP(Filtred_Data!A483,Matching_Area!$A$2:$C$1441,3,0)</f>
        <v>Purchasing power parity</v>
      </c>
      <c r="D483" t="s">
        <v>279</v>
      </c>
      <c r="AI483">
        <v>23888.60000881329</v>
      </c>
      <c r="AJ483">
        <v>24342.25890481894</v>
      </c>
      <c r="AK483">
        <v>25418.990776331895</v>
      </c>
      <c r="AL483">
        <v>26387.293733817074</v>
      </c>
      <c r="AM483">
        <v>27694.853416234047</v>
      </c>
      <c r="AN483">
        <v>28690.875701334695</v>
      </c>
      <c r="AO483">
        <v>29967.712718174866</v>
      </c>
      <c r="AP483">
        <v>31459.139002482974</v>
      </c>
      <c r="AQ483">
        <v>32853.676984926809</v>
      </c>
      <c r="AR483">
        <v>34513.561503727062</v>
      </c>
      <c r="AS483">
        <v>36334.908777058896</v>
      </c>
      <c r="AT483">
        <v>37133.242808852636</v>
      </c>
      <c r="AU483">
        <v>38023.161114402101</v>
      </c>
      <c r="AV483">
        <v>39496.485875138067</v>
      </c>
      <c r="AW483">
        <v>41712.801067554457</v>
      </c>
      <c r="AX483">
        <v>44114.74777767052</v>
      </c>
      <c r="AY483">
        <v>46298.731444092657</v>
      </c>
      <c r="AZ483">
        <v>47975.967675885586</v>
      </c>
      <c r="BA483">
        <v>48382.558449055185</v>
      </c>
      <c r="BB483">
        <v>47099.980471134266</v>
      </c>
      <c r="BC483">
        <v>48467.515776925888</v>
      </c>
      <c r="BD483">
        <v>49886.818109492262</v>
      </c>
      <c r="BE483">
        <v>51610.605278337869</v>
      </c>
      <c r="BF483">
        <v>53117.66783083012</v>
      </c>
      <c r="BG483">
        <v>55047.725560454397</v>
      </c>
      <c r="BH483">
        <v>56822.518820245554</v>
      </c>
      <c r="BI483">
        <v>57927.516851506189</v>
      </c>
      <c r="BJ483">
        <v>59957.725851303498</v>
      </c>
      <c r="BK483">
        <v>62840.020238795732</v>
      </c>
      <c r="BL483">
        <v>65118.358332816009</v>
      </c>
      <c r="BN483" s="39">
        <f t="shared" si="7"/>
        <v>30</v>
      </c>
    </row>
    <row r="484" spans="1:66" x14ac:dyDescent="0.3">
      <c r="A484" t="s">
        <v>1435</v>
      </c>
      <c r="B484" s="13" t="str">
        <f>VLOOKUP(A484,Matching_Area!$A$2:$B$1441,2, 0)</f>
        <v>Social Protection &amp; Labor</v>
      </c>
      <c r="C484" s="13" t="str">
        <f>VLOOKUP(Filtred_Data!A484,Matching_Area!$A$2:$C$1441,3,0)</f>
        <v>Economic activity</v>
      </c>
      <c r="D484" t="s">
        <v>1121</v>
      </c>
      <c r="AJ484">
        <v>84182.786227602701</v>
      </c>
      <c r="AK484">
        <v>86363.440359725151</v>
      </c>
      <c r="AL484">
        <v>87238.472504671314</v>
      </c>
      <c r="AM484">
        <v>88330.865578112935</v>
      </c>
      <c r="AN484">
        <v>88976.691039345082</v>
      </c>
      <c r="AO484">
        <v>90868.230431165895</v>
      </c>
      <c r="AP484">
        <v>92822.56848098684</v>
      </c>
      <c r="AQ484">
        <v>95299.319778753896</v>
      </c>
      <c r="AR484">
        <v>98164.713509596244</v>
      </c>
      <c r="AS484">
        <v>100620.24626984056</v>
      </c>
      <c r="AT484">
        <v>101742.19748138804</v>
      </c>
      <c r="AU484">
        <v>104087.85035766292</v>
      </c>
      <c r="AV484">
        <v>106855.83223976291</v>
      </c>
      <c r="AW484">
        <v>109589.42006430622</v>
      </c>
      <c r="AX484">
        <v>111525.10422954599</v>
      </c>
      <c r="AY484">
        <v>112777.23268200558</v>
      </c>
      <c r="AZ484">
        <v>113934.17503726632</v>
      </c>
      <c r="BA484">
        <v>113873.57595967494</v>
      </c>
      <c r="BB484">
        <v>115155.01582487625</v>
      </c>
      <c r="BC484">
        <v>118758.81463001655</v>
      </c>
      <c r="BD484">
        <v>119639.21191310979</v>
      </c>
      <c r="BE484">
        <v>119890.42196662702</v>
      </c>
      <c r="BF484">
        <v>121092.26738350175</v>
      </c>
      <c r="BG484">
        <v>121870.01203228223</v>
      </c>
      <c r="BH484">
        <v>123382.99587978501</v>
      </c>
      <c r="BI484">
        <v>123278.49888771329</v>
      </c>
      <c r="BJ484">
        <v>124020.78454045307</v>
      </c>
      <c r="BK484">
        <v>126109.28128963415</v>
      </c>
      <c r="BL484">
        <v>128447.45367355851</v>
      </c>
      <c r="BN484" s="39">
        <f t="shared" si="7"/>
        <v>29</v>
      </c>
    </row>
    <row r="485" spans="1:66" x14ac:dyDescent="0.3">
      <c r="A485" t="s">
        <v>1267</v>
      </c>
      <c r="B485" s="13" t="str">
        <f>VLOOKUP(A485,Matching_Area!$A$2:$B$1441,2, 0)</f>
        <v>Environment</v>
      </c>
      <c r="C485" s="13" t="str">
        <f>VLOOKUP(Filtred_Data!A485,Matching_Area!$A$2:$C$1441,3,0)</f>
        <v>Energy production &amp; use</v>
      </c>
      <c r="D485" t="s">
        <v>2702</v>
      </c>
      <c r="AI485">
        <v>5.2791700619713682</v>
      </c>
      <c r="AJ485">
        <v>5.2309383199764357</v>
      </c>
      <c r="AK485">
        <v>5.3086582736176204</v>
      </c>
      <c r="AL485">
        <v>5.3609270199873986</v>
      </c>
      <c r="AM485">
        <v>5.4746155520078217</v>
      </c>
      <c r="AN485">
        <v>5.5507871384443987</v>
      </c>
      <c r="AO485">
        <v>5.6349821324632678</v>
      </c>
      <c r="AP485">
        <v>5.826947910456977</v>
      </c>
      <c r="AQ485">
        <v>6.0367075854117251</v>
      </c>
      <c r="AR485">
        <v>6.1571383683142233</v>
      </c>
      <c r="AS485">
        <v>6.2351584960389221</v>
      </c>
      <c r="AT485">
        <v>6.4177804954878157</v>
      </c>
      <c r="AU485">
        <v>6.4565074377408997</v>
      </c>
      <c r="AV485">
        <v>6.6258925801118513</v>
      </c>
      <c r="AW485">
        <v>6.7387305459098208</v>
      </c>
      <c r="AX485">
        <v>6.9423768647927311</v>
      </c>
      <c r="AY485">
        <v>7.208807587431302</v>
      </c>
      <c r="AZ485">
        <v>7.2178010232068814</v>
      </c>
      <c r="BA485">
        <v>7.3976193534217991</v>
      </c>
      <c r="BB485">
        <v>7.583843709286846</v>
      </c>
      <c r="BC485">
        <v>7.6012955224185408</v>
      </c>
      <c r="BD485">
        <v>7.8065967303624957</v>
      </c>
      <c r="BE485">
        <v>8.10596630929507</v>
      </c>
      <c r="BF485">
        <v>8.1584291813442356</v>
      </c>
      <c r="BG485">
        <v>8.2317342364773189</v>
      </c>
      <c r="BH485">
        <v>8.600359751571343</v>
      </c>
      <c r="BN485" s="39">
        <f t="shared" si="7"/>
        <v>26</v>
      </c>
    </row>
    <row r="486" spans="1:66" x14ac:dyDescent="0.3">
      <c r="A486" t="s">
        <v>679</v>
      </c>
      <c r="B486" s="13" t="str">
        <f>VLOOKUP(A486,Matching_Area!$A$2:$B$1441,2, 0)</f>
        <v>Environment</v>
      </c>
      <c r="C486" s="13" t="str">
        <f>VLOOKUP(Filtred_Data!A486,Matching_Area!$A$2:$C$1441,3,0)</f>
        <v>Energy production &amp; use</v>
      </c>
      <c r="D486" t="s">
        <v>674</v>
      </c>
      <c r="AI486">
        <v>3.1138303758434405</v>
      </c>
      <c r="AJ486">
        <v>3.1897217578582855</v>
      </c>
      <c r="AK486">
        <v>3.3108846924055202</v>
      </c>
      <c r="AL486">
        <v>3.4226999685510551</v>
      </c>
      <c r="AM486">
        <v>3.5699223210599271</v>
      </c>
      <c r="AN486">
        <v>3.6954895293856267</v>
      </c>
      <c r="AO486">
        <v>3.8202350628127726</v>
      </c>
      <c r="AP486">
        <v>4.018498194642997</v>
      </c>
      <c r="AQ486">
        <v>4.2100141048335509</v>
      </c>
      <c r="AR486">
        <v>4.3559997762807878</v>
      </c>
      <c r="AS486">
        <v>4.5098079666934572</v>
      </c>
      <c r="AT486">
        <v>4.7437125764711183</v>
      </c>
      <c r="AU486">
        <v>4.847824728573797</v>
      </c>
      <c r="AV486">
        <v>5.0673970169080977</v>
      </c>
      <c r="AW486">
        <v>5.2924424105765926</v>
      </c>
      <c r="AX486">
        <v>5.6222200381053433</v>
      </c>
      <c r="AY486">
        <v>6.0146559270605184</v>
      </c>
      <c r="AZ486">
        <v>6.1839315843305869</v>
      </c>
      <c r="BA486">
        <v>6.4612752586581887</v>
      </c>
      <c r="BB486">
        <v>6.6744260258374846</v>
      </c>
      <c r="BC486">
        <v>6.7677378597284408</v>
      </c>
      <c r="BD486">
        <v>7.0957155429813223</v>
      </c>
      <c r="BE486">
        <v>7.5091277894632462</v>
      </c>
      <c r="BF486">
        <v>7.6903596008630029</v>
      </c>
      <c r="BG486">
        <v>7.9062594893153459</v>
      </c>
      <c r="BH486">
        <v>8.3486408459427111</v>
      </c>
      <c r="BN486" s="39">
        <f t="shared" si="7"/>
        <v>26</v>
      </c>
    </row>
    <row r="487" spans="1:66" x14ac:dyDescent="0.3">
      <c r="A487" t="s">
        <v>3039</v>
      </c>
      <c r="B487" s="13" t="str">
        <f>VLOOKUP(A487,Matching_Area!$A$2:$B$1441,2, 0)</f>
        <v>Economic Policy &amp; Debt</v>
      </c>
      <c r="C487" s="13" t="str">
        <f>VLOOKUP(Filtred_Data!A487,Matching_Area!$A$2:$C$1441,3,0)</f>
        <v>Purchasing power parity</v>
      </c>
      <c r="D487" t="s">
        <v>843</v>
      </c>
      <c r="AI487">
        <v>10109879948581.691</v>
      </c>
      <c r="AJ487">
        <v>10098935083004.607</v>
      </c>
      <c r="AK487">
        <v>10454664263796.35</v>
      </c>
      <c r="AL487">
        <v>10742464895876.631</v>
      </c>
      <c r="AM487">
        <v>11175261517989.08</v>
      </c>
      <c r="AN487">
        <v>11475237624930.719</v>
      </c>
      <c r="AO487">
        <v>11908141115720.045</v>
      </c>
      <c r="AP487">
        <v>12437721913534.186</v>
      </c>
      <c r="AQ487">
        <v>12995106922976.508</v>
      </c>
      <c r="AR487">
        <v>13612795022022.1</v>
      </c>
      <c r="AS487">
        <v>14174660960354.555</v>
      </c>
      <c r="AT487">
        <v>14316172383226.023</v>
      </c>
      <c r="AU487">
        <v>14565516477567.803</v>
      </c>
      <c r="AV487">
        <v>14982266603352.885</v>
      </c>
      <c r="AW487">
        <v>15551426599914.797</v>
      </c>
      <c r="AX487">
        <v>16097781464799.371</v>
      </c>
      <c r="AY487">
        <v>16557368665197.836</v>
      </c>
      <c r="AZ487">
        <v>16868013290367.424</v>
      </c>
      <c r="BA487">
        <v>16844974990630.348</v>
      </c>
      <c r="BB487">
        <v>16417658897313.746</v>
      </c>
      <c r="BC487">
        <v>16838569345855.314</v>
      </c>
      <c r="BD487">
        <v>17099707857919.65</v>
      </c>
      <c r="BE487">
        <v>17484373626804.857</v>
      </c>
      <c r="BF487">
        <v>17806449963769.07</v>
      </c>
      <c r="BG487">
        <v>18243059315435.621</v>
      </c>
      <c r="BH487">
        <v>18768625520582.113</v>
      </c>
      <c r="BI487">
        <v>19062770266937.156</v>
      </c>
      <c r="BJ487">
        <v>19485393853000.102</v>
      </c>
      <c r="BK487">
        <v>20055794215940.375</v>
      </c>
      <c r="BL487">
        <v>20523811715593.938</v>
      </c>
      <c r="BN487" s="39">
        <f t="shared" si="7"/>
        <v>30</v>
      </c>
    </row>
    <row r="488" spans="1:66" x14ac:dyDescent="0.3">
      <c r="A488" t="s">
        <v>2378</v>
      </c>
      <c r="B488" s="13" t="str">
        <f>VLOOKUP(A488,Matching_Area!$A$2:$B$1441,2, 0)</f>
        <v>Economic Policy &amp; Debt</v>
      </c>
      <c r="C488" s="13" t="str">
        <f>VLOOKUP(Filtred_Data!A488,Matching_Area!$A$2:$C$1441,3,0)</f>
        <v>Purchasing power parity</v>
      </c>
      <c r="D488" t="s">
        <v>3060</v>
      </c>
      <c r="AI488">
        <v>5963144000000</v>
      </c>
      <c r="AJ488">
        <v>6158129000000</v>
      </c>
      <c r="AK488">
        <v>6520327000000</v>
      </c>
      <c r="AL488">
        <v>6858559000000</v>
      </c>
      <c r="AM488">
        <v>7287236000000</v>
      </c>
      <c r="AN488">
        <v>7639749000000</v>
      </c>
      <c r="AO488">
        <v>8073122000000</v>
      </c>
      <c r="AP488">
        <v>8577554463000</v>
      </c>
      <c r="AQ488">
        <v>9062818211000</v>
      </c>
      <c r="AR488">
        <v>9630664202000</v>
      </c>
      <c r="AS488">
        <v>10252345464000</v>
      </c>
      <c r="AT488">
        <v>10581821399000</v>
      </c>
      <c r="AU488">
        <v>10936419054000</v>
      </c>
      <c r="AV488">
        <v>11458243878000</v>
      </c>
      <c r="AW488">
        <v>12213729147000</v>
      </c>
      <c r="AX488">
        <v>13036640229000</v>
      </c>
      <c r="AY488">
        <v>13814611414000</v>
      </c>
      <c r="AZ488">
        <v>14451858650000</v>
      </c>
      <c r="BA488">
        <v>14712844084000</v>
      </c>
      <c r="BB488">
        <v>14448933025000</v>
      </c>
      <c r="BC488">
        <v>14992052727000</v>
      </c>
      <c r="BD488">
        <v>15542581104000</v>
      </c>
      <c r="BE488">
        <v>16197007349000</v>
      </c>
      <c r="BF488">
        <v>16784849190000</v>
      </c>
      <c r="BG488">
        <v>17521746534000</v>
      </c>
      <c r="BH488">
        <v>18219297584000</v>
      </c>
      <c r="BI488">
        <v>18707188235000</v>
      </c>
      <c r="BJ488">
        <v>19485393853000.102</v>
      </c>
      <c r="BK488">
        <v>20529049174601.602</v>
      </c>
      <c r="BL488">
        <v>21374418877706.602</v>
      </c>
      <c r="BN488" s="39">
        <f t="shared" si="7"/>
        <v>30</v>
      </c>
    </row>
    <row r="489" spans="1:66" x14ac:dyDescent="0.3">
      <c r="A489" t="s">
        <v>278</v>
      </c>
      <c r="B489" s="13" t="str">
        <f>VLOOKUP(A489,Matching_Area!$A$2:$B$1441,2, 0)</f>
        <v>Economic Policy &amp; Debt</v>
      </c>
      <c r="C489" s="13" t="str">
        <f>VLOOKUP(Filtred_Data!A489,Matching_Area!$A$2:$C$1441,3,0)</f>
        <v>National accounts</v>
      </c>
      <c r="D489" t="s">
        <v>3144</v>
      </c>
      <c r="AH489">
        <v>5657692999999.9805</v>
      </c>
      <c r="AI489">
        <v>5963144000000</v>
      </c>
      <c r="AJ489">
        <v>6158129000000</v>
      </c>
      <c r="AK489">
        <v>6520327000000</v>
      </c>
      <c r="AL489">
        <v>6858559000000</v>
      </c>
      <c r="AM489">
        <v>7287236000000</v>
      </c>
      <c r="AN489">
        <v>7639749000000</v>
      </c>
      <c r="AO489">
        <v>8073122000000</v>
      </c>
      <c r="AP489">
        <v>8577554463000</v>
      </c>
      <c r="AQ489">
        <v>9062818211000</v>
      </c>
      <c r="AR489">
        <v>9630664202000</v>
      </c>
      <c r="AS489">
        <v>10252345464000</v>
      </c>
      <c r="AT489">
        <v>10581821399000</v>
      </c>
      <c r="AU489">
        <v>10936419054000</v>
      </c>
      <c r="AV489">
        <v>11458243878000</v>
      </c>
      <c r="AW489">
        <v>12213729147000</v>
      </c>
      <c r="AX489">
        <v>13036640229000</v>
      </c>
      <c r="AY489">
        <v>13814611414000</v>
      </c>
      <c r="AZ489">
        <v>14451858650000</v>
      </c>
      <c r="BA489">
        <v>14712844084000</v>
      </c>
      <c r="BB489">
        <v>14448933025000</v>
      </c>
      <c r="BC489">
        <v>14992052727000</v>
      </c>
      <c r="BD489">
        <v>15542581104000</v>
      </c>
      <c r="BE489">
        <v>16197007349000</v>
      </c>
      <c r="BF489">
        <v>16784849190000</v>
      </c>
      <c r="BG489">
        <v>17521746534000</v>
      </c>
      <c r="BH489">
        <v>18219297584000</v>
      </c>
      <c r="BI489">
        <v>18707188235000</v>
      </c>
      <c r="BJ489">
        <v>19485393853000.102</v>
      </c>
      <c r="BK489">
        <v>20529049174601.602</v>
      </c>
      <c r="BL489">
        <v>21374418877706.602</v>
      </c>
      <c r="BN489" s="39">
        <f t="shared" si="7"/>
        <v>31</v>
      </c>
    </row>
    <row r="490" spans="1:66" x14ac:dyDescent="0.3">
      <c r="A490" t="s">
        <v>1588</v>
      </c>
      <c r="B490" s="13" t="str">
        <f>VLOOKUP(A490,Matching_Area!$A$2:$B$1441,2, 0)</f>
        <v>Economic Policy &amp; Debt</v>
      </c>
      <c r="C490" s="13" t="str">
        <f>VLOOKUP(Filtred_Data!A490,Matching_Area!$A$2:$C$1441,3,0)</f>
        <v>National accounts</v>
      </c>
      <c r="D490" t="s">
        <v>3861</v>
      </c>
      <c r="O490">
        <v>17.961843021029473</v>
      </c>
      <c r="P490">
        <v>17.938790402197707</v>
      </c>
      <c r="Q490">
        <v>17.629289115087836</v>
      </c>
      <c r="R490">
        <v>16.776275172305414</v>
      </c>
      <c r="S490">
        <v>17.162672796446902</v>
      </c>
      <c r="T490">
        <v>17.610795629899389</v>
      </c>
      <c r="U490">
        <v>16.78797829842021</v>
      </c>
      <c r="V490">
        <v>16.387969023347772</v>
      </c>
      <c r="W490">
        <v>15.766718730531865</v>
      </c>
      <c r="X490">
        <v>15.403637299254683</v>
      </c>
      <c r="Y490">
        <v>15.876837875664043</v>
      </c>
      <c r="Z490">
        <v>15.810238843145802</v>
      </c>
      <c r="AA490">
        <v>16.58385143320945</v>
      </c>
      <c r="AB490">
        <v>16.383785750176525</v>
      </c>
      <c r="AC490">
        <v>15.720377361574773</v>
      </c>
      <c r="AD490">
        <v>15.917108610113118</v>
      </c>
      <c r="AE490">
        <v>16.11459525887566</v>
      </c>
      <c r="AF490">
        <v>16.001206949640746</v>
      </c>
      <c r="AG490">
        <v>15.668169851337876</v>
      </c>
      <c r="AH490">
        <v>15.62379687959756</v>
      </c>
      <c r="AI490">
        <v>15.900773149197805</v>
      </c>
      <c r="AJ490">
        <v>16.317569833304887</v>
      </c>
      <c r="AK490">
        <v>16.078687464601085</v>
      </c>
      <c r="AL490">
        <v>15.645268926023673</v>
      </c>
      <c r="AM490">
        <v>15.206053433702435</v>
      </c>
      <c r="AN490">
        <v>14.944771091301559</v>
      </c>
      <c r="AO490">
        <v>14.52832002291059</v>
      </c>
      <c r="AP490">
        <v>14.229323815603268</v>
      </c>
      <c r="AQ490">
        <v>13.986896465179466</v>
      </c>
      <c r="AR490">
        <v>14.037256119045816</v>
      </c>
      <c r="AS490">
        <v>14.026009999851874</v>
      </c>
      <c r="AT490">
        <v>14.528614139577959</v>
      </c>
      <c r="AU490">
        <v>15.041861434509732</v>
      </c>
      <c r="AV490">
        <v>15.246542302649354</v>
      </c>
      <c r="AW490">
        <v>15.16888067273922</v>
      </c>
      <c r="AX490">
        <v>15.055297726433867</v>
      </c>
      <c r="AY490">
        <v>15.008319364660776</v>
      </c>
      <c r="AZ490">
        <v>15.214797302214134</v>
      </c>
      <c r="BA490">
        <v>15.988710181182398</v>
      </c>
      <c r="BB490">
        <v>16.822024130048177</v>
      </c>
      <c r="BC490">
        <v>16.743157496233639</v>
      </c>
      <c r="BD490">
        <v>16.160468992846891</v>
      </c>
      <c r="BE490">
        <v>15.533604114560928</v>
      </c>
      <c r="BF490">
        <v>15.085068512313512</v>
      </c>
      <c r="BG490">
        <v>14.641337237825836</v>
      </c>
      <c r="BH490">
        <v>14.359746790115329</v>
      </c>
      <c r="BI490">
        <v>14.280195219300417</v>
      </c>
      <c r="BJ490">
        <v>14.150157912130142</v>
      </c>
      <c r="BK490">
        <v>14.147338122182548</v>
      </c>
      <c r="BN490" s="39">
        <f t="shared" si="7"/>
        <v>49</v>
      </c>
    </row>
    <row r="491" spans="1:66" x14ac:dyDescent="0.3">
      <c r="A491" t="s">
        <v>24</v>
      </c>
      <c r="B491" s="13" t="str">
        <f>VLOOKUP(A491,Matching_Area!$A$2:$B$1441,2, 0)</f>
        <v>Economic Policy &amp; Debt</v>
      </c>
      <c r="C491" s="13" t="str">
        <f>VLOOKUP(Filtred_Data!A491,Matching_Area!$A$2:$C$1441,3,0)</f>
        <v>National accounts</v>
      </c>
      <c r="D491" t="s">
        <v>722</v>
      </c>
      <c r="P491">
        <v>8.4814747492572451E-2</v>
      </c>
      <c r="Q491">
        <v>0.36241422258147793</v>
      </c>
      <c r="R491">
        <v>-0.85646339154911288</v>
      </c>
      <c r="S491">
        <v>2.1599601085980282</v>
      </c>
      <c r="T491">
        <v>2.4405152411331557</v>
      </c>
      <c r="U491">
        <v>1.3113945457376985E-3</v>
      </c>
      <c r="V491">
        <v>1.77619246527847</v>
      </c>
      <c r="W491">
        <v>1.7789100664102051</v>
      </c>
      <c r="X491">
        <v>0.76528135886594839</v>
      </c>
      <c r="Y491">
        <v>1.4981388438911551</v>
      </c>
      <c r="Z491">
        <v>1.6019392425189523</v>
      </c>
      <c r="AA491">
        <v>2.3301319195290944</v>
      </c>
      <c r="AB491">
        <v>3.0247430870866197</v>
      </c>
      <c r="AC491">
        <v>1.4991384288402401</v>
      </c>
      <c r="AD491">
        <v>4.8087292742548016</v>
      </c>
      <c r="AE491">
        <v>4.5885224189129872</v>
      </c>
      <c r="AF491">
        <v>1.9575473368859093</v>
      </c>
      <c r="AG491">
        <v>1.9851032323531257</v>
      </c>
      <c r="AH491">
        <v>3.07529756870602</v>
      </c>
      <c r="AI491">
        <v>2.7436465496512739</v>
      </c>
      <c r="AJ491">
        <v>1.7445872663361683</v>
      </c>
      <c r="AK491">
        <v>0.65019974654450152</v>
      </c>
      <c r="AL491">
        <v>-5.5364072316450574E-2</v>
      </c>
      <c r="AM491">
        <v>0.51657388075562949</v>
      </c>
      <c r="AN491">
        <v>0.27122093572933181</v>
      </c>
      <c r="AO491">
        <v>0.44984708011419627</v>
      </c>
      <c r="AP491">
        <v>1.8377517355258561</v>
      </c>
      <c r="AQ491">
        <v>1.8726162156989403</v>
      </c>
      <c r="AR491">
        <v>2.7372574999975967</v>
      </c>
      <c r="AS491">
        <v>1.5360083033101546</v>
      </c>
      <c r="AT491">
        <v>3.5059396429532939</v>
      </c>
      <c r="AU491">
        <v>3.8422367534285371</v>
      </c>
      <c r="AV491">
        <v>1.8389281513170488</v>
      </c>
      <c r="AW491">
        <v>1.5437430893733506</v>
      </c>
      <c r="AX491">
        <v>0.83877183797645216</v>
      </c>
      <c r="AY491">
        <v>1.2214695827266695</v>
      </c>
      <c r="AZ491">
        <v>1.5995686939064342</v>
      </c>
      <c r="BA491">
        <v>2.3718138924869692</v>
      </c>
      <c r="BB491">
        <v>4.1373897577068277</v>
      </c>
      <c r="BC491">
        <v>0.10978046316560608</v>
      </c>
      <c r="BD491">
        <v>-3.0183679675732407</v>
      </c>
      <c r="BE491">
        <v>-1.4584737614863599</v>
      </c>
      <c r="BF491">
        <v>-1.8963989759005813</v>
      </c>
      <c r="BG491">
        <v>-0.777509396012249</v>
      </c>
      <c r="BH491">
        <v>1.8210548894542313</v>
      </c>
      <c r="BI491">
        <v>1.8002353143532019</v>
      </c>
      <c r="BJ491">
        <v>0.58020945907806265</v>
      </c>
      <c r="BK491">
        <v>1.6535104617549905</v>
      </c>
      <c r="BN491" s="39">
        <f t="shared" si="7"/>
        <v>48</v>
      </c>
    </row>
    <row r="492" spans="1:66" x14ac:dyDescent="0.3">
      <c r="A492" t="s">
        <v>3397</v>
      </c>
      <c r="B492" s="13" t="str">
        <f>VLOOKUP(A492,Matching_Area!$A$2:$B$1441,2, 0)</f>
        <v>Economic Policy &amp; Debt</v>
      </c>
      <c r="C492" s="13" t="str">
        <f>VLOOKUP(Filtred_Data!A492,Matching_Area!$A$2:$C$1441,3,0)</f>
        <v>National accounts</v>
      </c>
      <c r="D492" t="s">
        <v>994</v>
      </c>
      <c r="O492">
        <v>1255688862125.7002</v>
      </c>
      <c r="P492">
        <v>1256753871463.4045</v>
      </c>
      <c r="Q492">
        <v>1261308526236.4312</v>
      </c>
      <c r="R492">
        <v>1250505880454.7285</v>
      </c>
      <c r="S492">
        <v>1277516308628.2231</v>
      </c>
      <c r="T492">
        <v>1308694288848.2566</v>
      </c>
      <c r="U492">
        <v>1308711450993.7808</v>
      </c>
      <c r="V492">
        <v>1331956685178.5688</v>
      </c>
      <c r="W492">
        <v>1355650996731.4341</v>
      </c>
      <c r="X492">
        <v>1366025541100.7002</v>
      </c>
      <c r="Y492">
        <v>1386490500349.4043</v>
      </c>
      <c r="Z492">
        <v>1408701235768.2986</v>
      </c>
      <c r="AA492">
        <v>1441525832913.7363</v>
      </c>
      <c r="AB492">
        <v>1485128285893.3625</v>
      </c>
      <c r="AC492">
        <v>1507392414744.7664</v>
      </c>
      <c r="AD492">
        <v>1579878835070.4941</v>
      </c>
      <c r="AE492">
        <v>1652371929609.365</v>
      </c>
      <c r="AF492">
        <v>1684717892312.8835</v>
      </c>
      <c r="AG492">
        <v>1718161281649.218</v>
      </c>
      <c r="AH492">
        <v>1770999853770.2246</v>
      </c>
      <c r="AI492">
        <v>1819589830152.5205</v>
      </c>
      <c r="AJ492">
        <v>1851334162628.9094</v>
      </c>
      <c r="AK492">
        <v>1863371532662.0144</v>
      </c>
      <c r="AL492">
        <v>1862339894299.1472</v>
      </c>
      <c r="AM492">
        <v>1871960255763.9888</v>
      </c>
      <c r="AN492">
        <v>1877037403886.1531</v>
      </c>
      <c r="AO492">
        <v>1885481201840.1863</v>
      </c>
      <c r="AP492">
        <v>1920131665350.0181</v>
      </c>
      <c r="AQ492">
        <v>1956088362278.1326</v>
      </c>
      <c r="AR492">
        <v>2009631537681.1711</v>
      </c>
      <c r="AS492">
        <v>2040499644965.8936</v>
      </c>
      <c r="AT492">
        <v>2112038330933.074</v>
      </c>
      <c r="AU492">
        <v>2193187843930.6833</v>
      </c>
      <c r="AV492">
        <v>2233518992603.9883</v>
      </c>
      <c r="AW492">
        <v>2267998787702.1538</v>
      </c>
      <c r="AX492">
        <v>2287022122819.0469</v>
      </c>
      <c r="AY492">
        <v>2314957402399.5112</v>
      </c>
      <c r="AZ492">
        <v>2351986736285.5635</v>
      </c>
      <c r="BA492">
        <v>2407771484446.2354</v>
      </c>
      <c r="BB492">
        <v>2507390375232.6997</v>
      </c>
      <c r="BC492">
        <v>2510143000000</v>
      </c>
      <c r="BD492">
        <v>2434377647747.7178</v>
      </c>
      <c r="BE492">
        <v>2398872888499.8286</v>
      </c>
      <c r="BF492">
        <v>2353380687609.1611</v>
      </c>
      <c r="BG492">
        <v>2335082931639.0625</v>
      </c>
      <c r="BH492">
        <v>2377606073538.4868</v>
      </c>
      <c r="BI492">
        <v>2420408577710.5332</v>
      </c>
      <c r="BJ492">
        <v>2434452017226.7466</v>
      </c>
      <c r="BK492">
        <v>2474705936017.9961</v>
      </c>
      <c r="BN492" s="39">
        <f t="shared" si="7"/>
        <v>49</v>
      </c>
    </row>
    <row r="493" spans="1:66" x14ac:dyDescent="0.3">
      <c r="A493" t="s">
        <v>2001</v>
      </c>
      <c r="B493" s="13" t="str">
        <f>VLOOKUP(A493,Matching_Area!$A$2:$B$1441,2, 0)</f>
        <v>Economic Policy &amp; Debt</v>
      </c>
      <c r="C493" s="13" t="str">
        <f>VLOOKUP(Filtred_Data!A493,Matching_Area!$A$2:$C$1441,3,0)</f>
        <v>National accounts</v>
      </c>
      <c r="D493" t="s">
        <v>3830</v>
      </c>
      <c r="O493">
        <v>1381721616400</v>
      </c>
      <c r="P493">
        <v>1382893520100</v>
      </c>
      <c r="Q493">
        <v>1387905322900</v>
      </c>
      <c r="R493">
        <v>1376018421900</v>
      </c>
      <c r="S493">
        <v>1405739870900</v>
      </c>
      <c r="T493">
        <v>1440047166700</v>
      </c>
      <c r="U493">
        <v>1440066051400</v>
      </c>
      <c r="V493">
        <v>1465644396100</v>
      </c>
      <c r="W493">
        <v>1491716891800</v>
      </c>
      <c r="X493">
        <v>1503132723100</v>
      </c>
      <c r="Y493">
        <v>1525651738300</v>
      </c>
      <c r="Z493">
        <v>1550091752200</v>
      </c>
      <c r="AA493">
        <v>1586210934900</v>
      </c>
      <c r="AB493">
        <v>1634189740500</v>
      </c>
      <c r="AC493">
        <v>1658688506900</v>
      </c>
      <c r="AD493">
        <v>1738450346700</v>
      </c>
      <c r="AE493">
        <v>1818219530600</v>
      </c>
      <c r="AF493">
        <v>1853812038600</v>
      </c>
      <c r="AG493">
        <v>1890612121300</v>
      </c>
      <c r="AH493">
        <v>1948754069900</v>
      </c>
      <c r="AI493">
        <v>2002220993700</v>
      </c>
      <c r="AJ493">
        <v>2037151486200</v>
      </c>
      <c r="AK493">
        <v>2050397040000</v>
      </c>
      <c r="AL493">
        <v>2049261856700</v>
      </c>
      <c r="AM493">
        <v>2059847808200</v>
      </c>
      <c r="AN493">
        <v>2065434546700</v>
      </c>
      <c r="AO493">
        <v>2074725843700</v>
      </c>
      <c r="AP493">
        <v>2112854153900</v>
      </c>
      <c r="AQ493">
        <v>2152419803400</v>
      </c>
      <c r="AR493">
        <v>2211337075900</v>
      </c>
      <c r="AS493">
        <v>2245303397000</v>
      </c>
      <c r="AT493">
        <v>2324022378900</v>
      </c>
      <c r="AU493">
        <v>2413316820900</v>
      </c>
      <c r="AV493">
        <v>2457695983300</v>
      </c>
      <c r="AW493">
        <v>2495636495200</v>
      </c>
      <c r="AX493">
        <v>2516569191300</v>
      </c>
      <c r="AY493">
        <v>2547308318500</v>
      </c>
      <c r="AZ493">
        <v>2588054264900</v>
      </c>
      <c r="BA493">
        <v>2649438095500</v>
      </c>
      <c r="BB493">
        <v>2759055675900</v>
      </c>
      <c r="BC493">
        <v>2762084580000</v>
      </c>
      <c r="BD493">
        <v>2678714703800</v>
      </c>
      <c r="BE493">
        <v>2639646352700</v>
      </c>
      <c r="BF493">
        <v>2589588126300</v>
      </c>
      <c r="BG493">
        <v>2569453835300</v>
      </c>
      <c r="BH493">
        <v>2616245000000</v>
      </c>
      <c r="BI493">
        <v>2663343566400</v>
      </c>
      <c r="BJ493">
        <v>2678796537700</v>
      </c>
      <c r="BK493">
        <v>2723090718700</v>
      </c>
      <c r="BN493" s="39">
        <f t="shared" si="7"/>
        <v>49</v>
      </c>
    </row>
    <row r="494" spans="1:66" x14ac:dyDescent="0.3">
      <c r="A494" t="s">
        <v>80</v>
      </c>
      <c r="B494" s="13" t="str">
        <f>VLOOKUP(A494,Matching_Area!$A$2:$B$1441,2, 0)</f>
        <v>Economic Policy &amp; Debt</v>
      </c>
      <c r="C494" s="13" t="str">
        <f>VLOOKUP(Filtred_Data!A494,Matching_Area!$A$2:$C$1441,3,0)</f>
        <v>National accounts</v>
      </c>
      <c r="D494" t="s">
        <v>1780</v>
      </c>
      <c r="O494">
        <v>192785000000</v>
      </c>
      <c r="P494">
        <v>208960000000</v>
      </c>
      <c r="Q494">
        <v>225498000000</v>
      </c>
      <c r="R494">
        <v>239125000000</v>
      </c>
      <c r="S494">
        <v>265205000000</v>
      </c>
      <c r="T494">
        <v>296725000000</v>
      </c>
      <c r="U494">
        <v>314508000000</v>
      </c>
      <c r="V494">
        <v>341169000000</v>
      </c>
      <c r="W494">
        <v>370770000000</v>
      </c>
      <c r="X494">
        <v>404705000000</v>
      </c>
      <c r="Y494">
        <v>453650000000</v>
      </c>
      <c r="Z494">
        <v>507041000000</v>
      </c>
      <c r="AA494">
        <v>554529000000</v>
      </c>
      <c r="AB494">
        <v>595393000000</v>
      </c>
      <c r="AC494">
        <v>634728000000</v>
      </c>
      <c r="AD494">
        <v>690640000000</v>
      </c>
      <c r="AE494">
        <v>737989000000</v>
      </c>
      <c r="AF494">
        <v>776893000000</v>
      </c>
      <c r="AG494">
        <v>820454000000</v>
      </c>
      <c r="AH494">
        <v>881429000000</v>
      </c>
      <c r="AI494">
        <v>948186000000</v>
      </c>
      <c r="AJ494">
        <v>1004857000000</v>
      </c>
      <c r="AK494">
        <v>1048383000000</v>
      </c>
      <c r="AL494">
        <v>1073040000000</v>
      </c>
      <c r="AM494">
        <v>1108101000000</v>
      </c>
      <c r="AN494">
        <v>1141743000000</v>
      </c>
      <c r="AO494">
        <v>1172889000000</v>
      </c>
      <c r="AP494">
        <v>1220528000000</v>
      </c>
      <c r="AQ494">
        <v>1267607000000</v>
      </c>
      <c r="AR494">
        <v>1351881000000</v>
      </c>
      <c r="AS494">
        <v>1437995000000</v>
      </c>
      <c r="AT494">
        <v>1537392000000</v>
      </c>
      <c r="AU494">
        <v>1645041000000</v>
      </c>
      <c r="AV494">
        <v>1746986000000</v>
      </c>
      <c r="AW494">
        <v>1852686000000</v>
      </c>
      <c r="AX494">
        <v>1962705000000</v>
      </c>
      <c r="AY494">
        <v>2073341000000</v>
      </c>
      <c r="AZ494">
        <v>2198821000000</v>
      </c>
      <c r="BA494">
        <v>2352394000000</v>
      </c>
      <c r="BB494">
        <v>2430603000000</v>
      </c>
      <c r="BC494">
        <v>2510143000000</v>
      </c>
      <c r="BD494">
        <v>2511754000000</v>
      </c>
      <c r="BE494">
        <v>2515979000000</v>
      </c>
      <c r="BF494">
        <v>2532006000000</v>
      </c>
      <c r="BG494">
        <v>2565418000000</v>
      </c>
      <c r="BH494">
        <v>2616245000000</v>
      </c>
      <c r="BI494">
        <v>2671423000000</v>
      </c>
      <c r="BJ494">
        <v>2757214000000</v>
      </c>
      <c r="BK494">
        <v>2904314000000</v>
      </c>
      <c r="BN494" s="39">
        <f t="shared" si="7"/>
        <v>49</v>
      </c>
    </row>
    <row r="495" spans="1:66" x14ac:dyDescent="0.3">
      <c r="A495" t="s">
        <v>3650</v>
      </c>
      <c r="B495" s="13" t="str">
        <f>VLOOKUP(A495,Matching_Area!$A$2:$B$1441,2, 0)</f>
        <v>Economic Policy &amp; Debt</v>
      </c>
      <c r="C495" s="13" t="str">
        <f>VLOOKUP(Filtred_Data!A495,Matching_Area!$A$2:$C$1441,3,0)</f>
        <v>National accounts</v>
      </c>
      <c r="D495" t="s">
        <v>3191</v>
      </c>
      <c r="O495">
        <v>192785000000</v>
      </c>
      <c r="P495">
        <v>208960000000</v>
      </c>
      <c r="Q495">
        <v>225498000000</v>
      </c>
      <c r="R495">
        <v>239125000000</v>
      </c>
      <c r="S495">
        <v>265205000000</v>
      </c>
      <c r="T495">
        <v>296725000000</v>
      </c>
      <c r="U495">
        <v>314508000000</v>
      </c>
      <c r="V495">
        <v>341169000000</v>
      </c>
      <c r="W495">
        <v>370770000000</v>
      </c>
      <c r="X495">
        <v>404705000000</v>
      </c>
      <c r="Y495">
        <v>453650000000</v>
      </c>
      <c r="Z495">
        <v>507041000000</v>
      </c>
      <c r="AA495">
        <v>554529000000</v>
      </c>
      <c r="AB495">
        <v>595393000000</v>
      </c>
      <c r="AC495">
        <v>634728000000</v>
      </c>
      <c r="AD495">
        <v>690640000000</v>
      </c>
      <c r="AE495">
        <v>737989000000</v>
      </c>
      <c r="AF495">
        <v>776893000000</v>
      </c>
      <c r="AG495">
        <v>820454000000</v>
      </c>
      <c r="AH495">
        <v>881429000000</v>
      </c>
      <c r="AI495">
        <v>948186000000</v>
      </c>
      <c r="AJ495">
        <v>1004857000000</v>
      </c>
      <c r="AK495">
        <v>1048383000000</v>
      </c>
      <c r="AL495">
        <v>1073040000000</v>
      </c>
      <c r="AM495">
        <v>1108101000000</v>
      </c>
      <c r="AN495">
        <v>1141743000000</v>
      </c>
      <c r="AO495">
        <v>1172889000000</v>
      </c>
      <c r="AP495">
        <v>1220528000000</v>
      </c>
      <c r="AQ495">
        <v>1267607000000</v>
      </c>
      <c r="AR495">
        <v>1351881000000</v>
      </c>
      <c r="AS495">
        <v>1437995000000</v>
      </c>
      <c r="AT495">
        <v>1537392000000</v>
      </c>
      <c r="AU495">
        <v>1645041000000</v>
      </c>
      <c r="AV495">
        <v>1746986000000</v>
      </c>
      <c r="AW495">
        <v>1852686000000</v>
      </c>
      <c r="AX495">
        <v>1962705000000</v>
      </c>
      <c r="AY495">
        <v>2073341000000</v>
      </c>
      <c r="AZ495">
        <v>2198821000000</v>
      </c>
      <c r="BA495">
        <v>2352394000000</v>
      </c>
      <c r="BB495">
        <v>2430603000000</v>
      </c>
      <c r="BC495">
        <v>2510143000000</v>
      </c>
      <c r="BD495">
        <v>2511754000000</v>
      </c>
      <c r="BE495">
        <v>2515979000000</v>
      </c>
      <c r="BF495">
        <v>2532006000000</v>
      </c>
      <c r="BG495">
        <v>2565418000000</v>
      </c>
      <c r="BH495">
        <v>2616245000000</v>
      </c>
      <c r="BI495">
        <v>2671423000000</v>
      </c>
      <c r="BJ495">
        <v>2757214000000</v>
      </c>
      <c r="BK495">
        <v>2904314000000</v>
      </c>
      <c r="BN495" s="39">
        <f t="shared" si="7"/>
        <v>49</v>
      </c>
    </row>
    <row r="496" spans="1:66" x14ac:dyDescent="0.3">
      <c r="A496" t="s">
        <v>4149</v>
      </c>
      <c r="B496" s="13" t="str">
        <f>VLOOKUP(A496,Matching_Area!$A$2:$B$1441,2, 0)</f>
        <v>Environment</v>
      </c>
      <c r="C496" s="13" t="str">
        <f>VLOOKUP(Filtred_Data!A496,Matching_Area!$A$2:$C$1441,3,0)</f>
        <v>Emissions</v>
      </c>
      <c r="D496" t="s">
        <v>683</v>
      </c>
      <c r="AI496">
        <v>-846.55487793086581</v>
      </c>
      <c r="AJ496">
        <v>-818.6797310840609</v>
      </c>
      <c r="AK496">
        <v>-804.46471248350917</v>
      </c>
      <c r="AL496">
        <v>-758.57258361898971</v>
      </c>
      <c r="AM496">
        <v>-850.05034434969207</v>
      </c>
      <c r="AN496">
        <v>-795.37572349931668</v>
      </c>
      <c r="AO496">
        <v>-679.822703099097</v>
      </c>
      <c r="AP496">
        <v>-727.70573804411595</v>
      </c>
      <c r="AQ496">
        <v>-601.99329637128142</v>
      </c>
      <c r="AR496">
        <v>-503.70213163878708</v>
      </c>
      <c r="AS496">
        <v>-540.25992645519375</v>
      </c>
      <c r="AT496">
        <v>-635.81048757961787</v>
      </c>
      <c r="AU496">
        <v>-830.61592742266362</v>
      </c>
      <c r="AV496">
        <v>-980.17062739519793</v>
      </c>
      <c r="AW496">
        <v>-1033.6404021476444</v>
      </c>
      <c r="AX496">
        <v>-1027.8817490609417</v>
      </c>
      <c r="AY496">
        <v>-1014.5288985107555</v>
      </c>
      <c r="AZ496">
        <v>-1013.3839769164319</v>
      </c>
      <c r="BA496">
        <v>-1007.2515088756962</v>
      </c>
      <c r="BB496">
        <v>-990.06177617192714</v>
      </c>
      <c r="BN496" s="39">
        <f t="shared" si="7"/>
        <v>20</v>
      </c>
    </row>
    <row r="497" spans="1:66" x14ac:dyDescent="0.3">
      <c r="A497" t="s">
        <v>116</v>
      </c>
      <c r="B497" s="13" t="str">
        <f>VLOOKUP(A497,Matching_Area!$A$2:$B$1441,2, 0)</f>
        <v>Poverty</v>
      </c>
      <c r="C497" s="13" t="str">
        <f>VLOOKUP(Filtred_Data!A497,Matching_Area!$A$2:$C$1441,3,0)</f>
        <v>Income distribution</v>
      </c>
      <c r="D497" t="s">
        <v>957</v>
      </c>
      <c r="S497">
        <v>35.299999999999997</v>
      </c>
      <c r="X497">
        <v>34.5</v>
      </c>
      <c r="AE497">
        <v>37.4</v>
      </c>
      <c r="AJ497">
        <v>38</v>
      </c>
      <c r="AM497">
        <v>40</v>
      </c>
      <c r="AP497">
        <v>40.5</v>
      </c>
      <c r="AS497">
        <v>40.1</v>
      </c>
      <c r="AW497">
        <v>40.299999999999997</v>
      </c>
      <c r="AZ497">
        <v>40.799999999999997</v>
      </c>
      <c r="BC497">
        <v>40</v>
      </c>
      <c r="BF497">
        <v>40.700000000000003</v>
      </c>
      <c r="BI497">
        <v>41.1</v>
      </c>
      <c r="BN497" s="39">
        <f t="shared" si="7"/>
        <v>12</v>
      </c>
    </row>
    <row r="498" spans="1:66" x14ac:dyDescent="0.3">
      <c r="A498" t="s">
        <v>3026</v>
      </c>
      <c r="B498" s="13" t="str">
        <f>VLOOKUP(A498,Matching_Area!$A$2:$B$1441,2, 0)</f>
        <v>Economic Policy &amp; Debt</v>
      </c>
      <c r="C498" s="13" t="str">
        <f>VLOOKUP(Filtred_Data!A498,Matching_Area!$A$2:$C$1441,3,0)</f>
        <v>National accounts</v>
      </c>
      <c r="D498" t="s">
        <v>2364</v>
      </c>
      <c r="O498">
        <v>4769148077361.915</v>
      </c>
      <c r="P498">
        <v>4928953232361.96</v>
      </c>
      <c r="Q498">
        <v>5188958920251.251</v>
      </c>
      <c r="R498">
        <v>5493660225663.4639</v>
      </c>
      <c r="S498">
        <v>5470061053552.2998</v>
      </c>
      <c r="T498">
        <v>5446617854679.9863</v>
      </c>
      <c r="U498">
        <v>5747178522469.8555</v>
      </c>
      <c r="V498">
        <v>6017026278448.625</v>
      </c>
      <c r="W498">
        <v>6346211450213.1445</v>
      </c>
      <c r="X498">
        <v>6565973236225.4785</v>
      </c>
      <c r="Y498">
        <v>6547357500670.7451</v>
      </c>
      <c r="Z498">
        <v>6702346049909.1875</v>
      </c>
      <c r="AA498">
        <v>6586491486880.4844</v>
      </c>
      <c r="AB498">
        <v>6883722549830.6162</v>
      </c>
      <c r="AC498">
        <v>7372528699969.915</v>
      </c>
      <c r="AD498">
        <v>7656384913081.0996</v>
      </c>
      <c r="AE498">
        <v>7904739590168.2568</v>
      </c>
      <c r="AF498">
        <v>8177283768626.8926</v>
      </c>
      <c r="AG498">
        <v>8524980190959.3711</v>
      </c>
      <c r="AH498">
        <v>8838643217377.248</v>
      </c>
      <c r="AI498">
        <v>9017954376703.6621</v>
      </c>
      <c r="AJ498">
        <v>9002276600099.457</v>
      </c>
      <c r="AK498">
        <v>9315977229732.6563</v>
      </c>
      <c r="AL498">
        <v>9570335620807.0645</v>
      </c>
      <c r="AM498">
        <v>9942165351602.4277</v>
      </c>
      <c r="AN498">
        <v>10214140466534.174</v>
      </c>
      <c r="AO498">
        <v>10601185128159.607</v>
      </c>
      <c r="AP498">
        <v>11060563524319.801</v>
      </c>
      <c r="AQ498">
        <v>11547209136783.744</v>
      </c>
      <c r="AR498">
        <v>12104805726913.799</v>
      </c>
      <c r="AS498">
        <v>12613848617807.209</v>
      </c>
      <c r="AT498">
        <v>12755026097484.387</v>
      </c>
      <c r="AU498">
        <v>12971230052971.127</v>
      </c>
      <c r="AV498">
        <v>13354917162544.291</v>
      </c>
      <c r="AW498">
        <v>13880019057463.322</v>
      </c>
      <c r="AX498">
        <v>14361356974278.092</v>
      </c>
      <c r="AY498">
        <v>14737481622145.67</v>
      </c>
      <c r="AZ498">
        <v>15071588842353.844</v>
      </c>
      <c r="BA498">
        <v>15093460085663.945</v>
      </c>
      <c r="BB498">
        <v>14702493909255.105</v>
      </c>
      <c r="BC498">
        <v>15126736000000</v>
      </c>
      <c r="BD498">
        <v>15392880073491.393</v>
      </c>
      <c r="BE498">
        <v>15726210750318.387</v>
      </c>
      <c r="BF498">
        <v>16007260908722.512</v>
      </c>
      <c r="BG498">
        <v>16400459322456.67</v>
      </c>
      <c r="BH498">
        <v>16850810892135.656</v>
      </c>
      <c r="BI498">
        <v>17104371067024.893</v>
      </c>
      <c r="BJ498">
        <v>17497973880754.834</v>
      </c>
      <c r="BK498">
        <v>18020204747453.523</v>
      </c>
      <c r="BN498" s="39">
        <f t="shared" si="7"/>
        <v>49</v>
      </c>
    </row>
    <row r="499" spans="1:66" x14ac:dyDescent="0.3">
      <c r="A499" t="s">
        <v>3753</v>
      </c>
      <c r="B499" s="13" t="str">
        <f>VLOOKUP(A499,Matching_Area!$A$2:$B$1441,2, 0)</f>
        <v>Economic Policy &amp; Debt</v>
      </c>
      <c r="C499" s="13" t="str">
        <f>VLOOKUP(Filtred_Data!A499,Matching_Area!$A$2:$C$1441,3,0)</f>
        <v>National accounts</v>
      </c>
      <c r="D499" t="s">
        <v>3211</v>
      </c>
      <c r="O499">
        <v>5220033816930.1836</v>
      </c>
      <c r="P499">
        <v>5394947302460.1699</v>
      </c>
      <c r="Q499">
        <v>5679534499452.1865</v>
      </c>
      <c r="R499">
        <v>6013042935867.5947</v>
      </c>
      <c r="S499">
        <v>5987212646165.209</v>
      </c>
      <c r="T499">
        <v>5961553075754.4307</v>
      </c>
      <c r="U499">
        <v>6290529409567.5137</v>
      </c>
      <c r="V499">
        <v>6585889165394.4053</v>
      </c>
      <c r="W499">
        <v>6946196226691.0391</v>
      </c>
      <c r="X499">
        <v>7186734774885.5674</v>
      </c>
      <c r="Y499">
        <v>7166359066782.8975</v>
      </c>
      <c r="Z499">
        <v>7336000574057.9561</v>
      </c>
      <c r="AA499">
        <v>7209192866046.9209</v>
      </c>
      <c r="AB499">
        <v>7534524806861.8184</v>
      </c>
      <c r="AC499">
        <v>8069543764600.2881</v>
      </c>
      <c r="AD499">
        <v>8380236367880.8633</v>
      </c>
      <c r="AE499">
        <v>8652071041906.0947</v>
      </c>
      <c r="AF499">
        <v>8950382145919.5605</v>
      </c>
      <c r="AG499">
        <v>9330950552091.832</v>
      </c>
      <c r="AH499">
        <v>9674267970310.4102</v>
      </c>
      <c r="AI499">
        <v>9870531600680.7637</v>
      </c>
      <c r="AJ499">
        <v>9853371612624.0508</v>
      </c>
      <c r="AK499">
        <v>10196730189148.563</v>
      </c>
      <c r="AL499">
        <v>10475136181474.727</v>
      </c>
      <c r="AM499">
        <v>10882119512125.576</v>
      </c>
      <c r="AN499">
        <v>11179807752095.787</v>
      </c>
      <c r="AO499">
        <v>11603444466572.611</v>
      </c>
      <c r="AP499">
        <v>12106253505802.488</v>
      </c>
      <c r="AQ499">
        <v>12638907663885.934</v>
      </c>
      <c r="AR499">
        <v>13249220660980.775</v>
      </c>
      <c r="AS499">
        <v>13806389585415.047</v>
      </c>
      <c r="AT499">
        <v>13960914294262.313</v>
      </c>
      <c r="AU499">
        <v>14197558646814.928</v>
      </c>
      <c r="AV499">
        <v>14617520378890.146</v>
      </c>
      <c r="AW499">
        <v>15192266560880.723</v>
      </c>
      <c r="AX499">
        <v>15719111222104.512</v>
      </c>
      <c r="AY499">
        <v>16130795520725.781</v>
      </c>
      <c r="AZ499">
        <v>16496489971742.271</v>
      </c>
      <c r="BA499">
        <v>16520428970457.57</v>
      </c>
      <c r="BB499">
        <v>16092499992572.08</v>
      </c>
      <c r="BC499">
        <v>16556850862859.697</v>
      </c>
      <c r="BD499">
        <v>16848156781917.91</v>
      </c>
      <c r="BE499">
        <v>17213001273435.486</v>
      </c>
      <c r="BF499">
        <v>17520622531430.613</v>
      </c>
      <c r="BG499">
        <v>17950994787263.563</v>
      </c>
      <c r="BH499">
        <v>18443923584000</v>
      </c>
      <c r="BI499">
        <v>18721455895028.746</v>
      </c>
      <c r="BJ499">
        <v>19152270783721.758</v>
      </c>
      <c r="BK499">
        <v>19723874504174.879</v>
      </c>
      <c r="BN499" s="39">
        <f t="shared" si="7"/>
        <v>49</v>
      </c>
    </row>
    <row r="500" spans="1:66" x14ac:dyDescent="0.3">
      <c r="A500" t="s">
        <v>3225</v>
      </c>
      <c r="B500" s="13" t="str">
        <f>VLOOKUP(A500,Matching_Area!$A$2:$B$1441,2, 0)</f>
        <v>Economic Policy &amp; Debt</v>
      </c>
      <c r="C500" s="13" t="str">
        <f>VLOOKUP(Filtred_Data!A500,Matching_Area!$A$2:$C$1441,3,0)</f>
        <v>National accounts</v>
      </c>
      <c r="D500" t="s">
        <v>1205</v>
      </c>
      <c r="E500">
        <v>546400000000</v>
      </c>
      <c r="F500">
        <v>566800000000</v>
      </c>
      <c r="G500">
        <v>609200000000</v>
      </c>
      <c r="H500">
        <v>643100000000</v>
      </c>
      <c r="I500">
        <v>690700000000</v>
      </c>
      <c r="J500">
        <v>749000000000</v>
      </c>
      <c r="K500">
        <v>820100000000</v>
      </c>
      <c r="L500">
        <v>867100000000</v>
      </c>
      <c r="M500">
        <v>948600000000</v>
      </c>
      <c r="N500">
        <v>1026000000000</v>
      </c>
      <c r="O500">
        <v>1074359000000</v>
      </c>
      <c r="P500">
        <v>1162926000000</v>
      </c>
      <c r="Q500">
        <v>1280507000000</v>
      </c>
      <c r="R500">
        <v>1431848000000</v>
      </c>
      <c r="S500">
        <v>1553300000000</v>
      </c>
      <c r="T500">
        <v>1684554000000</v>
      </c>
      <c r="U500">
        <v>1869603000000</v>
      </c>
      <c r="V500">
        <v>2082670000000</v>
      </c>
      <c r="W500">
        <v>2349856000000</v>
      </c>
      <c r="X500">
        <v>2614202000000</v>
      </c>
      <c r="Y500">
        <v>2847055000000</v>
      </c>
      <c r="Z500">
        <v>3201886000000</v>
      </c>
      <c r="AA500">
        <v>3371448000000</v>
      </c>
      <c r="AB500">
        <v>3614168000000</v>
      </c>
      <c r="AC500">
        <v>4032292000000</v>
      </c>
      <c r="AD500">
        <v>4310074000000</v>
      </c>
      <c r="AE500">
        <v>4516535000000</v>
      </c>
      <c r="AF500">
        <v>4828878000000</v>
      </c>
      <c r="AG500">
        <v>5256093000000</v>
      </c>
      <c r="AH500">
        <v>5598381000000</v>
      </c>
      <c r="AI500">
        <v>5902290000000</v>
      </c>
      <c r="AJ500">
        <v>6096750000000</v>
      </c>
      <c r="AK500">
        <v>6435469000000</v>
      </c>
      <c r="AL500">
        <v>6733768000000</v>
      </c>
      <c r="AM500">
        <v>7170251000000</v>
      </c>
      <c r="AN500">
        <v>7574691000000</v>
      </c>
      <c r="AO500">
        <v>8045907000000</v>
      </c>
      <c r="AP500">
        <v>8589268000000</v>
      </c>
      <c r="AQ500">
        <v>9135464000000</v>
      </c>
      <c r="AR500">
        <v>9689354000000</v>
      </c>
      <c r="AS500">
        <v>10383859000000</v>
      </c>
      <c r="AT500">
        <v>10743709000000</v>
      </c>
      <c r="AU500">
        <v>11054325000000</v>
      </c>
      <c r="AV500">
        <v>11530268000000</v>
      </c>
      <c r="AW500">
        <v>12313988000000</v>
      </c>
      <c r="AX500">
        <v>13169702000000</v>
      </c>
      <c r="AY500">
        <v>14072966000000</v>
      </c>
      <c r="AZ500">
        <v>14543216000000</v>
      </c>
      <c r="BA500">
        <v>14684602000000</v>
      </c>
      <c r="BB500">
        <v>14398708000000</v>
      </c>
      <c r="BC500">
        <v>15126736000000</v>
      </c>
      <c r="BD500">
        <v>15832207000000</v>
      </c>
      <c r="BE500">
        <v>16670651000000</v>
      </c>
      <c r="BF500">
        <v>17175898000000</v>
      </c>
      <c r="BG500">
        <v>18057489000000</v>
      </c>
      <c r="BH500">
        <v>18704317000000</v>
      </c>
      <c r="BI500">
        <v>19045164000000</v>
      </c>
      <c r="BJ500">
        <v>19830277000000</v>
      </c>
      <c r="BK500">
        <v>20837347000000</v>
      </c>
      <c r="BL500">
        <v>21624995750000</v>
      </c>
      <c r="BN500" s="39">
        <f t="shared" si="7"/>
        <v>60</v>
      </c>
    </row>
    <row r="501" spans="1:66" x14ac:dyDescent="0.3">
      <c r="A501" t="s">
        <v>2572</v>
      </c>
      <c r="B501" s="13" t="str">
        <f>VLOOKUP(A501,Matching_Area!$A$2:$B$1441,2, 0)</f>
        <v>Economic Policy &amp; Debt</v>
      </c>
      <c r="C501" s="13" t="str">
        <f>VLOOKUP(Filtred_Data!A501,Matching_Area!$A$2:$C$1441,3,0)</f>
        <v>National accounts</v>
      </c>
      <c r="D501" t="s">
        <v>326</v>
      </c>
      <c r="E501">
        <v>546400000000</v>
      </c>
      <c r="F501">
        <v>566800000000</v>
      </c>
      <c r="G501">
        <v>609200000000</v>
      </c>
      <c r="H501">
        <v>643100000000</v>
      </c>
      <c r="I501">
        <v>690700000000</v>
      </c>
      <c r="J501">
        <v>749000000000</v>
      </c>
      <c r="K501">
        <v>820100000000</v>
      </c>
      <c r="L501">
        <v>867100000000</v>
      </c>
      <c r="M501">
        <v>948600000000</v>
      </c>
      <c r="N501">
        <v>1026000000000</v>
      </c>
      <c r="O501">
        <v>1074359000000</v>
      </c>
      <c r="P501">
        <v>1162926000000</v>
      </c>
      <c r="Q501">
        <v>1280507000000</v>
      </c>
      <c r="R501">
        <v>1431848000000</v>
      </c>
      <c r="S501">
        <v>1553300000000</v>
      </c>
      <c r="T501">
        <v>1684554000000</v>
      </c>
      <c r="U501">
        <v>1869603000000</v>
      </c>
      <c r="V501">
        <v>2082670000000</v>
      </c>
      <c r="W501">
        <v>2349856000000</v>
      </c>
      <c r="X501">
        <v>2614202000000</v>
      </c>
      <c r="Y501">
        <v>2847055000000</v>
      </c>
      <c r="Z501">
        <v>3201886000000</v>
      </c>
      <c r="AA501">
        <v>3371448000000</v>
      </c>
      <c r="AB501">
        <v>3614168000000</v>
      </c>
      <c r="AC501">
        <v>4032292000000</v>
      </c>
      <c r="AD501">
        <v>4310074000000</v>
      </c>
      <c r="AE501">
        <v>4516535000000</v>
      </c>
      <c r="AF501">
        <v>4828878000000</v>
      </c>
      <c r="AG501">
        <v>5256093000000</v>
      </c>
      <c r="AH501">
        <v>5598381000000</v>
      </c>
      <c r="AI501">
        <v>5902290000000</v>
      </c>
      <c r="AJ501">
        <v>6096750000000</v>
      </c>
      <c r="AK501">
        <v>6435469000000</v>
      </c>
      <c r="AL501">
        <v>6733768000000</v>
      </c>
      <c r="AM501">
        <v>7170251000000</v>
      </c>
      <c r="AN501">
        <v>7574691000000</v>
      </c>
      <c r="AO501">
        <v>8045907000000</v>
      </c>
      <c r="AP501">
        <v>8589268000000</v>
      </c>
      <c r="AQ501">
        <v>9135464000000</v>
      </c>
      <c r="AR501">
        <v>9689354000000</v>
      </c>
      <c r="AS501">
        <v>10383859000000</v>
      </c>
      <c r="AT501">
        <v>10743709000000</v>
      </c>
      <c r="AU501">
        <v>11054325000000</v>
      </c>
      <c r="AV501">
        <v>11530268000000</v>
      </c>
      <c r="AW501">
        <v>12313988000000</v>
      </c>
      <c r="AX501">
        <v>13169702000000</v>
      </c>
      <c r="AY501">
        <v>14072966000000</v>
      </c>
      <c r="AZ501">
        <v>14543216000000</v>
      </c>
      <c r="BA501">
        <v>14684602000000</v>
      </c>
      <c r="BB501">
        <v>14398708000000</v>
      </c>
      <c r="BC501">
        <v>15126736000000</v>
      </c>
      <c r="BD501">
        <v>15832207000000</v>
      </c>
      <c r="BE501">
        <v>16670651000000</v>
      </c>
      <c r="BF501">
        <v>17175898000000</v>
      </c>
      <c r="BG501">
        <v>18057489000000</v>
      </c>
      <c r="BH501">
        <v>18704317000000</v>
      </c>
      <c r="BI501">
        <v>19045164000000</v>
      </c>
      <c r="BJ501">
        <v>19830277000000</v>
      </c>
      <c r="BK501">
        <v>20837347000000</v>
      </c>
      <c r="BL501">
        <v>21624995750000</v>
      </c>
      <c r="BN501" s="39">
        <f t="shared" si="7"/>
        <v>60</v>
      </c>
    </row>
    <row r="502" spans="1:66" x14ac:dyDescent="0.3">
      <c r="A502" t="s">
        <v>3792</v>
      </c>
      <c r="B502" s="13" t="str">
        <f>VLOOKUP(A502,Matching_Area!$A$2:$B$1441,2, 0)</f>
        <v>Economic Policy &amp; Debt</v>
      </c>
      <c r="C502" s="13" t="str">
        <f>VLOOKUP(Filtred_Data!A502,Matching_Area!$A$2:$C$1441,3,0)</f>
        <v>National accounts</v>
      </c>
      <c r="D502" t="s">
        <v>789</v>
      </c>
      <c r="P502">
        <v>3.3508113484377731</v>
      </c>
      <c r="Q502">
        <v>5.27506907921493</v>
      </c>
      <c r="R502">
        <v>5.8721086463613688</v>
      </c>
      <c r="S502">
        <v>-0.42957101716851298</v>
      </c>
      <c r="T502">
        <v>-0.42857289238278895</v>
      </c>
      <c r="U502">
        <v>5.5182991685677649</v>
      </c>
      <c r="V502">
        <v>4.695308400874282</v>
      </c>
      <c r="W502">
        <v>5.4708946999878094</v>
      </c>
      <c r="X502">
        <v>3.4628815591222235</v>
      </c>
      <c r="Y502">
        <v>-0.28351829782106108</v>
      </c>
      <c r="Z502">
        <v>2.3671924012483601</v>
      </c>
      <c r="AA502">
        <v>-1.728567313086927</v>
      </c>
      <c r="AB502">
        <v>4.5127373737927172</v>
      </c>
      <c r="AC502">
        <v>7.1008984833551807</v>
      </c>
      <c r="AD502">
        <v>3.8501879702732538</v>
      </c>
      <c r="AE502">
        <v>3.2437590312738536</v>
      </c>
      <c r="AF502">
        <v>3.4478577738047136</v>
      </c>
      <c r="AG502">
        <v>4.2519794123625303</v>
      </c>
      <c r="AH502">
        <v>3.6793402376525535</v>
      </c>
      <c r="AI502">
        <v>2.0287181518299064</v>
      </c>
      <c r="AJ502">
        <v>-0.17385069772259953</v>
      </c>
      <c r="AK502">
        <v>3.4846810820024672</v>
      </c>
      <c r="AL502">
        <v>2.7303457791052068</v>
      </c>
      <c r="AM502">
        <v>3.8852318824322225</v>
      </c>
      <c r="AN502">
        <v>2.7355722351560985</v>
      </c>
      <c r="AO502">
        <v>3.7893023195985478</v>
      </c>
      <c r="AP502">
        <v>4.3332739746234665</v>
      </c>
      <c r="AQ502">
        <v>4.3998265675515995</v>
      </c>
      <c r="AR502">
        <v>4.8288429136857474</v>
      </c>
      <c r="AS502">
        <v>4.2052958335515171</v>
      </c>
      <c r="AT502">
        <v>1.1192260503100897</v>
      </c>
      <c r="AU502">
        <v>1.6950491032659016</v>
      </c>
      <c r="AV502">
        <v>2.9579855418976138</v>
      </c>
      <c r="AW502">
        <v>3.9318993036643519</v>
      </c>
      <c r="AX502">
        <v>3.4678476652087369</v>
      </c>
      <c r="AY502">
        <v>2.6190049348486752</v>
      </c>
      <c r="AZ502">
        <v>2.2670577563680894</v>
      </c>
      <c r="BA502">
        <v>0.14511571101674292</v>
      </c>
      <c r="BB502">
        <v>-2.5903018538485156</v>
      </c>
      <c r="BC502">
        <v>2.8855110797076264</v>
      </c>
      <c r="BD502">
        <v>1.759428296305245</v>
      </c>
      <c r="BE502">
        <v>2.1654860899035668</v>
      </c>
      <c r="BF502">
        <v>1.7871448047231269</v>
      </c>
      <c r="BG502">
        <v>2.4563753660059575</v>
      </c>
      <c r="BH502">
        <v>2.7459692489364187</v>
      </c>
      <c r="BI502">
        <v>1.5047357454327255</v>
      </c>
      <c r="BJ502">
        <v>2.3011826169321097</v>
      </c>
      <c r="BK502">
        <v>2.984521923838642</v>
      </c>
      <c r="BN502" s="39">
        <f t="shared" si="7"/>
        <v>48</v>
      </c>
    </row>
    <row r="503" spans="1:66" x14ac:dyDescent="0.3">
      <c r="A503" t="s">
        <v>4157</v>
      </c>
      <c r="B503" s="13" t="str">
        <f>VLOOKUP(A503,Matching_Area!$A$2:$B$1441,2, 0)</f>
        <v>Economic Policy &amp; Debt</v>
      </c>
      <c r="C503" s="13" t="str">
        <f>VLOOKUP(Filtred_Data!A503,Matching_Area!$A$2:$C$1441,3,0)</f>
        <v>National accounts</v>
      </c>
      <c r="D503" t="s">
        <v>3482</v>
      </c>
      <c r="O503">
        <v>23258.237312300855</v>
      </c>
      <c r="P503">
        <v>23735.574962857543</v>
      </c>
      <c r="Q503">
        <v>24721.571255532508</v>
      </c>
      <c r="R503">
        <v>25924.619651187368</v>
      </c>
      <c r="S503">
        <v>25578.483701741843</v>
      </c>
      <c r="T503">
        <v>25218.975773267892</v>
      </c>
      <c r="U503">
        <v>26358.972286421242</v>
      </c>
      <c r="V503">
        <v>27320.439515474667</v>
      </c>
      <c r="W503">
        <v>28511.406654595525</v>
      </c>
      <c r="X503">
        <v>29174.971612385765</v>
      </c>
      <c r="Y503">
        <v>28814.424031997998</v>
      </c>
      <c r="Z503">
        <v>29208.449399515343</v>
      </c>
      <c r="AA503">
        <v>28431.225770428224</v>
      </c>
      <c r="AB503">
        <v>29443.78999208962</v>
      </c>
      <c r="AC503">
        <v>31262.710484341842</v>
      </c>
      <c r="AD503">
        <v>32179.960462505253</v>
      </c>
      <c r="AE503">
        <v>32918.172804938331</v>
      </c>
      <c r="AF503">
        <v>33750.123895954384</v>
      </c>
      <c r="AG503">
        <v>34867.137251928929</v>
      </c>
      <c r="AH503">
        <v>35810.222135967037</v>
      </c>
      <c r="AI503">
        <v>36126.295961124022</v>
      </c>
      <c r="AJ503">
        <v>35584.793324792998</v>
      </c>
      <c r="AK503">
        <v>36317.61708808352</v>
      </c>
      <c r="AL503">
        <v>36820.454144587602</v>
      </c>
      <c r="AM503">
        <v>37784.807854801227</v>
      </c>
      <c r="AN503">
        <v>38358.934897115701</v>
      </c>
      <c r="AO503">
        <v>39351.971937606657</v>
      </c>
      <c r="AP503">
        <v>40565.852057052638</v>
      </c>
      <c r="AQ503">
        <v>41859.857521673584</v>
      </c>
      <c r="AR503">
        <v>43380.181074089014</v>
      </c>
      <c r="AS503">
        <v>44704.213339767673</v>
      </c>
      <c r="AT503">
        <v>44759.353163520522</v>
      </c>
      <c r="AU503">
        <v>45097.683960428069</v>
      </c>
      <c r="AV503">
        <v>46034.30531678805</v>
      </c>
      <c r="AW503">
        <v>47403.578938873303</v>
      </c>
      <c r="AX503">
        <v>48597.462961050427</v>
      </c>
      <c r="AY503">
        <v>49391.668237189071</v>
      </c>
      <c r="AZ503">
        <v>50033.291678022732</v>
      </c>
      <c r="BA503">
        <v>49634.197890213793</v>
      </c>
      <c r="BB503">
        <v>47926.526810299612</v>
      </c>
      <c r="BC503">
        <v>48902.930711617206</v>
      </c>
      <c r="BD503">
        <v>49406.32468116044</v>
      </c>
      <c r="BE503">
        <v>50110.445594676254</v>
      </c>
      <c r="BF503">
        <v>50656.896478850889</v>
      </c>
      <c r="BG503">
        <v>51524.999639513146</v>
      </c>
      <c r="BH503">
        <v>52554.469492591663</v>
      </c>
      <c r="BI503">
        <v>52964.332788705666</v>
      </c>
      <c r="BJ503">
        <v>53842.315367622665</v>
      </c>
      <c r="BK503">
        <v>55160.374034186032</v>
      </c>
      <c r="BN503" s="39">
        <f t="shared" si="7"/>
        <v>49</v>
      </c>
    </row>
    <row r="504" spans="1:66" x14ac:dyDescent="0.3">
      <c r="A504" t="s">
        <v>659</v>
      </c>
      <c r="B504" s="13" t="str">
        <f>VLOOKUP(A504,Matching_Area!$A$2:$B$1441,2, 0)</f>
        <v>Economic Policy &amp; Debt</v>
      </c>
      <c r="C504" s="13" t="str">
        <f>VLOOKUP(Filtred_Data!A504,Matching_Area!$A$2:$C$1441,3,0)</f>
        <v>National accounts</v>
      </c>
      <c r="D504" t="s">
        <v>2053</v>
      </c>
      <c r="O504">
        <v>25457.122178423928</v>
      </c>
      <c r="P504">
        <v>25979.588379426903</v>
      </c>
      <c r="Q504">
        <v>27058.80292836541</v>
      </c>
      <c r="R504">
        <v>28375.590163077522</v>
      </c>
      <c r="S504">
        <v>27996.729760328115</v>
      </c>
      <c r="T504">
        <v>27603.233162267647</v>
      </c>
      <c r="U504">
        <v>28851.007450948306</v>
      </c>
      <c r="V504">
        <v>29903.373904687203</v>
      </c>
      <c r="W504">
        <v>31206.937694323693</v>
      </c>
      <c r="X504">
        <v>31933.237541425729</v>
      </c>
      <c r="Y504">
        <v>31538.60300047485</v>
      </c>
      <c r="Z504">
        <v>31969.880392118903</v>
      </c>
      <c r="AA504">
        <v>31119.176333167521</v>
      </c>
      <c r="AB504">
        <v>32227.470601482593</v>
      </c>
      <c r="AC504">
        <v>34218.355834200309</v>
      </c>
      <c r="AD504">
        <v>35222.324640981416</v>
      </c>
      <c r="AE504">
        <v>36030.32920051011</v>
      </c>
      <c r="AF504">
        <v>36940.934775906295</v>
      </c>
      <c r="AG504">
        <v>38163.553029222334</v>
      </c>
      <c r="AH504">
        <v>39195.799230652461</v>
      </c>
      <c r="AI504">
        <v>39541.755369820741</v>
      </c>
      <c r="AJ504">
        <v>38949.057884284004</v>
      </c>
      <c r="AK504">
        <v>39751.164416556458</v>
      </c>
      <c r="AL504">
        <v>40301.540793380729</v>
      </c>
      <c r="AM504">
        <v>41357.066622551843</v>
      </c>
      <c r="AN504">
        <v>41985.472897106738</v>
      </c>
      <c r="AO504">
        <v>43072.393841632002</v>
      </c>
      <c r="AP504">
        <v>44401.036855105456</v>
      </c>
      <c r="AQ504">
        <v>45817.380439964378</v>
      </c>
      <c r="AR504">
        <v>47481.43872197812</v>
      </c>
      <c r="AS504">
        <v>48930.647907651481</v>
      </c>
      <c r="AT504">
        <v>48991.000771513209</v>
      </c>
      <c r="AU504">
        <v>49361.318105451661</v>
      </c>
      <c r="AV504">
        <v>50386.489703093182</v>
      </c>
      <c r="AW504">
        <v>51885.217462426932</v>
      </c>
      <c r="AX504">
        <v>53191.973903653758</v>
      </c>
      <c r="AY504">
        <v>54061.265091886555</v>
      </c>
      <c r="AZ504">
        <v>54763.549022801846</v>
      </c>
      <c r="BA504">
        <v>54326.724031273843</v>
      </c>
      <c r="BB504">
        <v>52457.605974810263</v>
      </c>
      <c r="BC504">
        <v>53526.321246632935</v>
      </c>
      <c r="BD504">
        <v>54077.307188278923</v>
      </c>
      <c r="BE504">
        <v>54847.99724028365</v>
      </c>
      <c r="BF504">
        <v>55446.110791889048</v>
      </c>
      <c r="BG504">
        <v>56396.286333040967</v>
      </c>
      <c r="BH504">
        <v>57523.084528317937</v>
      </c>
      <c r="BI504">
        <v>57971.697201132454</v>
      </c>
      <c r="BJ504">
        <v>58932.686182451209</v>
      </c>
      <c r="BK504">
        <v>60375.357011821761</v>
      </c>
      <c r="BN504" s="39">
        <f t="shared" si="7"/>
        <v>49</v>
      </c>
    </row>
    <row r="505" spans="1:66" x14ac:dyDescent="0.3">
      <c r="A505" t="s">
        <v>2059</v>
      </c>
      <c r="B505" s="13" t="str">
        <f>VLOOKUP(A505,Matching_Area!$A$2:$B$1441,2, 0)</f>
        <v>Economic Policy &amp; Debt</v>
      </c>
      <c r="C505" s="13" t="str">
        <f>VLOOKUP(Filtred_Data!A505,Matching_Area!$A$2:$C$1441,3,0)</f>
        <v>National accounts</v>
      </c>
      <c r="D505" t="s">
        <v>52</v>
      </c>
      <c r="E505">
        <v>3024.2817054203497</v>
      </c>
      <c r="F505">
        <v>3085.6166061483686</v>
      </c>
      <c r="G505">
        <v>3265.8225133752908</v>
      </c>
      <c r="H505">
        <v>3398.2942475771765</v>
      </c>
      <c r="I505">
        <v>3599.4767808472607</v>
      </c>
      <c r="J505">
        <v>3854.8040946356978</v>
      </c>
      <c r="K505">
        <v>4172.2629222629221</v>
      </c>
      <c r="L505">
        <v>4363.6015942670801</v>
      </c>
      <c r="M505">
        <v>4726.3161041523426</v>
      </c>
      <c r="N505">
        <v>5062.2418922719398</v>
      </c>
      <c r="O505">
        <v>5239.446579404249</v>
      </c>
      <c r="P505">
        <v>5600.1174991933967</v>
      </c>
      <c r="Q505">
        <v>6100.6736669588745</v>
      </c>
      <c r="R505">
        <v>6756.9003676106249</v>
      </c>
      <c r="S505">
        <v>7263.3665959018772</v>
      </c>
      <c r="T505">
        <v>7799.8360906224389</v>
      </c>
      <c r="U505">
        <v>8574.7838649758069</v>
      </c>
      <c r="V505">
        <v>9456.4087196182336</v>
      </c>
      <c r="W505">
        <v>10557.117505671991</v>
      </c>
      <c r="X505">
        <v>11615.836128946257</v>
      </c>
      <c r="Y505">
        <v>12529.673231378589</v>
      </c>
      <c r="Z505">
        <v>13953.640190703634</v>
      </c>
      <c r="AA505">
        <v>14553.180468264383</v>
      </c>
      <c r="AB505">
        <v>15458.903640843142</v>
      </c>
      <c r="AC505">
        <v>17098.662143538641</v>
      </c>
      <c r="AD505">
        <v>18115.339352062005</v>
      </c>
      <c r="AE505">
        <v>18808.472804654088</v>
      </c>
      <c r="AF505">
        <v>19930.240332825677</v>
      </c>
      <c r="AG505">
        <v>21497.400807365266</v>
      </c>
      <c r="AH505">
        <v>22682.131440448265</v>
      </c>
      <c r="AI505">
        <v>23644.816383105725</v>
      </c>
      <c r="AJ505">
        <v>24099.635941039051</v>
      </c>
      <c r="AK505">
        <v>25088.178423010049</v>
      </c>
      <c r="AL505">
        <v>25907.178774926033</v>
      </c>
      <c r="AM505">
        <v>27250.256531091567</v>
      </c>
      <c r="AN505">
        <v>28446.55209968529</v>
      </c>
      <c r="AO505">
        <v>29866.689681284661</v>
      </c>
      <c r="AP505">
        <v>31502.099707691348</v>
      </c>
      <c r="AQ505">
        <v>33117.025673000935</v>
      </c>
      <c r="AR505">
        <v>34723.88904816514</v>
      </c>
      <c r="AS505">
        <v>36801.000399730779</v>
      </c>
      <c r="AT505">
        <v>37701.331360814373</v>
      </c>
      <c r="AU505">
        <v>38433.090247417931</v>
      </c>
      <c r="AV505">
        <v>39744.752515954126</v>
      </c>
      <c r="AW505">
        <v>42055.208987372898</v>
      </c>
      <c r="AX505">
        <v>44565.01612621767</v>
      </c>
      <c r="AY505">
        <v>47164.589283745081</v>
      </c>
      <c r="AZ505">
        <v>48279.247508376517</v>
      </c>
      <c r="BA505">
        <v>48289.685563836538</v>
      </c>
      <c r="BB505">
        <v>46936.259198942804</v>
      </c>
      <c r="BC505">
        <v>48902.930711617206</v>
      </c>
      <c r="BD505">
        <v>50816.426537903957</v>
      </c>
      <c r="BE505">
        <v>53119.836890550549</v>
      </c>
      <c r="BF505">
        <v>54355.188678357103</v>
      </c>
      <c r="BG505">
        <v>56730.857101149988</v>
      </c>
      <c r="BH505">
        <v>58335.201994049545</v>
      </c>
      <c r="BI505">
        <v>58974.071607704594</v>
      </c>
      <c r="BJ505">
        <v>61018.951984814317</v>
      </c>
      <c r="BK505">
        <v>63783.728903665644</v>
      </c>
      <c r="BL505">
        <v>65881.754739206095</v>
      </c>
      <c r="BN505" s="39">
        <f t="shared" si="7"/>
        <v>60</v>
      </c>
    </row>
    <row r="506" spans="1:66" x14ac:dyDescent="0.3">
      <c r="A506" t="s">
        <v>1535</v>
      </c>
      <c r="B506" s="13" t="str">
        <f>VLOOKUP(A506,Matching_Area!$A$2:$B$1441,2, 0)</f>
        <v>Economic Policy &amp; Debt</v>
      </c>
      <c r="C506" s="13" t="str">
        <f>VLOOKUP(Filtred_Data!A506,Matching_Area!$A$2:$C$1441,3,0)</f>
        <v>National accounts</v>
      </c>
      <c r="D506" t="s">
        <v>2259</v>
      </c>
      <c r="P506">
        <v>2.0523380346808722</v>
      </c>
      <c r="Q506">
        <v>4.1540864049760273</v>
      </c>
      <c r="R506">
        <v>4.8663913115378108</v>
      </c>
      <c r="S506">
        <v>-1.3351630770392973</v>
      </c>
      <c r="T506">
        <v>-1.4055091484936924</v>
      </c>
      <c r="U506">
        <v>4.5203918010094242</v>
      </c>
      <c r="V506">
        <v>3.6475899690092461</v>
      </c>
      <c r="W506">
        <v>4.3592532193571714</v>
      </c>
      <c r="X506">
        <v>2.3273666074391741</v>
      </c>
      <c r="Y506">
        <v>-1.2358112466327071</v>
      </c>
      <c r="Z506">
        <v>1.3674587667613594</v>
      </c>
      <c r="AA506">
        <v>-2.6609547752987339</v>
      </c>
      <c r="AB506">
        <v>3.5614511658325227</v>
      </c>
      <c r="AC506">
        <v>6.1776031303745214</v>
      </c>
      <c r="AD506">
        <v>2.9340065654985779</v>
      </c>
      <c r="AE506">
        <v>2.2940125836798728</v>
      </c>
      <c r="AF506">
        <v>2.5273307116585784</v>
      </c>
      <c r="AG506">
        <v>3.3096570531654805</v>
      </c>
      <c r="AH506">
        <v>2.7047958575547852</v>
      </c>
      <c r="AI506">
        <v>0.88263575678723782</v>
      </c>
      <c r="AJ506">
        <v>-1.4989154628909063</v>
      </c>
      <c r="AK506">
        <v>2.0593733862715737</v>
      </c>
      <c r="AL506">
        <v>1.3845541002442729</v>
      </c>
      <c r="AM506">
        <v>2.6190706568332445</v>
      </c>
      <c r="AN506">
        <v>1.5194652954719601</v>
      </c>
      <c r="AO506">
        <v>2.5888024345681799</v>
      </c>
      <c r="AP506">
        <v>3.0846741844871417</v>
      </c>
      <c r="AQ506">
        <v>3.1898885367945127</v>
      </c>
      <c r="AR506">
        <v>3.6319367585717828</v>
      </c>
      <c r="AS506">
        <v>3.0521593799190327</v>
      </c>
      <c r="AT506">
        <v>0.12334368426027709</v>
      </c>
      <c r="AU506">
        <v>0.75588848585796597</v>
      </c>
      <c r="AV506">
        <v>2.0768724114121682</v>
      </c>
      <c r="AW506">
        <v>2.9744635281503662</v>
      </c>
      <c r="AX506">
        <v>2.5185524994149233</v>
      </c>
      <c r="AY506">
        <v>1.6342525468359952</v>
      </c>
      <c r="AZ506">
        <v>1.2990519732041719</v>
      </c>
      <c r="BA506">
        <v>-0.7976564691709882</v>
      </c>
      <c r="BB506">
        <v>-3.4405130988343728</v>
      </c>
      <c r="BC506">
        <v>2.0372932617928967</v>
      </c>
      <c r="BD506">
        <v>1.0293738273310566</v>
      </c>
      <c r="BE506">
        <v>1.4251635151163242</v>
      </c>
      <c r="BF506">
        <v>1.0904929654680302</v>
      </c>
      <c r="BG506">
        <v>1.7136919570757527</v>
      </c>
      <c r="BH506">
        <v>1.9980006992354191</v>
      </c>
      <c r="BI506">
        <v>0.77988285310685512</v>
      </c>
      <c r="BJ506">
        <v>1.6576864706662207</v>
      </c>
      <c r="BK506">
        <v>2.4479977459438231</v>
      </c>
      <c r="BN506" s="39">
        <f t="shared" si="7"/>
        <v>48</v>
      </c>
    </row>
    <row r="507" spans="1:66" x14ac:dyDescent="0.3">
      <c r="A507" t="s">
        <v>333</v>
      </c>
      <c r="B507" s="13" t="str">
        <f>VLOOKUP(A507,Matching_Area!$A$2:$B$1441,2, 0)</f>
        <v>Economic Policy &amp; Debt</v>
      </c>
      <c r="C507" s="13" t="str">
        <f>VLOOKUP(Filtred_Data!A507,Matching_Area!$A$2:$C$1441,3,0)</f>
        <v>National accounts</v>
      </c>
      <c r="D507" t="s">
        <v>1430</v>
      </c>
      <c r="G507">
        <v>3280</v>
      </c>
      <c r="H507">
        <v>3410</v>
      </c>
      <c r="I507">
        <v>3610</v>
      </c>
      <c r="J507">
        <v>3880</v>
      </c>
      <c r="K507">
        <v>4190</v>
      </c>
      <c r="L507">
        <v>4370</v>
      </c>
      <c r="M507">
        <v>4740</v>
      </c>
      <c r="N507">
        <v>5070</v>
      </c>
      <c r="O507">
        <v>5230</v>
      </c>
      <c r="P507">
        <v>5620</v>
      </c>
      <c r="Q507">
        <v>6280</v>
      </c>
      <c r="R507">
        <v>7290</v>
      </c>
      <c r="S507">
        <v>7980</v>
      </c>
      <c r="T507">
        <v>8510</v>
      </c>
      <c r="U507">
        <v>8960</v>
      </c>
      <c r="V507">
        <v>9590</v>
      </c>
      <c r="W507">
        <v>10760</v>
      </c>
      <c r="X507">
        <v>12200</v>
      </c>
      <c r="Y507">
        <v>13380</v>
      </c>
      <c r="Z507">
        <v>14360</v>
      </c>
      <c r="AA507">
        <v>14220</v>
      </c>
      <c r="AB507">
        <v>14570</v>
      </c>
      <c r="AC507">
        <v>16210</v>
      </c>
      <c r="AD507">
        <v>17460</v>
      </c>
      <c r="AE507">
        <v>19110</v>
      </c>
      <c r="AF507">
        <v>21390</v>
      </c>
      <c r="AG507">
        <v>23490</v>
      </c>
      <c r="AH507">
        <v>23770</v>
      </c>
      <c r="AI507">
        <v>24060</v>
      </c>
      <c r="AJ507">
        <v>24270</v>
      </c>
      <c r="AK507">
        <v>25680</v>
      </c>
      <c r="AL507">
        <v>26390</v>
      </c>
      <c r="AM507">
        <v>27650</v>
      </c>
      <c r="AN507">
        <v>29040</v>
      </c>
      <c r="AO507">
        <v>30270</v>
      </c>
      <c r="AP507">
        <v>31270</v>
      </c>
      <c r="AQ507">
        <v>32030</v>
      </c>
      <c r="AR507">
        <v>33670</v>
      </c>
      <c r="AS507">
        <v>35960</v>
      </c>
      <c r="AT507">
        <v>36710</v>
      </c>
      <c r="AU507">
        <v>37310</v>
      </c>
      <c r="AV507">
        <v>39770</v>
      </c>
      <c r="AW507">
        <v>43510</v>
      </c>
      <c r="AX507">
        <v>46190</v>
      </c>
      <c r="AY507">
        <v>47880</v>
      </c>
      <c r="AZ507">
        <v>48500</v>
      </c>
      <c r="BA507">
        <v>48980</v>
      </c>
      <c r="BB507">
        <v>47730</v>
      </c>
      <c r="BC507">
        <v>48990</v>
      </c>
      <c r="BD507">
        <v>50570</v>
      </c>
      <c r="BE507">
        <v>52770</v>
      </c>
      <c r="BF507">
        <v>53950</v>
      </c>
      <c r="BG507">
        <v>55850</v>
      </c>
      <c r="BH507">
        <v>56740</v>
      </c>
      <c r="BI507">
        <v>57180</v>
      </c>
      <c r="BJ507">
        <v>59060</v>
      </c>
      <c r="BK507">
        <v>63200</v>
      </c>
      <c r="BL507">
        <v>65760</v>
      </c>
      <c r="BN507" s="39">
        <f t="shared" si="7"/>
        <v>58</v>
      </c>
    </row>
    <row r="508" spans="1:66" x14ac:dyDescent="0.3">
      <c r="A508" t="s">
        <v>221</v>
      </c>
      <c r="B508" s="13" t="str">
        <f>VLOOKUP(A508,Matching_Area!$A$2:$B$1441,2, 0)</f>
        <v>Economic Policy &amp; Debt</v>
      </c>
      <c r="C508" s="13" t="str">
        <f>VLOOKUP(Filtred_Data!A508,Matching_Area!$A$2:$C$1441,3,0)</f>
        <v>Purchasing power parity</v>
      </c>
      <c r="D508" t="s">
        <v>3611</v>
      </c>
      <c r="AI508">
        <v>40941.566193615203</v>
      </c>
      <c r="AJ508">
        <v>40327.886727189376</v>
      </c>
      <c r="AK508">
        <v>41158.388493694867</v>
      </c>
      <c r="AL508">
        <v>41728.248649178793</v>
      </c>
      <c r="AM508">
        <v>42821.140965159844</v>
      </c>
      <c r="AN508">
        <v>43471.793341250574</v>
      </c>
      <c r="AO508">
        <v>44597.192185619308</v>
      </c>
      <c r="AP508">
        <v>45972.870259975229</v>
      </c>
      <c r="AQ508">
        <v>47439.353578433598</v>
      </c>
      <c r="AR508">
        <v>49162.320899077575</v>
      </c>
      <c r="AS508">
        <v>50662.833287784662</v>
      </c>
      <c r="AT508">
        <v>50725.322692912458</v>
      </c>
      <c r="AU508">
        <v>51108.749566562481</v>
      </c>
      <c r="AV508">
        <v>52170.213086128148</v>
      </c>
      <c r="AW508">
        <v>53721.997046933364</v>
      </c>
      <c r="AX508">
        <v>55075.01374629452</v>
      </c>
      <c r="AY508">
        <v>55975.078561113602</v>
      </c>
      <c r="AZ508">
        <v>56702.223923664351</v>
      </c>
      <c r="BA508">
        <v>56249.934966373417</v>
      </c>
      <c r="BB508">
        <v>54314.648585769522</v>
      </c>
      <c r="BC508">
        <v>55421.197261573892</v>
      </c>
      <c r="BD508">
        <v>55991.688560978051</v>
      </c>
      <c r="BE508">
        <v>56789.661677846678</v>
      </c>
      <c r="BF508">
        <v>57408.948943556694</v>
      </c>
      <c r="BG508">
        <v>58392.761484244147</v>
      </c>
      <c r="BH508">
        <v>59559.449267002223</v>
      </c>
      <c r="BI508">
        <v>60023.94319924045</v>
      </c>
      <c r="BJ508">
        <v>61018.95198481463</v>
      </c>
      <c r="BK508">
        <v>62512.694554001428</v>
      </c>
      <c r="BN508" s="39">
        <f t="shared" si="7"/>
        <v>29</v>
      </c>
    </row>
    <row r="509" spans="1:66" x14ac:dyDescent="0.3">
      <c r="A509" t="s">
        <v>3261</v>
      </c>
      <c r="B509" s="13" t="str">
        <f>VLOOKUP(A509,Matching_Area!$A$2:$B$1441,2, 0)</f>
        <v>Economic Policy &amp; Debt</v>
      </c>
      <c r="C509" s="13" t="str">
        <f>VLOOKUP(Filtred_Data!A509,Matching_Area!$A$2:$C$1441,3,0)</f>
        <v>Purchasing power parity</v>
      </c>
      <c r="D509" t="s">
        <v>1554</v>
      </c>
      <c r="AI509">
        <v>23640</v>
      </c>
      <c r="AJ509">
        <v>24100</v>
      </c>
      <c r="AK509">
        <v>25090</v>
      </c>
      <c r="AL509">
        <v>25910</v>
      </c>
      <c r="AM509">
        <v>27250</v>
      </c>
      <c r="AN509">
        <v>28450</v>
      </c>
      <c r="AO509">
        <v>29870</v>
      </c>
      <c r="AP509">
        <v>31500</v>
      </c>
      <c r="AQ509">
        <v>33120</v>
      </c>
      <c r="AR509">
        <v>34720</v>
      </c>
      <c r="AS509">
        <v>36800</v>
      </c>
      <c r="AT509">
        <v>37700</v>
      </c>
      <c r="AU509">
        <v>38430</v>
      </c>
      <c r="AV509">
        <v>39740</v>
      </c>
      <c r="AW509">
        <v>42060</v>
      </c>
      <c r="AX509">
        <v>44570</v>
      </c>
      <c r="AY509">
        <v>47160</v>
      </c>
      <c r="AZ509">
        <v>48280</v>
      </c>
      <c r="BA509">
        <v>48290</v>
      </c>
      <c r="BB509">
        <v>46940</v>
      </c>
      <c r="BC509">
        <v>48900</v>
      </c>
      <c r="BD509">
        <v>50820</v>
      </c>
      <c r="BE509">
        <v>53120</v>
      </c>
      <c r="BF509">
        <v>54360</v>
      </c>
      <c r="BG509">
        <v>56730</v>
      </c>
      <c r="BH509">
        <v>58340</v>
      </c>
      <c r="BI509">
        <v>58970</v>
      </c>
      <c r="BJ509">
        <v>61020</v>
      </c>
      <c r="BK509">
        <v>63780</v>
      </c>
      <c r="BL509">
        <v>65880</v>
      </c>
      <c r="BN509" s="39">
        <f t="shared" si="7"/>
        <v>30</v>
      </c>
    </row>
    <row r="510" spans="1:66" x14ac:dyDescent="0.3">
      <c r="A510" t="s">
        <v>1433</v>
      </c>
      <c r="B510" s="13" t="str">
        <f>VLOOKUP(A510,Matching_Area!$A$2:$B$1441,2, 0)</f>
        <v>Economic Policy &amp; Debt</v>
      </c>
      <c r="C510" s="13" t="str">
        <f>VLOOKUP(Filtred_Data!A510,Matching_Area!$A$2:$C$1441,3,0)</f>
        <v>National accounts</v>
      </c>
      <c r="D510" t="s">
        <v>3424</v>
      </c>
      <c r="G510">
        <v>612178550047.64636</v>
      </c>
      <c r="H510">
        <v>646233886826.64941</v>
      </c>
      <c r="I510">
        <v>692328219512.94519</v>
      </c>
      <c r="J510">
        <v>753294530375.94104</v>
      </c>
      <c r="K510">
        <v>824183577234.19238</v>
      </c>
      <c r="L510">
        <v>868295290971.96179</v>
      </c>
      <c r="M510">
        <v>952033980993.24976</v>
      </c>
      <c r="N510">
        <v>1027990251284.0321</v>
      </c>
      <c r="O510">
        <v>1073112978415.9968</v>
      </c>
      <c r="P510">
        <v>1167841188333.8721</v>
      </c>
      <c r="Q510">
        <v>1317546931230.6853</v>
      </c>
      <c r="R510">
        <v>1544667461265.9175</v>
      </c>
      <c r="S510">
        <v>1707501160076.8154</v>
      </c>
      <c r="T510">
        <v>1837615622949.7375</v>
      </c>
      <c r="U510">
        <v>1954015498750.2053</v>
      </c>
      <c r="V510">
        <v>2112844745071.062</v>
      </c>
      <c r="W510">
        <v>2395599984743.8428</v>
      </c>
      <c r="X510">
        <v>2745654305375.564</v>
      </c>
      <c r="Y510">
        <v>3041382280187.7275</v>
      </c>
      <c r="Z510">
        <v>3295800708286.1782</v>
      </c>
      <c r="AA510">
        <v>3293708695185.1729</v>
      </c>
      <c r="AB510">
        <v>3405705903654.1157</v>
      </c>
      <c r="AC510">
        <v>3821673278089.1606</v>
      </c>
      <c r="AD510">
        <v>4154713731149.7212</v>
      </c>
      <c r="AE510">
        <v>4588118371639.9355</v>
      </c>
      <c r="AF510">
        <v>5183368830599.6602</v>
      </c>
      <c r="AG510">
        <v>5744111332179.8828</v>
      </c>
      <c r="AH510">
        <v>5866294509790.3359</v>
      </c>
      <c r="AI510">
        <v>6006223905795.0342</v>
      </c>
      <c r="AJ510">
        <v>6140656037231.1787</v>
      </c>
      <c r="AK510">
        <v>6587044429603.0869</v>
      </c>
      <c r="AL510">
        <v>6858473972180.499</v>
      </c>
      <c r="AM510">
        <v>7276743776092.123</v>
      </c>
      <c r="AN510">
        <v>7731975033397.1855</v>
      </c>
      <c r="AO510">
        <v>8154319971289.1289</v>
      </c>
      <c r="AP510">
        <v>8526998344348.7666</v>
      </c>
      <c r="AQ510">
        <v>8835770730377.9844</v>
      </c>
      <c r="AR510">
        <v>9394621244595.7715</v>
      </c>
      <c r="AS510">
        <v>10147603801972.084</v>
      </c>
      <c r="AT510">
        <v>10462204209818.188</v>
      </c>
      <c r="AU510">
        <v>10732675433275.623</v>
      </c>
      <c r="AV510">
        <v>11536447371063.488</v>
      </c>
      <c r="AW510">
        <v>12740511355508.547</v>
      </c>
      <c r="AX510">
        <v>13651359826763.561</v>
      </c>
      <c r="AY510">
        <v>14285630945718.449</v>
      </c>
      <c r="AZ510">
        <v>14608317798282.02</v>
      </c>
      <c r="BA510">
        <v>14894712325833.945</v>
      </c>
      <c r="BB510">
        <v>14643696781531.105</v>
      </c>
      <c r="BC510">
        <v>15154198695429.42</v>
      </c>
      <c r="BD510">
        <v>15756881924473.791</v>
      </c>
      <c r="BE510">
        <v>16560497008306.334</v>
      </c>
      <c r="BF510">
        <v>17048936792646.984</v>
      </c>
      <c r="BG510">
        <v>17776477496735.699</v>
      </c>
      <c r="BH510">
        <v>18191394559718.254</v>
      </c>
      <c r="BI510">
        <v>18467338782033.895</v>
      </c>
      <c r="BJ510">
        <v>19194752830167.121</v>
      </c>
      <c r="BK510">
        <v>20646614188151.672</v>
      </c>
      <c r="BL510">
        <v>21584412979679.688</v>
      </c>
      <c r="BN510" s="39">
        <f t="shared" si="7"/>
        <v>58</v>
      </c>
    </row>
    <row r="511" spans="1:66" x14ac:dyDescent="0.3">
      <c r="A511" t="s">
        <v>610</v>
      </c>
      <c r="B511" s="13" t="str">
        <f>VLOOKUP(A511,Matching_Area!$A$2:$B$1441,2, 0)</f>
        <v>Economic Policy &amp; Debt</v>
      </c>
      <c r="C511" s="13" t="str">
        <f>VLOOKUP(Filtred_Data!A511,Matching_Area!$A$2:$C$1441,3,0)</f>
        <v>Purchasing power parity</v>
      </c>
      <c r="D511" t="s">
        <v>2154</v>
      </c>
      <c r="AI511">
        <v>10219956577948.809</v>
      </c>
      <c r="AJ511">
        <v>10202189112131.096</v>
      </c>
      <c r="AK511">
        <v>10557702866071.645</v>
      </c>
      <c r="AL511">
        <v>10845964660645.902</v>
      </c>
      <c r="AM511">
        <v>11267355537598.648</v>
      </c>
      <c r="AN511">
        <v>11575582187321.52</v>
      </c>
      <c r="AO511">
        <v>12014215991652.729</v>
      </c>
      <c r="AP511">
        <v>12534824886474.066</v>
      </c>
      <c r="AQ511">
        <v>13086335442025.223</v>
      </c>
      <c r="AR511">
        <v>13718254023678.605</v>
      </c>
      <c r="AS511">
        <v>14295147188572.377</v>
      </c>
      <c r="AT511">
        <v>14455142199837.049</v>
      </c>
      <c r="AU511">
        <v>14700163958071.199</v>
      </c>
      <c r="AV511">
        <v>15134992682586.188</v>
      </c>
      <c r="AW511">
        <v>15730085354482.443</v>
      </c>
      <c r="AX511">
        <v>16275580752183.205</v>
      </c>
      <c r="AY511">
        <v>16701839015258.164</v>
      </c>
      <c r="AZ511">
        <v>17080479352109.688</v>
      </c>
      <c r="BA511">
        <v>17105265811166.568</v>
      </c>
      <c r="BB511">
        <v>16662187793754.203</v>
      </c>
      <c r="BC511">
        <v>17142977068664.674</v>
      </c>
      <c r="BD511">
        <v>17444595458039.881</v>
      </c>
      <c r="BE511">
        <v>17822355746123.684</v>
      </c>
      <c r="BF511">
        <v>18140867050919.805</v>
      </c>
      <c r="BG511">
        <v>18586474840338.488</v>
      </c>
      <c r="BH511">
        <v>19096853723915.488</v>
      </c>
      <c r="BI511">
        <v>19384210908152.246</v>
      </c>
      <c r="BJ511">
        <v>19830277000000.102</v>
      </c>
      <c r="BK511">
        <v>20422115964623.035</v>
      </c>
      <c r="BN511" s="39">
        <f t="shared" si="7"/>
        <v>29</v>
      </c>
    </row>
    <row r="512" spans="1:66" x14ac:dyDescent="0.3">
      <c r="A512" t="s">
        <v>2832</v>
      </c>
      <c r="B512" s="13" t="str">
        <f>VLOOKUP(A512,Matching_Area!$A$2:$B$1441,2, 0)</f>
        <v>Economic Policy &amp; Debt</v>
      </c>
      <c r="C512" s="13" t="str">
        <f>VLOOKUP(Filtred_Data!A512,Matching_Area!$A$2:$C$1441,3,0)</f>
        <v>Purchasing power parity</v>
      </c>
      <c r="D512" t="s">
        <v>140</v>
      </c>
      <c r="AI512">
        <v>5902290000000</v>
      </c>
      <c r="AJ512">
        <v>6096750000000</v>
      </c>
      <c r="AK512">
        <v>6435469000000</v>
      </c>
      <c r="AL512">
        <v>6733768000000</v>
      </c>
      <c r="AM512">
        <v>7170251000000</v>
      </c>
      <c r="AN512">
        <v>7574691000000</v>
      </c>
      <c r="AO512">
        <v>8045907000000</v>
      </c>
      <c r="AP512">
        <v>8589268000000</v>
      </c>
      <c r="AQ512">
        <v>9135464000000</v>
      </c>
      <c r="AR512">
        <v>9689354000000</v>
      </c>
      <c r="AS512">
        <v>10383859000000</v>
      </c>
      <c r="AT512">
        <v>10743709000000</v>
      </c>
      <c r="AU512">
        <v>11054325000000</v>
      </c>
      <c r="AV512">
        <v>11530268000000</v>
      </c>
      <c r="AW512">
        <v>12313988000000</v>
      </c>
      <c r="AX512">
        <v>13169702000000</v>
      </c>
      <c r="AY512">
        <v>14072966000000</v>
      </c>
      <c r="AZ512">
        <v>14543216000000</v>
      </c>
      <c r="BA512">
        <v>14684602000000</v>
      </c>
      <c r="BB512">
        <v>14398708000000</v>
      </c>
      <c r="BC512">
        <v>15126736000000</v>
      </c>
      <c r="BD512">
        <v>15832207000000</v>
      </c>
      <c r="BE512">
        <v>16670651000000</v>
      </c>
      <c r="BF512">
        <v>17175898000000</v>
      </c>
      <c r="BG512">
        <v>18057489000000</v>
      </c>
      <c r="BH512">
        <v>18704317000000</v>
      </c>
      <c r="BI512">
        <v>19045164000000</v>
      </c>
      <c r="BJ512">
        <v>19830277000000.102</v>
      </c>
      <c r="BK512">
        <v>20837347000000.102</v>
      </c>
      <c r="BL512">
        <v>21624995749999.898</v>
      </c>
      <c r="BN512" s="39">
        <f t="shared" si="7"/>
        <v>30</v>
      </c>
    </row>
    <row r="513" spans="1:66" x14ac:dyDescent="0.3">
      <c r="A513" t="s">
        <v>3400</v>
      </c>
      <c r="B513" s="13" t="str">
        <f>VLOOKUP(A513,Matching_Area!$A$2:$B$1441,2, 0)</f>
        <v>Economic Policy &amp; Debt</v>
      </c>
      <c r="C513" s="13" t="str">
        <f>VLOOKUP(Filtred_Data!A513,Matching_Area!$A$2:$C$1441,3,0)</f>
        <v>National accounts</v>
      </c>
      <c r="D513" t="s">
        <v>2168</v>
      </c>
      <c r="AI513">
        <v>5902290000000</v>
      </c>
      <c r="AJ513">
        <v>6096750000000</v>
      </c>
      <c r="AK513">
        <v>6435469000000</v>
      </c>
      <c r="AL513">
        <v>6733768000000</v>
      </c>
      <c r="AM513">
        <v>7170251000000</v>
      </c>
      <c r="AN513">
        <v>7574691000000</v>
      </c>
      <c r="AO513">
        <v>8045907000000</v>
      </c>
      <c r="AP513">
        <v>8589268000000</v>
      </c>
      <c r="AQ513">
        <v>9135464000000</v>
      </c>
      <c r="AR513">
        <v>9689354000000</v>
      </c>
      <c r="AS513">
        <v>10383859000000</v>
      </c>
      <c r="AT513">
        <v>10743709000000</v>
      </c>
      <c r="AU513">
        <v>11054325000000</v>
      </c>
      <c r="AV513">
        <v>11530268000000</v>
      </c>
      <c r="AW513">
        <v>12313988000000</v>
      </c>
      <c r="AX513">
        <v>13169702000000</v>
      </c>
      <c r="AY513">
        <v>14072966000000</v>
      </c>
      <c r="AZ513">
        <v>14543216000000</v>
      </c>
      <c r="BA513">
        <v>14684602000000</v>
      </c>
      <c r="BB513">
        <v>14398708000000</v>
      </c>
      <c r="BC513">
        <v>15126736000000</v>
      </c>
      <c r="BD513">
        <v>15832207000000</v>
      </c>
      <c r="BE513">
        <v>16670651000000</v>
      </c>
      <c r="BF513">
        <v>17175898000000</v>
      </c>
      <c r="BG513">
        <v>18057489000000</v>
      </c>
      <c r="BH513">
        <v>18704317000000</v>
      </c>
      <c r="BI513">
        <v>19045164000000</v>
      </c>
      <c r="BJ513">
        <v>19830277000000.102</v>
      </c>
      <c r="BK513">
        <v>20837347000000.102</v>
      </c>
      <c r="BL513">
        <v>21624995749999.898</v>
      </c>
      <c r="BN513" s="39">
        <f t="shared" si="7"/>
        <v>30</v>
      </c>
    </row>
    <row r="514" spans="1:66" x14ac:dyDescent="0.3">
      <c r="A514" t="s">
        <v>839</v>
      </c>
      <c r="B514" s="13" t="str">
        <f>VLOOKUP(A514,Matching_Area!$A$2:$B$1441,2, 0)</f>
        <v>Public Sector</v>
      </c>
      <c r="C514" s="13" t="str">
        <f>VLOOKUP(Filtred_Data!A514,Matching_Area!$A$2:$C$1441,3,0)</f>
        <v>Government finance</v>
      </c>
      <c r="D514" t="s">
        <v>1352</v>
      </c>
      <c r="Q514">
        <v>23.021171923043134</v>
      </c>
      <c r="R514">
        <v>21.580618605198165</v>
      </c>
      <c r="S514">
        <v>20.084681359244382</v>
      </c>
      <c r="T514">
        <v>19.520819362311773</v>
      </c>
      <c r="U514">
        <v>16.65269023723862</v>
      </c>
      <c r="V514">
        <v>17.405047782406271</v>
      </c>
      <c r="W514">
        <v>17.891530097173732</v>
      </c>
      <c r="X514">
        <v>17.563163823624077</v>
      </c>
      <c r="Y514">
        <v>18.389805965826817</v>
      </c>
      <c r="Z514">
        <v>18.667517776821104</v>
      </c>
      <c r="AA514">
        <v>19.158057301097028</v>
      </c>
      <c r="AB514">
        <v>20.288176091521251</v>
      </c>
      <c r="AC514">
        <v>20.538938042888947</v>
      </c>
      <c r="AD514">
        <v>20.646254261245531</v>
      </c>
      <c r="AE514">
        <v>20.984598459845984</v>
      </c>
      <c r="AF514">
        <v>20.558505256463377</v>
      </c>
      <c r="AG514">
        <v>20.347971377719663</v>
      </c>
      <c r="AH514">
        <v>20.151910349104934</v>
      </c>
      <c r="AI514">
        <v>17.845502843052607</v>
      </c>
      <c r="AJ514">
        <v>17.694518360830227</v>
      </c>
      <c r="AK514">
        <v>17.32776617954071</v>
      </c>
      <c r="AL514">
        <v>15.868012771200807</v>
      </c>
      <c r="AM514">
        <v>15.195101770643721</v>
      </c>
      <c r="AN514">
        <v>13.979995792614124</v>
      </c>
      <c r="AO514">
        <v>13.082486099587632</v>
      </c>
      <c r="AP514">
        <v>13.116597320762885</v>
      </c>
      <c r="AQ514">
        <v>12.83978121979395</v>
      </c>
      <c r="AR514">
        <v>12.781088164618303</v>
      </c>
      <c r="AS514">
        <v>12.803922422237218</v>
      </c>
      <c r="AT514">
        <v>7.3214210745263744</v>
      </c>
      <c r="AU514">
        <v>8.1440256234811361</v>
      </c>
      <c r="AV514">
        <v>9.0280865432175528</v>
      </c>
      <c r="AW514">
        <v>9.696275844084095</v>
      </c>
      <c r="AX514">
        <v>9.5945978313437212</v>
      </c>
      <c r="AY514">
        <v>9.6910551415562693</v>
      </c>
      <c r="AZ514">
        <v>9.371125598351302</v>
      </c>
      <c r="BA514">
        <v>9.7928388803020692</v>
      </c>
      <c r="BB514">
        <v>9.5104285645052578</v>
      </c>
      <c r="BC514">
        <v>9.7905790334250202</v>
      </c>
      <c r="BD514">
        <v>9.4233232701617418</v>
      </c>
      <c r="BE514">
        <v>9.2082948613583717</v>
      </c>
      <c r="BF514">
        <v>8.2941970635868163</v>
      </c>
      <c r="BG514">
        <v>7.7573516060327776</v>
      </c>
      <c r="BH514">
        <v>7.4566142713044323</v>
      </c>
      <c r="BI514">
        <v>7.2977234294692952</v>
      </c>
      <c r="BJ514">
        <v>7.3481212131690077</v>
      </c>
      <c r="BK514">
        <v>7.7376700612175124</v>
      </c>
      <c r="BL514">
        <v>7.9208642203235202</v>
      </c>
      <c r="BN514" s="39">
        <f t="shared" si="7"/>
        <v>48</v>
      </c>
    </row>
    <row r="515" spans="1:66" x14ac:dyDescent="0.3">
      <c r="A515" t="s">
        <v>1461</v>
      </c>
      <c r="B515" s="13" t="str">
        <f>VLOOKUP(A515,Matching_Area!$A$2:$B$1441,2, 0)</f>
        <v>Public Sector</v>
      </c>
      <c r="C515" s="13" t="str">
        <f>VLOOKUP(Filtred_Data!A515,Matching_Area!$A$2:$C$1441,3,0)</f>
        <v>Government finance</v>
      </c>
      <c r="D515" t="s">
        <v>3571</v>
      </c>
      <c r="Q515">
        <v>52410000000</v>
      </c>
      <c r="R515">
        <v>55050000000</v>
      </c>
      <c r="S515">
        <v>55500000000</v>
      </c>
      <c r="T515">
        <v>64040000000</v>
      </c>
      <c r="U515">
        <v>61560000000</v>
      </c>
      <c r="V515">
        <v>71030000000</v>
      </c>
      <c r="W515">
        <v>80460000000</v>
      </c>
      <c r="X515">
        <v>87310000000</v>
      </c>
      <c r="Y515">
        <v>107950000000</v>
      </c>
      <c r="Z515">
        <v>125750000000</v>
      </c>
      <c r="AA515">
        <v>143900000000</v>
      </c>
      <c r="AB515">
        <v>168120000000</v>
      </c>
      <c r="AC515">
        <v>178050000000</v>
      </c>
      <c r="AD515">
        <v>198650000000</v>
      </c>
      <c r="AE515">
        <v>213640000000</v>
      </c>
      <c r="AF515">
        <v>213350000000</v>
      </c>
      <c r="AG515">
        <v>224080000000</v>
      </c>
      <c r="AH515">
        <v>237190000000</v>
      </c>
      <c r="AI515">
        <v>229420000000</v>
      </c>
      <c r="AJ515">
        <v>249360000000</v>
      </c>
      <c r="AK515">
        <v>246510000000</v>
      </c>
      <c r="AL515">
        <v>233090000000</v>
      </c>
      <c r="AM515">
        <v>229560000000</v>
      </c>
      <c r="AN515">
        <v>219300000000</v>
      </c>
      <c r="AO515">
        <v>211290000000</v>
      </c>
      <c r="AP515">
        <v>218150000000</v>
      </c>
      <c r="AQ515">
        <v>217850000000</v>
      </c>
      <c r="AR515">
        <v>222860000000</v>
      </c>
      <c r="AS515">
        <v>235290000000</v>
      </c>
      <c r="AT515">
        <v>151197500000</v>
      </c>
      <c r="AU515">
        <v>178856900000</v>
      </c>
      <c r="AV515">
        <v>213771800000</v>
      </c>
      <c r="AW515">
        <v>242276200000</v>
      </c>
      <c r="AX515">
        <v>259573900000</v>
      </c>
      <c r="AY515">
        <v>275782000000</v>
      </c>
      <c r="AZ515">
        <v>283051700000</v>
      </c>
      <c r="BA515">
        <v>329678800000</v>
      </c>
      <c r="BB515">
        <v>352251200000</v>
      </c>
      <c r="BC515">
        <v>383970600000</v>
      </c>
      <c r="BD515">
        <v>372650200000</v>
      </c>
      <c r="BE515">
        <v>357949000000</v>
      </c>
      <c r="BF515">
        <v>320517700000</v>
      </c>
      <c r="BG515">
        <v>309090100000</v>
      </c>
      <c r="BH515">
        <v>305534300000</v>
      </c>
      <c r="BI515">
        <v>308133900000</v>
      </c>
      <c r="BJ515">
        <v>319619700000</v>
      </c>
      <c r="BK515">
        <v>355568100000</v>
      </c>
      <c r="BL515">
        <v>387332700000</v>
      </c>
      <c r="BN515" s="39">
        <f t="shared" si="7"/>
        <v>48</v>
      </c>
    </row>
    <row r="516" spans="1:66" x14ac:dyDescent="0.3">
      <c r="A516" t="s">
        <v>3948</v>
      </c>
      <c r="B516" s="13" t="str">
        <f>VLOOKUP(A516,Matching_Area!$A$2:$B$1441,2, 0)</f>
        <v>Economic Policy &amp; Debt</v>
      </c>
      <c r="C516" s="13" t="str">
        <f>VLOOKUP(Filtred_Data!A516,Matching_Area!$A$2:$C$1441,3,0)</f>
        <v>Balance of payments</v>
      </c>
      <c r="D516" t="s">
        <v>4221</v>
      </c>
      <c r="O516">
        <v>42450000000</v>
      </c>
      <c r="P516">
        <v>43310000000</v>
      </c>
      <c r="Q516">
        <v>49380000000</v>
      </c>
      <c r="R516">
        <v>71410000000</v>
      </c>
      <c r="S516">
        <v>98310000000</v>
      </c>
      <c r="T516">
        <v>107090000000</v>
      </c>
      <c r="U516">
        <v>114740000000</v>
      </c>
      <c r="V516">
        <v>120810000000</v>
      </c>
      <c r="W516">
        <v>142075000000</v>
      </c>
      <c r="X516">
        <v>184439000000</v>
      </c>
      <c r="Y516">
        <v>224238000000</v>
      </c>
      <c r="Z516">
        <v>237045000000</v>
      </c>
      <c r="AA516">
        <v>211177000000</v>
      </c>
      <c r="AB516">
        <v>201798000000</v>
      </c>
      <c r="AC516">
        <v>219933000000</v>
      </c>
      <c r="AD516">
        <v>215917000000</v>
      </c>
      <c r="AE516">
        <v>223342000000</v>
      </c>
      <c r="AF516">
        <v>250210000000</v>
      </c>
      <c r="AG516">
        <v>320228000000</v>
      </c>
      <c r="AH516">
        <v>359923000000</v>
      </c>
      <c r="AI516">
        <v>387398000000</v>
      </c>
      <c r="AJ516">
        <v>414077000000</v>
      </c>
      <c r="AK516">
        <v>439631000000</v>
      </c>
      <c r="AL516">
        <v>456943000000</v>
      </c>
      <c r="AM516">
        <v>502859000000</v>
      </c>
      <c r="AN516">
        <v>575204000000</v>
      </c>
      <c r="AO516">
        <v>612113000000</v>
      </c>
      <c r="AP516">
        <v>678366000000</v>
      </c>
      <c r="AQ516">
        <v>670416000000</v>
      </c>
      <c r="AR516">
        <v>698524000000</v>
      </c>
      <c r="AS516">
        <v>784939000000</v>
      </c>
      <c r="AT516">
        <v>731331000000</v>
      </c>
      <c r="AU516">
        <v>698036000000</v>
      </c>
      <c r="AV516">
        <v>730445000000</v>
      </c>
      <c r="AW516">
        <v>823584000000</v>
      </c>
      <c r="AX516">
        <v>913016000000</v>
      </c>
      <c r="AY516">
        <v>1040905000000</v>
      </c>
      <c r="AZ516">
        <v>1165153000000</v>
      </c>
      <c r="BA516">
        <v>1308794000000</v>
      </c>
      <c r="BB516">
        <v>1070330000000</v>
      </c>
      <c r="BC516">
        <v>1290279000000</v>
      </c>
      <c r="BD516">
        <v>1498887000000</v>
      </c>
      <c r="BE516">
        <v>1562631000000</v>
      </c>
      <c r="BF516">
        <v>1593708000000</v>
      </c>
      <c r="BG516">
        <v>1635563000000</v>
      </c>
      <c r="BH516">
        <v>1511383000000</v>
      </c>
      <c r="BI516">
        <v>1457394000000</v>
      </c>
      <c r="BJ516">
        <v>1557004000000</v>
      </c>
      <c r="BK516">
        <v>1676950000000</v>
      </c>
      <c r="BL516">
        <v>1652437000000</v>
      </c>
      <c r="BN516" s="39">
        <f t="shared" si="7"/>
        <v>50</v>
      </c>
    </row>
    <row r="517" spans="1:66" x14ac:dyDescent="0.3">
      <c r="A517" t="s">
        <v>1693</v>
      </c>
      <c r="B517" s="13" t="str">
        <f>VLOOKUP(A517,Matching_Area!$A$2:$B$1441,2, 0)</f>
        <v>Economic Policy &amp; Debt</v>
      </c>
      <c r="C517" s="13" t="str">
        <f>VLOOKUP(Filtred_Data!A517,Matching_Area!$A$2:$C$1441,3,0)</f>
        <v>Balance of payments</v>
      </c>
      <c r="D517" t="s">
        <v>561</v>
      </c>
      <c r="O517">
        <v>39860000000</v>
      </c>
      <c r="P517">
        <v>45580000000</v>
      </c>
      <c r="Q517">
        <v>55800000000</v>
      </c>
      <c r="R517">
        <v>70500000000</v>
      </c>
      <c r="S517">
        <v>103820000000</v>
      </c>
      <c r="T517">
        <v>98180000000</v>
      </c>
      <c r="U517">
        <v>124230000000</v>
      </c>
      <c r="V517">
        <v>151910000000</v>
      </c>
      <c r="W517">
        <v>176002000000</v>
      </c>
      <c r="X517">
        <v>212007000000</v>
      </c>
      <c r="Y517">
        <v>249771000000</v>
      </c>
      <c r="Z517">
        <v>265095000000</v>
      </c>
      <c r="AA517">
        <v>247664000000</v>
      </c>
      <c r="AB517">
        <v>268893000000</v>
      </c>
      <c r="AC517">
        <v>332414000000</v>
      </c>
      <c r="AD517">
        <v>338082000000</v>
      </c>
      <c r="AE517">
        <v>368410000000</v>
      </c>
      <c r="AF517">
        <v>409761000000</v>
      </c>
      <c r="AG517">
        <v>447188000000</v>
      </c>
      <c r="AH517">
        <v>477679000000</v>
      </c>
      <c r="AI517">
        <v>498440000000</v>
      </c>
      <c r="AJ517">
        <v>491017000000</v>
      </c>
      <c r="AK517">
        <v>536528000000</v>
      </c>
      <c r="AL517">
        <v>589394000000</v>
      </c>
      <c r="AM517">
        <v>668690000000</v>
      </c>
      <c r="AN517">
        <v>749374000000</v>
      </c>
      <c r="AO517">
        <v>803113000000</v>
      </c>
      <c r="AP517">
        <v>876794000000</v>
      </c>
      <c r="AQ517">
        <v>918637000000</v>
      </c>
      <c r="AR517">
        <v>1035591000000</v>
      </c>
      <c r="AS517">
        <v>1231722000000</v>
      </c>
      <c r="AT517">
        <v>1153699000000</v>
      </c>
      <c r="AU517">
        <v>1173282000000</v>
      </c>
      <c r="AV517">
        <v>1272089000000</v>
      </c>
      <c r="AW517">
        <v>1488349000000</v>
      </c>
      <c r="AX517">
        <v>1695821000000</v>
      </c>
      <c r="AY517">
        <v>1878193000000</v>
      </c>
      <c r="AZ517">
        <v>1986346000000</v>
      </c>
      <c r="BA517">
        <v>2141286000000</v>
      </c>
      <c r="BB517">
        <v>1580026000000</v>
      </c>
      <c r="BC517">
        <v>1938952000000</v>
      </c>
      <c r="BD517">
        <v>2239884000000</v>
      </c>
      <c r="BE517">
        <v>2303749000000</v>
      </c>
      <c r="BF517">
        <v>2294246000000</v>
      </c>
      <c r="BG517">
        <v>2385480000000</v>
      </c>
      <c r="BH517">
        <v>2273249000000</v>
      </c>
      <c r="BI517">
        <v>2207195000000</v>
      </c>
      <c r="BJ517">
        <v>2356344000000</v>
      </c>
      <c r="BK517">
        <v>2557252000000</v>
      </c>
      <c r="BL517">
        <v>2516769000000</v>
      </c>
      <c r="BN517" s="39">
        <f t="shared" si="7"/>
        <v>50</v>
      </c>
    </row>
    <row r="518" spans="1:66" x14ac:dyDescent="0.3">
      <c r="A518" t="s">
        <v>449</v>
      </c>
      <c r="B518" s="13" t="str">
        <f>VLOOKUP(A518,Matching_Area!$A$2:$B$1441,2, 0)</f>
        <v>Education</v>
      </c>
      <c r="C518" s="13" t="str">
        <f>VLOOKUP(Filtred_Data!A518,Matching_Area!$A$2:$C$1441,3,0)</f>
        <v>Inputs</v>
      </c>
      <c r="D518" t="s">
        <v>1713</v>
      </c>
      <c r="BF518">
        <v>4.9310498237609899</v>
      </c>
      <c r="BG518">
        <v>4.9617400169372603</v>
      </c>
      <c r="BN518" s="39">
        <f t="shared" si="7"/>
        <v>2</v>
      </c>
    </row>
    <row r="519" spans="1:66" x14ac:dyDescent="0.3">
      <c r="A519" t="s">
        <v>1437</v>
      </c>
      <c r="B519" s="13" t="str">
        <f>VLOOKUP(A519,Matching_Area!$A$2:$B$1441,2, 0)</f>
        <v>Education</v>
      </c>
      <c r="C519" s="13" t="str">
        <f>VLOOKUP(Filtred_Data!A519,Matching_Area!$A$2:$C$1441,3,0)</f>
        <v>Inputs</v>
      </c>
      <c r="D519" t="s">
        <v>1538</v>
      </c>
      <c r="BN519" s="39">
        <f t="shared" ref="BN519:BN582" si="8">COUNT(E519:BM519)</f>
        <v>0</v>
      </c>
    </row>
    <row r="520" spans="1:66" x14ac:dyDescent="0.3">
      <c r="A520" t="s">
        <v>894</v>
      </c>
      <c r="B520" s="13" t="str">
        <f>VLOOKUP(A520,Matching_Area!$A$2:$B$1441,2, 0)</f>
        <v>Education</v>
      </c>
      <c r="C520" s="13" t="str">
        <f>VLOOKUP(Filtred_Data!A520,Matching_Area!$A$2:$C$1441,3,0)</f>
        <v>Inputs</v>
      </c>
      <c r="D520" t="s">
        <v>493</v>
      </c>
      <c r="BC520">
        <v>22.05341</v>
      </c>
      <c r="BD520">
        <v>20.85277</v>
      </c>
      <c r="BE520">
        <v>20.522600000000001</v>
      </c>
      <c r="BF520">
        <v>19.718669999999999</v>
      </c>
      <c r="BG520">
        <v>19.788799999999998</v>
      </c>
      <c r="BH520">
        <v>19.760639999999999</v>
      </c>
      <c r="BI520">
        <v>19.859079999999999</v>
      </c>
      <c r="BN520" s="39">
        <f t="shared" si="8"/>
        <v>7</v>
      </c>
    </row>
    <row r="521" spans="1:66" x14ac:dyDescent="0.3">
      <c r="A521" t="s">
        <v>378</v>
      </c>
      <c r="B521" s="13" t="str">
        <f>VLOOKUP(A521,Matching_Area!$A$2:$B$1441,2, 0)</f>
        <v>Education</v>
      </c>
      <c r="C521" s="13" t="str">
        <f>VLOOKUP(Filtred_Data!A521,Matching_Area!$A$2:$C$1441,3,0)</f>
        <v>Inputs</v>
      </c>
      <c r="D521" t="s">
        <v>3012</v>
      </c>
      <c r="BC521">
        <v>24.28969</v>
      </c>
      <c r="BD521">
        <v>23.89396</v>
      </c>
      <c r="BE521">
        <v>22.76782</v>
      </c>
      <c r="BF521">
        <v>22.589390000000002</v>
      </c>
      <c r="BG521">
        <v>22.364550000000001</v>
      </c>
      <c r="BH521">
        <v>21.68055</v>
      </c>
      <c r="BI521">
        <v>22.134799999999998</v>
      </c>
      <c r="BN521" s="39">
        <f t="shared" si="8"/>
        <v>7</v>
      </c>
    </row>
    <row r="522" spans="1:66" x14ac:dyDescent="0.3">
      <c r="A522" t="s">
        <v>4015</v>
      </c>
      <c r="B522" s="13" t="str">
        <f>VLOOKUP(A522,Matching_Area!$A$2:$B$1441,2, 0)</f>
        <v>Education</v>
      </c>
      <c r="C522" s="13" t="str">
        <f>VLOOKUP(Filtred_Data!A522,Matching_Area!$A$2:$C$1441,3,0)</f>
        <v>Inputs</v>
      </c>
      <c r="D522" t="s">
        <v>3515</v>
      </c>
      <c r="BC522">
        <v>20.83643</v>
      </c>
      <c r="BD522">
        <v>20.04063</v>
      </c>
      <c r="BE522">
        <v>21.892959999999999</v>
      </c>
      <c r="BF522">
        <v>20.41236</v>
      </c>
      <c r="BG522">
        <v>21.165849999999999</v>
      </c>
      <c r="BH522">
        <v>21.520569999999999</v>
      </c>
      <c r="BI522">
        <v>19.42953</v>
      </c>
      <c r="BN522" s="39">
        <f t="shared" si="8"/>
        <v>7</v>
      </c>
    </row>
    <row r="523" spans="1:66" x14ac:dyDescent="0.3">
      <c r="A523" t="s">
        <v>2895</v>
      </c>
      <c r="B523" s="13" t="str">
        <f>VLOOKUP(A523,Matching_Area!$A$2:$B$1441,2, 0)</f>
        <v>Public Sector</v>
      </c>
      <c r="C523" s="13" t="str">
        <f>VLOOKUP(Filtred_Data!A523,Matching_Area!$A$2:$C$1441,3,0)</f>
        <v>Government finance</v>
      </c>
      <c r="D523" t="s">
        <v>255</v>
      </c>
      <c r="Q523">
        <v>5.7132170741970167</v>
      </c>
      <c r="R523">
        <v>7.8543904238747224</v>
      </c>
      <c r="S523">
        <v>7.9136949787479285</v>
      </c>
      <c r="T523">
        <v>7.2660563042211024</v>
      </c>
      <c r="U523">
        <v>6.9890053365910116</v>
      </c>
      <c r="V523">
        <v>6.9806899894966463</v>
      </c>
      <c r="W523">
        <v>6.5799265429579661</v>
      </c>
      <c r="X523">
        <v>7.7360730219802702</v>
      </c>
      <c r="Y523">
        <v>8.2399062064922681</v>
      </c>
      <c r="Z523">
        <v>9.0936088404007567</v>
      </c>
      <c r="AA523">
        <v>9.4237503979624329</v>
      </c>
      <c r="AB523">
        <v>11.126247474438253</v>
      </c>
      <c r="AC523">
        <v>10.207150016705647</v>
      </c>
      <c r="AD523">
        <v>10.166150735990904</v>
      </c>
      <c r="AE523">
        <v>9.5362484357345068</v>
      </c>
      <c r="AF523">
        <v>8.7533797894088945</v>
      </c>
      <c r="AG523">
        <v>8.1240844821675307</v>
      </c>
      <c r="AH523">
        <v>7.9680856146385741</v>
      </c>
      <c r="AI523">
        <v>7.1837809955417997</v>
      </c>
      <c r="AJ523">
        <v>10.666551694403726</v>
      </c>
      <c r="AK523">
        <v>7.4582049773285792</v>
      </c>
      <c r="AL523">
        <v>7.9065370724967892</v>
      </c>
      <c r="AM523">
        <v>6.7428313728437743</v>
      </c>
      <c r="AN523">
        <v>7.3844073655891487</v>
      </c>
      <c r="AO523">
        <v>6.3188303497317051</v>
      </c>
      <c r="AP523">
        <v>6.3377786851285869</v>
      </c>
      <c r="AQ523">
        <v>5.6576370030717182</v>
      </c>
      <c r="AR523">
        <v>5.597690591785855</v>
      </c>
      <c r="AS523">
        <v>5.7048443529958375</v>
      </c>
      <c r="AT523">
        <v>4.2386832311704126</v>
      </c>
      <c r="AU523">
        <v>4.4016062998320473</v>
      </c>
      <c r="AV523">
        <v>4.3937127160967275</v>
      </c>
      <c r="AW523">
        <v>4.1075415204901056</v>
      </c>
      <c r="AX523">
        <v>3.9610946132367846</v>
      </c>
      <c r="AY523">
        <v>4.1490127248179913</v>
      </c>
      <c r="AZ523">
        <v>4.4605862993266898</v>
      </c>
      <c r="BA523">
        <v>4.8081135151447389</v>
      </c>
      <c r="BB523">
        <v>7.7134574587260181</v>
      </c>
      <c r="BC523">
        <v>8.5285165372124769</v>
      </c>
      <c r="BD523">
        <v>7.8788978244889565</v>
      </c>
      <c r="BE523">
        <v>7.3015795855924726</v>
      </c>
      <c r="BF523">
        <v>9.814399997475153</v>
      </c>
      <c r="BG523">
        <v>7.8994246587006618</v>
      </c>
      <c r="BH523">
        <v>6.9633180697527983</v>
      </c>
      <c r="BI523">
        <v>6.5038853903017779</v>
      </c>
      <c r="BJ523">
        <v>6.1721986421176105</v>
      </c>
      <c r="BK523">
        <v>6.0421316354389614</v>
      </c>
      <c r="BL523">
        <v>5.0093431781340989</v>
      </c>
      <c r="BN523" s="39">
        <f t="shared" si="8"/>
        <v>48</v>
      </c>
    </row>
    <row r="524" spans="1:66" x14ac:dyDescent="0.3">
      <c r="A524" t="s">
        <v>4048</v>
      </c>
      <c r="B524" s="13" t="str">
        <f>VLOOKUP(A524,Matching_Area!$A$2:$B$1441,2, 0)</f>
        <v>Public Sector</v>
      </c>
      <c r="C524" s="13" t="str">
        <f>VLOOKUP(Filtred_Data!A524,Matching_Area!$A$2:$C$1441,3,0)</f>
        <v>Government finance</v>
      </c>
      <c r="D524" t="s">
        <v>2449</v>
      </c>
      <c r="Q524">
        <v>12220000000</v>
      </c>
      <c r="R524">
        <v>19160000000</v>
      </c>
      <c r="S524">
        <v>21970000000</v>
      </c>
      <c r="T524">
        <v>21190000000</v>
      </c>
      <c r="U524">
        <v>21740000000</v>
      </c>
      <c r="V524">
        <v>25920000000</v>
      </c>
      <c r="W524">
        <v>27410000000</v>
      </c>
      <c r="X524">
        <v>37800000000</v>
      </c>
      <c r="Y524">
        <v>44980000000</v>
      </c>
      <c r="Z524">
        <v>58180000000</v>
      </c>
      <c r="AA524">
        <v>62160000000</v>
      </c>
      <c r="AB524">
        <v>72690000000</v>
      </c>
      <c r="AC524">
        <v>73320000000</v>
      </c>
      <c r="AD524">
        <v>80460000000</v>
      </c>
      <c r="AE524">
        <v>78490000000</v>
      </c>
      <c r="AF524">
        <v>79640000000</v>
      </c>
      <c r="AG524">
        <v>78200000000</v>
      </c>
      <c r="AH524">
        <v>83390000000</v>
      </c>
      <c r="AI524">
        <v>77990000000</v>
      </c>
      <c r="AJ524">
        <v>123700000000</v>
      </c>
      <c r="AK524">
        <v>86190000000</v>
      </c>
      <c r="AL524">
        <v>97860000000</v>
      </c>
      <c r="AM524">
        <v>89710000000</v>
      </c>
      <c r="AN524">
        <v>105950000000</v>
      </c>
      <c r="AO524">
        <v>96680000000</v>
      </c>
      <c r="AP524">
        <v>105550000000</v>
      </c>
      <c r="AQ524">
        <v>101670000000</v>
      </c>
      <c r="AR524">
        <v>106650000000</v>
      </c>
      <c r="AS524">
        <v>120330000000</v>
      </c>
      <c r="AT524">
        <v>87553800000</v>
      </c>
      <c r="AU524">
        <v>83701500000</v>
      </c>
      <c r="AV524">
        <v>84519000000</v>
      </c>
      <c r="AW524">
        <v>84564200000</v>
      </c>
      <c r="AX524">
        <v>92644200000</v>
      </c>
      <c r="AY524">
        <v>106842600000</v>
      </c>
      <c r="AZ524">
        <v>120522700000</v>
      </c>
      <c r="BA524">
        <v>125884100000</v>
      </c>
      <c r="BB524">
        <v>175098400000</v>
      </c>
      <c r="BC524">
        <v>210676200000</v>
      </c>
      <c r="BD524">
        <v>204518200000</v>
      </c>
      <c r="BE524">
        <v>198871400000</v>
      </c>
      <c r="BF524">
        <v>310970000000</v>
      </c>
      <c r="BG524">
        <v>262360700000</v>
      </c>
      <c r="BH524">
        <v>242051600000</v>
      </c>
      <c r="BI524">
        <v>227078300000</v>
      </c>
      <c r="BJ524">
        <v>235247500000</v>
      </c>
      <c r="BK524">
        <v>213394700000</v>
      </c>
      <c r="BL524">
        <v>182379400000</v>
      </c>
      <c r="BN524" s="39">
        <f t="shared" si="8"/>
        <v>48</v>
      </c>
    </row>
    <row r="525" spans="1:66" x14ac:dyDescent="0.3">
      <c r="A525" t="s">
        <v>4112</v>
      </c>
      <c r="B525" s="13" t="str">
        <f>VLOOKUP(A525,Matching_Area!$A$2:$B$1441,2, 0)</f>
        <v>Economic Policy &amp; Debt</v>
      </c>
      <c r="C525" s="13" t="str">
        <f>VLOOKUP(Filtred_Data!A525,Matching_Area!$A$2:$C$1441,3,0)</f>
        <v>Balance of payments</v>
      </c>
      <c r="D525" t="s">
        <v>3887</v>
      </c>
      <c r="BN525" s="39">
        <f t="shared" si="8"/>
        <v>0</v>
      </c>
    </row>
    <row r="526" spans="1:66" x14ac:dyDescent="0.3">
      <c r="A526" t="s">
        <v>2466</v>
      </c>
      <c r="B526" s="13" t="str">
        <f>VLOOKUP(A526,Matching_Area!$A$2:$B$1441,2, 0)</f>
        <v>Economic Policy &amp; Debt</v>
      </c>
      <c r="C526" s="13" t="str">
        <f>VLOOKUP(Filtred_Data!A526,Matching_Area!$A$2:$C$1441,3,0)</f>
        <v>National accounts</v>
      </c>
      <c r="D526" t="s">
        <v>791</v>
      </c>
      <c r="O526">
        <v>21.414735633833129</v>
      </c>
      <c r="P526">
        <v>21.919818002317896</v>
      </c>
      <c r="Q526">
        <v>22.58062246405704</v>
      </c>
      <c r="R526">
        <v>23.331808589452887</v>
      </c>
      <c r="S526">
        <v>22.694941831155358</v>
      </c>
      <c r="T526">
        <v>20.277475749360203</v>
      </c>
      <c r="U526">
        <v>22.038398387541022</v>
      </c>
      <c r="V526">
        <v>23.526269726672641</v>
      </c>
      <c r="W526">
        <v>24.831784670770823</v>
      </c>
      <c r="X526">
        <v>25.11112024584617</v>
      </c>
      <c r="Y526">
        <v>23.310270824941107</v>
      </c>
      <c r="Z526">
        <v>24.2768569915829</v>
      </c>
      <c r="AA526">
        <v>22.070082771371041</v>
      </c>
      <c r="AB526">
        <v>22.252986897770469</v>
      </c>
      <c r="AC526">
        <v>25.095817751726081</v>
      </c>
      <c r="AD526">
        <v>24.188340160208195</v>
      </c>
      <c r="AE526">
        <v>23.740624517564843</v>
      </c>
      <c r="AF526">
        <v>23.620231029933795</v>
      </c>
      <c r="AG526">
        <v>22.827807757868996</v>
      </c>
      <c r="AH526">
        <v>22.513799325720811</v>
      </c>
      <c r="AI526">
        <v>21.529213448476174</v>
      </c>
      <c r="AJ526">
        <v>20.110605023051644</v>
      </c>
      <c r="AK526">
        <v>20.077581998571546</v>
      </c>
      <c r="AL526">
        <v>20.393627874310042</v>
      </c>
      <c r="AM526">
        <v>21.279096765906854</v>
      </c>
      <c r="AN526">
        <v>21.272649140698206</v>
      </c>
      <c r="AO526">
        <v>21.701814985578068</v>
      </c>
      <c r="AP526">
        <v>22.409709064414482</v>
      </c>
      <c r="AQ526">
        <v>22.958333175817025</v>
      </c>
      <c r="AR526">
        <v>23.42036803164202</v>
      </c>
      <c r="AS526">
        <v>23.675148369932064</v>
      </c>
      <c r="AT526">
        <v>22.176947724914065</v>
      </c>
      <c r="AU526">
        <v>21.70813854404815</v>
      </c>
      <c r="AV526">
        <v>21.742223559958337</v>
      </c>
      <c r="AW526">
        <v>22.658575171365719</v>
      </c>
      <c r="AX526">
        <v>23.380303103093329</v>
      </c>
      <c r="AY526">
        <v>23.539185450446432</v>
      </c>
      <c r="AZ526">
        <v>22.592491935284738</v>
      </c>
      <c r="BA526">
        <v>21.119016705811781</v>
      </c>
      <c r="BB526">
        <v>17.804581110237379</v>
      </c>
      <c r="BC526">
        <v>18.74310377083561</v>
      </c>
      <c r="BD526">
        <v>19.103525856692226</v>
      </c>
      <c r="BE526">
        <v>20.02088984790273</v>
      </c>
      <c r="BF526">
        <v>20.41374313950568</v>
      </c>
      <c r="BG526">
        <v>20.812679791501886</v>
      </c>
      <c r="BH526">
        <v>21.099051608750539</v>
      </c>
      <c r="BI526">
        <v>20.387569484463469</v>
      </c>
      <c r="BJ526">
        <v>20.658987087295802</v>
      </c>
      <c r="BK526">
        <v>21.021221992780237</v>
      </c>
      <c r="BN526" s="39">
        <f t="shared" si="8"/>
        <v>49</v>
      </c>
    </row>
    <row r="527" spans="1:66" x14ac:dyDescent="0.3">
      <c r="A527" t="s">
        <v>2905</v>
      </c>
      <c r="B527" s="13" t="str">
        <f>VLOOKUP(A527,Matching_Area!$A$2:$B$1441,2, 0)</f>
        <v>Economic Policy &amp; Debt</v>
      </c>
      <c r="C527" s="13" t="str">
        <f>VLOOKUP(Filtred_Data!A527,Matching_Area!$A$2:$C$1441,3,0)</f>
        <v>National accounts</v>
      </c>
      <c r="D527" t="s">
        <v>3462</v>
      </c>
      <c r="P527">
        <v>5.4499689148855168</v>
      </c>
      <c r="Q527">
        <v>7.8170063335253133</v>
      </c>
      <c r="R527">
        <v>8.987419678216412</v>
      </c>
      <c r="S527">
        <v>-4.8286662603086086</v>
      </c>
      <c r="T527">
        <v>-12.416638068659225</v>
      </c>
      <c r="U527">
        <v>14.971776411517638</v>
      </c>
      <c r="V527">
        <v>11.020803676949129</v>
      </c>
      <c r="W527">
        <v>10.680327078164282</v>
      </c>
      <c r="X527">
        <v>3.8531162828098218</v>
      </c>
      <c r="Y527">
        <v>-7.7041010061661126</v>
      </c>
      <c r="Z527">
        <v>6.7710448600856665</v>
      </c>
      <c r="AA527">
        <v>-10.176039466618974</v>
      </c>
      <c r="AB527">
        <v>8.6704214830523654</v>
      </c>
      <c r="AC527">
        <v>23.742503345024616</v>
      </c>
      <c r="AD527">
        <v>2.4029647345896734</v>
      </c>
      <c r="AE527">
        <v>1.8112575506923321</v>
      </c>
      <c r="AF527">
        <v>3.499409840028207</v>
      </c>
      <c r="AG527">
        <v>1.6888862156959163</v>
      </c>
      <c r="AH527">
        <v>3.6226412771734715</v>
      </c>
      <c r="AI527">
        <v>-1.027051859792806</v>
      </c>
      <c r="AJ527">
        <v>-5.2538218274724215</v>
      </c>
      <c r="AK527">
        <v>5.5055424909428581</v>
      </c>
      <c r="AL527">
        <v>5.3794219563173158</v>
      </c>
      <c r="AM527">
        <v>9.0348626465679871</v>
      </c>
      <c r="AN527">
        <v>2.8645608691133475</v>
      </c>
      <c r="AO527">
        <v>7.5917276159892282</v>
      </c>
      <c r="AP527">
        <v>9.4817934697617687</v>
      </c>
      <c r="AQ527">
        <v>8.6603963778659363</v>
      </c>
      <c r="AR527">
        <v>7.951287948763877</v>
      </c>
      <c r="AS527">
        <v>6.0979633581886645</v>
      </c>
      <c r="AT527">
        <v>-3.9924446725983245</v>
      </c>
      <c r="AU527">
        <v>0.4724523749588343</v>
      </c>
      <c r="AV527">
        <v>4.13158266406613</v>
      </c>
      <c r="AW527">
        <v>7.8248599881256951</v>
      </c>
      <c r="AX527">
        <v>5.6090391994240179</v>
      </c>
      <c r="AY527">
        <v>3.0572045640990382</v>
      </c>
      <c r="AZ527">
        <v>-1.6193007874494043</v>
      </c>
      <c r="BA527">
        <v>-6.2137922147946654</v>
      </c>
      <c r="BB527">
        <v>-16.595894977817878</v>
      </c>
      <c r="BC527">
        <v>10.457542570264081</v>
      </c>
      <c r="BD527">
        <v>4.218059544232915</v>
      </c>
      <c r="BE527">
        <v>7.6629709783266406</v>
      </c>
      <c r="BF527">
        <v>4.6657425639862709</v>
      </c>
      <c r="BG527">
        <v>4.3948810929410769</v>
      </c>
      <c r="BH527">
        <v>4.4833685226810758</v>
      </c>
      <c r="BI527">
        <v>-0.7897122394610534</v>
      </c>
      <c r="BJ527">
        <v>3.8672733495573937</v>
      </c>
      <c r="BK527">
        <v>4.5473132802258363</v>
      </c>
      <c r="BN527" s="39">
        <f t="shared" si="8"/>
        <v>48</v>
      </c>
    </row>
    <row r="528" spans="1:66" x14ac:dyDescent="0.3">
      <c r="A528" t="s">
        <v>4059</v>
      </c>
      <c r="B528" s="13" t="str">
        <f>VLOOKUP(A528,Matching_Area!$A$2:$B$1441,2, 0)</f>
        <v>Economic Policy &amp; Debt</v>
      </c>
      <c r="C528" s="13" t="str">
        <f>VLOOKUP(Filtred_Data!A528,Matching_Area!$A$2:$C$1441,3,0)</f>
        <v>National accounts</v>
      </c>
      <c r="D528" t="s">
        <v>2195</v>
      </c>
      <c r="O528">
        <v>797653280978.36206</v>
      </c>
      <c r="P528">
        <v>841125136840.24719</v>
      </c>
      <c r="Q528">
        <v>906875942059.92273</v>
      </c>
      <c r="R528">
        <v>988380688933.62671</v>
      </c>
      <c r="S528">
        <v>940655084083.68286</v>
      </c>
      <c r="T528">
        <v>823857346818.56982</v>
      </c>
      <c r="U528">
        <v>947203426734.10754</v>
      </c>
      <c r="V528">
        <v>1051592856815.8082</v>
      </c>
      <c r="W528">
        <v>1163906413454.3484</v>
      </c>
      <c r="X528">
        <v>1208753080987.8257</v>
      </c>
      <c r="Y528">
        <v>1115629522713.3787</v>
      </c>
      <c r="Z528">
        <v>1191169298168.6611</v>
      </c>
      <c r="AA528">
        <v>1069955440272.77</v>
      </c>
      <c r="AB528">
        <v>1162725086625.2678</v>
      </c>
      <c r="AC528">
        <v>1438785129210.7124</v>
      </c>
      <c r="AD528">
        <v>1473358628472.1663</v>
      </c>
      <c r="AE528">
        <v>1500044947879.1455</v>
      </c>
      <c r="AF528">
        <v>1552537668390.0745</v>
      </c>
      <c r="AG528">
        <v>1578758263065.0012</v>
      </c>
      <c r="AH528">
        <v>1635951011569.5808</v>
      </c>
      <c r="AI528">
        <v>1619148946279.9563</v>
      </c>
      <c r="AJ528">
        <v>1534081745521.0103</v>
      </c>
      <c r="AK528">
        <v>1618541267866.4673</v>
      </c>
      <c r="AL528">
        <v>1705609432202.1326</v>
      </c>
      <c r="AM528">
        <v>1859708901688.5034</v>
      </c>
      <c r="AN528">
        <v>1912981395165.6899</v>
      </c>
      <c r="AO528">
        <v>2058209732031.2197</v>
      </c>
      <c r="AP528">
        <v>2253364927996.957</v>
      </c>
      <c r="AQ528">
        <v>2448515262601.3066</v>
      </c>
      <c r="AR528">
        <v>2643203761600.1685</v>
      </c>
      <c r="AS528">
        <v>2804385358464.811</v>
      </c>
      <c r="AT528">
        <v>2692421824621.6553</v>
      </c>
      <c r="AU528">
        <v>2705142235475.9902</v>
      </c>
      <c r="AV528">
        <v>2816907423115.2471</v>
      </c>
      <c r="AW528">
        <v>3037326484969.1348</v>
      </c>
      <c r="AX528">
        <v>3207691318125.541</v>
      </c>
      <c r="AY528">
        <v>3305757003505.4834</v>
      </c>
      <c r="AZ528">
        <v>3252226854316.5552</v>
      </c>
      <c r="BA528">
        <v>3050140235235.5713</v>
      </c>
      <c r="BB528">
        <v>2543942165119.709</v>
      </c>
      <c r="BC528">
        <v>2809976000000</v>
      </c>
      <c r="BD528">
        <v>2928502460858.6543</v>
      </c>
      <c r="BE528">
        <v>3152912754533.8345</v>
      </c>
      <c r="BF528">
        <v>3300019546927.4712</v>
      </c>
      <c r="BG528">
        <v>3445051482058.7466</v>
      </c>
      <c r="BH528">
        <v>3599505835795.5264</v>
      </c>
      <c r="BI528">
        <v>3571080097650.1343</v>
      </c>
      <c r="BJ528">
        <v>3709183526557.9058</v>
      </c>
      <c r="BK528">
        <v>3877851721649.0225</v>
      </c>
      <c r="BN528" s="39">
        <f t="shared" si="8"/>
        <v>49</v>
      </c>
    </row>
    <row r="529" spans="1:66" x14ac:dyDescent="0.3">
      <c r="A529" t="s">
        <v>1141</v>
      </c>
      <c r="B529" s="13" t="str">
        <f>VLOOKUP(A529,Matching_Area!$A$2:$B$1441,2, 0)</f>
        <v>Economic Policy &amp; Debt</v>
      </c>
      <c r="C529" s="13" t="str">
        <f>VLOOKUP(Filtred_Data!A529,Matching_Area!$A$2:$C$1441,3,0)</f>
        <v>National accounts</v>
      </c>
      <c r="D529" t="s">
        <v>3050</v>
      </c>
      <c r="O529">
        <v>851855315600</v>
      </c>
      <c r="P529">
        <v>898281165500</v>
      </c>
      <c r="Q529">
        <v>968499861100</v>
      </c>
      <c r="R529">
        <v>1055543008200</v>
      </c>
      <c r="S529">
        <v>1004574359100</v>
      </c>
      <c r="T529">
        <v>879839996800</v>
      </c>
      <c r="U529">
        <v>1011567673900</v>
      </c>
      <c r="V529">
        <v>1123050561300</v>
      </c>
      <c r="W529">
        <v>1242996034500</v>
      </c>
      <c r="X529">
        <v>1290890117100</v>
      </c>
      <c r="Y529">
        <v>1191438638600</v>
      </c>
      <c r="Z529">
        <v>1272111483300</v>
      </c>
      <c r="AA529">
        <v>1142660916700</v>
      </c>
      <c r="AB529">
        <v>1241734434300</v>
      </c>
      <c r="AC529">
        <v>1536553273900</v>
      </c>
      <c r="AD529">
        <v>1573476107200</v>
      </c>
      <c r="AE529">
        <v>1601975812000</v>
      </c>
      <c r="AF529">
        <v>1658035511200</v>
      </c>
      <c r="AG529">
        <v>1686037844400</v>
      </c>
      <c r="AH529">
        <v>1747116947300</v>
      </c>
      <c r="AI529">
        <v>1729173150200</v>
      </c>
      <c r="AJ529">
        <v>1638325473800</v>
      </c>
      <c r="AK529">
        <v>1728524178900</v>
      </c>
      <c r="AL529">
        <v>1821508788100</v>
      </c>
      <c r="AM529">
        <v>1986079605200</v>
      </c>
      <c r="AN529">
        <v>2042972064400</v>
      </c>
      <c r="AO529">
        <v>2198068938800</v>
      </c>
      <c r="AP529">
        <v>2406485295900</v>
      </c>
      <c r="AQ529">
        <v>2614896461300</v>
      </c>
      <c r="AR529">
        <v>2822814408500</v>
      </c>
      <c r="AS529">
        <v>2994948596800</v>
      </c>
      <c r="AT529">
        <v>2875376931100</v>
      </c>
      <c r="AU529">
        <v>2888961717700</v>
      </c>
      <c r="AV529">
        <v>3008321559200</v>
      </c>
      <c r="AW529">
        <v>3243718509200</v>
      </c>
      <c r="AX529">
        <v>3425659951900</v>
      </c>
      <c r="AY529">
        <v>3530389384300</v>
      </c>
      <c r="AZ529">
        <v>3473221761200</v>
      </c>
      <c r="BA529">
        <v>3257402977800</v>
      </c>
      <c r="BB529">
        <v>2716807800600</v>
      </c>
      <c r="BC529">
        <v>3000919132900</v>
      </c>
      <c r="BD529">
        <v>3127499688800</v>
      </c>
      <c r="BE529">
        <v>3367159082300</v>
      </c>
      <c r="BF529">
        <v>3524262056800</v>
      </c>
      <c r="BG529">
        <v>3679149183600</v>
      </c>
      <c r="BH529">
        <v>3844099000000</v>
      </c>
      <c r="BI529">
        <v>3813741679700</v>
      </c>
      <c r="BJ529">
        <v>3961229495300</v>
      </c>
      <c r="BK529">
        <v>4141359010200</v>
      </c>
      <c r="BN529" s="39">
        <f t="shared" si="8"/>
        <v>49</v>
      </c>
    </row>
    <row r="530" spans="1:66" x14ac:dyDescent="0.3">
      <c r="A530" t="s">
        <v>864</v>
      </c>
      <c r="B530" s="13" t="str">
        <f>VLOOKUP(A530,Matching_Area!$A$2:$B$1441,2, 0)</f>
        <v>Economic Policy &amp; Debt</v>
      </c>
      <c r="C530" s="13" t="str">
        <f>VLOOKUP(Filtred_Data!A530,Matching_Area!$A$2:$C$1441,3,0)</f>
        <v>National accounts</v>
      </c>
      <c r="D530" t="s">
        <v>1044</v>
      </c>
      <c r="O530">
        <v>229845000000</v>
      </c>
      <c r="P530">
        <v>255333000000</v>
      </c>
      <c r="Q530">
        <v>288831000000</v>
      </c>
      <c r="R530">
        <v>332566000000</v>
      </c>
      <c r="S530">
        <v>350692000000</v>
      </c>
      <c r="T530">
        <v>341656000000</v>
      </c>
      <c r="U530">
        <v>412870000000</v>
      </c>
      <c r="V530">
        <v>489776000000</v>
      </c>
      <c r="W530">
        <v>583944000000</v>
      </c>
      <c r="X530">
        <v>659753000000</v>
      </c>
      <c r="Y530">
        <v>666046000000</v>
      </c>
      <c r="Z530">
        <v>778569000000</v>
      </c>
      <c r="AA530">
        <v>737977000000</v>
      </c>
      <c r="AB530">
        <v>808682000000</v>
      </c>
      <c r="AC530">
        <v>1013272000000</v>
      </c>
      <c r="AD530">
        <v>1049527000000</v>
      </c>
      <c r="AE530">
        <v>1087233000000</v>
      </c>
      <c r="AF530">
        <v>1146813000000</v>
      </c>
      <c r="AG530">
        <v>1195364000000</v>
      </c>
      <c r="AH530">
        <v>1270134000000</v>
      </c>
      <c r="AI530">
        <v>1283818000000</v>
      </c>
      <c r="AJ530">
        <v>1238437000000</v>
      </c>
      <c r="AK530">
        <v>1309124000000</v>
      </c>
      <c r="AL530">
        <v>1398709000000</v>
      </c>
      <c r="AM530">
        <v>1550658000000</v>
      </c>
      <c r="AN530">
        <v>1625177000000</v>
      </c>
      <c r="AO530">
        <v>1752014000000</v>
      </c>
      <c r="AP530">
        <v>1922205000000</v>
      </c>
      <c r="AQ530">
        <v>2080672000000</v>
      </c>
      <c r="AR530">
        <v>2255537000000</v>
      </c>
      <c r="AS530">
        <v>2427258000000</v>
      </c>
      <c r="AT530">
        <v>2346725000000</v>
      </c>
      <c r="AU530">
        <v>2374093000000</v>
      </c>
      <c r="AV530">
        <v>2491277000000</v>
      </c>
      <c r="AW530">
        <v>2767457000000</v>
      </c>
      <c r="AX530">
        <v>3048006000000</v>
      </c>
      <c r="AY530">
        <v>3251847000000</v>
      </c>
      <c r="AZ530">
        <v>3265035000000</v>
      </c>
      <c r="BA530">
        <v>3107208000000</v>
      </c>
      <c r="BB530">
        <v>2572572000000</v>
      </c>
      <c r="BC530">
        <v>2809976000000</v>
      </c>
      <c r="BD530">
        <v>2969181000000</v>
      </c>
      <c r="BE530">
        <v>3242785000000</v>
      </c>
      <c r="BF530">
        <v>3426416000000</v>
      </c>
      <c r="BG530">
        <v>3646745000000</v>
      </c>
      <c r="BH530">
        <v>3844099000000</v>
      </c>
      <c r="BI530">
        <v>3813941000000</v>
      </c>
      <c r="BJ530">
        <v>4025485000000</v>
      </c>
      <c r="BK530">
        <v>4315457000000</v>
      </c>
      <c r="BN530" s="39">
        <f t="shared" si="8"/>
        <v>49</v>
      </c>
    </row>
    <row r="531" spans="1:66" x14ac:dyDescent="0.3">
      <c r="A531" t="s">
        <v>192</v>
      </c>
      <c r="B531" s="13" t="str">
        <f>VLOOKUP(A531,Matching_Area!$A$2:$B$1441,2, 0)</f>
        <v>Economic Policy &amp; Debt</v>
      </c>
      <c r="C531" s="13" t="str">
        <f>VLOOKUP(Filtred_Data!A531,Matching_Area!$A$2:$C$1441,3,0)</f>
        <v>National accounts</v>
      </c>
      <c r="D531" t="s">
        <v>161</v>
      </c>
      <c r="O531">
        <v>229845000000</v>
      </c>
      <c r="P531">
        <v>255333000000</v>
      </c>
      <c r="Q531">
        <v>288831000000</v>
      </c>
      <c r="R531">
        <v>332566000000</v>
      </c>
      <c r="S531">
        <v>350692000000</v>
      </c>
      <c r="T531">
        <v>341656000000</v>
      </c>
      <c r="U531">
        <v>412870000000</v>
      </c>
      <c r="V531">
        <v>489776000000</v>
      </c>
      <c r="W531">
        <v>583944000000</v>
      </c>
      <c r="X531">
        <v>659753000000</v>
      </c>
      <c r="Y531">
        <v>666046000000</v>
      </c>
      <c r="Z531">
        <v>778569000000</v>
      </c>
      <c r="AA531">
        <v>737977000000</v>
      </c>
      <c r="AB531">
        <v>808682000000</v>
      </c>
      <c r="AC531">
        <v>1013272000000</v>
      </c>
      <c r="AD531">
        <v>1049527000000</v>
      </c>
      <c r="AE531">
        <v>1087233000000</v>
      </c>
      <c r="AF531">
        <v>1146813000000</v>
      </c>
      <c r="AG531">
        <v>1195364000000</v>
      </c>
      <c r="AH531">
        <v>1270134000000</v>
      </c>
      <c r="AI531">
        <v>1283818000000</v>
      </c>
      <c r="AJ531">
        <v>1238437000000</v>
      </c>
      <c r="AK531">
        <v>1309124000000</v>
      </c>
      <c r="AL531">
        <v>1398709000000</v>
      </c>
      <c r="AM531">
        <v>1550658000000</v>
      </c>
      <c r="AN531">
        <v>1625177000000</v>
      </c>
      <c r="AO531">
        <v>1752014000000</v>
      </c>
      <c r="AP531">
        <v>1922205000000</v>
      </c>
      <c r="AQ531">
        <v>2080672000000</v>
      </c>
      <c r="AR531">
        <v>2255537000000</v>
      </c>
      <c r="AS531">
        <v>2427258000000</v>
      </c>
      <c r="AT531">
        <v>2346725000000</v>
      </c>
      <c r="AU531">
        <v>2374093000000</v>
      </c>
      <c r="AV531">
        <v>2491277000000</v>
      </c>
      <c r="AW531">
        <v>2767457000000</v>
      </c>
      <c r="AX531">
        <v>3048006000000</v>
      </c>
      <c r="AY531">
        <v>3251847000000</v>
      </c>
      <c r="AZ531">
        <v>3265035000000</v>
      </c>
      <c r="BA531">
        <v>3107208000000</v>
      </c>
      <c r="BB531">
        <v>2572572000000</v>
      </c>
      <c r="BC531">
        <v>2809976000000</v>
      </c>
      <c r="BD531">
        <v>2969181000000</v>
      </c>
      <c r="BE531">
        <v>3242785000000</v>
      </c>
      <c r="BF531">
        <v>3426416000000</v>
      </c>
      <c r="BG531">
        <v>3646745000000</v>
      </c>
      <c r="BH531">
        <v>3844099000000</v>
      </c>
      <c r="BI531">
        <v>3813941000000</v>
      </c>
      <c r="BJ531">
        <v>4025485000000</v>
      </c>
      <c r="BK531">
        <v>4315457000000</v>
      </c>
      <c r="BN531" s="39">
        <f t="shared" si="8"/>
        <v>49</v>
      </c>
    </row>
    <row r="532" spans="1:66" x14ac:dyDescent="0.3">
      <c r="A532" t="s">
        <v>1867</v>
      </c>
      <c r="B532" s="13" t="str">
        <f>VLOOKUP(A532,Matching_Area!$A$2:$B$1441,2, 0)</f>
        <v>Economic Policy &amp; Debt</v>
      </c>
      <c r="C532" s="13" t="str">
        <f>VLOOKUP(Filtred_Data!A532,Matching_Area!$A$2:$C$1441,3,0)</f>
        <v>National accounts</v>
      </c>
      <c r="D532" t="s">
        <v>418</v>
      </c>
      <c r="O532">
        <v>5265826111195.4951</v>
      </c>
      <c r="P532">
        <v>5431627105470.4209</v>
      </c>
      <c r="Q532">
        <v>5712032894447.1924</v>
      </c>
      <c r="R532">
        <v>6031908960681.3027</v>
      </c>
      <c r="S532">
        <v>5957046428631.0283</v>
      </c>
      <c r="T532">
        <v>5949894967623.0371</v>
      </c>
      <c r="U532">
        <v>6270962082734.125</v>
      </c>
      <c r="V532">
        <v>6546005001499.7197</v>
      </c>
      <c r="W532">
        <v>6906414231943.9268</v>
      </c>
      <c r="X532">
        <v>7110535242678.2656</v>
      </c>
      <c r="Y532">
        <v>7047464233550.1738</v>
      </c>
      <c r="Z532">
        <v>7233542949300.8457</v>
      </c>
      <c r="AA532">
        <v>7118050918916.335</v>
      </c>
      <c r="AB532">
        <v>7459896825304.625</v>
      </c>
      <c r="AC532">
        <v>8006667087146.7207</v>
      </c>
      <c r="AD532">
        <v>8341723715333.249</v>
      </c>
      <c r="AE532">
        <v>8623714860667.5752</v>
      </c>
      <c r="AF532">
        <v>8905294766071.25</v>
      </c>
      <c r="AG532">
        <v>9277367750317.2227</v>
      </c>
      <c r="AH532">
        <v>9613943825580.3789</v>
      </c>
      <c r="AI532">
        <v>9779635299060.0352</v>
      </c>
      <c r="AJ532">
        <v>9779858067359.498</v>
      </c>
      <c r="AK532">
        <v>10119425567604.143</v>
      </c>
      <c r="AL532">
        <v>10404784894260.764</v>
      </c>
      <c r="AM532">
        <v>10824669819224.514</v>
      </c>
      <c r="AN532">
        <v>11108988401301.432</v>
      </c>
      <c r="AO532">
        <v>11530867017706.637</v>
      </c>
      <c r="AP532">
        <v>12061011044592.48</v>
      </c>
      <c r="AQ532">
        <v>12638266972414.652</v>
      </c>
      <c r="AR532">
        <v>13222781585274.967</v>
      </c>
      <c r="AS532">
        <v>13737597275214.578</v>
      </c>
      <c r="AT532">
        <v>13899125663615.932</v>
      </c>
      <c r="AU532">
        <v>14147527414067.508</v>
      </c>
      <c r="AV532">
        <v>14534161771280.244</v>
      </c>
      <c r="AW532">
        <v>15070915017497.301</v>
      </c>
      <c r="AX532">
        <v>15566762152984.389</v>
      </c>
      <c r="AY532">
        <v>15997768655907.93</v>
      </c>
      <c r="AZ532">
        <v>16297410441777.334</v>
      </c>
      <c r="BA532">
        <v>16185102325904.205</v>
      </c>
      <c r="BB532">
        <v>15872001435429.629</v>
      </c>
      <c r="BC532">
        <v>16248982425372.057</v>
      </c>
      <c r="BD532">
        <v>16472822582991.949</v>
      </c>
      <c r="BE532">
        <v>16853453092252.949</v>
      </c>
      <c r="BF532">
        <v>17193551889022.324</v>
      </c>
      <c r="BG532">
        <v>17633030564013.723</v>
      </c>
      <c r="BH532">
        <v>18219297584000</v>
      </c>
      <c r="BI532">
        <v>18542216382392.547</v>
      </c>
      <c r="BJ532">
        <v>18961740896296.188</v>
      </c>
      <c r="BK532">
        <v>19529002920606.926</v>
      </c>
      <c r="BN532" s="39">
        <f t="shared" si="8"/>
        <v>49</v>
      </c>
    </row>
    <row r="533" spans="1:66" x14ac:dyDescent="0.3">
      <c r="A533" t="s">
        <v>514</v>
      </c>
      <c r="B533" s="13" t="str">
        <f>VLOOKUP(A533,Matching_Area!$A$2:$B$1441,2, 0)</f>
        <v>Economic Policy &amp; Debt</v>
      </c>
      <c r="C533" s="13" t="str">
        <f>VLOOKUP(Filtred_Data!A533,Matching_Area!$A$2:$C$1441,3,0)</f>
        <v>National accounts</v>
      </c>
      <c r="D533" t="s">
        <v>2788</v>
      </c>
      <c r="O533">
        <v>21.782572116168499</v>
      </c>
      <c r="P533">
        <v>21.973043739537278</v>
      </c>
      <c r="Q533">
        <v>22.317001665220349</v>
      </c>
      <c r="R533">
        <v>23.620153559481849</v>
      </c>
      <c r="S533">
        <v>22.642199317518344</v>
      </c>
      <c r="T533">
        <v>21.225660334357329</v>
      </c>
      <c r="U533">
        <v>21.951337986518716</v>
      </c>
      <c r="V533">
        <v>22.41695511536507</v>
      </c>
      <c r="W533">
        <v>23.75307184600776</v>
      </c>
      <c r="X533">
        <v>24.253064132691161</v>
      </c>
      <c r="Y533">
        <v>22.853337075784996</v>
      </c>
      <c r="Z533">
        <v>23.886497276929955</v>
      </c>
      <c r="AA533">
        <v>21.472736467522321</v>
      </c>
      <c r="AB533">
        <v>20.831923056390714</v>
      </c>
      <c r="AC533">
        <v>22.551566977815853</v>
      </c>
      <c r="AD533">
        <v>21.560579113196905</v>
      </c>
      <c r="AE533">
        <v>20.861156717648214</v>
      </c>
      <c r="AF533">
        <v>20.638488717801373</v>
      </c>
      <c r="AG533">
        <v>20.738734995048162</v>
      </c>
      <c r="AH533">
        <v>20.976286784907774</v>
      </c>
      <c r="AI533">
        <v>20.223626999448612</v>
      </c>
      <c r="AJ533">
        <v>19.645950904893354</v>
      </c>
      <c r="AK533">
        <v>19.544801970821403</v>
      </c>
      <c r="AL533">
        <v>19.443369955700607</v>
      </c>
      <c r="AM533">
        <v>20.00991871266417</v>
      </c>
      <c r="AN533">
        <v>20.097728341598657</v>
      </c>
      <c r="AO533">
        <v>20.508026510685706</v>
      </c>
      <c r="AP533">
        <v>21.220925741150843</v>
      </c>
      <c r="AQ533">
        <v>21.162977854637671</v>
      </c>
      <c r="AR533">
        <v>20.763928219870042</v>
      </c>
      <c r="AS533">
        <v>20.01695583909169</v>
      </c>
      <c r="AT533">
        <v>18.69994138425923</v>
      </c>
      <c r="AU533">
        <v>17.818374043442173</v>
      </c>
      <c r="AV533">
        <v>17.351252942148278</v>
      </c>
      <c r="AW533">
        <v>17.589886930869895</v>
      </c>
      <c r="AX533">
        <v>17.848289038643532</v>
      </c>
      <c r="AY533">
        <v>17.958705747494143</v>
      </c>
      <c r="AZ533">
        <v>17.621315788332872</v>
      </c>
      <c r="BA533">
        <v>16.204338674347092</v>
      </c>
      <c r="BB533">
        <v>15.060780067530279</v>
      </c>
      <c r="BC533">
        <v>15.315272490103215</v>
      </c>
      <c r="BD533">
        <v>15.375297629201294</v>
      </c>
      <c r="BE533">
        <v>16.510539826143287</v>
      </c>
      <c r="BF533">
        <v>17.489779960304794</v>
      </c>
      <c r="BG533">
        <v>17.883922290049501</v>
      </c>
      <c r="BH533">
        <v>18.215694478334395</v>
      </c>
      <c r="BI533">
        <v>17.572294637254448</v>
      </c>
      <c r="BJ533">
        <v>17.531695170093002</v>
      </c>
      <c r="BK533">
        <v>17.663113102615906</v>
      </c>
      <c r="BN533" s="39">
        <f t="shared" si="8"/>
        <v>49</v>
      </c>
    </row>
    <row r="534" spans="1:66" x14ac:dyDescent="0.3">
      <c r="A534" t="s">
        <v>2193</v>
      </c>
      <c r="B534" s="13" t="str">
        <f>VLOOKUP(A534,Matching_Area!$A$2:$B$1441,2, 0)</f>
        <v>Economic Policy &amp; Debt</v>
      </c>
      <c r="C534" s="13" t="str">
        <f>VLOOKUP(Filtred_Data!A534,Matching_Area!$A$2:$C$1441,3,0)</f>
        <v>National accounts</v>
      </c>
      <c r="D534" t="s">
        <v>714</v>
      </c>
      <c r="O534">
        <v>233793000000</v>
      </c>
      <c r="P534">
        <v>255953000000</v>
      </c>
      <c r="Q534">
        <v>285459000000</v>
      </c>
      <c r="R534">
        <v>336676000000</v>
      </c>
      <c r="S534">
        <v>349877000000</v>
      </c>
      <c r="T534">
        <v>357632000000</v>
      </c>
      <c r="U534">
        <v>411239000000</v>
      </c>
      <c r="V534">
        <v>466682000000</v>
      </c>
      <c r="W534">
        <v>558577000000</v>
      </c>
      <c r="X534">
        <v>637209000000</v>
      </c>
      <c r="Y534">
        <v>652990000000</v>
      </c>
      <c r="Z534">
        <v>766050000000</v>
      </c>
      <c r="AA534">
        <v>718003000000</v>
      </c>
      <c r="AB534">
        <v>757040000000</v>
      </c>
      <c r="AC534">
        <v>910545000000</v>
      </c>
      <c r="AD534">
        <v>935509000000</v>
      </c>
      <c r="AE534">
        <v>955364000000</v>
      </c>
      <c r="AF534">
        <v>1002043000000</v>
      </c>
      <c r="AG534">
        <v>1085971000000</v>
      </c>
      <c r="AH534">
        <v>1183394000000</v>
      </c>
      <c r="AI534">
        <v>1205964000000</v>
      </c>
      <c r="AJ534">
        <v>1209823000000</v>
      </c>
      <c r="AK534">
        <v>1274385000000</v>
      </c>
      <c r="AL534">
        <v>1333535000000</v>
      </c>
      <c r="AM534">
        <v>1458170000000</v>
      </c>
      <c r="AN534">
        <v>1535416000000</v>
      </c>
      <c r="AO534">
        <v>1655638000000</v>
      </c>
      <c r="AP534">
        <v>1820236463000</v>
      </c>
      <c r="AQ534">
        <v>1917962211000</v>
      </c>
      <c r="AR534">
        <v>1999704202000</v>
      </c>
      <c r="AS534">
        <v>2052207464000</v>
      </c>
      <c r="AT534">
        <v>1978794399000</v>
      </c>
      <c r="AU534">
        <v>1948692054000</v>
      </c>
      <c r="AV534">
        <v>1988148878000</v>
      </c>
      <c r="AW534">
        <v>2148381147000</v>
      </c>
      <c r="AX534">
        <v>2326817229000</v>
      </c>
      <c r="AY534">
        <v>2480925414000</v>
      </c>
      <c r="AZ534">
        <v>2546607650000</v>
      </c>
      <c r="BA534">
        <v>2384119084000</v>
      </c>
      <c r="BB534">
        <v>2176122025000</v>
      </c>
      <c r="BC534">
        <v>2296073727000</v>
      </c>
      <c r="BD534">
        <v>2389718104000</v>
      </c>
      <c r="BE534">
        <v>2674213349000</v>
      </c>
      <c r="BF534">
        <v>2935633190000.002</v>
      </c>
      <c r="BG534">
        <v>3133575534000.002</v>
      </c>
      <c r="BH534">
        <v>3318771584000</v>
      </c>
      <c r="BI534">
        <v>3287282235000</v>
      </c>
      <c r="BJ534">
        <v>3416119853000</v>
      </c>
      <c r="BK534">
        <v>3626069174601.5</v>
      </c>
      <c r="BN534" s="39">
        <f t="shared" si="8"/>
        <v>49</v>
      </c>
    </row>
    <row r="535" spans="1:66" x14ac:dyDescent="0.3">
      <c r="A535" t="s">
        <v>1478</v>
      </c>
      <c r="B535" s="13" t="str">
        <f>VLOOKUP(A535,Matching_Area!$A$2:$B$1441,2, 0)</f>
        <v>Economic Policy &amp; Debt</v>
      </c>
      <c r="C535" s="13" t="str">
        <f>VLOOKUP(Filtred_Data!A535,Matching_Area!$A$2:$C$1441,3,0)</f>
        <v>National accounts</v>
      </c>
      <c r="D535" t="s">
        <v>2143</v>
      </c>
      <c r="O535">
        <v>233793000000</v>
      </c>
      <c r="P535">
        <v>255953000000</v>
      </c>
      <c r="Q535">
        <v>285459000000</v>
      </c>
      <c r="R535">
        <v>336676000000</v>
      </c>
      <c r="S535">
        <v>349877000000</v>
      </c>
      <c r="T535">
        <v>357632000000</v>
      </c>
      <c r="U535">
        <v>411239000000</v>
      </c>
      <c r="V535">
        <v>466682000000</v>
      </c>
      <c r="W535">
        <v>558577000000</v>
      </c>
      <c r="X535">
        <v>637209000000</v>
      </c>
      <c r="Y535">
        <v>652990000000</v>
      </c>
      <c r="Z535">
        <v>766050000000</v>
      </c>
      <c r="AA535">
        <v>718003000000</v>
      </c>
      <c r="AB535">
        <v>757040000000</v>
      </c>
      <c r="AC535">
        <v>910545000000</v>
      </c>
      <c r="AD535">
        <v>935509000000</v>
      </c>
      <c r="AE535">
        <v>955364000000</v>
      </c>
      <c r="AF535">
        <v>1002043000000</v>
      </c>
      <c r="AG535">
        <v>1085971000000</v>
      </c>
      <c r="AH535">
        <v>1183394000000</v>
      </c>
      <c r="AI535">
        <v>1205964000000</v>
      </c>
      <c r="AJ535">
        <v>1209823000000</v>
      </c>
      <c r="AK535">
        <v>1274385000000</v>
      </c>
      <c r="AL535">
        <v>1333535000000</v>
      </c>
      <c r="AM535">
        <v>1458170000000</v>
      </c>
      <c r="AN535">
        <v>1535416000000</v>
      </c>
      <c r="AO535">
        <v>1655638000000</v>
      </c>
      <c r="AP535">
        <v>1820236463000</v>
      </c>
      <c r="AQ535">
        <v>1917962211000</v>
      </c>
      <c r="AR535">
        <v>1999704202000</v>
      </c>
      <c r="AS535">
        <v>2052207464000</v>
      </c>
      <c r="AT535">
        <v>1978794399000</v>
      </c>
      <c r="AU535">
        <v>1948692054000</v>
      </c>
      <c r="AV535">
        <v>1988148878000</v>
      </c>
      <c r="AW535">
        <v>2148381147000</v>
      </c>
      <c r="AX535">
        <v>2326817229000</v>
      </c>
      <c r="AY535">
        <v>2480925414000</v>
      </c>
      <c r="AZ535">
        <v>2546607650000</v>
      </c>
      <c r="BA535">
        <v>2384119084000</v>
      </c>
      <c r="BB535">
        <v>2176122025000</v>
      </c>
      <c r="BC535">
        <v>2296073727000</v>
      </c>
      <c r="BD535">
        <v>2389718104000</v>
      </c>
      <c r="BE535">
        <v>2674213349000</v>
      </c>
      <c r="BF535">
        <v>2935633190000.002</v>
      </c>
      <c r="BG535">
        <v>3133575534000.002</v>
      </c>
      <c r="BH535">
        <v>3318771584000</v>
      </c>
      <c r="BI535">
        <v>3287282235000</v>
      </c>
      <c r="BJ535">
        <v>3416119853000</v>
      </c>
      <c r="BK535">
        <v>3626069174601.5</v>
      </c>
      <c r="BN535" s="39">
        <f t="shared" si="8"/>
        <v>49</v>
      </c>
    </row>
    <row r="536" spans="1:66" x14ac:dyDescent="0.3">
      <c r="A536" t="s">
        <v>3946</v>
      </c>
      <c r="B536" s="13" t="str">
        <f>VLOOKUP(A536,Matching_Area!$A$2:$B$1441,2, 0)</f>
        <v>Economic Policy &amp; Debt</v>
      </c>
      <c r="C536" s="13" t="str">
        <f>VLOOKUP(Filtred_Data!A536,Matching_Area!$A$2:$C$1441,3,0)</f>
        <v>National accounts</v>
      </c>
      <c r="D536" t="s">
        <v>550</v>
      </c>
      <c r="Q536">
        <v>21.868643040864352</v>
      </c>
      <c r="R536">
        <v>22.217856902319109</v>
      </c>
      <c r="S536">
        <v>21.78958260933717</v>
      </c>
      <c r="T536">
        <v>20.648772867771694</v>
      </c>
      <c r="U536">
        <v>21.124771272950106</v>
      </c>
      <c r="V536">
        <v>22.453941876026143</v>
      </c>
      <c r="W536">
        <v>23.735041561082483</v>
      </c>
      <c r="X536">
        <v>24.426624098801295</v>
      </c>
      <c r="Y536">
        <v>23.531878093603524</v>
      </c>
      <c r="Z536">
        <v>23.347371191272206</v>
      </c>
      <c r="AA536">
        <v>22.516103737406876</v>
      </c>
      <c r="AB536">
        <v>22.411240608931443</v>
      </c>
      <c r="AC536">
        <v>23.47590024105827</v>
      </c>
      <c r="AD536">
        <v>23.685341643736926</v>
      </c>
      <c r="AE536">
        <v>23.597141341736922</v>
      </c>
      <c r="AF536">
        <v>23.06105908801155</v>
      </c>
      <c r="AG536">
        <v>22.474857909135942</v>
      </c>
      <c r="AH536">
        <v>22.022926201525106</v>
      </c>
      <c r="AI536">
        <v>21.285281723869154</v>
      </c>
      <c r="AJ536">
        <v>20.117019308949196</v>
      </c>
      <c r="AK536">
        <v>19.827165109970714</v>
      </c>
      <c r="AL536">
        <v>20.090153048184028</v>
      </c>
      <c r="AM536">
        <v>20.403799190804307</v>
      </c>
      <c r="AN536">
        <v>20.864599085650589</v>
      </c>
      <c r="AO536">
        <v>21.320302108651397</v>
      </c>
      <c r="AP536">
        <v>21.582830024404359</v>
      </c>
      <c r="AQ536">
        <v>22.255251656178231</v>
      </c>
      <c r="AR536">
        <v>22.788885106639086</v>
      </c>
      <c r="AS536">
        <v>23.143133523265753</v>
      </c>
      <c r="AT536">
        <v>22.538737992926126</v>
      </c>
      <c r="AU536">
        <v>21.525501065533696</v>
      </c>
      <c r="AV536">
        <v>21.619220417853285</v>
      </c>
      <c r="AW536">
        <v>22.134017935578836</v>
      </c>
      <c r="AX536">
        <v>22.939138823112181</v>
      </c>
      <c r="AY536">
        <v>23.039793915407774</v>
      </c>
      <c r="AZ536">
        <v>22.357567135490907</v>
      </c>
      <c r="BA536">
        <v>21.317768217300983</v>
      </c>
      <c r="BB536">
        <v>18.848063004292317</v>
      </c>
      <c r="BC536">
        <v>18.383466561830218</v>
      </c>
      <c r="BD536">
        <v>18.805879026410643</v>
      </c>
      <c r="BE536">
        <v>19.581228381647996</v>
      </c>
      <c r="BF536">
        <v>19.790979128838988</v>
      </c>
      <c r="BG536">
        <v>20.333475279342831</v>
      </c>
      <c r="BH536">
        <v>20.375258611836063</v>
      </c>
      <c r="BI536">
        <v>20.24286574994203</v>
      </c>
      <c r="BJ536">
        <v>20.504055653896256</v>
      </c>
      <c r="BK536">
        <v>20.754653387802151</v>
      </c>
      <c r="BN536" s="39">
        <f t="shared" si="8"/>
        <v>47</v>
      </c>
    </row>
    <row r="537" spans="1:66" x14ac:dyDescent="0.3">
      <c r="A537" t="s">
        <v>343</v>
      </c>
      <c r="B537" s="13" t="str">
        <f>VLOOKUP(A537,Matching_Area!$A$2:$B$1441,2, 0)</f>
        <v>Economic Policy &amp; Debt</v>
      </c>
      <c r="C537" s="13" t="str">
        <f>VLOOKUP(Filtred_Data!A537,Matching_Area!$A$2:$C$1441,3,0)</f>
        <v>National accounts</v>
      </c>
      <c r="D537" t="s">
        <v>4087</v>
      </c>
      <c r="R537">
        <v>7.0769975349854803</v>
      </c>
      <c r="S537">
        <v>-3.9031788019694886</v>
      </c>
      <c r="T537">
        <v>-7.3001246395022577</v>
      </c>
      <c r="U537">
        <v>8.0321139649404074</v>
      </c>
      <c r="V537">
        <v>10.328926944414889</v>
      </c>
      <c r="W537">
        <v>10.653132911194049</v>
      </c>
      <c r="X537">
        <v>5.698898044485972</v>
      </c>
      <c r="Y537">
        <v>-4.2924581996247326</v>
      </c>
      <c r="Z537">
        <v>1.907784204711362</v>
      </c>
      <c r="AA537">
        <v>-4.9655818161729854</v>
      </c>
      <c r="AB537">
        <v>7.2592627615065055</v>
      </c>
      <c r="AC537">
        <v>15.009206522025949</v>
      </c>
      <c r="AD537">
        <v>7.0047042432295683</v>
      </c>
      <c r="AE537">
        <v>3.145875354364307</v>
      </c>
      <c r="AF537">
        <v>1.7681098947812046</v>
      </c>
      <c r="AG537">
        <v>2.3119661179676285</v>
      </c>
      <c r="AH537">
        <v>2.9305152803334096</v>
      </c>
      <c r="AI537">
        <v>-0.10483112342521395</v>
      </c>
      <c r="AJ537">
        <v>-4.1070171033382792</v>
      </c>
      <c r="AK537">
        <v>4.1000436499591473</v>
      </c>
      <c r="AL537">
        <v>5.0950015041843812</v>
      </c>
      <c r="AM537">
        <v>6.1047501477774659</v>
      </c>
      <c r="AN537">
        <v>5.1557787143285765</v>
      </c>
      <c r="AO537">
        <v>7.6542418324296477</v>
      </c>
      <c r="AP537">
        <v>7.1811313111618205</v>
      </c>
      <c r="AQ537">
        <v>9.2937206857732946</v>
      </c>
      <c r="AR537">
        <v>8.3244656555470726</v>
      </c>
      <c r="AS537">
        <v>6.3975469957745901</v>
      </c>
      <c r="AT537">
        <v>-0.42311053147720656</v>
      </c>
      <c r="AU537">
        <v>-1.6956931977728544</v>
      </c>
      <c r="AV537">
        <v>4.2369053101512577</v>
      </c>
      <c r="AW537">
        <v>5.992811021627432</v>
      </c>
      <c r="AX537">
        <v>6.0593868619766909</v>
      </c>
      <c r="AY537">
        <v>2.6743066610468418</v>
      </c>
      <c r="AZ537">
        <v>-0.57893457302931495</v>
      </c>
      <c r="BA537">
        <v>-4.2055884323299608</v>
      </c>
      <c r="BB537">
        <v>-12.522083316495809</v>
      </c>
      <c r="BC537">
        <v>2.232246751909031</v>
      </c>
      <c r="BD537">
        <v>4.5765026830872415</v>
      </c>
      <c r="BE537">
        <v>6.8699108249939798</v>
      </c>
      <c r="BF537">
        <v>3.5684185712450756</v>
      </c>
      <c r="BG537">
        <v>5.1334227173569786</v>
      </c>
      <c r="BH537">
        <v>3.2296297410461534</v>
      </c>
      <c r="BI537">
        <v>1.8985671115655691</v>
      </c>
      <c r="BJ537">
        <v>3.6694570627506096</v>
      </c>
      <c r="BK537">
        <v>4.1339109053522236</v>
      </c>
      <c r="BN537" s="39">
        <f t="shared" si="8"/>
        <v>46</v>
      </c>
    </row>
    <row r="538" spans="1:66" x14ac:dyDescent="0.3">
      <c r="A538" t="s">
        <v>738</v>
      </c>
      <c r="B538" s="13" t="str">
        <f>VLOOKUP(A538,Matching_Area!$A$2:$B$1441,2, 0)</f>
        <v>Economic Policy &amp; Debt</v>
      </c>
      <c r="C538" s="13" t="str">
        <f>VLOOKUP(Filtred_Data!A538,Matching_Area!$A$2:$C$1441,3,0)</f>
        <v>National accounts</v>
      </c>
      <c r="D538" t="s">
        <v>1950</v>
      </c>
      <c r="Q538">
        <v>898894814492.21948</v>
      </c>
      <c r="R538">
        <v>962509578355.94604</v>
      </c>
      <c r="S538">
        <v>924941108526.63086</v>
      </c>
      <c r="T538">
        <v>857419254762.19299</v>
      </c>
      <c r="U538">
        <v>926288146462.03516</v>
      </c>
      <c r="V538">
        <v>1021963772404.8737</v>
      </c>
      <c r="W538">
        <v>1130834931383.4175</v>
      </c>
      <c r="X538">
        <v>1195280061174.3914</v>
      </c>
      <c r="Y538">
        <v>1143973164180.0317</v>
      </c>
      <c r="Z538">
        <v>1165797703512.395</v>
      </c>
      <c r="AA538">
        <v>1107909064733.4214</v>
      </c>
      <c r="AB538">
        <v>1188335094900.9697</v>
      </c>
      <c r="AC538">
        <v>1366694763468.3696</v>
      </c>
      <c r="AD538">
        <v>1462427689557.0347</v>
      </c>
      <c r="AE538">
        <v>1508433841818.2087</v>
      </c>
      <c r="AF538">
        <v>1535104609831.6248</v>
      </c>
      <c r="AG538">
        <v>1570595708286.291</v>
      </c>
      <c r="AH538">
        <v>1616622255509.8816</v>
      </c>
      <c r="AI538">
        <v>1614927532237.8884</v>
      </c>
      <c r="AJ538">
        <v>1548602182282.3596</v>
      </c>
      <c r="AK538">
        <v>1612095547720.1563</v>
      </c>
      <c r="AL538">
        <v>1694231840125.3877</v>
      </c>
      <c r="AM538">
        <v>1797660460889.1353</v>
      </c>
      <c r="AN538">
        <v>1890343856287.5583</v>
      </c>
      <c r="AO538">
        <v>2035035346512.2844</v>
      </c>
      <c r="AP538">
        <v>2181173906973.8887</v>
      </c>
      <c r="AQ538">
        <v>2383886117559.0107</v>
      </c>
      <c r="AR538">
        <v>2582331898682.5649</v>
      </c>
      <c r="AS538">
        <v>2747537795487.6606</v>
      </c>
      <c r="AT538">
        <v>2735912673718.6357</v>
      </c>
      <c r="AU538">
        <v>2689519988613.3833</v>
      </c>
      <c r="AV538">
        <v>2803472403828.5234</v>
      </c>
      <c r="AW538">
        <v>2971479207033.4429</v>
      </c>
      <c r="AX538">
        <v>3151532627710.7964</v>
      </c>
      <c r="AY538">
        <v>3235814274698.731</v>
      </c>
      <c r="AZ538">
        <v>3217081027143.4819</v>
      </c>
      <c r="BA538">
        <v>3081783839607.2539</v>
      </c>
      <c r="BB538">
        <v>2695880299577.3296</v>
      </c>
      <c r="BC538">
        <v>2756059000000</v>
      </c>
      <c r="BD538">
        <v>2882190114082.4678</v>
      </c>
      <c r="BE538">
        <v>3080194004726.7256</v>
      </c>
      <c r="BF538">
        <v>3190108219621.7715</v>
      </c>
      <c r="BG538">
        <v>3353869959676.1074</v>
      </c>
      <c r="BH538">
        <v>3462187541369.8193</v>
      </c>
      <c r="BI538">
        <v>3527919495370.9873</v>
      </c>
      <c r="BJ538">
        <v>3657374986462.0337</v>
      </c>
      <c r="BK538">
        <v>3808567609877.0122</v>
      </c>
      <c r="BN538" s="39">
        <f t="shared" si="8"/>
        <v>47</v>
      </c>
    </row>
    <row r="539" spans="1:66" x14ac:dyDescent="0.3">
      <c r="A539" t="s">
        <v>925</v>
      </c>
      <c r="B539" s="13" t="str">
        <f>VLOOKUP(A539,Matching_Area!$A$2:$B$1441,2, 0)</f>
        <v>Economic Policy &amp; Debt</v>
      </c>
      <c r="C539" s="13" t="str">
        <f>VLOOKUP(Filtred_Data!A539,Matching_Area!$A$2:$C$1441,3,0)</f>
        <v>National accounts</v>
      </c>
      <c r="D539" t="s">
        <v>526</v>
      </c>
      <c r="Q539">
        <v>963813588500</v>
      </c>
      <c r="R539">
        <v>1032022652400</v>
      </c>
      <c r="S539">
        <v>991740963000</v>
      </c>
      <c r="T539">
        <v>919342636600</v>
      </c>
      <c r="U539">
        <v>993185284900</v>
      </c>
      <c r="V539">
        <v>1095770667400</v>
      </c>
      <c r="W539">
        <v>1212504573000</v>
      </c>
      <c r="X539">
        <v>1281603972400</v>
      </c>
      <c r="Y539">
        <v>1226591657600</v>
      </c>
      <c r="Z539">
        <v>1249992379500</v>
      </c>
      <c r="AA539">
        <v>1187922985200</v>
      </c>
      <c r="AB539">
        <v>1274157436100</v>
      </c>
      <c r="AC539">
        <v>1465398357100</v>
      </c>
      <c r="AD539">
        <v>1568045178000</v>
      </c>
      <c r="AE539">
        <v>1617373924800</v>
      </c>
      <c r="AF539">
        <v>1645970873200</v>
      </c>
      <c r="AG539">
        <v>1684025162100</v>
      </c>
      <c r="AH539">
        <v>1733375776800</v>
      </c>
      <c r="AI539">
        <v>1731558659500</v>
      </c>
      <c r="AJ539">
        <v>1660443249200</v>
      </c>
      <c r="AK539">
        <v>1728522147200</v>
      </c>
      <c r="AL539">
        <v>1816590376600</v>
      </c>
      <c r="AM539">
        <v>1927488680300</v>
      </c>
      <c r="AN539">
        <v>2026865731400</v>
      </c>
      <c r="AO539">
        <v>2182006936100</v>
      </c>
      <c r="AP539">
        <v>2338699719400</v>
      </c>
      <c r="AQ539">
        <v>2556051939000</v>
      </c>
      <c r="AR539">
        <v>2768829604800</v>
      </c>
      <c r="AS539">
        <v>2945966780000</v>
      </c>
      <c r="AT539">
        <v>2933502084300</v>
      </c>
      <c r="AU539">
        <v>2883758889000</v>
      </c>
      <c r="AV539">
        <v>3005941022500</v>
      </c>
      <c r="AW539">
        <v>3186081387400</v>
      </c>
      <c r="AX539">
        <v>3379138384400</v>
      </c>
      <c r="AY539">
        <v>3469506907300</v>
      </c>
      <c r="AZ539">
        <v>3449420732300</v>
      </c>
      <c r="BA539">
        <v>3304352293000</v>
      </c>
      <c r="BB539">
        <v>2890578545800</v>
      </c>
      <c r="BC539">
        <v>2955103391500</v>
      </c>
      <c r="BD539">
        <v>3090343777500</v>
      </c>
      <c r="BE539">
        <v>3302647639200</v>
      </c>
      <c r="BF539">
        <v>3420499930900</v>
      </c>
      <c r="BG539">
        <v>3596088651400</v>
      </c>
      <c r="BH539">
        <v>3712229000000</v>
      </c>
      <c r="BI539">
        <v>3782708158900</v>
      </c>
      <c r="BJ539">
        <v>3921513010600</v>
      </c>
      <c r="BK539">
        <v>4083624864600</v>
      </c>
      <c r="BN539" s="39">
        <f t="shared" si="8"/>
        <v>47</v>
      </c>
    </row>
    <row r="540" spans="1:66" x14ac:dyDescent="0.3">
      <c r="A540" t="s">
        <v>625</v>
      </c>
      <c r="B540" s="13" t="str">
        <f>VLOOKUP(A540,Matching_Area!$A$2:$B$1441,2, 0)</f>
        <v>Economic Policy &amp; Debt</v>
      </c>
      <c r="C540" s="13" t="str">
        <f>VLOOKUP(Filtred_Data!A540,Matching_Area!$A$2:$C$1441,3,0)</f>
        <v>National accounts</v>
      </c>
      <c r="D540" t="s">
        <v>2782</v>
      </c>
      <c r="Q540">
        <v>279724000000</v>
      </c>
      <c r="R540">
        <v>316688000000</v>
      </c>
      <c r="S540">
        <v>336702000000</v>
      </c>
      <c r="T540">
        <v>347912000000</v>
      </c>
      <c r="U540">
        <v>395754000000</v>
      </c>
      <c r="V540">
        <v>467452000000</v>
      </c>
      <c r="W540">
        <v>558153000000</v>
      </c>
      <c r="X540">
        <v>641769000000</v>
      </c>
      <c r="Y540">
        <v>672378000000</v>
      </c>
      <c r="Z540">
        <v>748760000000</v>
      </c>
      <c r="AA540">
        <v>752891000000</v>
      </c>
      <c r="AB540">
        <v>814433000000</v>
      </c>
      <c r="AC540">
        <v>947866000000</v>
      </c>
      <c r="AD540">
        <v>1027702000000</v>
      </c>
      <c r="AE540">
        <v>1080662000000</v>
      </c>
      <c r="AF540">
        <v>1119664000000</v>
      </c>
      <c r="AG540">
        <v>1176882000000</v>
      </c>
      <c r="AH540">
        <v>1242441000000</v>
      </c>
      <c r="AI540">
        <v>1269272000000</v>
      </c>
      <c r="AJ540">
        <v>1238832000000</v>
      </c>
      <c r="AK540">
        <v>1292796000000</v>
      </c>
      <c r="AL540">
        <v>1377895000000</v>
      </c>
      <c r="AM540">
        <v>1486873000000</v>
      </c>
      <c r="AN540">
        <v>1594003000000</v>
      </c>
      <c r="AO540">
        <v>1721214000000</v>
      </c>
      <c r="AP540">
        <v>1851279000000</v>
      </c>
      <c r="AQ540">
        <v>2016953000000</v>
      </c>
      <c r="AR540">
        <v>2194721000000</v>
      </c>
      <c r="AS540">
        <v>2372714000000</v>
      </c>
      <c r="AT540">
        <v>2385009000000</v>
      </c>
      <c r="AU540">
        <v>2354119000000</v>
      </c>
      <c r="AV540">
        <v>2477183000000</v>
      </c>
      <c r="AW540">
        <v>2703389000000</v>
      </c>
      <c r="AX540">
        <v>2990493000000</v>
      </c>
      <c r="AY540">
        <v>3182858000000</v>
      </c>
      <c r="AZ540">
        <v>3231084000000</v>
      </c>
      <c r="BA540">
        <v>3136450000000</v>
      </c>
      <c r="BB540">
        <v>2723344000000</v>
      </c>
      <c r="BC540">
        <v>2756059000000</v>
      </c>
      <c r="BD540">
        <v>2922919000000</v>
      </c>
      <c r="BE540">
        <v>3171573000000</v>
      </c>
      <c r="BF540">
        <v>3321886000000</v>
      </c>
      <c r="BG540">
        <v>3562780000000</v>
      </c>
      <c r="BH540">
        <v>3712229000000</v>
      </c>
      <c r="BI540">
        <v>3786871000000</v>
      </c>
      <c r="BJ540">
        <v>3995296000000</v>
      </c>
      <c r="BK540">
        <v>4260733000000</v>
      </c>
      <c r="BN540" s="39">
        <f t="shared" si="8"/>
        <v>47</v>
      </c>
    </row>
    <row r="541" spans="1:66" x14ac:dyDescent="0.3">
      <c r="A541" t="s">
        <v>2277</v>
      </c>
      <c r="B541" s="13" t="str">
        <f>VLOOKUP(A541,Matching_Area!$A$2:$B$1441,2, 0)</f>
        <v>Economic Policy &amp; Debt</v>
      </c>
      <c r="C541" s="13" t="str">
        <f>VLOOKUP(Filtred_Data!A541,Matching_Area!$A$2:$C$1441,3,0)</f>
        <v>National accounts</v>
      </c>
      <c r="D541" t="s">
        <v>4196</v>
      </c>
      <c r="Q541">
        <v>279724000000</v>
      </c>
      <c r="R541">
        <v>316688000000</v>
      </c>
      <c r="S541">
        <v>336702000000</v>
      </c>
      <c r="T541">
        <v>347912000000</v>
      </c>
      <c r="U541">
        <v>395754000000</v>
      </c>
      <c r="V541">
        <v>467452000000</v>
      </c>
      <c r="W541">
        <v>558153000000</v>
      </c>
      <c r="X541">
        <v>641769000000</v>
      </c>
      <c r="Y541">
        <v>672378000000</v>
      </c>
      <c r="Z541">
        <v>748760000000</v>
      </c>
      <c r="AA541">
        <v>752891000000</v>
      </c>
      <c r="AB541">
        <v>814433000000</v>
      </c>
      <c r="AC541">
        <v>947866000000</v>
      </c>
      <c r="AD541">
        <v>1027702000000</v>
      </c>
      <c r="AE541">
        <v>1080662000000</v>
      </c>
      <c r="AF541">
        <v>1119664000000</v>
      </c>
      <c r="AG541">
        <v>1176882000000</v>
      </c>
      <c r="AH541">
        <v>1242441000000</v>
      </c>
      <c r="AI541">
        <v>1269272000000</v>
      </c>
      <c r="AJ541">
        <v>1238832000000</v>
      </c>
      <c r="AK541">
        <v>1292796000000</v>
      </c>
      <c r="AL541">
        <v>1377895000000</v>
      </c>
      <c r="AM541">
        <v>1486873000000</v>
      </c>
      <c r="AN541">
        <v>1594003000000</v>
      </c>
      <c r="AO541">
        <v>1721214000000</v>
      </c>
      <c r="AP541">
        <v>1851279000000</v>
      </c>
      <c r="AQ541">
        <v>2016953000000</v>
      </c>
      <c r="AR541">
        <v>2194721000000</v>
      </c>
      <c r="AS541">
        <v>2372714000000</v>
      </c>
      <c r="AT541">
        <v>2385009000000</v>
      </c>
      <c r="AU541">
        <v>2354119000000</v>
      </c>
      <c r="AV541">
        <v>2477183000000</v>
      </c>
      <c r="AW541">
        <v>2703389000000</v>
      </c>
      <c r="AX541">
        <v>2990493000000</v>
      </c>
      <c r="AY541">
        <v>3182858000000</v>
      </c>
      <c r="AZ541">
        <v>3231084000000</v>
      </c>
      <c r="BA541">
        <v>3136450000000</v>
      </c>
      <c r="BB541">
        <v>2723344000000</v>
      </c>
      <c r="BC541">
        <v>2756059000000</v>
      </c>
      <c r="BD541">
        <v>2922919000000</v>
      </c>
      <c r="BE541">
        <v>3171573000000</v>
      </c>
      <c r="BF541">
        <v>3321886000000</v>
      </c>
      <c r="BG541">
        <v>3562780000000</v>
      </c>
      <c r="BH541">
        <v>3712229000000</v>
      </c>
      <c r="BI541">
        <v>3786871000000</v>
      </c>
      <c r="BJ541">
        <v>3995296000000</v>
      </c>
      <c r="BK541">
        <v>4260733000000</v>
      </c>
      <c r="BN541" s="39">
        <f t="shared" si="8"/>
        <v>47</v>
      </c>
    </row>
    <row r="542" spans="1:66" x14ac:dyDescent="0.3">
      <c r="A542" t="s">
        <v>1227</v>
      </c>
      <c r="B542" s="13" t="str">
        <f>VLOOKUP(A542,Matching_Area!$A$2:$B$1441,2, 0)</f>
        <v>Economic Policy &amp; Debt</v>
      </c>
      <c r="C542" s="13" t="str">
        <f>VLOOKUP(Filtred_Data!A542,Matching_Area!$A$2:$C$1441,3,0)</f>
        <v>National accounts</v>
      </c>
      <c r="D542" t="s">
        <v>873</v>
      </c>
      <c r="E542">
        <v>15.313822933922328</v>
      </c>
      <c r="F542">
        <v>14.841114858867389</v>
      </c>
      <c r="G542">
        <v>15.022310361923649</v>
      </c>
      <c r="H542">
        <v>15.29909176323207</v>
      </c>
      <c r="I542">
        <v>15.645960921551472</v>
      </c>
      <c r="J542">
        <v>16.189323652010216</v>
      </c>
      <c r="K542">
        <v>16.024539877300615</v>
      </c>
      <c r="L542">
        <v>15.411396077521179</v>
      </c>
      <c r="M542">
        <v>15.692307692307692</v>
      </c>
      <c r="N542">
        <v>17.021276595744681</v>
      </c>
      <c r="O542">
        <v>15.848273972960106</v>
      </c>
      <c r="P542">
        <v>16.894879168991718</v>
      </c>
      <c r="Q542">
        <v>17.832711807428602</v>
      </c>
      <c r="R542">
        <v>18.724883820128866</v>
      </c>
      <c r="S542">
        <v>17.764196310871494</v>
      </c>
      <c r="T542">
        <v>15.270899707045624</v>
      </c>
      <c r="U542">
        <v>17.251944580263178</v>
      </c>
      <c r="V542">
        <v>19.050583478158117</v>
      </c>
      <c r="W542">
        <v>20.343604500597255</v>
      </c>
      <c r="X542">
        <v>20.541735462640077</v>
      </c>
      <c r="Y542">
        <v>18.552434162657356</v>
      </c>
      <c r="Z542">
        <v>19.681687985377181</v>
      </c>
      <c r="AA542">
        <v>17.375498274562183</v>
      </c>
      <c r="AB542">
        <v>17.542469286232009</v>
      </c>
      <c r="AC542">
        <v>20.311505832777932</v>
      </c>
      <c r="AD542">
        <v>19.119705350037417</v>
      </c>
      <c r="AE542">
        <v>18.540795098993783</v>
      </c>
      <c r="AF542">
        <v>18.376117226528589</v>
      </c>
      <c r="AG542">
        <v>17.893843104797575</v>
      </c>
      <c r="AH542">
        <v>17.720213131782231</v>
      </c>
      <c r="AI542">
        <v>16.660674302012495</v>
      </c>
      <c r="AJ542">
        <v>15.334202969765654</v>
      </c>
      <c r="AK542">
        <v>15.536030631592556</v>
      </c>
      <c r="AL542">
        <v>16.137500603260833</v>
      </c>
      <c r="AM542">
        <v>17.242477120268919</v>
      </c>
      <c r="AN542">
        <v>17.245330965716281</v>
      </c>
      <c r="AO542">
        <v>17.739110098918363</v>
      </c>
      <c r="AP542">
        <v>18.602038691596238</v>
      </c>
      <c r="AQ542">
        <v>19.147465607263079</v>
      </c>
      <c r="AR542">
        <v>19.564590359289117</v>
      </c>
      <c r="AS542">
        <v>19.837411908733159</v>
      </c>
      <c r="AT542">
        <v>18.22559583345695</v>
      </c>
      <c r="AU542">
        <v>17.601739568455272</v>
      </c>
      <c r="AV542">
        <v>17.698174533478017</v>
      </c>
      <c r="AW542">
        <v>18.640498512767618</v>
      </c>
      <c r="AX542">
        <v>19.384595690371718</v>
      </c>
      <c r="AY542">
        <v>19.404092664404786</v>
      </c>
      <c r="AZ542">
        <v>18.29314875010904</v>
      </c>
      <c r="BA542">
        <v>16.480838008994699</v>
      </c>
      <c r="BB542">
        <v>12.998191608684545</v>
      </c>
      <c r="BC542">
        <v>14.012757547314086</v>
      </c>
      <c r="BD542">
        <v>14.411377267470362</v>
      </c>
      <c r="BE542">
        <v>15.30653130285247</v>
      </c>
      <c r="BF542">
        <v>15.776132213196249</v>
      </c>
      <c r="BN542" s="39">
        <f t="shared" si="8"/>
        <v>54</v>
      </c>
    </row>
    <row r="543" spans="1:66" x14ac:dyDescent="0.3">
      <c r="A543" t="s">
        <v>2942</v>
      </c>
      <c r="B543" s="13" t="str">
        <f>VLOOKUP(A543,Matching_Area!$A$2:$B$1441,2, 0)</f>
        <v>Economic Policy &amp; Debt</v>
      </c>
      <c r="C543" s="13" t="str">
        <f>VLOOKUP(Filtred_Data!A543,Matching_Area!$A$2:$C$1441,3,0)</f>
        <v>National accounts</v>
      </c>
      <c r="D543" t="s">
        <v>3057</v>
      </c>
      <c r="E543">
        <v>83200000000</v>
      </c>
      <c r="F543">
        <v>83600000000</v>
      </c>
      <c r="G543">
        <v>90900000000</v>
      </c>
      <c r="H543">
        <v>97700000000</v>
      </c>
      <c r="I543">
        <v>107300000000</v>
      </c>
      <c r="J543">
        <v>120400000000</v>
      </c>
      <c r="K543">
        <v>130600000000</v>
      </c>
      <c r="L543">
        <v>132800000000</v>
      </c>
      <c r="M543">
        <v>147900000000</v>
      </c>
      <c r="N543">
        <v>173600000000</v>
      </c>
      <c r="O543">
        <v>170100000000</v>
      </c>
      <c r="P543">
        <v>196800000000</v>
      </c>
      <c r="Q543">
        <v>228100000000</v>
      </c>
      <c r="R543">
        <v>266900000000</v>
      </c>
      <c r="S543">
        <v>274500000000</v>
      </c>
      <c r="T543">
        <v>257300000000</v>
      </c>
      <c r="U543">
        <v>323200000000</v>
      </c>
      <c r="V543">
        <v>396600000000</v>
      </c>
      <c r="W543">
        <v>478400000000</v>
      </c>
      <c r="X543">
        <v>539700000000</v>
      </c>
      <c r="Y543">
        <v>530100000000</v>
      </c>
      <c r="Z543">
        <v>631200000000</v>
      </c>
      <c r="AA543">
        <v>581000000000</v>
      </c>
      <c r="AB543">
        <v>637500000000</v>
      </c>
      <c r="AC543">
        <v>820100000000</v>
      </c>
      <c r="AD543">
        <v>829600000000</v>
      </c>
      <c r="AE543">
        <v>849100000000</v>
      </c>
      <c r="AF543">
        <v>892200000000</v>
      </c>
      <c r="AG543">
        <v>937000000000</v>
      </c>
      <c r="AH543">
        <v>999700000000</v>
      </c>
      <c r="AI543">
        <v>993500000000</v>
      </c>
      <c r="AJ543">
        <v>944300000000</v>
      </c>
      <c r="AK543">
        <v>1013000000000</v>
      </c>
      <c r="AL543">
        <v>1106800000000</v>
      </c>
      <c r="AM543">
        <v>1256500000000</v>
      </c>
      <c r="AN543">
        <v>1317500000000</v>
      </c>
      <c r="AO543">
        <v>1432100000000</v>
      </c>
      <c r="AP543">
        <v>1595600000000</v>
      </c>
      <c r="AQ543">
        <v>1735300000000</v>
      </c>
      <c r="AR543">
        <v>1884200000000</v>
      </c>
      <c r="AS543">
        <v>2033800000000</v>
      </c>
      <c r="AT543">
        <v>1928600000000</v>
      </c>
      <c r="AU543">
        <v>1925000000000</v>
      </c>
      <c r="AV543">
        <v>2027900000000</v>
      </c>
      <c r="AW543">
        <v>2276700000000</v>
      </c>
      <c r="AX543">
        <v>2527100000000</v>
      </c>
      <c r="AY543">
        <v>2680600000000</v>
      </c>
      <c r="AZ543">
        <v>2643700000000</v>
      </c>
      <c r="BA543">
        <v>2424800000000</v>
      </c>
      <c r="BB543">
        <v>1878100000000</v>
      </c>
      <c r="BC543">
        <v>2100800000000</v>
      </c>
      <c r="BD543">
        <v>2239900000000</v>
      </c>
      <c r="BE543">
        <v>2479200000000</v>
      </c>
      <c r="BF543">
        <v>2648000000000</v>
      </c>
      <c r="BN543" s="39">
        <f t="shared" si="8"/>
        <v>54</v>
      </c>
    </row>
    <row r="544" spans="1:66" x14ac:dyDescent="0.3">
      <c r="A544" t="s">
        <v>2675</v>
      </c>
      <c r="B544" s="13" t="str">
        <f>VLOOKUP(A544,Matching_Area!$A$2:$B$1441,2, 0)</f>
        <v>Education</v>
      </c>
      <c r="C544" s="13" t="str">
        <f>VLOOKUP(Filtred_Data!A544,Matching_Area!$A$2:$C$1441,3,0)</f>
        <v>Efficiency</v>
      </c>
      <c r="D544" t="s">
        <v>2488</v>
      </c>
      <c r="AX544">
        <v>106.78762</v>
      </c>
      <c r="BC544">
        <v>101.43102</v>
      </c>
      <c r="BD544">
        <v>103.04991</v>
      </c>
      <c r="BE544">
        <v>97.398790000000005</v>
      </c>
      <c r="BF544">
        <v>99.430400000000006</v>
      </c>
      <c r="BG544">
        <v>101.98587000000001</v>
      </c>
      <c r="BH544">
        <v>103.87873999999999</v>
      </c>
      <c r="BN544" s="39">
        <f t="shared" si="8"/>
        <v>7</v>
      </c>
    </row>
    <row r="545" spans="1:66" x14ac:dyDescent="0.3">
      <c r="A545" t="s">
        <v>1662</v>
      </c>
      <c r="B545" s="13" t="str">
        <f>VLOOKUP(A545,Matching_Area!$A$2:$B$1441,2, 0)</f>
        <v>Education</v>
      </c>
      <c r="C545" s="13" t="str">
        <f>VLOOKUP(Filtred_Data!A545,Matching_Area!$A$2:$C$1441,3,0)</f>
        <v>Efficiency</v>
      </c>
      <c r="D545" t="s">
        <v>2669</v>
      </c>
      <c r="AX545">
        <v>109.49924</v>
      </c>
      <c r="BC545">
        <v>104.46578</v>
      </c>
      <c r="BD545">
        <v>100.52597</v>
      </c>
      <c r="BE545">
        <v>104.9813</v>
      </c>
      <c r="BF545">
        <v>102.58933</v>
      </c>
      <c r="BG545">
        <v>102.2777</v>
      </c>
      <c r="BH545">
        <v>101.79300000000001</v>
      </c>
      <c r="BN545" s="39">
        <f t="shared" si="8"/>
        <v>7</v>
      </c>
    </row>
    <row r="546" spans="1:66" x14ac:dyDescent="0.3">
      <c r="A546" t="s">
        <v>858</v>
      </c>
      <c r="B546" s="13" t="str">
        <f>VLOOKUP(A546,Matching_Area!$A$2:$B$1441,2, 0)</f>
        <v>Education</v>
      </c>
      <c r="C546" s="13" t="str">
        <f>VLOOKUP(Filtred_Data!A546,Matching_Area!$A$2:$C$1441,3,0)</f>
        <v>Efficiency</v>
      </c>
      <c r="D546" t="s">
        <v>2906</v>
      </c>
      <c r="AX546">
        <v>108.1743</v>
      </c>
      <c r="BC546">
        <v>102.98045999999999</v>
      </c>
      <c r="BD546">
        <v>101.76130999999999</v>
      </c>
      <c r="BE546">
        <v>101.27373</v>
      </c>
      <c r="BF546">
        <v>101.04554</v>
      </c>
      <c r="BG546">
        <v>102.13491999999999</v>
      </c>
      <c r="BH546">
        <v>102.81368999999999</v>
      </c>
      <c r="BN546" s="39">
        <f t="shared" si="8"/>
        <v>7</v>
      </c>
    </row>
    <row r="547" spans="1:66" x14ac:dyDescent="0.3">
      <c r="A547" t="s">
        <v>2359</v>
      </c>
      <c r="B547" s="13" t="str">
        <f>VLOOKUP(A547,Matching_Area!$A$2:$B$1441,2, 0)</f>
        <v>Economic Policy &amp; Debt</v>
      </c>
      <c r="C547" s="13" t="str">
        <f>VLOOKUP(Filtred_Data!A547,Matching_Area!$A$2:$C$1441,3,0)</f>
        <v>National accounts</v>
      </c>
      <c r="D547" t="s">
        <v>4014</v>
      </c>
      <c r="O547">
        <v>99.632163517664623</v>
      </c>
      <c r="P547">
        <v>99.946774262780608</v>
      </c>
      <c r="Q547">
        <v>100.26362079883668</v>
      </c>
      <c r="R547">
        <v>99.711655029971041</v>
      </c>
      <c r="S547">
        <v>100.052742513637</v>
      </c>
      <c r="T547">
        <v>99.051815415002878</v>
      </c>
      <c r="U547">
        <v>100.08706040102231</v>
      </c>
      <c r="V547">
        <v>101.10931461130757</v>
      </c>
      <c r="W547">
        <v>101.07871282476306</v>
      </c>
      <c r="X547">
        <v>100.85805611315502</v>
      </c>
      <c r="Y547">
        <v>100.45693374915612</v>
      </c>
      <c r="Z547">
        <v>100.39035971465293</v>
      </c>
      <c r="AA547">
        <v>100.59734630384871</v>
      </c>
      <c r="AB547">
        <v>101.42106384137975</v>
      </c>
      <c r="AC547">
        <v>102.54425077391022</v>
      </c>
      <c r="AD547">
        <v>102.62776104701128</v>
      </c>
      <c r="AE547">
        <v>102.87946779991664</v>
      </c>
      <c r="AF547">
        <v>102.98174231213241</v>
      </c>
      <c r="AG547">
        <v>102.08907276282085</v>
      </c>
      <c r="AH547">
        <v>101.53751254081303</v>
      </c>
      <c r="AI547">
        <v>101.30558644902756</v>
      </c>
      <c r="AJ547">
        <v>100.46465411815828</v>
      </c>
      <c r="AK547">
        <v>100.53278002775015</v>
      </c>
      <c r="AL547">
        <v>100.95025791860944</v>
      </c>
      <c r="AM547">
        <v>101.2691780532427</v>
      </c>
      <c r="AN547">
        <v>101.17492079909955</v>
      </c>
      <c r="AO547">
        <v>101.19378847489236</v>
      </c>
      <c r="AP547">
        <v>101.18878332326364</v>
      </c>
      <c r="AQ547">
        <v>101.79535532117936</v>
      </c>
      <c r="AR547">
        <v>102.65643981177197</v>
      </c>
      <c r="AS547">
        <v>103.65819253084037</v>
      </c>
      <c r="AT547">
        <v>103.47700634065484</v>
      </c>
      <c r="AU547">
        <v>103.88976450060599</v>
      </c>
      <c r="AV547">
        <v>104.39097061781007</v>
      </c>
      <c r="AW547">
        <v>105.06868824049582</v>
      </c>
      <c r="AX547">
        <v>105.53201406444978</v>
      </c>
      <c r="AY547">
        <v>105.58047970295227</v>
      </c>
      <c r="AZ547">
        <v>104.97117614695186</v>
      </c>
      <c r="BA547">
        <v>104.91467803146467</v>
      </c>
      <c r="BB547">
        <v>102.7438010427071</v>
      </c>
      <c r="BC547">
        <v>103.42783128073239</v>
      </c>
      <c r="BD547">
        <v>103.72822822749093</v>
      </c>
      <c r="BE547">
        <v>103.51035002175944</v>
      </c>
      <c r="BF547">
        <v>102.9239631792009</v>
      </c>
      <c r="BG547">
        <v>102.92875750145238</v>
      </c>
      <c r="BH547">
        <v>102.88335713041614</v>
      </c>
      <c r="BI547">
        <v>102.81527484720903</v>
      </c>
      <c r="BJ547">
        <v>103.1272919172028</v>
      </c>
      <c r="BK547">
        <v>103.35810889016432</v>
      </c>
      <c r="BN547" s="39">
        <f t="shared" si="8"/>
        <v>49</v>
      </c>
    </row>
    <row r="548" spans="1:66" x14ac:dyDescent="0.3">
      <c r="A548" t="s">
        <v>1955</v>
      </c>
      <c r="B548" s="13" t="str">
        <f>VLOOKUP(A548,Matching_Area!$A$2:$B$1441,2, 0)</f>
        <v>Economic Policy &amp; Debt</v>
      </c>
      <c r="C548" s="13" t="str">
        <f>VLOOKUP(Filtred_Data!A548,Matching_Area!$A$2:$C$1441,3,0)</f>
        <v>National accounts</v>
      </c>
      <c r="D548" t="s">
        <v>1150</v>
      </c>
      <c r="O548">
        <v>4909982836741.1494</v>
      </c>
      <c r="P548">
        <v>5074720955813.4922</v>
      </c>
      <c r="Q548">
        <v>5342796100240.7295</v>
      </c>
      <c r="R548">
        <v>5585044657048.7725</v>
      </c>
      <c r="S548">
        <v>5528874606067.1045</v>
      </c>
      <c r="T548">
        <v>5517879180205.748</v>
      </c>
      <c r="U548">
        <v>5844260156985.79</v>
      </c>
      <c r="V548">
        <v>6129810212363.8662</v>
      </c>
      <c r="W548">
        <v>6436524865173.4307</v>
      </c>
      <c r="X548">
        <v>6589166848252.6777</v>
      </c>
      <c r="Y548">
        <v>6499026101728.7393</v>
      </c>
      <c r="Z548">
        <v>6651605429610.2578</v>
      </c>
      <c r="AA548">
        <v>6620197252325.1465</v>
      </c>
      <c r="AB548">
        <v>6996285239316.8398</v>
      </c>
      <c r="AC548">
        <v>7533602865638.748</v>
      </c>
      <c r="AD548">
        <v>7879165328971.8193</v>
      </c>
      <c r="AE548">
        <v>8176276668265.7354</v>
      </c>
      <c r="AF548">
        <v>8435916529929.6943</v>
      </c>
      <c r="AG548">
        <v>8719262380850.0205</v>
      </c>
      <c r="AH548">
        <v>8986895891488.3203</v>
      </c>
      <c r="AI548">
        <v>9128763343542.668</v>
      </c>
      <c r="AJ548">
        <v>9080735989197.6777</v>
      </c>
      <c r="AK548">
        <v>9396305561787.8984</v>
      </c>
      <c r="AL548">
        <v>9699346891573.9785</v>
      </c>
      <c r="AM548">
        <v>10110897727847.385</v>
      </c>
      <c r="AN548">
        <v>10365490407805.398</v>
      </c>
      <c r="AO548">
        <v>10756259903944.182</v>
      </c>
      <c r="AP548">
        <v>11248250292425.67</v>
      </c>
      <c r="AQ548">
        <v>11865021399005.879</v>
      </c>
      <c r="AR548">
        <v>12513083891364.354</v>
      </c>
      <c r="AS548">
        <v>13113287748529.543</v>
      </c>
      <c r="AT548">
        <v>13278935142565.371</v>
      </c>
      <c r="AU548">
        <v>13587860520533.654</v>
      </c>
      <c r="AV548">
        <v>14018540784415.719</v>
      </c>
      <c r="AW548">
        <v>14613257291698.035</v>
      </c>
      <c r="AX548">
        <v>15137413815539.252</v>
      </c>
      <c r="AY548">
        <v>15560401322983.797</v>
      </c>
      <c r="AZ548">
        <v>15765171766882.654</v>
      </c>
      <c r="BA548">
        <v>15596621935655.648</v>
      </c>
      <c r="BB548">
        <v>15061776823238.896</v>
      </c>
      <c r="BC548">
        <v>15505955000000</v>
      </c>
      <c r="BD548">
        <v>15740646628272.803</v>
      </c>
      <c r="BE548">
        <v>16085246351017.297</v>
      </c>
      <c r="BF548">
        <v>16339399647836.123</v>
      </c>
      <c r="BG548">
        <v>16781096547745.715</v>
      </c>
      <c r="BH548">
        <v>17382790956267.59</v>
      </c>
      <c r="BI548">
        <v>17708967881644.121</v>
      </c>
      <c r="BJ548">
        <v>18166023683880.117</v>
      </c>
      <c r="BK548">
        <v>18735362199943.059</v>
      </c>
      <c r="BN548" s="39">
        <f t="shared" si="8"/>
        <v>49</v>
      </c>
    </row>
    <row r="549" spans="1:66" x14ac:dyDescent="0.3">
      <c r="A549" t="s">
        <v>582</v>
      </c>
      <c r="B549" s="13" t="str">
        <f>VLOOKUP(A549,Matching_Area!$A$2:$B$1441,2, 0)</f>
        <v>Economic Policy &amp; Debt</v>
      </c>
      <c r="C549" s="13" t="str">
        <f>VLOOKUP(Filtred_Data!A549,Matching_Area!$A$2:$C$1441,3,0)</f>
        <v>National accounts</v>
      </c>
      <c r="D549" t="s">
        <v>3988</v>
      </c>
      <c r="O549">
        <v>5297520694400</v>
      </c>
      <c r="P549">
        <v>5475042367400</v>
      </c>
      <c r="Q549">
        <v>5763985340300</v>
      </c>
      <c r="R549">
        <v>6024801814900</v>
      </c>
      <c r="S549">
        <v>5964704232600</v>
      </c>
      <c r="T549">
        <v>5954348269800</v>
      </c>
      <c r="U549">
        <v>6305568378000</v>
      </c>
      <c r="V549">
        <v>6612896347600</v>
      </c>
      <c r="W549">
        <v>6943000615500</v>
      </c>
      <c r="X549">
        <v>7107427650000</v>
      </c>
      <c r="Y549">
        <v>7011200763000</v>
      </c>
      <c r="Z549">
        <v>7175157806200</v>
      </c>
      <c r="AA549">
        <v>7142792358800</v>
      </c>
      <c r="AB549">
        <v>7548149339600</v>
      </c>
      <c r="AC549">
        <v>8125402692100</v>
      </c>
      <c r="AD549">
        <v>8498522528100</v>
      </c>
      <c r="AE549">
        <v>8819367272900</v>
      </c>
      <c r="AF549">
        <v>9099364976400</v>
      </c>
      <c r="AG549">
        <v>9405334538200</v>
      </c>
      <c r="AH549">
        <v>9693912239600</v>
      </c>
      <c r="AI549">
        <v>9847499340100</v>
      </c>
      <c r="AJ549">
        <v>9796693873500</v>
      </c>
      <c r="AK549">
        <v>10136735869400</v>
      </c>
      <c r="AL549">
        <v>10463199924100</v>
      </c>
      <c r="AM549">
        <v>10906090514100</v>
      </c>
      <c r="AN549">
        <v>11180621703600</v>
      </c>
      <c r="AO549">
        <v>11601162729800</v>
      </c>
      <c r="AP549">
        <v>12130475046400</v>
      </c>
      <c r="AQ549">
        <v>12794682578200</v>
      </c>
      <c r="AR549">
        <v>13492723955100</v>
      </c>
      <c r="AS549">
        <v>14139466522100</v>
      </c>
      <c r="AT549">
        <v>14320008277300</v>
      </c>
      <c r="AU549">
        <v>14653807713400</v>
      </c>
      <c r="AV549">
        <v>15117933141900</v>
      </c>
      <c r="AW549">
        <v>15757967213500</v>
      </c>
      <c r="AX549">
        <v>16322377874500</v>
      </c>
      <c r="AY549">
        <v>16778366532500</v>
      </c>
      <c r="AZ549">
        <v>17000436744900</v>
      </c>
      <c r="BA549">
        <v>16820873163000</v>
      </c>
      <c r="BB549">
        <v>16249308881200</v>
      </c>
      <c r="BC549">
        <v>16726004519400</v>
      </c>
      <c r="BD549">
        <v>16978166319700</v>
      </c>
      <c r="BE549">
        <v>17347757416500</v>
      </c>
      <c r="BF549">
        <v>17620583834900</v>
      </c>
      <c r="BG549">
        <v>18096182895200</v>
      </c>
      <c r="BH549">
        <v>18744625000000</v>
      </c>
      <c r="BI549">
        <v>19097613606400</v>
      </c>
      <c r="BJ549">
        <v>19589907329300</v>
      </c>
      <c r="BK549">
        <v>20203184565000</v>
      </c>
      <c r="BN549" s="39">
        <f t="shared" si="8"/>
        <v>49</v>
      </c>
    </row>
    <row r="550" spans="1:66" x14ac:dyDescent="0.3">
      <c r="A550" t="s">
        <v>3095</v>
      </c>
      <c r="B550" s="13" t="str">
        <f>VLOOKUP(A550,Matching_Area!$A$2:$B$1441,2, 0)</f>
        <v>Economic Policy &amp; Debt</v>
      </c>
      <c r="C550" s="13" t="str">
        <f>VLOOKUP(Filtred_Data!A550,Matching_Area!$A$2:$C$1441,3,0)</f>
        <v>National accounts</v>
      </c>
      <c r="D550" t="s">
        <v>1937</v>
      </c>
      <c r="O550">
        <v>1069355000000</v>
      </c>
      <c r="P550">
        <v>1164230000000</v>
      </c>
      <c r="Q550">
        <v>1282482000000</v>
      </c>
      <c r="R550">
        <v>1421266000000</v>
      </c>
      <c r="S550">
        <v>1546058000000</v>
      </c>
      <c r="T550">
        <v>1668928000000</v>
      </c>
      <c r="U550">
        <v>1875043000000</v>
      </c>
      <c r="V550">
        <v>2104920000000</v>
      </c>
      <c r="W550">
        <v>2376966000000</v>
      </c>
      <c r="X550">
        <v>2649878000000</v>
      </c>
      <c r="Y550">
        <v>2870363000000</v>
      </c>
      <c r="Z550">
        <v>3219561000000</v>
      </c>
      <c r="AA550">
        <v>3363763000000</v>
      </c>
      <c r="AB550">
        <v>3685680000000</v>
      </c>
      <c r="AC550">
        <v>4140340000000</v>
      </c>
      <c r="AD550">
        <v>4452997000000</v>
      </c>
      <c r="AE550">
        <v>4711500000000</v>
      </c>
      <c r="AF550">
        <v>4999985000000</v>
      </c>
      <c r="AG550">
        <v>5345831000000</v>
      </c>
      <c r="AH550">
        <v>5728320000000</v>
      </c>
      <c r="AI550">
        <v>6040998000000</v>
      </c>
      <c r="AJ550">
        <v>6186743000000</v>
      </c>
      <c r="AK550">
        <v>6555066000000</v>
      </c>
      <c r="AL550">
        <v>6923733000000</v>
      </c>
      <c r="AM550">
        <v>7379724000000</v>
      </c>
      <c r="AN550">
        <v>7729510000000</v>
      </c>
      <c r="AO550">
        <v>8169498000000</v>
      </c>
      <c r="AP550">
        <v>8679523000000</v>
      </c>
      <c r="AQ550">
        <v>9225528000000</v>
      </c>
      <c r="AR550">
        <v>9886497000000</v>
      </c>
      <c r="AS550">
        <v>10627396000000</v>
      </c>
      <c r="AT550">
        <v>10949752000000</v>
      </c>
      <c r="AU550">
        <v>11361820000000</v>
      </c>
      <c r="AV550">
        <v>11961372000000</v>
      </c>
      <c r="AW550">
        <v>12832805000000</v>
      </c>
      <c r="AX550">
        <v>13757829000000</v>
      </c>
      <c r="AY550">
        <v>14585533000000</v>
      </c>
      <c r="AZ550">
        <v>15170286000000</v>
      </c>
      <c r="BA550">
        <v>15435933000000</v>
      </c>
      <c r="BB550">
        <v>14845383000000</v>
      </c>
      <c r="BC550">
        <v>15505955000000</v>
      </c>
      <c r="BD550">
        <v>16122044000000</v>
      </c>
      <c r="BE550">
        <v>16765579000000</v>
      </c>
      <c r="BF550">
        <v>17275632000000</v>
      </c>
      <c r="BG550">
        <v>18034916000000</v>
      </c>
      <c r="BH550">
        <v>18744625000000</v>
      </c>
      <c r="BI550">
        <v>19233847000000</v>
      </c>
      <c r="BJ550">
        <v>20094759000000</v>
      </c>
      <c r="BK550">
        <v>21218437000000</v>
      </c>
      <c r="BN550" s="39">
        <f t="shared" si="8"/>
        <v>49</v>
      </c>
    </row>
    <row r="551" spans="1:66" x14ac:dyDescent="0.3">
      <c r="A551" t="s">
        <v>2419</v>
      </c>
      <c r="B551" s="13" t="str">
        <f>VLOOKUP(A551,Matching_Area!$A$2:$B$1441,2, 0)</f>
        <v>Economic Policy &amp; Debt</v>
      </c>
      <c r="C551" s="13" t="str">
        <f>VLOOKUP(Filtred_Data!A551,Matching_Area!$A$2:$C$1441,3,0)</f>
        <v>National accounts</v>
      </c>
      <c r="D551" t="s">
        <v>3352</v>
      </c>
      <c r="O551">
        <v>1069355000000</v>
      </c>
      <c r="P551">
        <v>1164230000000</v>
      </c>
      <c r="Q551">
        <v>1282482000000</v>
      </c>
      <c r="R551">
        <v>1421266000000</v>
      </c>
      <c r="S551">
        <v>1546058000000</v>
      </c>
      <c r="T551">
        <v>1668928000000</v>
      </c>
      <c r="U551">
        <v>1875043000000</v>
      </c>
      <c r="V551">
        <v>2104920000000</v>
      </c>
      <c r="W551">
        <v>2376966000000</v>
      </c>
      <c r="X551">
        <v>2649878000000</v>
      </c>
      <c r="Y551">
        <v>2870363000000</v>
      </c>
      <c r="Z551">
        <v>3219561000000</v>
      </c>
      <c r="AA551">
        <v>3363763000000</v>
      </c>
      <c r="AB551">
        <v>3685680000000</v>
      </c>
      <c r="AC551">
        <v>4140340000000</v>
      </c>
      <c r="AD551">
        <v>4452997000000</v>
      </c>
      <c r="AE551">
        <v>4711500000000</v>
      </c>
      <c r="AF551">
        <v>4999985000000</v>
      </c>
      <c r="AG551">
        <v>5345831000000</v>
      </c>
      <c r="AH551">
        <v>5728320000000</v>
      </c>
      <c r="AI551">
        <v>6040998000000</v>
      </c>
      <c r="AJ551">
        <v>6186743000000</v>
      </c>
      <c r="AK551">
        <v>6555066000000</v>
      </c>
      <c r="AL551">
        <v>6923733000000</v>
      </c>
      <c r="AM551">
        <v>7379724000000</v>
      </c>
      <c r="AN551">
        <v>7729510000000</v>
      </c>
      <c r="AO551">
        <v>8169498000000</v>
      </c>
      <c r="AP551">
        <v>8679523000000</v>
      </c>
      <c r="AQ551">
        <v>9225528000000</v>
      </c>
      <c r="AR551">
        <v>9886497000000</v>
      </c>
      <c r="AS551">
        <v>10627396000000</v>
      </c>
      <c r="AT551">
        <v>10949752000000</v>
      </c>
      <c r="AU551">
        <v>11361820000000</v>
      </c>
      <c r="AV551">
        <v>11961372000000</v>
      </c>
      <c r="AW551">
        <v>12832805000000</v>
      </c>
      <c r="AX551">
        <v>13757829000000</v>
      </c>
      <c r="AY551">
        <v>14585533000000</v>
      </c>
      <c r="AZ551">
        <v>15170286000000</v>
      </c>
      <c r="BA551">
        <v>15435933000000</v>
      </c>
      <c r="BB551">
        <v>14845383000000</v>
      </c>
      <c r="BC551">
        <v>15505955000000</v>
      </c>
      <c r="BD551">
        <v>16122044000000</v>
      </c>
      <c r="BE551">
        <v>16765579000000</v>
      </c>
      <c r="BF551">
        <v>17275632000000</v>
      </c>
      <c r="BG551">
        <v>18034916000000</v>
      </c>
      <c r="BH551">
        <v>18744625000000</v>
      </c>
      <c r="BI551">
        <v>19233847000000</v>
      </c>
      <c r="BJ551">
        <v>20094759000000</v>
      </c>
      <c r="BK551">
        <v>21218437000000</v>
      </c>
      <c r="BN551" s="39">
        <f t="shared" si="8"/>
        <v>49</v>
      </c>
    </row>
    <row r="552" spans="1:66" x14ac:dyDescent="0.3">
      <c r="A552" t="s">
        <v>2994</v>
      </c>
      <c r="B552" s="13" t="str">
        <f>VLOOKUP(A552,Matching_Area!$A$2:$B$1441,2, 0)</f>
        <v>Economic Policy &amp; Debt</v>
      </c>
      <c r="C552" s="13" t="str">
        <f>VLOOKUP(Filtred_Data!A552,Matching_Area!$A$2:$C$1441,3,0)</f>
        <v>National accounts</v>
      </c>
      <c r="D552" t="s">
        <v>3194</v>
      </c>
      <c r="O552">
        <v>20.185952291425938</v>
      </c>
      <c r="P552">
        <v>21.264310335426174</v>
      </c>
      <c r="Q552">
        <v>22.249917796169314</v>
      </c>
      <c r="R552">
        <v>23.590253151316151</v>
      </c>
      <c r="S552">
        <v>25.920111705623956</v>
      </c>
      <c r="T552">
        <v>28.028726644436897</v>
      </c>
      <c r="U552">
        <v>29.736304288475988</v>
      </c>
      <c r="V552">
        <v>31.830530668516115</v>
      </c>
      <c r="W552">
        <v>34.23542833473914</v>
      </c>
      <c r="X552">
        <v>37.28322158861512</v>
      </c>
      <c r="Y552">
        <v>40.939677767432947</v>
      </c>
      <c r="Z552">
        <v>44.870943426749463</v>
      </c>
      <c r="AA552">
        <v>47.093109123574152</v>
      </c>
      <c r="AB552">
        <v>48.828922616352415</v>
      </c>
      <c r="AC552">
        <v>50.955505307146012</v>
      </c>
      <c r="AD552">
        <v>52.397307711738797</v>
      </c>
      <c r="AE552">
        <v>53.422199736226162</v>
      </c>
      <c r="AF552">
        <v>54.948724586472785</v>
      </c>
      <c r="AG552">
        <v>56.838286594567954</v>
      </c>
      <c r="AH552">
        <v>59.091931703276565</v>
      </c>
      <c r="AI552">
        <v>61.345502968458732</v>
      </c>
      <c r="AJ552">
        <v>63.15133533706819</v>
      </c>
      <c r="AK552">
        <v>64.66643784009338</v>
      </c>
      <c r="AL552">
        <v>66.172232684310003</v>
      </c>
      <c r="AM552">
        <v>67.666080622190719</v>
      </c>
      <c r="AN552">
        <v>69.133096574685183</v>
      </c>
      <c r="AO552">
        <v>70.419648360029854</v>
      </c>
      <c r="AP552">
        <v>71.551385801464136</v>
      </c>
      <c r="AQ552">
        <v>72.104391364259072</v>
      </c>
      <c r="AR552">
        <v>73.272802681648926</v>
      </c>
      <c r="AS552">
        <v>75.161223256827753</v>
      </c>
      <c r="AT552">
        <v>76.464704404937308</v>
      </c>
      <c r="AU552">
        <v>77.534933050952475</v>
      </c>
      <c r="AV552">
        <v>79.120418695651878</v>
      </c>
      <c r="AW552">
        <v>81.436931719251291</v>
      </c>
      <c r="AX552">
        <v>84.288141751046425</v>
      </c>
      <c r="AY552">
        <v>86.930589886372772</v>
      </c>
      <c r="AZ552">
        <v>89.234683953345893</v>
      </c>
      <c r="BA552">
        <v>91.766538219630718</v>
      </c>
      <c r="BB552">
        <v>91.360088656913263</v>
      </c>
      <c r="BC552">
        <v>92.705672666864942</v>
      </c>
      <c r="BD552">
        <v>94.957510112816905</v>
      </c>
      <c r="BE552">
        <v>96.64407103164659</v>
      </c>
      <c r="BF552">
        <v>98.042335951339055</v>
      </c>
      <c r="BG552">
        <v>99.661437466924312</v>
      </c>
      <c r="BH552">
        <v>100</v>
      </c>
      <c r="BI552">
        <v>100.7133529686366</v>
      </c>
      <c r="BJ552">
        <v>102.57710086226344</v>
      </c>
      <c r="BK552">
        <v>105.02520992041435</v>
      </c>
      <c r="BN552" s="39">
        <f t="shared" si="8"/>
        <v>49</v>
      </c>
    </row>
    <row r="553" spans="1:66" x14ac:dyDescent="0.3">
      <c r="A553" t="s">
        <v>805</v>
      </c>
      <c r="B553" s="13" t="str">
        <f>VLOOKUP(A553,Matching_Area!$A$2:$B$1441,2, 0)</f>
        <v>Economic Policy &amp; Debt</v>
      </c>
      <c r="C553" s="13" t="str">
        <f>VLOOKUP(Filtred_Data!A553,Matching_Area!$A$2:$C$1441,3,0)</f>
        <v>National accounts</v>
      </c>
      <c r="D553" t="s">
        <v>1179</v>
      </c>
      <c r="O553">
        <v>21.559522334326839</v>
      </c>
      <c r="P553">
        <v>21.478216079323516</v>
      </c>
      <c r="Q553">
        <v>22.108810031975356</v>
      </c>
      <c r="R553">
        <v>23.785864221089735</v>
      </c>
      <c r="S553">
        <v>22.683422607318072</v>
      </c>
      <c r="T553">
        <v>20.91525689297432</v>
      </c>
      <c r="U553">
        <v>21.464579067498232</v>
      </c>
      <c r="V553">
        <v>22.20819607402348</v>
      </c>
      <c r="W553">
        <v>23.428484193095848</v>
      </c>
      <c r="X553">
        <v>23.519925521460159</v>
      </c>
      <c r="Y553">
        <v>22.197054779202936</v>
      </c>
      <c r="Z553">
        <v>23.354667634536746</v>
      </c>
      <c r="AA553">
        <v>21.784030032995503</v>
      </c>
      <c r="AB553">
        <v>19.792583346679368</v>
      </c>
      <c r="AC553">
        <v>21.906359029456265</v>
      </c>
      <c r="AD553">
        <v>20.361103383998863</v>
      </c>
      <c r="AE553">
        <v>18.956549119350445</v>
      </c>
      <c r="AF553">
        <v>19.616865576498672</v>
      </c>
      <c r="AG553">
        <v>20.631448324223449</v>
      </c>
      <c r="AH553">
        <v>19.746507184157629</v>
      </c>
      <c r="AI553">
        <v>18.756045468631982</v>
      </c>
      <c r="AJ553">
        <v>18.810015184806943</v>
      </c>
      <c r="AK553">
        <v>17.681521954343701</v>
      </c>
      <c r="AL553">
        <v>17.043422678145657</v>
      </c>
      <c r="AM553">
        <v>17.852030591571342</v>
      </c>
      <c r="AN553">
        <v>18.747797866134082</v>
      </c>
      <c r="AO553">
        <v>19.638079295717318</v>
      </c>
      <c r="AP553">
        <v>20.832146361855166</v>
      </c>
      <c r="AQ553">
        <v>21.377686883848718</v>
      </c>
      <c r="AR553">
        <v>20.949915371164138</v>
      </c>
      <c r="AS553">
        <v>20.842606284613975</v>
      </c>
      <c r="AT553">
        <v>19.691600542387874</v>
      </c>
      <c r="AU553">
        <v>18.412333964685697</v>
      </c>
      <c r="AV553">
        <v>17.497210055455238</v>
      </c>
      <c r="AW553">
        <v>17.824253131851442</v>
      </c>
      <c r="AX553">
        <v>18.279264888349172</v>
      </c>
      <c r="AY553">
        <v>19.328752144949764</v>
      </c>
      <c r="AZ553">
        <v>17.631330763119525</v>
      </c>
      <c r="BA553">
        <v>15.358580483139713</v>
      </c>
      <c r="BB553">
        <v>14.017644046765177</v>
      </c>
      <c r="BC553">
        <v>15.554387664341091</v>
      </c>
      <c r="BD553">
        <v>16.574679474164125</v>
      </c>
      <c r="BE553">
        <v>18.878326928639588</v>
      </c>
      <c r="BF553">
        <v>19.309890504890497</v>
      </c>
      <c r="BG553">
        <v>20.462229567371278</v>
      </c>
      <c r="BH553">
        <v>20.320871224208663</v>
      </c>
      <c r="BI553">
        <v>18.787120522070268</v>
      </c>
      <c r="BJ553">
        <v>18.740873433450123</v>
      </c>
      <c r="BK553">
        <v>18.575794560996879</v>
      </c>
      <c r="BN553" s="39">
        <f t="shared" si="8"/>
        <v>49</v>
      </c>
    </row>
    <row r="554" spans="1:66" x14ac:dyDescent="0.3">
      <c r="A554" t="s">
        <v>3546</v>
      </c>
      <c r="B554" s="13" t="str">
        <f>VLOOKUP(A554,Matching_Area!$A$2:$B$1441,2, 0)</f>
        <v>Economic Policy &amp; Debt</v>
      </c>
      <c r="C554" s="13" t="str">
        <f>VLOOKUP(Filtred_Data!A554,Matching_Area!$A$2:$C$1441,3,0)</f>
        <v>National accounts</v>
      </c>
      <c r="D554" t="s">
        <v>400</v>
      </c>
      <c r="O554">
        <v>21.538331228202118</v>
      </c>
      <c r="P554">
        <v>21.513750659973205</v>
      </c>
      <c r="Q554">
        <v>22.084689892362945</v>
      </c>
      <c r="R554">
        <v>23.678351333381755</v>
      </c>
      <c r="S554">
        <v>22.565763213802871</v>
      </c>
      <c r="T554">
        <v>20.919602458573603</v>
      </c>
      <c r="U554">
        <v>21.508309518116949</v>
      </c>
      <c r="V554">
        <v>22.199196224077745</v>
      </c>
      <c r="W554">
        <v>23.445862214535698</v>
      </c>
      <c r="X554">
        <v>23.638073874933919</v>
      </c>
      <c r="Y554">
        <v>22.276984462892358</v>
      </c>
      <c r="Z554">
        <v>23.392275677522559</v>
      </c>
      <c r="AA554">
        <v>21.605316172754257</v>
      </c>
      <c r="AB554">
        <v>19.901399160193993</v>
      </c>
      <c r="AC554">
        <v>21.935266592796356</v>
      </c>
      <c r="AD554">
        <v>20.49765270851498</v>
      </c>
      <c r="AE554">
        <v>19.221372135940495</v>
      </c>
      <c r="AF554">
        <v>19.723857177588666</v>
      </c>
      <c r="AG554">
        <v>20.554297650365015</v>
      </c>
      <c r="AH554">
        <v>19.898877907737969</v>
      </c>
      <c r="AI554">
        <v>18.949424714814082</v>
      </c>
      <c r="AJ554">
        <v>18.999384918194121</v>
      </c>
      <c r="AK554">
        <v>17.914670243924725</v>
      </c>
      <c r="AL554">
        <v>17.359273440962028</v>
      </c>
      <c r="AM554">
        <v>18.143292333838801</v>
      </c>
      <c r="AN554">
        <v>18.908820174974796</v>
      </c>
      <c r="AO554">
        <v>19.704504414480557</v>
      </c>
      <c r="AP554">
        <v>20.803736709577581</v>
      </c>
      <c r="AQ554">
        <v>21.207690162207413</v>
      </c>
      <c r="AR554">
        <v>20.823018748205506</v>
      </c>
      <c r="AS554">
        <v>20.578630738341111</v>
      </c>
      <c r="AT554">
        <v>19.394884950811679</v>
      </c>
      <c r="AU554">
        <v>18.215947151906608</v>
      </c>
      <c r="AV554">
        <v>17.387913273134675</v>
      </c>
      <c r="AW554">
        <v>17.679130432805358</v>
      </c>
      <c r="AX554">
        <v>18.094577994247707</v>
      </c>
      <c r="AY554">
        <v>18.973910688052541</v>
      </c>
      <c r="AZ554">
        <v>17.520574541421926</v>
      </c>
      <c r="BA554">
        <v>15.388118792732687</v>
      </c>
      <c r="BB554">
        <v>14.066539858992904</v>
      </c>
      <c r="BC554">
        <v>15.415896727489658</v>
      </c>
      <c r="BD554">
        <v>16.271471185287055</v>
      </c>
      <c r="BE554">
        <v>18.341959171240525</v>
      </c>
      <c r="BF554">
        <v>18.870256448891347</v>
      </c>
      <c r="BG554">
        <v>19.855141542658561</v>
      </c>
      <c r="BH554">
        <v>19.793933133190588</v>
      </c>
      <c r="BI554">
        <v>18.453724000486421</v>
      </c>
      <c r="BJ554">
        <v>18.414936916917501</v>
      </c>
      <c r="BK554">
        <v>18.300957410749074</v>
      </c>
      <c r="BN554" s="39">
        <f t="shared" si="8"/>
        <v>49</v>
      </c>
    </row>
    <row r="555" spans="1:66" x14ac:dyDescent="0.3">
      <c r="A555" t="s">
        <v>3299</v>
      </c>
      <c r="B555" s="13" t="str">
        <f>VLOOKUP(A555,Matching_Area!$A$2:$B$1441,2, 0)</f>
        <v>Economic Policy &amp; Debt</v>
      </c>
      <c r="C555" s="13" t="str">
        <f>VLOOKUP(Filtred_Data!A555,Matching_Area!$A$2:$C$1441,3,0)</f>
        <v>National accounts</v>
      </c>
      <c r="D555" t="s">
        <v>1407</v>
      </c>
      <c r="O555">
        <v>231399000000</v>
      </c>
      <c r="P555">
        <v>250189000000</v>
      </c>
      <c r="Q555">
        <v>282796000000</v>
      </c>
      <c r="R555">
        <v>339038000000</v>
      </c>
      <c r="S555">
        <v>350514000000</v>
      </c>
      <c r="T555">
        <v>352402000000</v>
      </c>
      <c r="U555">
        <v>402120000000</v>
      </c>
      <c r="V555">
        <v>462336000000</v>
      </c>
      <c r="W555">
        <v>550944000000</v>
      </c>
      <c r="X555">
        <v>617947000000</v>
      </c>
      <c r="Y555">
        <v>634238000000</v>
      </c>
      <c r="Z555">
        <v>748994000000</v>
      </c>
      <c r="AA555">
        <v>728412000000</v>
      </c>
      <c r="AB555">
        <v>719270000000</v>
      </c>
      <c r="AC555">
        <v>884494000000</v>
      </c>
      <c r="AD555">
        <v>883464000000</v>
      </c>
      <c r="AE555">
        <v>868140000000</v>
      </c>
      <c r="AF555">
        <v>952441000000</v>
      </c>
      <c r="AG555">
        <v>1080353000000</v>
      </c>
      <c r="AH555">
        <v>1114015000000</v>
      </c>
      <c r="AI555">
        <v>1118450000000</v>
      </c>
      <c r="AJ555">
        <v>1158345000000</v>
      </c>
      <c r="AK555">
        <v>1152893050000</v>
      </c>
      <c r="AL555">
        <v>1168933200000</v>
      </c>
      <c r="AM555">
        <v>1300919600000</v>
      </c>
      <c r="AN555">
        <v>1432284700000</v>
      </c>
      <c r="AO555">
        <v>1585406100000</v>
      </c>
      <c r="AP555">
        <v>1786888700000</v>
      </c>
      <c r="AQ555">
        <v>1937420900000</v>
      </c>
      <c r="AR555">
        <v>2017616000000</v>
      </c>
      <c r="AS555">
        <v>2136856000000</v>
      </c>
      <c r="AT555">
        <v>2083730000000</v>
      </c>
      <c r="AU555">
        <v>2013650000000</v>
      </c>
      <c r="AV555">
        <v>2004873000000</v>
      </c>
      <c r="AW555">
        <v>2177006000000</v>
      </c>
      <c r="AX555">
        <v>2383002000000</v>
      </c>
      <c r="AY555">
        <v>2670192000000</v>
      </c>
      <c r="AZ555">
        <v>2548055000000</v>
      </c>
      <c r="BA555">
        <v>2259684000000</v>
      </c>
      <c r="BB555">
        <v>2025400000000</v>
      </c>
      <c r="BC555">
        <v>2331922000000</v>
      </c>
      <c r="BD555">
        <v>2576133000000</v>
      </c>
      <c r="BE555">
        <v>3057724000000</v>
      </c>
      <c r="BF555">
        <v>3241136000000</v>
      </c>
      <c r="BG555">
        <v>3585340000000</v>
      </c>
      <c r="BH555">
        <v>3702320000000</v>
      </c>
      <c r="BI555">
        <v>3514542000000</v>
      </c>
      <c r="BJ555">
        <v>3651733000000</v>
      </c>
      <c r="BK555">
        <v>3813434000000</v>
      </c>
      <c r="BN555" s="39">
        <f t="shared" si="8"/>
        <v>49</v>
      </c>
    </row>
    <row r="556" spans="1:66" x14ac:dyDescent="0.3">
      <c r="A556" t="s">
        <v>2643</v>
      </c>
      <c r="B556" s="13" t="str">
        <f>VLOOKUP(A556,Matching_Area!$A$2:$B$1441,2, 0)</f>
        <v>Economic Policy &amp; Debt</v>
      </c>
      <c r="C556" s="13" t="str">
        <f>VLOOKUP(Filtred_Data!A556,Matching_Area!$A$2:$C$1441,3,0)</f>
        <v>National accounts</v>
      </c>
      <c r="D556" t="s">
        <v>520</v>
      </c>
      <c r="O556">
        <v>231399000000</v>
      </c>
      <c r="P556">
        <v>250189000000</v>
      </c>
      <c r="Q556">
        <v>282796000000</v>
      </c>
      <c r="R556">
        <v>339038000000</v>
      </c>
      <c r="S556">
        <v>350514000000</v>
      </c>
      <c r="T556">
        <v>352402000000</v>
      </c>
      <c r="U556">
        <v>402120000000</v>
      </c>
      <c r="V556">
        <v>462336000000</v>
      </c>
      <c r="W556">
        <v>550944000000</v>
      </c>
      <c r="X556">
        <v>617947000000</v>
      </c>
      <c r="Y556">
        <v>634238000000</v>
      </c>
      <c r="Z556">
        <v>748994000000</v>
      </c>
      <c r="AA556">
        <v>728412000000</v>
      </c>
      <c r="AB556">
        <v>719270000000</v>
      </c>
      <c r="AC556">
        <v>884494000000</v>
      </c>
      <c r="AD556">
        <v>883464000000</v>
      </c>
      <c r="AE556">
        <v>868140000000</v>
      </c>
      <c r="AF556">
        <v>952441000000</v>
      </c>
      <c r="AG556">
        <v>1080353000000</v>
      </c>
      <c r="AH556">
        <v>1114015000000</v>
      </c>
      <c r="AI556">
        <v>1118450000000</v>
      </c>
      <c r="AJ556">
        <v>1158345000000</v>
      </c>
      <c r="AK556">
        <v>1152893050000</v>
      </c>
      <c r="AL556">
        <v>1168933200000</v>
      </c>
      <c r="AM556">
        <v>1300919600000</v>
      </c>
      <c r="AN556">
        <v>1432284700000</v>
      </c>
      <c r="AO556">
        <v>1585406100000</v>
      </c>
      <c r="AP556">
        <v>1786888700000</v>
      </c>
      <c r="AQ556">
        <v>1937420900000</v>
      </c>
      <c r="AR556">
        <v>2017616000000</v>
      </c>
      <c r="AS556">
        <v>2136856000000</v>
      </c>
      <c r="AT556">
        <v>2083730000000</v>
      </c>
      <c r="AU556">
        <v>2013650000000</v>
      </c>
      <c r="AV556">
        <v>2004873000000</v>
      </c>
      <c r="AW556">
        <v>2177006000000</v>
      </c>
      <c r="AX556">
        <v>2383002000000</v>
      </c>
      <c r="AY556">
        <v>2670192000000</v>
      </c>
      <c r="AZ556">
        <v>2548055000000</v>
      </c>
      <c r="BA556">
        <v>2259684000000</v>
      </c>
      <c r="BB556">
        <v>2025400000000</v>
      </c>
      <c r="BC556">
        <v>2331922000000</v>
      </c>
      <c r="BD556">
        <v>2576133000000</v>
      </c>
      <c r="BE556">
        <v>3057724000000</v>
      </c>
      <c r="BF556">
        <v>3241136000000</v>
      </c>
      <c r="BG556">
        <v>3585340000000</v>
      </c>
      <c r="BH556">
        <v>3702320000000</v>
      </c>
      <c r="BI556">
        <v>3514542000000</v>
      </c>
      <c r="BJ556">
        <v>3651733000000</v>
      </c>
      <c r="BK556">
        <v>3813434000000</v>
      </c>
      <c r="BN556" s="39">
        <f t="shared" si="8"/>
        <v>49</v>
      </c>
    </row>
    <row r="557" spans="1:66" x14ac:dyDescent="0.3">
      <c r="A557" t="s">
        <v>389</v>
      </c>
      <c r="B557" s="13" t="str">
        <f>VLOOKUP(A557,Matching_Area!$A$2:$B$1441,2, 0)</f>
        <v>Economic Policy &amp; Debt</v>
      </c>
      <c r="C557" s="13" t="str">
        <f>VLOOKUP(Filtred_Data!A557,Matching_Area!$A$2:$C$1441,3,0)</f>
        <v>National accounts</v>
      </c>
      <c r="D557" t="s">
        <v>3595</v>
      </c>
      <c r="O557">
        <v>5188304400715.6904</v>
      </c>
      <c r="P557">
        <v>5286199877878.5195</v>
      </c>
      <c r="Q557">
        <v>5571103751259.5029</v>
      </c>
      <c r="R557">
        <v>5890200011663.251</v>
      </c>
      <c r="S557">
        <v>5850963876550.1387</v>
      </c>
      <c r="T557">
        <v>5751127335863.9258</v>
      </c>
      <c r="U557">
        <v>6019811259951.8076</v>
      </c>
      <c r="V557">
        <v>6294687981288.9941</v>
      </c>
      <c r="W557">
        <v>6586064347345.7002</v>
      </c>
      <c r="X557">
        <v>6738461854541.915</v>
      </c>
      <c r="Y557">
        <v>6682870311034.0898</v>
      </c>
      <c r="Z557">
        <v>6828941884031.7783</v>
      </c>
      <c r="AA557">
        <v>6780251359699.2158</v>
      </c>
      <c r="AB557">
        <v>6938399716299.0781</v>
      </c>
      <c r="AC557">
        <v>7435848183258.6074</v>
      </c>
      <c r="AD557">
        <v>7702879287149.0322</v>
      </c>
      <c r="AE557">
        <v>7899750029242.4355</v>
      </c>
      <c r="AF557">
        <v>8189017750445.0605</v>
      </c>
      <c r="AG557">
        <v>8609196289270.9443</v>
      </c>
      <c r="AH557">
        <v>8798576654768.0117</v>
      </c>
      <c r="AI557">
        <v>8917415029390.0254</v>
      </c>
      <c r="AJ557">
        <v>8867947824191.3418</v>
      </c>
      <c r="AK557">
        <v>9060401595930.9863</v>
      </c>
      <c r="AL557">
        <v>9249342903315.459</v>
      </c>
      <c r="AM557">
        <v>9612151192370.8516</v>
      </c>
      <c r="AN557">
        <v>9928565682379.2051</v>
      </c>
      <c r="AO557">
        <v>10314497694515.088</v>
      </c>
      <c r="AP557">
        <v>10825707599166.531</v>
      </c>
      <c r="AQ557">
        <v>11289983081725.031</v>
      </c>
      <c r="AR557">
        <v>11828826498709.596</v>
      </c>
      <c r="AS557">
        <v>12320003413555.344</v>
      </c>
      <c r="AT557">
        <v>12424621090156.258</v>
      </c>
      <c r="AU557">
        <v>12633450548251.313</v>
      </c>
      <c r="AV557">
        <v>12975803129655.9</v>
      </c>
      <c r="AW557">
        <v>13448564972501.064</v>
      </c>
      <c r="AX557">
        <v>13932205112076.164</v>
      </c>
      <c r="AY557">
        <v>14326238217794.145</v>
      </c>
      <c r="AZ557">
        <v>14552778795639.9</v>
      </c>
      <c r="BA557">
        <v>14511202222254.67</v>
      </c>
      <c r="BB557">
        <v>14166239028994.756</v>
      </c>
      <c r="BC557">
        <v>14482933327000</v>
      </c>
      <c r="BD557">
        <v>14679344781758.215</v>
      </c>
      <c r="BE557">
        <v>14977691407558.584</v>
      </c>
      <c r="BF557">
        <v>15204618410093.502</v>
      </c>
      <c r="BG557">
        <v>15544098270124.268</v>
      </c>
      <c r="BH557">
        <v>15967589499366.264</v>
      </c>
      <c r="BI557">
        <v>16216903657393.129</v>
      </c>
      <c r="BJ557">
        <v>16530786642488.875</v>
      </c>
      <c r="BN557" s="39">
        <f t="shared" si="8"/>
        <v>48</v>
      </c>
    </row>
    <row r="558" spans="1:66" x14ac:dyDescent="0.3">
      <c r="A558" t="s">
        <v>3120</v>
      </c>
      <c r="B558" s="13" t="str">
        <f>VLOOKUP(A558,Matching_Area!$A$2:$B$1441,2, 0)</f>
        <v>Economic Policy &amp; Debt</v>
      </c>
      <c r="C558" s="13" t="str">
        <f>VLOOKUP(Filtred_Data!A558,Matching_Area!$A$2:$C$1441,3,0)</f>
        <v>National accounts</v>
      </c>
      <c r="D558" t="s">
        <v>2167</v>
      </c>
      <c r="O558">
        <v>5705866605900</v>
      </c>
      <c r="P558">
        <v>5813527701100</v>
      </c>
      <c r="Q558">
        <v>6126852319600</v>
      </c>
      <c r="R558">
        <v>6477780205800</v>
      </c>
      <c r="S558">
        <v>6434630048100</v>
      </c>
      <c r="T558">
        <v>6324834257500</v>
      </c>
      <c r="U558">
        <v>6620320896600</v>
      </c>
      <c r="V558">
        <v>6922618098900</v>
      </c>
      <c r="W558">
        <v>7243060877200</v>
      </c>
      <c r="X558">
        <v>7410660882900</v>
      </c>
      <c r="Y558">
        <v>7349523773900</v>
      </c>
      <c r="Z558">
        <v>7510166798300</v>
      </c>
      <c r="AA558">
        <v>7456619123500</v>
      </c>
      <c r="AB558">
        <v>7630543657800</v>
      </c>
      <c r="AC558">
        <v>8177615374600</v>
      </c>
      <c r="AD558">
        <v>8471284315500</v>
      </c>
      <c r="AE558">
        <v>8687794008500</v>
      </c>
      <c r="AF558">
        <v>9005917792900</v>
      </c>
      <c r="AG558">
        <v>9468011476700</v>
      </c>
      <c r="AH558">
        <v>9676283586400</v>
      </c>
      <c r="AI558">
        <v>9806976749500</v>
      </c>
      <c r="AJ558">
        <v>9752574915600</v>
      </c>
      <c r="AK558">
        <v>9964227020900</v>
      </c>
      <c r="AL558">
        <v>10172016274000</v>
      </c>
      <c r="AM558">
        <v>10571016706700</v>
      </c>
      <c r="AN558">
        <v>10918995301000</v>
      </c>
      <c r="AO558">
        <v>11343426176700</v>
      </c>
      <c r="AP558">
        <v>11905632111100</v>
      </c>
      <c r="AQ558">
        <v>12416221653900</v>
      </c>
      <c r="AR558">
        <v>13008817697100</v>
      </c>
      <c r="AS558">
        <v>13548992239600</v>
      </c>
      <c r="AT558">
        <v>13664046111000</v>
      </c>
      <c r="AU558">
        <v>13893707468400</v>
      </c>
      <c r="AV558">
        <v>14270211622900</v>
      </c>
      <c r="AW558">
        <v>14790134087600</v>
      </c>
      <c r="AX558">
        <v>15322020019600</v>
      </c>
      <c r="AY558">
        <v>15755360118000</v>
      </c>
      <c r="AZ558">
        <v>16004499377800</v>
      </c>
      <c r="BA558">
        <v>15958775310100</v>
      </c>
      <c r="BB558">
        <v>15579400120700</v>
      </c>
      <c r="BC558">
        <v>15927686435400</v>
      </c>
      <c r="BD558">
        <v>16143691024600</v>
      </c>
      <c r="BE558">
        <v>16471799384800</v>
      </c>
      <c r="BF558">
        <v>16721363617300</v>
      </c>
      <c r="BG558">
        <v>17094708480500</v>
      </c>
      <c r="BH558">
        <v>17560445314000</v>
      </c>
      <c r="BI558">
        <v>17834629945200</v>
      </c>
      <c r="BJ558">
        <v>18179824502900</v>
      </c>
      <c r="BN558" s="39">
        <f t="shared" si="8"/>
        <v>48</v>
      </c>
    </row>
    <row r="559" spans="1:66" x14ac:dyDescent="0.3">
      <c r="A559" t="s">
        <v>3</v>
      </c>
      <c r="B559" s="13" t="str">
        <f>VLOOKUP(A559,Matching_Area!$A$2:$B$1441,2, 0)</f>
        <v>Economic Policy &amp; Debt</v>
      </c>
      <c r="C559" s="13" t="str">
        <f>VLOOKUP(Filtred_Data!A559,Matching_Area!$A$2:$C$1441,3,0)</f>
        <v>National accounts</v>
      </c>
      <c r="D559" t="s">
        <v>149</v>
      </c>
      <c r="O559">
        <v>986669206000</v>
      </c>
      <c r="P559">
        <v>1069033116000</v>
      </c>
      <c r="Q559">
        <v>1177819686000</v>
      </c>
      <c r="R559">
        <v>1313388687000</v>
      </c>
      <c r="S559">
        <v>1423649237000</v>
      </c>
      <c r="T559">
        <v>1554103987000</v>
      </c>
      <c r="U559">
        <v>1732147350000</v>
      </c>
      <c r="V559">
        <v>1929265257000</v>
      </c>
      <c r="W559">
        <v>2189637599000</v>
      </c>
      <c r="X559">
        <v>2455764604000</v>
      </c>
      <c r="Y559">
        <v>2666778413000</v>
      </c>
      <c r="Z559">
        <v>2982872251000</v>
      </c>
      <c r="AA559">
        <v>3117871702000</v>
      </c>
      <c r="AB559">
        <v>3392061589000</v>
      </c>
      <c r="AC559">
        <v>3768904031000</v>
      </c>
      <c r="AD559">
        <v>4052205171000</v>
      </c>
      <c r="AE559">
        <v>4281152710000</v>
      </c>
      <c r="AF559">
        <v>4537952130000</v>
      </c>
      <c r="AG559">
        <v>4891474478000</v>
      </c>
      <c r="AH559">
        <v>5270141879000</v>
      </c>
      <c r="AI559">
        <v>5565147896000</v>
      </c>
      <c r="AJ559">
        <v>5728527175000</v>
      </c>
      <c r="AK559">
        <v>6067041691000</v>
      </c>
      <c r="AL559">
        <v>6392114017000</v>
      </c>
      <c r="AM559">
        <v>6774513660000</v>
      </c>
      <c r="AN559">
        <v>7116656796000</v>
      </c>
      <c r="AO559">
        <v>7527600505000</v>
      </c>
      <c r="AP559">
        <v>8258301438000</v>
      </c>
      <c r="AQ559">
        <v>8727890386000</v>
      </c>
      <c r="AR559">
        <v>9283911154000</v>
      </c>
      <c r="AS559">
        <v>9885421922000</v>
      </c>
      <c r="AT559">
        <v>10223700386000</v>
      </c>
      <c r="AU559">
        <v>10552793923000</v>
      </c>
      <c r="AV559">
        <v>11053215533000</v>
      </c>
      <c r="AW559">
        <v>11771382054000</v>
      </c>
      <c r="AX559">
        <v>12564941861000</v>
      </c>
      <c r="AY559">
        <v>13303133157000</v>
      </c>
      <c r="AZ559">
        <v>13933835864000</v>
      </c>
      <c r="BA559">
        <v>14190883805000</v>
      </c>
      <c r="BB559">
        <v>13977396558000</v>
      </c>
      <c r="BC559">
        <v>14482933327000</v>
      </c>
      <c r="BD559">
        <v>14998081588000</v>
      </c>
      <c r="BE559">
        <v>15624175306000</v>
      </c>
      <c r="BF559">
        <v>16174917460000</v>
      </c>
      <c r="BG559">
        <v>16877539554000</v>
      </c>
      <c r="BH559">
        <v>17560445314000</v>
      </c>
      <c r="BI559">
        <v>18042462075000</v>
      </c>
      <c r="BJ559">
        <v>18803200683000</v>
      </c>
      <c r="BN559" s="39">
        <f t="shared" si="8"/>
        <v>48</v>
      </c>
    </row>
    <row r="560" spans="1:66" x14ac:dyDescent="0.3">
      <c r="A560" t="s">
        <v>3568</v>
      </c>
      <c r="B560" s="13" t="str">
        <f>VLOOKUP(A560,Matching_Area!$A$2:$B$1441,2, 0)</f>
        <v>Economic Policy &amp; Debt</v>
      </c>
      <c r="C560" s="13" t="str">
        <f>VLOOKUP(Filtred_Data!A560,Matching_Area!$A$2:$C$1441,3,0)</f>
        <v>National accounts</v>
      </c>
      <c r="D560" t="s">
        <v>1533</v>
      </c>
      <c r="O560">
        <v>986669206000</v>
      </c>
      <c r="P560">
        <v>1069033116000</v>
      </c>
      <c r="Q560">
        <v>1177819686000</v>
      </c>
      <c r="R560">
        <v>1313388687000</v>
      </c>
      <c r="S560">
        <v>1423649237000</v>
      </c>
      <c r="T560">
        <v>1554103987000</v>
      </c>
      <c r="U560">
        <v>1732147350000</v>
      </c>
      <c r="V560">
        <v>1929265257000</v>
      </c>
      <c r="W560">
        <v>2189637599000</v>
      </c>
      <c r="X560">
        <v>2455764604000</v>
      </c>
      <c r="Y560">
        <v>2666778413000</v>
      </c>
      <c r="Z560">
        <v>2982872251000</v>
      </c>
      <c r="AA560">
        <v>3117871702000</v>
      </c>
      <c r="AB560">
        <v>3392061589000</v>
      </c>
      <c r="AC560">
        <v>3768904031000</v>
      </c>
      <c r="AD560">
        <v>4052205171000</v>
      </c>
      <c r="AE560">
        <v>4281152710000</v>
      </c>
      <c r="AF560">
        <v>4537952130000</v>
      </c>
      <c r="AG560">
        <v>4891474478000</v>
      </c>
      <c r="AH560">
        <v>5270141879000</v>
      </c>
      <c r="AI560">
        <v>5565147896000</v>
      </c>
      <c r="AJ560">
        <v>5728527175000</v>
      </c>
      <c r="AK560">
        <v>6067041691000</v>
      </c>
      <c r="AL560">
        <v>6392114017000</v>
      </c>
      <c r="AM560">
        <v>6774513660000</v>
      </c>
      <c r="AN560">
        <v>7116656796000</v>
      </c>
      <c r="AO560">
        <v>7527600505000</v>
      </c>
      <c r="AP560">
        <v>8258301438000</v>
      </c>
      <c r="AQ560">
        <v>8727890386000</v>
      </c>
      <c r="AR560">
        <v>9283911154000</v>
      </c>
      <c r="AS560">
        <v>9885421922000</v>
      </c>
      <c r="AT560">
        <v>10223700386000</v>
      </c>
      <c r="AU560">
        <v>10552793923000</v>
      </c>
      <c r="AV560">
        <v>11053215533000</v>
      </c>
      <c r="AW560">
        <v>11771382054000</v>
      </c>
      <c r="AX560">
        <v>12564941861000</v>
      </c>
      <c r="AY560">
        <v>13303133157000</v>
      </c>
      <c r="AZ560">
        <v>13933835864000</v>
      </c>
      <c r="BA560">
        <v>14190883805000</v>
      </c>
      <c r="BB560">
        <v>13977396558000</v>
      </c>
      <c r="BC560">
        <v>14482933327000</v>
      </c>
      <c r="BD560">
        <v>14998081588000</v>
      </c>
      <c r="BE560">
        <v>15624175306000</v>
      </c>
      <c r="BF560">
        <v>16174917460000</v>
      </c>
      <c r="BG560">
        <v>16877539554000</v>
      </c>
      <c r="BH560">
        <v>17560445314000</v>
      </c>
      <c r="BI560">
        <v>18042462075000</v>
      </c>
      <c r="BJ560">
        <v>18803200683000</v>
      </c>
      <c r="BN560" s="39">
        <f t="shared" si="8"/>
        <v>48</v>
      </c>
    </row>
    <row r="561" spans="1:66" x14ac:dyDescent="0.3">
      <c r="A561" t="s">
        <v>3793</v>
      </c>
      <c r="B561" s="13" t="str">
        <f>VLOOKUP(A561,Matching_Area!$A$2:$B$1441,2, 0)</f>
        <v>Environment</v>
      </c>
      <c r="C561" s="13" t="str">
        <f>VLOOKUP(Filtred_Data!A561,Matching_Area!$A$2:$C$1441,3,0)</f>
        <v>Emissions</v>
      </c>
      <c r="D561" t="s">
        <v>3145</v>
      </c>
      <c r="AI561">
        <v>29185.8</v>
      </c>
      <c r="AS561">
        <v>112665</v>
      </c>
      <c r="AX561">
        <v>186290</v>
      </c>
      <c r="BA561">
        <v>240127</v>
      </c>
      <c r="BC561">
        <v>300896</v>
      </c>
      <c r="BN561" s="39">
        <f t="shared" si="8"/>
        <v>5</v>
      </c>
    </row>
    <row r="562" spans="1:66" x14ac:dyDescent="0.3">
      <c r="A562" t="s">
        <v>3294</v>
      </c>
      <c r="B562" s="13" t="str">
        <f>VLOOKUP(A562,Matching_Area!$A$2:$B$1441,2, 0)</f>
        <v>Infastructure</v>
      </c>
      <c r="C562" s="13" t="str">
        <f>VLOOKUP(Filtred_Data!A562,Matching_Area!$A$2:$C$1441,3,0)</f>
        <v>Technology</v>
      </c>
      <c r="D562" t="s">
        <v>3936</v>
      </c>
      <c r="AZ562">
        <v>30.513126641404131</v>
      </c>
      <c r="BA562">
        <v>28.971331285962766</v>
      </c>
      <c r="BB562">
        <v>25.009579835540062</v>
      </c>
      <c r="BC562">
        <v>23.116029086870917</v>
      </c>
      <c r="BD562">
        <v>21.067658664405904</v>
      </c>
      <c r="BE562">
        <v>20.659932071902908</v>
      </c>
      <c r="BF562">
        <v>20.651684654395947</v>
      </c>
      <c r="BG562">
        <v>20.996267352597791</v>
      </c>
      <c r="BH562">
        <v>21.945105119559415</v>
      </c>
      <c r="BI562">
        <v>23.013323751568173</v>
      </c>
      <c r="BJ562">
        <v>19.691512856750901</v>
      </c>
      <c r="BK562">
        <v>18.895635392895617</v>
      </c>
      <c r="BL562">
        <v>19.091119385216434</v>
      </c>
      <c r="BN562" s="39">
        <f t="shared" si="8"/>
        <v>13</v>
      </c>
    </row>
    <row r="563" spans="1:66" x14ac:dyDescent="0.3">
      <c r="A563" t="s">
        <v>4187</v>
      </c>
      <c r="B563" s="13" t="str">
        <f>VLOOKUP(A563,Matching_Area!$A$2:$B$1441,2, 0)</f>
        <v>Infastructure</v>
      </c>
      <c r="C563" s="13" t="str">
        <f>VLOOKUP(Filtred_Data!A563,Matching_Area!$A$2:$C$1441,3,0)</f>
        <v>Technology</v>
      </c>
      <c r="D563" t="s">
        <v>1398</v>
      </c>
      <c r="AZ563">
        <v>244479591930</v>
      </c>
      <c r="BA563">
        <v>246884073465</v>
      </c>
      <c r="BB563">
        <v>154108484413</v>
      </c>
      <c r="BC563">
        <v>168939400532</v>
      </c>
      <c r="BD563">
        <v>169464157156</v>
      </c>
      <c r="BE563">
        <v>172387240523</v>
      </c>
      <c r="BF563">
        <v>172145368079</v>
      </c>
      <c r="BG563">
        <v>179263970137</v>
      </c>
      <c r="BH563">
        <v>178349526944</v>
      </c>
      <c r="BI563">
        <v>176668196714</v>
      </c>
      <c r="BJ563">
        <v>156937052150</v>
      </c>
      <c r="BK563">
        <v>156365524736</v>
      </c>
      <c r="BL563">
        <v>156361791913</v>
      </c>
      <c r="BN563" s="39">
        <f t="shared" si="8"/>
        <v>13</v>
      </c>
    </row>
    <row r="564" spans="1:66" x14ac:dyDescent="0.3">
      <c r="A564" t="s">
        <v>4164</v>
      </c>
      <c r="B564" s="13" t="str">
        <f>VLOOKUP(A564,Matching_Area!$A$2:$B$1441,2, 0)</f>
        <v>Health</v>
      </c>
      <c r="C564" s="13" t="str">
        <f>VLOOKUP(Filtred_Data!A564,Matching_Area!$A$2:$C$1441,3,0)</f>
        <v>Health systems</v>
      </c>
      <c r="D564" t="s">
        <v>1631</v>
      </c>
      <c r="E564">
        <v>9.1999998092651403</v>
      </c>
      <c r="J564">
        <v>8.8000001907348597</v>
      </c>
      <c r="O564">
        <v>7.9000000953674299</v>
      </c>
      <c r="P564">
        <v>7.5</v>
      </c>
      <c r="Q564">
        <v>7.4000000953674299</v>
      </c>
      <c r="R564">
        <v>7.1999998092651403</v>
      </c>
      <c r="S564">
        <v>7.0999999046325701</v>
      </c>
      <c r="T564">
        <v>6.8000001907348597</v>
      </c>
      <c r="U564">
        <v>6.5999999046325701</v>
      </c>
      <c r="V564">
        <v>6.4000000953674299</v>
      </c>
      <c r="W564">
        <v>6.1999998092651403</v>
      </c>
      <c r="X564">
        <v>6.0999999046325701</v>
      </c>
      <c r="Y564">
        <v>6</v>
      </c>
      <c r="Z564">
        <v>5.9000000953674299</v>
      </c>
      <c r="AA564">
        <v>5.9000000953674299</v>
      </c>
      <c r="AB564">
        <v>5.8000001907348597</v>
      </c>
      <c r="AC564">
        <v>5.6999998092651403</v>
      </c>
      <c r="AD564">
        <v>5.5</v>
      </c>
      <c r="AE564">
        <v>5.4000000953674299</v>
      </c>
      <c r="AF564">
        <v>5.1999998092651403</v>
      </c>
      <c r="AG564">
        <v>5.0999999046325701</v>
      </c>
      <c r="AH564">
        <v>5</v>
      </c>
      <c r="AI564">
        <v>4.9000000954000003</v>
      </c>
      <c r="AJ564">
        <v>4.8000001906999996</v>
      </c>
      <c r="AK564">
        <v>4.5999999045999997</v>
      </c>
      <c r="AL564">
        <v>4.5</v>
      </c>
      <c r="AM564">
        <v>4.3000001906999996</v>
      </c>
      <c r="AN564">
        <v>4.0999999045999997</v>
      </c>
      <c r="AO564">
        <v>3.9000000953999998</v>
      </c>
      <c r="AP564">
        <v>3.7999999522999999</v>
      </c>
      <c r="AQ564">
        <v>3.7000000477000001</v>
      </c>
      <c r="AR564">
        <v>3.5999999046000002</v>
      </c>
      <c r="AS564">
        <v>3.5</v>
      </c>
      <c r="AT564">
        <v>3.5</v>
      </c>
      <c r="AU564">
        <v>3.4000000953999998</v>
      </c>
      <c r="AV564">
        <v>3.3</v>
      </c>
      <c r="AX564">
        <v>3.2</v>
      </c>
      <c r="AY564">
        <v>3.1</v>
      </c>
      <c r="AZ564">
        <v>3.1</v>
      </c>
      <c r="BA564">
        <v>3.1</v>
      </c>
      <c r="BB564">
        <v>3.1</v>
      </c>
      <c r="BC564">
        <v>3</v>
      </c>
      <c r="BD564">
        <v>2.9</v>
      </c>
      <c r="BE564">
        <v>2.9</v>
      </c>
      <c r="BF564">
        <v>2.9</v>
      </c>
      <c r="BN564" s="39">
        <f t="shared" si="8"/>
        <v>45</v>
      </c>
    </row>
    <row r="565" spans="1:66" x14ac:dyDescent="0.3">
      <c r="A565" t="s">
        <v>1139</v>
      </c>
      <c r="B565" s="13" t="str">
        <f>VLOOKUP(A565,Matching_Area!$A$2:$B$1441,2, 0)</f>
        <v>Economic Policy &amp; Debt</v>
      </c>
      <c r="C565" s="13" t="str">
        <f>VLOOKUP(Filtred_Data!A565,Matching_Area!$A$2:$C$1441,3,0)</f>
        <v>National accounts</v>
      </c>
      <c r="D565" t="s">
        <v>2840</v>
      </c>
      <c r="O565">
        <v>60.255491692467089</v>
      </c>
      <c r="P565">
        <v>60.088165858265008</v>
      </c>
      <c r="Q565">
        <v>60.053709219691818</v>
      </c>
      <c r="R565">
        <v>59.60357126821274</v>
      </c>
      <c r="S565">
        <v>60.195127886034747</v>
      </c>
      <c r="T565">
        <v>61.163544035743278</v>
      </c>
      <c r="U565">
        <v>61.260737093602479</v>
      </c>
      <c r="V565">
        <v>61.195075861287165</v>
      </c>
      <c r="W565">
        <v>60.480209423460373</v>
      </c>
      <c r="X565">
        <v>60.343298568054159</v>
      </c>
      <c r="Y565">
        <v>61.269825048550963</v>
      </c>
      <c r="Z565">
        <v>60.303263879924238</v>
      </c>
      <c r="AA565">
        <v>61.943382193074982</v>
      </c>
      <c r="AB565">
        <v>62.784291193432765</v>
      </c>
      <c r="AC565">
        <v>61.728055660609371</v>
      </c>
      <c r="AD565">
        <v>62.522312276689973</v>
      </c>
      <c r="AE565">
        <v>63.024248023476126</v>
      </c>
      <c r="AF565">
        <v>63.360304332557881</v>
      </c>
      <c r="AG565">
        <v>63.593076056662944</v>
      </c>
      <c r="AH565">
        <v>63.399934061025455</v>
      </c>
      <c r="AI565">
        <v>63.875599851353584</v>
      </c>
      <c r="AJ565">
        <v>64.036479261801759</v>
      </c>
      <c r="AK565">
        <v>64.376510564577515</v>
      </c>
      <c r="AL565">
        <v>64.911361118275721</v>
      </c>
      <c r="AM565">
        <v>64.784027853633404</v>
      </c>
      <c r="AN565">
        <v>64.957500567099785</v>
      </c>
      <c r="AO565">
        <v>64.963665853185432</v>
      </c>
      <c r="AP565">
        <v>64.549750443245884</v>
      </c>
      <c r="AQ565">
        <v>64.850114646087547</v>
      </c>
      <c r="AR565">
        <v>65.198805277584327</v>
      </c>
      <c r="AS565">
        <v>65.957043914922068</v>
      </c>
      <c r="AT565">
        <v>66.771435025993867</v>
      </c>
      <c r="AU565">
        <v>67.139764522048097</v>
      </c>
      <c r="AV565">
        <v>67.402204755202362</v>
      </c>
      <c r="AW565">
        <v>67.241232396390885</v>
      </c>
      <c r="AX565">
        <v>67.096413234922608</v>
      </c>
      <c r="AY565">
        <v>67.032974887845072</v>
      </c>
      <c r="AZ565">
        <v>67.163893828978189</v>
      </c>
      <c r="BA565">
        <v>67.806944347688088</v>
      </c>
      <c r="BB565">
        <v>68.117202723347802</v>
      </c>
      <c r="BC565">
        <v>67.941570013663139</v>
      </c>
      <c r="BD565">
        <v>68.464233377951828</v>
      </c>
      <c r="BE565">
        <v>67.955849885315743</v>
      </c>
      <c r="BF565">
        <v>67.425151527381686</v>
      </c>
      <c r="BG565">
        <v>67.474740472124665</v>
      </c>
      <c r="BH565">
        <v>67.424558731550277</v>
      </c>
      <c r="BI565">
        <v>68.147510143445132</v>
      </c>
      <c r="BJ565">
        <v>68.318146917776858</v>
      </c>
      <c r="BK565">
        <v>68.189548775201544</v>
      </c>
      <c r="BN565" s="39">
        <f t="shared" si="8"/>
        <v>49</v>
      </c>
    </row>
    <row r="566" spans="1:66" x14ac:dyDescent="0.3">
      <c r="A566" t="s">
        <v>4036</v>
      </c>
      <c r="B566" s="13" t="str">
        <f>VLOOKUP(A566,Matching_Area!$A$2:$B$1441,2, 0)</f>
        <v>Economic Policy &amp; Debt</v>
      </c>
      <c r="C566" s="13" t="str">
        <f>VLOOKUP(Filtred_Data!A566,Matching_Area!$A$2:$C$1441,3,0)</f>
        <v>National accounts</v>
      </c>
      <c r="D566" t="s">
        <v>275</v>
      </c>
      <c r="P566">
        <v>3.8189094742015612</v>
      </c>
      <c r="Q566">
        <v>6.1247937030542516</v>
      </c>
      <c r="R566">
        <v>4.948830450150183</v>
      </c>
      <c r="S566">
        <v>-0.83768565831245212</v>
      </c>
      <c r="T566">
        <v>2.2674375574857493</v>
      </c>
      <c r="U566">
        <v>5.5734252978360672</v>
      </c>
      <c r="V566">
        <v>4.2264268442981745</v>
      </c>
      <c r="W566">
        <v>4.3764370571403077</v>
      </c>
      <c r="X566">
        <v>2.3769880198790645</v>
      </c>
      <c r="Y566">
        <v>-0.31218750773447823</v>
      </c>
      <c r="Z566">
        <v>1.3865813903582733</v>
      </c>
      <c r="AA566">
        <v>1.4638141417489692</v>
      </c>
      <c r="AB566">
        <v>5.6610824288421497</v>
      </c>
      <c r="AC566">
        <v>5.2607600993422921</v>
      </c>
      <c r="AD566">
        <v>5.1775116535863503</v>
      </c>
      <c r="AE566">
        <v>4.1281267187023758</v>
      </c>
      <c r="AF566">
        <v>3.3956812878587215</v>
      </c>
      <c r="AG566">
        <v>4.176878430182839</v>
      </c>
      <c r="AH566">
        <v>2.9156061065387604</v>
      </c>
      <c r="AI566">
        <v>2.0140694199333353</v>
      </c>
      <c r="AJ566">
        <v>0.18051658327374298</v>
      </c>
      <c r="AK566">
        <v>3.680083306838668</v>
      </c>
      <c r="AL566">
        <v>3.4837244283236259</v>
      </c>
      <c r="AM566">
        <v>3.8743971904570316</v>
      </c>
      <c r="AN566">
        <v>2.9505035071791212</v>
      </c>
      <c r="AO566">
        <v>3.4699514788415939</v>
      </c>
      <c r="AP566">
        <v>3.7655147144171224</v>
      </c>
      <c r="AQ566">
        <v>5.3110884756296457</v>
      </c>
      <c r="AR566">
        <v>5.2673542538968547</v>
      </c>
      <c r="AS566">
        <v>5.0816194291660253</v>
      </c>
      <c r="AT566">
        <v>2.5188723073507475</v>
      </c>
      <c r="AU566">
        <v>2.5687877093852052</v>
      </c>
      <c r="AV566">
        <v>3.177653014583754</v>
      </c>
      <c r="AW566">
        <v>3.7519077592032914</v>
      </c>
      <c r="AX566">
        <v>3.5619406916196539</v>
      </c>
      <c r="AY566">
        <v>3.0633838186068232</v>
      </c>
      <c r="AZ566">
        <v>2.2225042654382889</v>
      </c>
      <c r="BA566">
        <v>-0.2120232751375255</v>
      </c>
      <c r="BB566">
        <v>-1.2543098696346817</v>
      </c>
      <c r="BC566">
        <v>1.7496226083303981</v>
      </c>
      <c r="BD566">
        <v>1.8871688198028238</v>
      </c>
      <c r="BE566">
        <v>1.5030020293637705</v>
      </c>
      <c r="BF566">
        <v>1.4540629100877567</v>
      </c>
      <c r="BG566">
        <v>2.9601427793277963</v>
      </c>
      <c r="BH566">
        <v>3.6861590196532603</v>
      </c>
      <c r="BI566">
        <v>2.7366392123397247</v>
      </c>
      <c r="BJ566">
        <v>2.6085307904519084</v>
      </c>
      <c r="BK566">
        <v>3.0047231837674389</v>
      </c>
      <c r="BN566" s="39">
        <f t="shared" si="8"/>
        <v>48</v>
      </c>
    </row>
    <row r="567" spans="1:66" x14ac:dyDescent="0.3">
      <c r="A567" t="s">
        <v>3392</v>
      </c>
      <c r="B567" s="13" t="str">
        <f>VLOOKUP(A567,Matching_Area!$A$2:$B$1441,2, 0)</f>
        <v>Economic Policy &amp; Debt</v>
      </c>
      <c r="C567" s="13" t="str">
        <f>VLOOKUP(Filtred_Data!A567,Matching_Area!$A$2:$C$1441,3,0)</f>
        <v>National accounts</v>
      </c>
      <c r="D567" t="s">
        <v>2</v>
      </c>
      <c r="O567">
        <v>2954286552120.4849</v>
      </c>
      <c r="P567">
        <v>3067108081154.4766</v>
      </c>
      <c r="Q567">
        <v>3254962123774.894</v>
      </c>
      <c r="R567">
        <v>3416044680497.1211</v>
      </c>
      <c r="S567">
        <v>3387428964127.0513</v>
      </c>
      <c r="T567">
        <v>3464236800692.8184</v>
      </c>
      <c r="U567">
        <v>3657313450919.5786</v>
      </c>
      <c r="V567">
        <v>3811887128389.3716</v>
      </c>
      <c r="W567">
        <v>3978711969252.5654</v>
      </c>
      <c r="X567">
        <v>4073285476107.1934</v>
      </c>
      <c r="Y567">
        <v>4060569187696.4233</v>
      </c>
      <c r="Z567">
        <v>4116872284395.644</v>
      </c>
      <c r="AA567">
        <v>4177135643092.3711</v>
      </c>
      <c r="AB567">
        <v>4413606735012.376</v>
      </c>
      <c r="AC567">
        <v>4645795997069.791</v>
      </c>
      <c r="AD567">
        <v>4886332626219.9277</v>
      </c>
      <c r="AE567">
        <v>5088046628927.584</v>
      </c>
      <c r="AF567">
        <v>5260820476223.6045</v>
      </c>
      <c r="AG567">
        <v>5480558551945.6309</v>
      </c>
      <c r="AH567">
        <v>5640350051758.5898</v>
      </c>
      <c r="AI567">
        <v>5753950617328.2539</v>
      </c>
      <c r="AJ567">
        <v>5764337452385.9131</v>
      </c>
      <c r="AK567">
        <v>5976469872721.0166</v>
      </c>
      <c r="AL567">
        <v>6184673613628.4004</v>
      </c>
      <c r="AM567">
        <v>6424292434353.7568</v>
      </c>
      <c r="AN567">
        <v>6613841407940.8066</v>
      </c>
      <c r="AO567">
        <v>6843338495683.8867</v>
      </c>
      <c r="AP567">
        <v>7101025413696.2354</v>
      </c>
      <c r="AQ567">
        <v>7478167156094.5889</v>
      </c>
      <c r="AR567">
        <v>7872068711904.6553</v>
      </c>
      <c r="AS567">
        <v>8272097285046.1025</v>
      </c>
      <c r="AT567">
        <v>8480460852796.2422</v>
      </c>
      <c r="AU567">
        <v>8698305888882.0957</v>
      </c>
      <c r="AV567">
        <v>8974707868177.8711</v>
      </c>
      <c r="AW567">
        <v>9311430629049.8652</v>
      </c>
      <c r="AX567">
        <v>9643098265597.9297</v>
      </c>
      <c r="AY567">
        <v>9938503377478.6113</v>
      </c>
      <c r="AZ567">
        <v>10159387038963.801</v>
      </c>
      <c r="BA567">
        <v>10137846773829.893</v>
      </c>
      <c r="BB567">
        <v>10010686761177.303</v>
      </c>
      <c r="BC567">
        <v>10185836000000</v>
      </c>
      <c r="BD567">
        <v>10378059921028.25</v>
      </c>
      <c r="BE567">
        <v>10534042372249.893</v>
      </c>
      <c r="BF567">
        <v>10687213975317.707</v>
      </c>
      <c r="BG567">
        <v>11003570768119.385</v>
      </c>
      <c r="BH567">
        <v>11409179884472.346</v>
      </c>
      <c r="BI567">
        <v>11721407974997.193</v>
      </c>
      <c r="BJ567">
        <v>12027164511099.48</v>
      </c>
      <c r="BK567">
        <v>12388547511514.336</v>
      </c>
      <c r="BN567" s="39">
        <f t="shared" si="8"/>
        <v>49</v>
      </c>
    </row>
    <row r="568" spans="1:66" x14ac:dyDescent="0.3">
      <c r="A568" t="s">
        <v>1961</v>
      </c>
      <c r="B568" s="13" t="str">
        <f>VLOOKUP(A568,Matching_Area!$A$2:$B$1441,2, 0)</f>
        <v>Economic Policy &amp; Debt</v>
      </c>
      <c r="C568" s="13" t="str">
        <f>VLOOKUP(Filtred_Data!A568,Matching_Area!$A$2:$C$1441,3,0)</f>
        <v>National accounts</v>
      </c>
      <c r="D568" t="s">
        <v>2811</v>
      </c>
      <c r="O568">
        <v>3180884737400</v>
      </c>
      <c r="P568">
        <v>3302359846000</v>
      </c>
      <c r="Q568">
        <v>3504622573900</v>
      </c>
      <c r="R568">
        <v>3678060403000</v>
      </c>
      <c r="S568">
        <v>3647249818500</v>
      </c>
      <c r="T568">
        <v>3729948930700</v>
      </c>
      <c r="U568">
        <v>3937834848000</v>
      </c>
      <c r="V568">
        <v>4104264557100</v>
      </c>
      <c r="W568">
        <v>4283885112100</v>
      </c>
      <c r="X568">
        <v>4385712548000</v>
      </c>
      <c r="Y568">
        <v>4372020901300</v>
      </c>
      <c r="Z568">
        <v>4432642529500</v>
      </c>
      <c r="AA568">
        <v>4497528177700</v>
      </c>
      <c r="AB568">
        <v>4752136955100</v>
      </c>
      <c r="AC568">
        <v>5002135479900</v>
      </c>
      <c r="AD568">
        <v>5261121627300</v>
      </c>
      <c r="AE568">
        <v>5478307394900</v>
      </c>
      <c r="AF568">
        <v>5664333254000</v>
      </c>
      <c r="AG568">
        <v>5900925567900</v>
      </c>
      <c r="AH568">
        <v>6072973314100</v>
      </c>
      <c r="AI568">
        <v>6195287212500</v>
      </c>
      <c r="AJ568">
        <v>6206470733300</v>
      </c>
      <c r="AK568">
        <v>6434874026700</v>
      </c>
      <c r="AL568">
        <v>6659047305100</v>
      </c>
      <c r="AM568">
        <v>6917045246800</v>
      </c>
      <c r="AN568">
        <v>7121132909400</v>
      </c>
      <c r="AO568">
        <v>7368232766100</v>
      </c>
      <c r="AP568">
        <v>7645684655100</v>
      </c>
      <c r="AQ568">
        <v>8051753731700</v>
      </c>
      <c r="AR568">
        <v>8475868124400</v>
      </c>
      <c r="AS568">
        <v>8906579485800</v>
      </c>
      <c r="AT568">
        <v>9130924850000</v>
      </c>
      <c r="AU568">
        <v>9365478925300</v>
      </c>
      <c r="AV568">
        <v>9663081348700</v>
      </c>
      <c r="AW568">
        <v>10025631247600</v>
      </c>
      <c r="AX568">
        <v>10382738286600</v>
      </c>
      <c r="AY568">
        <v>10700801411200</v>
      </c>
      <c r="AZ568">
        <v>10938627179000</v>
      </c>
      <c r="BA568">
        <v>10915434743400</v>
      </c>
      <c r="BB568">
        <v>10778521368100</v>
      </c>
      <c r="BC568">
        <v>10967104814800</v>
      </c>
      <c r="BD568">
        <v>11174072597300</v>
      </c>
      <c r="BE568">
        <v>11342019135200</v>
      </c>
      <c r="BF568">
        <v>11506939228700</v>
      </c>
      <c r="BG568">
        <v>11847561059400</v>
      </c>
      <c r="BH568">
        <v>12284281000000</v>
      </c>
      <c r="BI568">
        <v>12620457450800</v>
      </c>
      <c r="BJ568">
        <v>12949665969300</v>
      </c>
      <c r="BK568">
        <v>13338767584900</v>
      </c>
      <c r="BN568" s="39">
        <f t="shared" si="8"/>
        <v>49</v>
      </c>
    </row>
    <row r="569" spans="1:66" x14ac:dyDescent="0.3">
      <c r="A569" t="s">
        <v>1700</v>
      </c>
      <c r="B569" s="13" t="str">
        <f>VLOOKUP(A569,Matching_Area!$A$2:$B$1441,2, 0)</f>
        <v>Economic Policy &amp; Debt</v>
      </c>
      <c r="C569" s="13" t="str">
        <f>VLOOKUP(Filtred_Data!A569,Matching_Area!$A$2:$C$1441,3,0)</f>
        <v>National accounts</v>
      </c>
      <c r="D569" t="s">
        <v>771</v>
      </c>
      <c r="O569">
        <v>646724000000</v>
      </c>
      <c r="P569">
        <v>699937000000</v>
      </c>
      <c r="Q569">
        <v>768153000000</v>
      </c>
      <c r="R569">
        <v>849575000000</v>
      </c>
      <c r="S569">
        <v>930161000000</v>
      </c>
      <c r="T569">
        <v>1030547000000</v>
      </c>
      <c r="U569">
        <v>1147666000000</v>
      </c>
      <c r="V569">
        <v>1273975000000</v>
      </c>
      <c r="W569">
        <v>1422252000000</v>
      </c>
      <c r="X569">
        <v>1585420000000</v>
      </c>
      <c r="Y569">
        <v>1750667000000</v>
      </c>
      <c r="Z569">
        <v>1933951000000</v>
      </c>
      <c r="AA569">
        <v>2071256000000</v>
      </c>
      <c r="AB569">
        <v>2281605000000</v>
      </c>
      <c r="AC569">
        <v>2492340000000</v>
      </c>
      <c r="AD569">
        <v>2712830000000</v>
      </c>
      <c r="AE569">
        <v>2886278000000</v>
      </c>
      <c r="AF569">
        <v>3076279000000</v>
      </c>
      <c r="AG569">
        <v>3330012000000</v>
      </c>
      <c r="AH569">
        <v>3576758000000</v>
      </c>
      <c r="AI569">
        <v>3808994000000</v>
      </c>
      <c r="AJ569">
        <v>3943449000000</v>
      </c>
      <c r="AK569">
        <v>4197559000000</v>
      </c>
      <c r="AL569">
        <v>4451984000000</v>
      </c>
      <c r="AM569">
        <v>4720965000000</v>
      </c>
      <c r="AN569">
        <v>4962590000000</v>
      </c>
      <c r="AO569">
        <v>5244596000000</v>
      </c>
      <c r="AP569">
        <v>5536790000000</v>
      </c>
      <c r="AQ569">
        <v>5877248000000</v>
      </c>
      <c r="AR569">
        <v>6279078000000</v>
      </c>
      <c r="AS569">
        <v>6762144000000</v>
      </c>
      <c r="AT569">
        <v>7065634000000</v>
      </c>
      <c r="AU569">
        <v>7342686000000</v>
      </c>
      <c r="AV569">
        <v>7723109000000</v>
      </c>
      <c r="AW569">
        <v>8212662000000</v>
      </c>
      <c r="AX569">
        <v>8747118000000</v>
      </c>
      <c r="AY569">
        <v>9260345000000</v>
      </c>
      <c r="AZ569">
        <v>9706431000000</v>
      </c>
      <c r="BA569">
        <v>9976330000000</v>
      </c>
      <c r="BB569">
        <v>9842209000000</v>
      </c>
      <c r="BC569">
        <v>10185836000000</v>
      </c>
      <c r="BD569">
        <v>10641109000000</v>
      </c>
      <c r="BE569">
        <v>11006814000000</v>
      </c>
      <c r="BF569">
        <v>11317210000000</v>
      </c>
      <c r="BG569">
        <v>11822753000000</v>
      </c>
      <c r="BH569">
        <v>12284281000000</v>
      </c>
      <c r="BI569">
        <v>12748483000000</v>
      </c>
      <c r="BJ569">
        <v>13312060000000</v>
      </c>
      <c r="BK569">
        <v>13998666000000</v>
      </c>
      <c r="BN569" s="39">
        <f t="shared" si="8"/>
        <v>49</v>
      </c>
    </row>
    <row r="570" spans="1:66" x14ac:dyDescent="0.3">
      <c r="A570" t="s">
        <v>1052</v>
      </c>
      <c r="B570" s="13" t="str">
        <f>VLOOKUP(A570,Matching_Area!$A$2:$B$1441,2, 0)</f>
        <v>Economic Policy &amp; Debt</v>
      </c>
      <c r="C570" s="13" t="str">
        <f>VLOOKUP(Filtred_Data!A570,Matching_Area!$A$2:$C$1441,3,0)</f>
        <v>National accounts</v>
      </c>
      <c r="D570" t="s">
        <v>2213</v>
      </c>
      <c r="O570">
        <v>646724000000</v>
      </c>
      <c r="P570">
        <v>699937000000</v>
      </c>
      <c r="Q570">
        <v>768153000000</v>
      </c>
      <c r="R570">
        <v>849575000000</v>
      </c>
      <c r="S570">
        <v>930161000000</v>
      </c>
      <c r="T570">
        <v>1030547000000</v>
      </c>
      <c r="U570">
        <v>1147666000000</v>
      </c>
      <c r="V570">
        <v>1273975000000</v>
      </c>
      <c r="W570">
        <v>1422252000000</v>
      </c>
      <c r="X570">
        <v>1585420000000</v>
      </c>
      <c r="Y570">
        <v>1750667000000</v>
      </c>
      <c r="Z570">
        <v>1933951000000</v>
      </c>
      <c r="AA570">
        <v>2071256000000</v>
      </c>
      <c r="AB570">
        <v>2281605000000</v>
      </c>
      <c r="AC570">
        <v>2492340000000</v>
      </c>
      <c r="AD570">
        <v>2712830000000</v>
      </c>
      <c r="AE570">
        <v>2886278000000</v>
      </c>
      <c r="AF570">
        <v>3076279000000</v>
      </c>
      <c r="AG570">
        <v>3330012000000</v>
      </c>
      <c r="AH570">
        <v>3576758000000</v>
      </c>
      <c r="AI570">
        <v>3808994000000</v>
      </c>
      <c r="AJ570">
        <v>3943449000000</v>
      </c>
      <c r="AK570">
        <v>4197559000000</v>
      </c>
      <c r="AL570">
        <v>4451984000000</v>
      </c>
      <c r="AM570">
        <v>4720965000000</v>
      </c>
      <c r="AN570">
        <v>4962590000000</v>
      </c>
      <c r="AO570">
        <v>5244596000000</v>
      </c>
      <c r="AP570">
        <v>5536790000000</v>
      </c>
      <c r="AQ570">
        <v>5877248000000</v>
      </c>
      <c r="AR570">
        <v>6279078000000</v>
      </c>
      <c r="AS570">
        <v>6762144000000</v>
      </c>
      <c r="AT570">
        <v>7065634000000</v>
      </c>
      <c r="AU570">
        <v>7342686000000</v>
      </c>
      <c r="AV570">
        <v>7723109000000</v>
      </c>
      <c r="AW570">
        <v>8212662000000</v>
      </c>
      <c r="AX570">
        <v>8747118000000</v>
      </c>
      <c r="AY570">
        <v>9260345000000</v>
      </c>
      <c r="AZ570">
        <v>9706431000000</v>
      </c>
      <c r="BA570">
        <v>9976330000000</v>
      </c>
      <c r="BB570">
        <v>9842209000000</v>
      </c>
      <c r="BC570">
        <v>10185836000000</v>
      </c>
      <c r="BD570">
        <v>10641109000000</v>
      </c>
      <c r="BE570">
        <v>11006814000000</v>
      </c>
      <c r="BF570">
        <v>11317210000000</v>
      </c>
      <c r="BG570">
        <v>11822753000000</v>
      </c>
      <c r="BH570">
        <v>12284281000000</v>
      </c>
      <c r="BI570">
        <v>12748483000000</v>
      </c>
      <c r="BJ570">
        <v>13312060000000</v>
      </c>
      <c r="BK570">
        <v>13998666000000</v>
      </c>
      <c r="BN570" s="39">
        <f t="shared" si="8"/>
        <v>49</v>
      </c>
    </row>
    <row r="571" spans="1:66" x14ac:dyDescent="0.3">
      <c r="A571" t="s">
        <v>325</v>
      </c>
      <c r="B571" s="13" t="str">
        <f>VLOOKUP(A571,Matching_Area!$A$2:$B$1441,2, 0)</f>
        <v>Economic Policy &amp; Debt</v>
      </c>
      <c r="C571" s="13" t="str">
        <f>VLOOKUP(Filtred_Data!A571,Matching_Area!$A$2:$C$1441,3,0)</f>
        <v>National accounts</v>
      </c>
      <c r="D571" t="s">
        <v>2623</v>
      </c>
      <c r="O571">
        <v>14407.499327587562</v>
      </c>
      <c r="P571">
        <v>14769.783835936823</v>
      </c>
      <c r="Q571">
        <v>15507.499541558172</v>
      </c>
      <c r="R571">
        <v>16120.337883228749</v>
      </c>
      <c r="S571">
        <v>15839.913979289848</v>
      </c>
      <c r="T571">
        <v>16040.138353835055</v>
      </c>
      <c r="U571">
        <v>16773.974136810964</v>
      </c>
      <c r="V571">
        <v>17307.956939458367</v>
      </c>
      <c r="W571">
        <v>17875.022886773888</v>
      </c>
      <c r="X571">
        <v>18099.066788594759</v>
      </c>
      <c r="Y571">
        <v>17870.257179872035</v>
      </c>
      <c r="Z571">
        <v>17941.099266974819</v>
      </c>
      <c r="AA571">
        <v>18031.008888270819</v>
      </c>
      <c r="AB571">
        <v>18878.347997418114</v>
      </c>
      <c r="AC571">
        <v>19700.184446389445</v>
      </c>
      <c r="AD571">
        <v>20537.367504833172</v>
      </c>
      <c r="AE571">
        <v>21188.452353185876</v>
      </c>
      <c r="AF571">
        <v>21712.99760296012</v>
      </c>
      <c r="AG571">
        <v>22415.464079385318</v>
      </c>
      <c r="AH571">
        <v>22852.171233813402</v>
      </c>
      <c r="AI571">
        <v>23050.562717891597</v>
      </c>
      <c r="AJ571">
        <v>22785.653675121503</v>
      </c>
      <c r="AK571">
        <v>23298.80580678254</v>
      </c>
      <c r="AL571">
        <v>23794.619145304499</v>
      </c>
      <c r="AM571">
        <v>24415.270381314491</v>
      </c>
      <c r="AN571">
        <v>24838.10682046886</v>
      </c>
      <c r="AO571">
        <v>25402.713110477169</v>
      </c>
      <c r="AP571">
        <v>26043.803803666273</v>
      </c>
      <c r="AQ571">
        <v>27109.148883447724</v>
      </c>
      <c r="AR571">
        <v>28211.255418236295</v>
      </c>
      <c r="AS571">
        <v>29316.794025573105</v>
      </c>
      <c r="AT571">
        <v>29759.24466156758</v>
      </c>
      <c r="AU571">
        <v>30241.808091136492</v>
      </c>
      <c r="AV571">
        <v>30935.75475641292</v>
      </c>
      <c r="AW571">
        <v>31800.758704338285</v>
      </c>
      <c r="AX571">
        <v>32631.325273197021</v>
      </c>
      <c r="AY571">
        <v>33308.218743219586</v>
      </c>
      <c r="AZ571">
        <v>33726.210309158974</v>
      </c>
      <c r="BA571">
        <v>33337.875483625648</v>
      </c>
      <c r="BB571">
        <v>32632.385390553314</v>
      </c>
      <c r="BC571">
        <v>32929.591165463331</v>
      </c>
      <c r="BD571">
        <v>33310.322406907479</v>
      </c>
      <c r="BE571">
        <v>33565.972475343791</v>
      </c>
      <c r="BF571">
        <v>33820.970063653658</v>
      </c>
      <c r="BG571">
        <v>34569.701293938044</v>
      </c>
      <c r="BH571">
        <v>35583.058881387711</v>
      </c>
      <c r="BI571">
        <v>36295.783709744072</v>
      </c>
      <c r="BJ571">
        <v>37008.306732994293</v>
      </c>
      <c r="BK571">
        <v>37921.706442984898</v>
      </c>
      <c r="BN571" s="39">
        <f t="shared" si="8"/>
        <v>49</v>
      </c>
    </row>
    <row r="572" spans="1:66" x14ac:dyDescent="0.3">
      <c r="A572" t="s">
        <v>2481</v>
      </c>
      <c r="B572" s="13" t="str">
        <f>VLOOKUP(A572,Matching_Area!$A$2:$B$1441,2, 0)</f>
        <v>Economic Policy &amp; Debt</v>
      </c>
      <c r="C572" s="13" t="str">
        <f>VLOOKUP(Filtred_Data!A572,Matching_Area!$A$2:$C$1441,3,0)</f>
        <v>National accounts</v>
      </c>
      <c r="D572" t="s">
        <v>352</v>
      </c>
      <c r="P572">
        <v>2.5145550946204622</v>
      </c>
      <c r="Q572">
        <v>4.9947630501293361</v>
      </c>
      <c r="R572">
        <v>3.9518836678230826</v>
      </c>
      <c r="S572">
        <v>-1.7395659195868802</v>
      </c>
      <c r="T572">
        <v>1.2640496331419087</v>
      </c>
      <c r="U572">
        <v>4.5749965916001827</v>
      </c>
      <c r="V572">
        <v>3.183400655635694</v>
      </c>
      <c r="W572">
        <v>3.2763309343735187</v>
      </c>
      <c r="X572">
        <v>1.2533908529238573</v>
      </c>
      <c r="Y572">
        <v>-1.2642066654337611</v>
      </c>
      <c r="Z572">
        <v>0.39642455276232624</v>
      </c>
      <c r="AA572">
        <v>0.50113775058086674</v>
      </c>
      <c r="AB572">
        <v>4.699343860334352</v>
      </c>
      <c r="AC572">
        <v>4.3533282100940625</v>
      </c>
      <c r="AD572">
        <v>4.2496204069661019</v>
      </c>
      <c r="AE572">
        <v>3.1702449118636196</v>
      </c>
      <c r="AF572">
        <v>2.4756185163064686</v>
      </c>
      <c r="AG572">
        <v>3.2352349006358878</v>
      </c>
      <c r="AH572">
        <v>1.9482405221746433</v>
      </c>
      <c r="AI572">
        <v>0.86815157320650371</v>
      </c>
      <c r="AJ572">
        <v>-1.1492519554174407</v>
      </c>
      <c r="AK572">
        <v>2.2520843113723004</v>
      </c>
      <c r="AL572">
        <v>2.1280633120587709</v>
      </c>
      <c r="AM572">
        <v>2.608368018920217</v>
      </c>
      <c r="AN572">
        <v>1.7318523716942877</v>
      </c>
      <c r="AO572">
        <v>2.2731454296791327</v>
      </c>
      <c r="AP572">
        <v>2.5237095360679689</v>
      </c>
      <c r="AQ572">
        <v>4.0905894078017866</v>
      </c>
      <c r="AR572">
        <v>4.0654413000088567</v>
      </c>
      <c r="AS572">
        <v>3.9187855731587433</v>
      </c>
      <c r="AT572">
        <v>1.5092053913143673</v>
      </c>
      <c r="AU572">
        <v>1.6215580571912653</v>
      </c>
      <c r="AV572">
        <v>2.2946599726615347</v>
      </c>
      <c r="AW572">
        <v>2.7961300919805439</v>
      </c>
      <c r="AX572">
        <v>2.6117822426212456</v>
      </c>
      <c r="AY572">
        <v>2.0743670824137723</v>
      </c>
      <c r="AZ572">
        <v>1.2549202020131389</v>
      </c>
      <c r="BA572">
        <v>-1.1514333272952086</v>
      </c>
      <c r="BB572">
        <v>-2.1161819187273778</v>
      </c>
      <c r="BC572">
        <v>0.91076938247994121</v>
      </c>
      <c r="BD572">
        <v>1.1561978997281415</v>
      </c>
      <c r="BE572">
        <v>0.76748001809583855</v>
      </c>
      <c r="BF572">
        <v>0.7596907507958548</v>
      </c>
      <c r="BG572">
        <v>2.2138076727995042</v>
      </c>
      <c r="BH572">
        <v>2.9313460907091127</v>
      </c>
      <c r="BI572">
        <v>2.002989205431021</v>
      </c>
      <c r="BJ572">
        <v>1.9631013589573882</v>
      </c>
      <c r="BK572">
        <v>2.4680937622479036</v>
      </c>
      <c r="BN572" s="39">
        <f t="shared" si="8"/>
        <v>48</v>
      </c>
    </row>
    <row r="573" spans="1:66" x14ac:dyDescent="0.3">
      <c r="A573" t="s">
        <v>1342</v>
      </c>
      <c r="B573" s="13" t="str">
        <f>VLOOKUP(A573,Matching_Area!$A$2:$B$1441,2, 0)</f>
        <v>Economic Policy &amp; Debt</v>
      </c>
      <c r="C573" s="13" t="str">
        <f>VLOOKUP(Filtred_Data!A573,Matching_Area!$A$2:$C$1441,3,0)</f>
        <v>Purchasing power parity</v>
      </c>
      <c r="D573" t="s">
        <v>3592</v>
      </c>
      <c r="AI573">
        <v>6368661190609.1836</v>
      </c>
      <c r="AJ573">
        <v>6380157680190.752</v>
      </c>
      <c r="AK573">
        <v>6614952797929.4365</v>
      </c>
      <c r="AL573">
        <v>6845399524472.9814</v>
      </c>
      <c r="AM573">
        <v>7110617491324.7217</v>
      </c>
      <c r="AN573">
        <v>7320416509788.3496</v>
      </c>
      <c r="AO573">
        <v>7574431410727.1133</v>
      </c>
      <c r="AP573">
        <v>7859647740031.4766</v>
      </c>
      <c r="AQ573">
        <v>8277080585377.374</v>
      </c>
      <c r="AR573">
        <v>8713063741689.7217</v>
      </c>
      <c r="AS573">
        <v>9155828481663.0449</v>
      </c>
      <c r="AT573">
        <v>9386452109796.1914</v>
      </c>
      <c r="AU573">
        <v>9627570137939.9629</v>
      </c>
      <c r="AV573">
        <v>9933500910659.375</v>
      </c>
      <c r="AW573">
        <v>10306196702086.934</v>
      </c>
      <c r="AX573">
        <v>10673297316176.932</v>
      </c>
      <c r="AY573">
        <v>11000261379072.492</v>
      </c>
      <c r="AZ573">
        <v>11244742657431.738</v>
      </c>
      <c r="BA573">
        <v>11220901185768.664</v>
      </c>
      <c r="BB573">
        <v>11080156314733.613</v>
      </c>
      <c r="BC573">
        <v>11274017234654.539</v>
      </c>
      <c r="BD573">
        <v>11486776972646.137</v>
      </c>
      <c r="BE573">
        <v>11659423463653.498</v>
      </c>
      <c r="BF573">
        <v>11828958815768.553</v>
      </c>
      <c r="BG573">
        <v>12179112886023.186</v>
      </c>
      <c r="BH573">
        <v>12628054354185.08</v>
      </c>
      <c r="BI573">
        <v>12973638641397.285</v>
      </c>
      <c r="BJ573">
        <v>13312060000000.1</v>
      </c>
      <c r="BK573">
        <v>13712050553057.133</v>
      </c>
      <c r="BN573" s="39">
        <f t="shared" si="8"/>
        <v>29</v>
      </c>
    </row>
    <row r="574" spans="1:66" x14ac:dyDescent="0.3">
      <c r="A574" t="s">
        <v>3238</v>
      </c>
      <c r="B574" s="13" t="str">
        <f>VLOOKUP(A574,Matching_Area!$A$2:$B$1441,2, 0)</f>
        <v>Economic Policy &amp; Debt</v>
      </c>
      <c r="C574" s="13" t="str">
        <f>VLOOKUP(Filtred_Data!A574,Matching_Area!$A$2:$C$1441,3,0)</f>
        <v>Purchasing power parity</v>
      </c>
      <c r="D574" t="s">
        <v>1523</v>
      </c>
      <c r="AI574">
        <v>3808994000000</v>
      </c>
      <c r="AJ574">
        <v>3943449000000</v>
      </c>
      <c r="AK574">
        <v>4197559000000</v>
      </c>
      <c r="AL574">
        <v>4451984000000</v>
      </c>
      <c r="AM574">
        <v>4720965000000</v>
      </c>
      <c r="AN574">
        <v>4962590000000</v>
      </c>
      <c r="AO574">
        <v>5244596000000</v>
      </c>
      <c r="AP574">
        <v>5536790000000</v>
      </c>
      <c r="AQ574">
        <v>5877248000000</v>
      </c>
      <c r="AR574">
        <v>6279078000000</v>
      </c>
      <c r="AS574">
        <v>6762144000000</v>
      </c>
      <c r="AT574">
        <v>7065634000000</v>
      </c>
      <c r="AU574">
        <v>7342686000000</v>
      </c>
      <c r="AV574">
        <v>7723109000000</v>
      </c>
      <c r="AW574">
        <v>8212662000000</v>
      </c>
      <c r="AX574">
        <v>8747118000000</v>
      </c>
      <c r="AY574">
        <v>9260345000000</v>
      </c>
      <c r="AZ574">
        <v>9706431000000</v>
      </c>
      <c r="BA574">
        <v>9976330000000</v>
      </c>
      <c r="BB574">
        <v>9842209000000</v>
      </c>
      <c r="BC574">
        <v>10185836000000</v>
      </c>
      <c r="BD574">
        <v>10641109000000</v>
      </c>
      <c r="BE574">
        <v>11006814000000</v>
      </c>
      <c r="BF574">
        <v>11317210000000</v>
      </c>
      <c r="BG574">
        <v>11822753000000</v>
      </c>
      <c r="BH574">
        <v>12284281000000</v>
      </c>
      <c r="BI574">
        <v>12748483000000</v>
      </c>
      <c r="BJ574">
        <v>13312060000000.1</v>
      </c>
      <c r="BK574">
        <v>13998666000000</v>
      </c>
      <c r="BN574" s="39">
        <f t="shared" si="8"/>
        <v>29</v>
      </c>
    </row>
    <row r="575" spans="1:66" x14ac:dyDescent="0.3">
      <c r="A575" t="s">
        <v>503</v>
      </c>
      <c r="B575" s="13" t="str">
        <f>VLOOKUP(A575,Matching_Area!$A$2:$B$1441,2, 0)</f>
        <v>Economic Policy &amp; Debt</v>
      </c>
      <c r="C575" s="13" t="str">
        <f>VLOOKUP(Filtred_Data!A575,Matching_Area!$A$2:$C$1441,3,0)</f>
        <v>National accounts</v>
      </c>
      <c r="D575" t="s">
        <v>1616</v>
      </c>
      <c r="AI575">
        <v>3808994000000</v>
      </c>
      <c r="AJ575">
        <v>3943449000000</v>
      </c>
      <c r="AK575">
        <v>4197559000000</v>
      </c>
      <c r="AL575">
        <v>4451984000000</v>
      </c>
      <c r="AM575">
        <v>4720965000000</v>
      </c>
      <c r="AN575">
        <v>4962590000000</v>
      </c>
      <c r="AO575">
        <v>5244596000000</v>
      </c>
      <c r="AP575">
        <v>5536790000000</v>
      </c>
      <c r="AQ575">
        <v>5877248000000</v>
      </c>
      <c r="AR575">
        <v>6279078000000</v>
      </c>
      <c r="AS575">
        <v>6762144000000</v>
      </c>
      <c r="AT575">
        <v>7065634000000</v>
      </c>
      <c r="AU575">
        <v>7342686000000</v>
      </c>
      <c r="AV575">
        <v>7723109000000</v>
      </c>
      <c r="AW575">
        <v>8212662000000</v>
      </c>
      <c r="AX575">
        <v>8747118000000</v>
      </c>
      <c r="AY575">
        <v>9260345000000</v>
      </c>
      <c r="AZ575">
        <v>9706431000000</v>
      </c>
      <c r="BA575">
        <v>9976330000000</v>
      </c>
      <c r="BB575">
        <v>9842209000000</v>
      </c>
      <c r="BC575">
        <v>10185836000000</v>
      </c>
      <c r="BD575">
        <v>10641109000000</v>
      </c>
      <c r="BE575">
        <v>11006814000000</v>
      </c>
      <c r="BF575">
        <v>11317210000000</v>
      </c>
      <c r="BG575">
        <v>11822753000000</v>
      </c>
      <c r="BH575">
        <v>12284281000000</v>
      </c>
      <c r="BI575">
        <v>12748483000000</v>
      </c>
      <c r="BJ575">
        <v>13312060000000.1</v>
      </c>
      <c r="BK575">
        <v>13998666000000</v>
      </c>
      <c r="BN575" s="39">
        <f t="shared" si="8"/>
        <v>29</v>
      </c>
    </row>
    <row r="576" spans="1:66" x14ac:dyDescent="0.3">
      <c r="A576" t="s">
        <v>2614</v>
      </c>
      <c r="B576" s="13" t="str">
        <f>VLOOKUP(A576,Matching_Area!$A$2:$B$1441,2, 0)</f>
        <v>Public Sector</v>
      </c>
      <c r="C576" s="13" t="str">
        <f>VLOOKUP(Filtred_Data!A576,Matching_Area!$A$2:$C$1441,3,0)</f>
        <v>Policy &amp; institutions</v>
      </c>
      <c r="D576" t="s">
        <v>2315</v>
      </c>
      <c r="BC576">
        <v>0.69150817394256603</v>
      </c>
      <c r="BJ576">
        <v>0.76200000000000001</v>
      </c>
      <c r="BK576">
        <v>0.71368324756622303</v>
      </c>
      <c r="BM576">
        <v>0.70176434516906705</v>
      </c>
      <c r="BN576" s="39">
        <f t="shared" si="8"/>
        <v>4</v>
      </c>
    </row>
    <row r="577" spans="1:66" x14ac:dyDescent="0.3">
      <c r="A577" t="s">
        <v>2357</v>
      </c>
      <c r="B577" s="13" t="str">
        <f>VLOOKUP(A577,Matching_Area!$A$2:$B$1441,2, 0)</f>
        <v>Public Sector</v>
      </c>
      <c r="C577" s="13" t="str">
        <f>VLOOKUP(Filtred_Data!A577,Matching_Area!$A$2:$C$1441,3,0)</f>
        <v>Policy &amp; institutions</v>
      </c>
      <c r="D577" t="s">
        <v>4034</v>
      </c>
      <c r="BC577">
        <v>0.70465189218521096</v>
      </c>
      <c r="BJ577">
        <v>0.75700000000000001</v>
      </c>
      <c r="BK577">
        <v>0.73093450069427501</v>
      </c>
      <c r="BM577">
        <v>0.72041606903076205</v>
      </c>
      <c r="BN577" s="39">
        <f t="shared" si="8"/>
        <v>4</v>
      </c>
    </row>
    <row r="578" spans="1:66" x14ac:dyDescent="0.3">
      <c r="A578" t="s">
        <v>897</v>
      </c>
      <c r="B578" s="13" t="str">
        <f>VLOOKUP(A578,Matching_Area!$A$2:$B$1441,2, 0)</f>
        <v>Public Sector</v>
      </c>
      <c r="C578" s="13" t="str">
        <f>VLOOKUP(Filtred_Data!A578,Matching_Area!$A$2:$C$1441,3,0)</f>
        <v>Policy &amp; institutions</v>
      </c>
      <c r="D578" t="s">
        <v>2223</v>
      </c>
      <c r="BC578">
        <v>0.69604074954986594</v>
      </c>
      <c r="BJ578">
        <v>0.747</v>
      </c>
      <c r="BK578">
        <v>0.72151970863342296</v>
      </c>
      <c r="BM578">
        <v>0.71070653200149503</v>
      </c>
      <c r="BN578" s="39">
        <f t="shared" si="8"/>
        <v>4</v>
      </c>
    </row>
    <row r="579" spans="1:66" x14ac:dyDescent="0.3">
      <c r="A579" t="s">
        <v>3573</v>
      </c>
      <c r="B579" s="13" t="str">
        <f>VLOOKUP(A579,Matching_Area!$A$2:$B$1441,2, 0)</f>
        <v>Public Sector</v>
      </c>
      <c r="C579" s="13" t="str">
        <f>VLOOKUP(Filtred_Data!A579,Matching_Area!$A$2:$C$1441,3,0)</f>
        <v>Policy &amp; institutions</v>
      </c>
      <c r="D579" t="s">
        <v>2346</v>
      </c>
      <c r="BC579">
        <v>0.71332943439483598</v>
      </c>
      <c r="BJ579">
        <v>0.76600000000000001</v>
      </c>
      <c r="BK579">
        <v>0.74041146039962802</v>
      </c>
      <c r="BM579">
        <v>0.73008388280868497</v>
      </c>
      <c r="BN579" s="39">
        <f t="shared" si="8"/>
        <v>4</v>
      </c>
    </row>
    <row r="580" spans="1:66" x14ac:dyDescent="0.3">
      <c r="A580" t="s">
        <v>3545</v>
      </c>
      <c r="B580" s="13" t="str">
        <f>VLOOKUP(A580,Matching_Area!$A$2:$B$1441,2, 0)</f>
        <v>Public Sector</v>
      </c>
      <c r="C580" s="13" t="str">
        <f>VLOOKUP(Filtred_Data!A580,Matching_Area!$A$2:$C$1441,3,0)</f>
        <v>Policy &amp; institutions</v>
      </c>
      <c r="D580" t="s">
        <v>3440</v>
      </c>
      <c r="BC580">
        <v>0.682328701019287</v>
      </c>
      <c r="BJ580">
        <v>0.751</v>
      </c>
      <c r="BK580">
        <v>0.70510160923004195</v>
      </c>
      <c r="BM580">
        <v>0.69252318143844604</v>
      </c>
      <c r="BN580" s="39">
        <f t="shared" si="8"/>
        <v>4</v>
      </c>
    </row>
    <row r="581" spans="1:66" x14ac:dyDescent="0.3">
      <c r="A581" t="s">
        <v>546</v>
      </c>
      <c r="B581" s="13" t="str">
        <f>VLOOKUP(A581,Matching_Area!$A$2:$B$1441,2, 0)</f>
        <v>Public Sector</v>
      </c>
      <c r="C581" s="13" t="str">
        <f>VLOOKUP(Filtred_Data!A581,Matching_Area!$A$2:$C$1441,3,0)</f>
        <v>Policy &amp; institutions</v>
      </c>
      <c r="D581" t="s">
        <v>3971</v>
      </c>
      <c r="BC581">
        <v>0.67887550592422496</v>
      </c>
      <c r="BJ581">
        <v>0.72599999999999998</v>
      </c>
      <c r="BK581">
        <v>0.69744658470153797</v>
      </c>
      <c r="BM581">
        <v>0.68428659439086903</v>
      </c>
      <c r="BN581" s="39">
        <f t="shared" si="8"/>
        <v>4</v>
      </c>
    </row>
    <row r="582" spans="1:66" x14ac:dyDescent="0.3">
      <c r="A582" t="s">
        <v>727</v>
      </c>
      <c r="B582" s="13" t="str">
        <f>VLOOKUP(A582,Matching_Area!$A$2:$B$1441,2, 0)</f>
        <v>Public Sector</v>
      </c>
      <c r="C582" s="13" t="str">
        <f>VLOOKUP(Filtred_Data!A582,Matching_Area!$A$2:$C$1441,3,0)</f>
        <v>Policy &amp; institutions</v>
      </c>
      <c r="D582" t="s">
        <v>2130</v>
      </c>
      <c r="BC582">
        <v>0.66920822858810403</v>
      </c>
      <c r="BJ582">
        <v>0.71499999999999997</v>
      </c>
      <c r="BK582">
        <v>0.68745261430740401</v>
      </c>
      <c r="BM582">
        <v>0.67301309108734098</v>
      </c>
      <c r="BN582" s="39">
        <f t="shared" si="8"/>
        <v>4</v>
      </c>
    </row>
    <row r="583" spans="1:66" x14ac:dyDescent="0.3">
      <c r="A583" t="s">
        <v>3373</v>
      </c>
      <c r="B583" s="13" t="str">
        <f>VLOOKUP(A583,Matching_Area!$A$2:$B$1441,2, 0)</f>
        <v>Public Sector</v>
      </c>
      <c r="C583" s="13" t="str">
        <f>VLOOKUP(Filtred_Data!A583,Matching_Area!$A$2:$C$1441,3,0)</f>
        <v>Policy &amp; institutions</v>
      </c>
      <c r="D583" t="s">
        <v>2270</v>
      </c>
      <c r="BC583">
        <v>0.68844425678253196</v>
      </c>
      <c r="BJ583">
        <v>0.73599999999999999</v>
      </c>
      <c r="BK583">
        <v>0.70748531818389904</v>
      </c>
      <c r="BM583">
        <v>0.69543701410293601</v>
      </c>
      <c r="BN583" s="39">
        <f t="shared" ref="BN583:BN646" si="9">COUNT(E583:BM583)</f>
        <v>4</v>
      </c>
    </row>
    <row r="584" spans="1:66" x14ac:dyDescent="0.3">
      <c r="A584" t="s">
        <v>1910</v>
      </c>
      <c r="B584" s="13" t="str">
        <f>VLOOKUP(A584,Matching_Area!$A$2:$B$1441,2, 0)</f>
        <v>Public Sector</v>
      </c>
      <c r="C584" s="13" t="str">
        <f>VLOOKUP(Filtred_Data!A584,Matching_Area!$A$2:$C$1441,3,0)</f>
        <v>Policy &amp; institutions</v>
      </c>
      <c r="D584" t="s">
        <v>2583</v>
      </c>
      <c r="BC584">
        <v>0.69960105419158902</v>
      </c>
      <c r="BJ584">
        <v>0.77300000000000002</v>
      </c>
      <c r="BK584">
        <v>0.72218203544616699</v>
      </c>
      <c r="BM584">
        <v>0.71088141202926602</v>
      </c>
      <c r="BN584" s="39">
        <f t="shared" si="9"/>
        <v>4</v>
      </c>
    </row>
    <row r="585" spans="1:66" x14ac:dyDescent="0.3">
      <c r="A585" t="s">
        <v>3497</v>
      </c>
      <c r="B585" s="13" t="str">
        <f>VLOOKUP(A585,Matching_Area!$A$2:$B$1441,2, 0)</f>
        <v>Economic Policy &amp; Debt</v>
      </c>
      <c r="C585" s="13" t="str">
        <f>VLOOKUP(Filtred_Data!A585,Matching_Area!$A$2:$C$1441,3,0)</f>
        <v>External debt</v>
      </c>
      <c r="D585" t="s">
        <v>3465</v>
      </c>
      <c r="BN585" s="39">
        <f t="shared" si="9"/>
        <v>0</v>
      </c>
    </row>
    <row r="586" spans="1:66" x14ac:dyDescent="0.3">
      <c r="A586" t="s">
        <v>392</v>
      </c>
      <c r="B586" s="13" t="str">
        <f>VLOOKUP(A586,Matching_Area!$A$2:$B$1441,2, 0)</f>
        <v>Infastructure</v>
      </c>
      <c r="C586" s="13" t="str">
        <f>VLOOKUP(Filtred_Data!A586,Matching_Area!$A$2:$C$1441,3,0)</f>
        <v>Communications</v>
      </c>
      <c r="D586" t="s">
        <v>815</v>
      </c>
      <c r="AS586">
        <v>20.048097647199999</v>
      </c>
      <c r="AT586">
        <v>17.602316275500002</v>
      </c>
      <c r="AU586">
        <v>16.0769598286</v>
      </c>
      <c r="AV586">
        <v>15.8485299335</v>
      </c>
      <c r="AW586">
        <v>15.236284857399999</v>
      </c>
      <c r="AX586">
        <v>14.296551513500001</v>
      </c>
      <c r="AY586">
        <v>13.5303547653</v>
      </c>
      <c r="AZ586">
        <v>11.7174025773</v>
      </c>
      <c r="BA586">
        <v>10.6162575632</v>
      </c>
      <c r="BB586">
        <v>10.7084204671</v>
      </c>
      <c r="BC586">
        <v>10.5551422145</v>
      </c>
      <c r="BD586">
        <v>9.5092092682999994</v>
      </c>
      <c r="BE586">
        <v>9.0315767684000008</v>
      </c>
      <c r="BF586">
        <v>8.8766580242999993</v>
      </c>
      <c r="BG586">
        <v>8.9659214160000005</v>
      </c>
      <c r="BH586">
        <v>9.4385216576000008</v>
      </c>
      <c r="BI586">
        <v>9.6474064630999994</v>
      </c>
      <c r="BJ586">
        <v>9.4754929691999994</v>
      </c>
      <c r="BK586">
        <v>8.8968432140000004</v>
      </c>
      <c r="BN586" s="39">
        <f t="shared" si="9"/>
        <v>19</v>
      </c>
    </row>
    <row r="587" spans="1:66" x14ac:dyDescent="0.3">
      <c r="A587" t="s">
        <v>3028</v>
      </c>
      <c r="B587" s="13" t="str">
        <f>VLOOKUP(A587,Matching_Area!$A$2:$B$1441,2, 0)</f>
        <v>Infastructure</v>
      </c>
      <c r="C587" s="13" t="str">
        <f>VLOOKUP(Filtred_Data!A587,Matching_Area!$A$2:$C$1441,3,0)</f>
        <v>Communications</v>
      </c>
      <c r="D587" t="s">
        <v>795</v>
      </c>
      <c r="AS587">
        <v>17.655701903899999</v>
      </c>
      <c r="AT587">
        <v>15.261255030599999</v>
      </c>
      <c r="AU587">
        <v>14.8356364606</v>
      </c>
      <c r="AV587">
        <v>14.080958965500001</v>
      </c>
      <c r="AW587">
        <v>14.1697929377</v>
      </c>
      <c r="AX587">
        <v>13.644473187299999</v>
      </c>
      <c r="AY587">
        <v>13.463858011699999</v>
      </c>
      <c r="AZ587">
        <v>12.8047318752</v>
      </c>
      <c r="BA587">
        <v>11.836255102999999</v>
      </c>
      <c r="BB587">
        <v>14.3971175014</v>
      </c>
      <c r="BC587">
        <v>14.224620760200001</v>
      </c>
      <c r="BD587">
        <v>12.8381063655</v>
      </c>
      <c r="BE587">
        <v>12.813279787999999</v>
      </c>
      <c r="BF587">
        <v>12.9609184364</v>
      </c>
      <c r="BG587">
        <v>12.8642012837</v>
      </c>
      <c r="BH587">
        <v>13.781188736300001</v>
      </c>
      <c r="BI587">
        <v>14.062062538199999</v>
      </c>
      <c r="BJ587">
        <v>14.2753493832</v>
      </c>
      <c r="BK587">
        <v>13.6039431583</v>
      </c>
      <c r="BN587" s="39">
        <f t="shared" si="9"/>
        <v>19</v>
      </c>
    </row>
    <row r="588" spans="1:66" x14ac:dyDescent="0.3">
      <c r="A588" t="s">
        <v>1510</v>
      </c>
      <c r="B588" s="13" t="str">
        <f>VLOOKUP(A588,Matching_Area!$A$2:$B$1441,2, 0)</f>
        <v>Infastructure</v>
      </c>
      <c r="C588" s="13" t="str">
        <f>VLOOKUP(Filtred_Data!A588,Matching_Area!$A$2:$C$1441,3,0)</f>
        <v>Communications</v>
      </c>
      <c r="D588" t="s">
        <v>3826</v>
      </c>
      <c r="O588">
        <v>2.6200873362445414</v>
      </c>
      <c r="P588">
        <v>2.421875</v>
      </c>
      <c r="Q588">
        <v>2.5468164794007491</v>
      </c>
      <c r="R588">
        <v>2.9342723004694835</v>
      </c>
      <c r="S588">
        <v>2.6480500722195472</v>
      </c>
      <c r="T588">
        <v>2.7861123017573939</v>
      </c>
      <c r="U588">
        <v>2.7918781725888326</v>
      </c>
      <c r="V588">
        <v>2.798327436474751</v>
      </c>
      <c r="W588">
        <v>2.8208744710860367</v>
      </c>
      <c r="X588">
        <v>2.8585187722275589</v>
      </c>
      <c r="Y588">
        <v>1.9978969505783386</v>
      </c>
      <c r="Z588">
        <v>1.554585152838428</v>
      </c>
      <c r="AA588">
        <v>1.8596655727457414</v>
      </c>
      <c r="AB588">
        <v>2.0087200249143571</v>
      </c>
      <c r="AC588">
        <v>1.8842984503754534</v>
      </c>
      <c r="AD588">
        <v>1.9974552966768362</v>
      </c>
      <c r="AE588">
        <v>3.3864289092146391</v>
      </c>
      <c r="AF588">
        <v>2.9322332813038456</v>
      </c>
      <c r="AG588">
        <v>3.2385159807059458</v>
      </c>
      <c r="AH588">
        <v>3.0045619002674218</v>
      </c>
      <c r="AI588">
        <v>2.7390775057486811</v>
      </c>
      <c r="AJ588">
        <v>3.330086448313649</v>
      </c>
      <c r="AK588">
        <v>2.4350901225951649</v>
      </c>
      <c r="AL588">
        <v>2.4016868286438133</v>
      </c>
      <c r="AM588">
        <v>2.5928790638488985</v>
      </c>
      <c r="AN588">
        <v>2.5757665618883814</v>
      </c>
      <c r="AO588">
        <v>2.5367931027284305</v>
      </c>
      <c r="AP588">
        <v>2.8926991366417671</v>
      </c>
      <c r="AQ588">
        <v>3.5290200063173836</v>
      </c>
      <c r="AR588">
        <v>4.4201915848012749</v>
      </c>
      <c r="AS588">
        <v>4.098676947752355</v>
      </c>
      <c r="AT588">
        <v>4.5163766182098559</v>
      </c>
      <c r="AU588">
        <v>4.3227255527513462</v>
      </c>
      <c r="AV588">
        <v>4.7223201840562918</v>
      </c>
      <c r="AW588">
        <v>4.3429297869314469</v>
      </c>
      <c r="AX588">
        <v>4.0991835979814528</v>
      </c>
      <c r="AY588">
        <v>4.0615855878001161</v>
      </c>
      <c r="AZ588">
        <v>4.0739784286746099</v>
      </c>
      <c r="BA588">
        <v>4.274857153423695</v>
      </c>
      <c r="BB588">
        <v>4.5586439484130787</v>
      </c>
      <c r="BC588">
        <v>4.3015574397168601</v>
      </c>
      <c r="BD588">
        <v>4.5249577690256553</v>
      </c>
      <c r="BE588">
        <v>4.747365008717594</v>
      </c>
      <c r="BF588">
        <v>4.7832546478192048</v>
      </c>
      <c r="BG588">
        <v>4.5843674260144676</v>
      </c>
      <c r="BH588">
        <v>4.7604979404319563</v>
      </c>
      <c r="BI588">
        <v>4.9390925117356455</v>
      </c>
      <c r="BJ588">
        <v>5.0841293467632003</v>
      </c>
      <c r="BN588" s="39">
        <f t="shared" si="9"/>
        <v>48</v>
      </c>
    </row>
    <row r="589" spans="1:66" x14ac:dyDescent="0.3">
      <c r="A589" t="s">
        <v>3078</v>
      </c>
      <c r="B589" s="13" t="str">
        <f>VLOOKUP(A589,Matching_Area!$A$2:$B$1441,2, 0)</f>
        <v>Infastructure</v>
      </c>
      <c r="C589" s="13" t="str">
        <f>VLOOKUP(Filtred_Data!A589,Matching_Area!$A$2:$C$1441,3,0)</f>
        <v>Communications</v>
      </c>
      <c r="D589" t="s">
        <v>3165</v>
      </c>
      <c r="O589">
        <v>300000000</v>
      </c>
      <c r="P589">
        <v>310000000</v>
      </c>
      <c r="Q589">
        <v>340000000</v>
      </c>
      <c r="R589">
        <v>500000000</v>
      </c>
      <c r="S589">
        <v>550000000</v>
      </c>
      <c r="T589">
        <v>650000000</v>
      </c>
      <c r="U589">
        <v>770000000</v>
      </c>
      <c r="V589">
        <v>870000000</v>
      </c>
      <c r="W589">
        <v>1000000000</v>
      </c>
      <c r="X589">
        <v>1110000000</v>
      </c>
      <c r="Y589">
        <v>950000000</v>
      </c>
      <c r="Z589">
        <v>890000000</v>
      </c>
      <c r="AA589">
        <v>1190000000</v>
      </c>
      <c r="AB589">
        <v>1290000000</v>
      </c>
      <c r="AC589">
        <v>1340000000</v>
      </c>
      <c r="AD589">
        <v>1460000000</v>
      </c>
      <c r="AE589">
        <v>2936000000</v>
      </c>
      <c r="AF589">
        <v>2893000000</v>
      </c>
      <c r="AG589">
        <v>3592000000</v>
      </c>
      <c r="AH589">
        <v>3820000000</v>
      </c>
      <c r="AI589">
        <v>4050000000</v>
      </c>
      <c r="AJ589">
        <v>5470000000</v>
      </c>
      <c r="AK589">
        <v>4316000000</v>
      </c>
      <c r="AL589">
        <v>4465000000</v>
      </c>
      <c r="AM589">
        <v>5196000000</v>
      </c>
      <c r="AN589">
        <v>5645900000</v>
      </c>
      <c r="AO589">
        <v>6076000000</v>
      </c>
      <c r="AP589">
        <v>7408000000</v>
      </c>
      <c r="AQ589">
        <v>9273100000</v>
      </c>
      <c r="AR589">
        <v>12288000000</v>
      </c>
      <c r="AS589">
        <v>12215000000</v>
      </c>
      <c r="AT589">
        <v>12828000000</v>
      </c>
      <c r="AU589">
        <v>12452000000</v>
      </c>
      <c r="AV589">
        <v>14060000000</v>
      </c>
      <c r="AW589">
        <v>14963000000</v>
      </c>
      <c r="AX589">
        <v>15515000000</v>
      </c>
      <c r="AY589">
        <v>17184000000</v>
      </c>
      <c r="AZ589">
        <v>20193000000</v>
      </c>
      <c r="BA589">
        <v>23118000000</v>
      </c>
      <c r="BB589">
        <v>23817000000</v>
      </c>
      <c r="BC589">
        <v>25037000000</v>
      </c>
      <c r="BD589">
        <v>29171000000</v>
      </c>
      <c r="BE589">
        <v>32511000000</v>
      </c>
      <c r="BF589">
        <v>34417000000</v>
      </c>
      <c r="BG589">
        <v>34690000000</v>
      </c>
      <c r="BH589">
        <v>36578000000</v>
      </c>
      <c r="BI589">
        <v>38551000000</v>
      </c>
      <c r="BJ589">
        <v>42218000000</v>
      </c>
      <c r="BN589" s="39">
        <f t="shared" si="9"/>
        <v>48</v>
      </c>
    </row>
    <row r="590" spans="1:66" x14ac:dyDescent="0.3">
      <c r="A590" t="s">
        <v>1446</v>
      </c>
      <c r="B590" s="13" t="str">
        <f>VLOOKUP(A590,Matching_Area!$A$2:$B$1441,2, 0)</f>
        <v>Public Sector</v>
      </c>
      <c r="C590" s="13" t="str">
        <f>VLOOKUP(Filtred_Data!A590,Matching_Area!$A$2:$C$1441,3,0)</f>
        <v>Policy &amp; institutions</v>
      </c>
      <c r="D590" t="s">
        <v>860</v>
      </c>
      <c r="BN590" s="39">
        <f t="shared" si="9"/>
        <v>0</v>
      </c>
    </row>
    <row r="591" spans="1:66" x14ac:dyDescent="0.3">
      <c r="A591" t="s">
        <v>3647</v>
      </c>
      <c r="B591" s="13" t="str">
        <f>VLOOKUP(A591,Matching_Area!$A$2:$B$1441,2, 0)</f>
        <v>Economic Policy &amp; Debt</v>
      </c>
      <c r="C591" s="13" t="str">
        <f>VLOOKUP(Filtred_Data!A591,Matching_Area!$A$2:$C$1441,3,0)</f>
        <v>External debt</v>
      </c>
      <c r="D591" t="s">
        <v>2846</v>
      </c>
      <c r="BN591" s="39">
        <f t="shared" si="9"/>
        <v>0</v>
      </c>
    </row>
    <row r="592" spans="1:66" x14ac:dyDescent="0.3">
      <c r="A592" t="s">
        <v>2443</v>
      </c>
      <c r="B592" s="13" t="str">
        <f>VLOOKUP(A592,Matching_Area!$A$2:$B$1441,2, 0)</f>
        <v>Economic Policy &amp; Debt</v>
      </c>
      <c r="C592" s="13" t="str">
        <f>VLOOKUP(Filtred_Data!A592,Matching_Area!$A$2:$C$1441,3,0)</f>
        <v>External debt</v>
      </c>
      <c r="D592" t="s">
        <v>166</v>
      </c>
      <c r="BN592" s="39">
        <f t="shared" si="9"/>
        <v>0</v>
      </c>
    </row>
    <row r="593" spans="1:66" x14ac:dyDescent="0.3">
      <c r="A593" t="s">
        <v>1940</v>
      </c>
      <c r="B593" s="13" t="str">
        <f>VLOOKUP(A593,Matching_Area!$A$2:$B$1441,2, 0)</f>
        <v>Health</v>
      </c>
      <c r="C593" s="13" t="str">
        <f>VLOOKUP(Filtred_Data!A593,Matching_Area!$A$2:$C$1441,3,0)</f>
        <v>Disease prevention</v>
      </c>
      <c r="D593" t="s">
        <v>1065</v>
      </c>
      <c r="Y593">
        <v>96</v>
      </c>
      <c r="Z593">
        <v>96</v>
      </c>
      <c r="AA593">
        <v>96</v>
      </c>
      <c r="AB593">
        <v>97</v>
      </c>
      <c r="AC593">
        <v>97</v>
      </c>
      <c r="AD593">
        <v>96</v>
      </c>
      <c r="AE593">
        <v>97</v>
      </c>
      <c r="AF593">
        <v>97</v>
      </c>
      <c r="AG593">
        <v>97</v>
      </c>
      <c r="AH593">
        <v>94</v>
      </c>
      <c r="AI593">
        <v>90</v>
      </c>
      <c r="AJ593">
        <v>86</v>
      </c>
      <c r="AK593">
        <v>83</v>
      </c>
      <c r="AL593">
        <v>88</v>
      </c>
      <c r="AM593">
        <v>94</v>
      </c>
      <c r="AN593">
        <v>95</v>
      </c>
      <c r="AO593">
        <v>95</v>
      </c>
      <c r="AP593">
        <v>96</v>
      </c>
      <c r="AQ593">
        <v>96</v>
      </c>
      <c r="AR593">
        <v>96</v>
      </c>
      <c r="AS593">
        <v>94</v>
      </c>
      <c r="AT593">
        <v>94</v>
      </c>
      <c r="AU593">
        <v>94</v>
      </c>
      <c r="AV593">
        <v>96</v>
      </c>
      <c r="AW593">
        <v>96</v>
      </c>
      <c r="AX593">
        <v>96</v>
      </c>
      <c r="AY593">
        <v>96</v>
      </c>
      <c r="AZ593">
        <v>96</v>
      </c>
      <c r="BA593">
        <v>96</v>
      </c>
      <c r="BB593">
        <v>95</v>
      </c>
      <c r="BC593">
        <v>95</v>
      </c>
      <c r="BD593">
        <v>96</v>
      </c>
      <c r="BE593">
        <v>94</v>
      </c>
      <c r="BF593">
        <v>94</v>
      </c>
      <c r="BG593">
        <v>95</v>
      </c>
      <c r="BH593">
        <v>95</v>
      </c>
      <c r="BI593">
        <v>95</v>
      </c>
      <c r="BJ593">
        <v>95</v>
      </c>
      <c r="BK593">
        <v>94</v>
      </c>
      <c r="BL593">
        <v>94</v>
      </c>
      <c r="BN593" s="39">
        <f t="shared" si="9"/>
        <v>40</v>
      </c>
    </row>
    <row r="594" spans="1:66" x14ac:dyDescent="0.3">
      <c r="A594" t="s">
        <v>3477</v>
      </c>
      <c r="B594" s="13" t="str">
        <f>VLOOKUP(A594,Matching_Area!$A$2:$B$1441,2, 0)</f>
        <v>Health</v>
      </c>
      <c r="C594" s="13" t="str">
        <f>VLOOKUP(Filtred_Data!A594,Matching_Area!$A$2:$C$1441,3,0)</f>
        <v>Disease prevention</v>
      </c>
      <c r="D594" t="s">
        <v>513</v>
      </c>
      <c r="AL594">
        <v>16</v>
      </c>
      <c r="AM594">
        <v>42</v>
      </c>
      <c r="AN594">
        <v>68</v>
      </c>
      <c r="AO594">
        <v>82</v>
      </c>
      <c r="AP594">
        <v>84</v>
      </c>
      <c r="AQ594">
        <v>87</v>
      </c>
      <c r="AR594">
        <v>88</v>
      </c>
      <c r="AS594">
        <v>90</v>
      </c>
      <c r="AT594">
        <v>89</v>
      </c>
      <c r="AU594">
        <v>88</v>
      </c>
      <c r="AV594">
        <v>92</v>
      </c>
      <c r="AW594">
        <v>92</v>
      </c>
      <c r="AX594">
        <v>93</v>
      </c>
      <c r="AY594">
        <v>93</v>
      </c>
      <c r="AZ594">
        <v>93</v>
      </c>
      <c r="BA594">
        <v>94</v>
      </c>
      <c r="BB594">
        <v>92</v>
      </c>
      <c r="BC594">
        <v>92</v>
      </c>
      <c r="BD594">
        <v>91</v>
      </c>
      <c r="BE594">
        <v>90</v>
      </c>
      <c r="BF594">
        <v>91</v>
      </c>
      <c r="BG594">
        <v>92</v>
      </c>
      <c r="BH594">
        <v>92</v>
      </c>
      <c r="BI594">
        <v>93</v>
      </c>
      <c r="BJ594">
        <v>93</v>
      </c>
      <c r="BK594">
        <v>91</v>
      </c>
      <c r="BL594">
        <v>91</v>
      </c>
      <c r="BN594" s="39">
        <f t="shared" si="9"/>
        <v>27</v>
      </c>
    </row>
    <row r="595" spans="1:66" x14ac:dyDescent="0.3">
      <c r="A595" t="s">
        <v>246</v>
      </c>
      <c r="B595" s="13" t="str">
        <f>VLOOKUP(A595,Matching_Area!$A$2:$B$1441,2, 0)</f>
        <v>Health</v>
      </c>
      <c r="C595" s="13" t="str">
        <f>VLOOKUP(Filtred_Data!A595,Matching_Area!$A$2:$C$1441,3,0)</f>
        <v>Disease prevention</v>
      </c>
      <c r="D595" t="s">
        <v>1887</v>
      </c>
      <c r="Y595">
        <v>86</v>
      </c>
      <c r="Z595">
        <v>97</v>
      </c>
      <c r="AA595">
        <v>97</v>
      </c>
      <c r="AB595">
        <v>98</v>
      </c>
      <c r="AC595">
        <v>98</v>
      </c>
      <c r="AD595">
        <v>97</v>
      </c>
      <c r="AE595">
        <v>97</v>
      </c>
      <c r="AF595">
        <v>82</v>
      </c>
      <c r="AG595">
        <v>98</v>
      </c>
      <c r="AH595">
        <v>94</v>
      </c>
      <c r="AI595">
        <v>90</v>
      </c>
      <c r="AJ595">
        <v>87</v>
      </c>
      <c r="AK595">
        <v>83</v>
      </c>
      <c r="AL595">
        <v>84</v>
      </c>
      <c r="AM595">
        <v>89</v>
      </c>
      <c r="AN595">
        <v>88</v>
      </c>
      <c r="AO595">
        <v>91</v>
      </c>
      <c r="AP595">
        <v>91</v>
      </c>
      <c r="AQ595">
        <v>92</v>
      </c>
      <c r="AR595">
        <v>92</v>
      </c>
      <c r="AS595">
        <v>91</v>
      </c>
      <c r="AT595">
        <v>91</v>
      </c>
      <c r="AU595">
        <v>91</v>
      </c>
      <c r="AV595">
        <v>93</v>
      </c>
      <c r="AW595">
        <v>93</v>
      </c>
      <c r="AX595">
        <v>92</v>
      </c>
      <c r="AY595">
        <v>92</v>
      </c>
      <c r="AZ595">
        <v>92</v>
      </c>
      <c r="BA595">
        <v>92</v>
      </c>
      <c r="BB595">
        <v>90</v>
      </c>
      <c r="BC595">
        <v>92</v>
      </c>
      <c r="BD595">
        <v>92</v>
      </c>
      <c r="BE595">
        <v>91</v>
      </c>
      <c r="BF595">
        <v>92</v>
      </c>
      <c r="BG595">
        <v>92</v>
      </c>
      <c r="BH595">
        <v>92</v>
      </c>
      <c r="BI595">
        <v>92</v>
      </c>
      <c r="BJ595">
        <v>92</v>
      </c>
      <c r="BK595">
        <v>92</v>
      </c>
      <c r="BL595">
        <v>90</v>
      </c>
      <c r="BN595" s="39">
        <f t="shared" si="9"/>
        <v>40</v>
      </c>
    </row>
    <row r="596" spans="1:66" x14ac:dyDescent="0.3">
      <c r="A596" t="s">
        <v>3478</v>
      </c>
      <c r="B596" s="13" t="str">
        <f>VLOOKUP(A596,Matching_Area!$A$2:$B$1441,2, 0)</f>
        <v>Private Sector &amp; Trade</v>
      </c>
      <c r="C596" s="13" t="str">
        <f>VLOOKUP(Filtred_Data!A596,Matching_Area!$A$2:$C$1441,3,0)</f>
        <v>Trade price indices</v>
      </c>
      <c r="D596" t="s">
        <v>3666</v>
      </c>
      <c r="Y596">
        <v>91</v>
      </c>
      <c r="Z596">
        <v>91</v>
      </c>
      <c r="AA596">
        <v>87</v>
      </c>
      <c r="AB596">
        <v>88</v>
      </c>
      <c r="AC596">
        <v>86</v>
      </c>
      <c r="AD596">
        <v>85</v>
      </c>
      <c r="AE596">
        <v>87</v>
      </c>
      <c r="AF596">
        <v>96</v>
      </c>
      <c r="AG596">
        <v>101</v>
      </c>
      <c r="AH596">
        <v>102</v>
      </c>
      <c r="AI596">
        <v>111</v>
      </c>
      <c r="AJ596">
        <v>109</v>
      </c>
      <c r="AK596">
        <v>111</v>
      </c>
      <c r="AL596">
        <v>104</v>
      </c>
      <c r="AM596">
        <v>107</v>
      </c>
      <c r="AN596">
        <v>117</v>
      </c>
      <c r="AO596">
        <v>116</v>
      </c>
      <c r="AP596">
        <v>108</v>
      </c>
      <c r="AQ596">
        <v>103</v>
      </c>
      <c r="AR596">
        <v>101</v>
      </c>
      <c r="AS596">
        <v>100</v>
      </c>
      <c r="AT596">
        <v>96.5</v>
      </c>
      <c r="AU596">
        <v>94.1</v>
      </c>
      <c r="AV596">
        <v>96.9</v>
      </c>
      <c r="AW596">
        <v>102.3</v>
      </c>
      <c r="AX596">
        <v>110</v>
      </c>
      <c r="AY596">
        <v>115.4</v>
      </c>
      <c r="AZ596">
        <v>120.2</v>
      </c>
      <c r="BA596">
        <v>134.1</v>
      </c>
      <c r="BB596">
        <v>118.6</v>
      </c>
      <c r="BC596">
        <v>126.8</v>
      </c>
      <c r="BD596">
        <v>140.6</v>
      </c>
      <c r="BE596">
        <v>141</v>
      </c>
      <c r="BF596">
        <v>139.5</v>
      </c>
      <c r="BG596">
        <v>138</v>
      </c>
      <c r="BH596">
        <v>123.9</v>
      </c>
      <c r="BI596">
        <v>119.8</v>
      </c>
      <c r="BJ596">
        <v>123.3</v>
      </c>
      <c r="BK596">
        <v>127.1</v>
      </c>
      <c r="BL596">
        <v>125.5</v>
      </c>
      <c r="BN596" s="39">
        <f t="shared" si="9"/>
        <v>40</v>
      </c>
    </row>
    <row r="597" spans="1:66" x14ac:dyDescent="0.3">
      <c r="A597" t="s">
        <v>2545</v>
      </c>
      <c r="B597" s="13" t="str">
        <f>VLOOKUP(A597,Matching_Area!$A$2:$B$1441,2, 0)</f>
        <v>Private Sector &amp; Trade</v>
      </c>
      <c r="C597" s="13" t="str">
        <f>VLOOKUP(Filtred_Data!A597,Matching_Area!$A$2:$C$1441,3,0)</f>
        <v>Trade indexes</v>
      </c>
      <c r="D597" t="s">
        <v>4162</v>
      </c>
      <c r="Y597">
        <v>21.244077799999999</v>
      </c>
      <c r="Z597">
        <v>22.828581610000001</v>
      </c>
      <c r="AA597">
        <v>20.810778110000001</v>
      </c>
      <c r="AB597">
        <v>22.250522910000001</v>
      </c>
      <c r="AC597">
        <v>28.199956650000001</v>
      </c>
      <c r="AD597">
        <v>28.7950822</v>
      </c>
      <c r="AE597">
        <v>31.101140489999999</v>
      </c>
      <c r="AF597">
        <v>34.375434650000003</v>
      </c>
      <c r="AG597">
        <v>38.046627649999998</v>
      </c>
      <c r="AH597">
        <v>40.736633410000003</v>
      </c>
      <c r="AI597">
        <v>42.566116569999998</v>
      </c>
      <c r="AJ597">
        <v>42.094999889999997</v>
      </c>
      <c r="AK597">
        <v>45.421937309999997</v>
      </c>
      <c r="AL597">
        <v>49.363733189999998</v>
      </c>
      <c r="AM597">
        <v>56.132894</v>
      </c>
      <c r="AN597">
        <v>61.212737230000002</v>
      </c>
      <c r="AO597">
        <v>65.276343999999995</v>
      </c>
      <c r="AP597">
        <v>71.390455009999997</v>
      </c>
      <c r="AQ597">
        <v>74.990312079999995</v>
      </c>
      <c r="AR597">
        <v>84.129278170000006</v>
      </c>
      <c r="AS597">
        <v>100</v>
      </c>
      <c r="AT597">
        <v>93.637735250000006</v>
      </c>
      <c r="AU597">
        <v>95.309298819999995</v>
      </c>
      <c r="AV597">
        <v>103.4741523</v>
      </c>
      <c r="AW597">
        <v>121.15302149999999</v>
      </c>
      <c r="AX597">
        <v>137.5927896</v>
      </c>
      <c r="AY597">
        <v>152.31295159999999</v>
      </c>
      <c r="AZ597">
        <v>160.43857700000001</v>
      </c>
      <c r="BA597">
        <v>172.27722539999999</v>
      </c>
      <c r="BB597">
        <v>127.4752402</v>
      </c>
      <c r="BC597">
        <v>156.3713095</v>
      </c>
      <c r="BD597">
        <v>179.94314299999999</v>
      </c>
      <c r="BE597">
        <v>185.54149129999999</v>
      </c>
      <c r="BF597">
        <v>184.94878109999999</v>
      </c>
      <c r="BG597">
        <v>191.5784166</v>
      </c>
      <c r="BH597">
        <v>183.8562058</v>
      </c>
      <c r="BI597">
        <v>178.68291110000001</v>
      </c>
      <c r="BJ597">
        <v>191.25511789999999</v>
      </c>
      <c r="BK597">
        <v>207.44693079999999</v>
      </c>
      <c r="BN597" s="39">
        <f t="shared" si="9"/>
        <v>39</v>
      </c>
    </row>
    <row r="598" spans="1:66" x14ac:dyDescent="0.3">
      <c r="A598" t="s">
        <v>1647</v>
      </c>
      <c r="B598" s="13" t="str">
        <f>VLOOKUP(A598,Matching_Area!$A$2:$B$1441,2, 0)</f>
        <v>Private Sector &amp; Trade</v>
      </c>
      <c r="C598" s="13" t="str">
        <f>VLOOKUP(Filtred_Data!A598,Matching_Area!$A$2:$C$1441,3,0)</f>
        <v>Trade indexes</v>
      </c>
      <c r="D598" t="s">
        <v>3960</v>
      </c>
      <c r="Y598">
        <v>23.345140440000002</v>
      </c>
      <c r="Z598">
        <v>25.086353419999998</v>
      </c>
      <c r="AA598">
        <v>23.920434610000001</v>
      </c>
      <c r="AB598">
        <v>25.284685119999999</v>
      </c>
      <c r="AC598">
        <v>32.790647270000001</v>
      </c>
      <c r="AD598">
        <v>33.876567289999997</v>
      </c>
      <c r="AE598">
        <v>35.748437350000003</v>
      </c>
      <c r="AF598">
        <v>35.80774443</v>
      </c>
      <c r="AG598">
        <v>37.669928370000001</v>
      </c>
      <c r="AH598">
        <v>39.937875890000001</v>
      </c>
      <c r="AI598">
        <v>38.347852760000002</v>
      </c>
      <c r="AJ598">
        <v>38.619265949999999</v>
      </c>
      <c r="AK598">
        <v>40.920664240000001</v>
      </c>
      <c r="AL598">
        <v>47.465128069999999</v>
      </c>
      <c r="AM598">
        <v>52.460648599999999</v>
      </c>
      <c r="AN598">
        <v>53.352843489999998</v>
      </c>
      <c r="AO598">
        <v>57.142275480000002</v>
      </c>
      <c r="AP598">
        <v>67.710125520000005</v>
      </c>
      <c r="AQ598">
        <v>74.258496550000004</v>
      </c>
      <c r="AR598">
        <v>84.234110639999997</v>
      </c>
      <c r="AS598">
        <v>100</v>
      </c>
      <c r="AT598">
        <v>97.033922540000006</v>
      </c>
      <c r="AU598">
        <v>101.285121</v>
      </c>
      <c r="AV598">
        <v>106.7844709</v>
      </c>
      <c r="AW598">
        <v>118.429151</v>
      </c>
      <c r="AX598">
        <v>125.08435420000001</v>
      </c>
      <c r="AY598">
        <v>131.98695979999999</v>
      </c>
      <c r="AZ598">
        <v>133.47635360000001</v>
      </c>
      <c r="BA598">
        <v>128.4692211</v>
      </c>
      <c r="BB598">
        <v>107.48333909999999</v>
      </c>
      <c r="BC598">
        <v>123.32122200000001</v>
      </c>
      <c r="BD598">
        <v>127.9823208</v>
      </c>
      <c r="BE598">
        <v>131.58971009999999</v>
      </c>
      <c r="BF598">
        <v>132.5797714</v>
      </c>
      <c r="BG598">
        <v>138.82493959999999</v>
      </c>
      <c r="BH598">
        <v>148.39080369999999</v>
      </c>
      <c r="BI598">
        <v>149.15101100000001</v>
      </c>
      <c r="BJ598">
        <v>155.11363979999999</v>
      </c>
      <c r="BK598">
        <v>163.21552389999999</v>
      </c>
      <c r="BN598" s="39">
        <f t="shared" si="9"/>
        <v>39</v>
      </c>
    </row>
    <row r="599" spans="1:66" x14ac:dyDescent="0.3">
      <c r="A599" t="s">
        <v>2698</v>
      </c>
      <c r="B599" s="13" t="str">
        <f>VLOOKUP(A599,Matching_Area!$A$2:$B$1441,2, 0)</f>
        <v>Economic Policy &amp; Debt</v>
      </c>
      <c r="C599" s="13" t="str">
        <f>VLOOKUP(Filtred_Data!A599,Matching_Area!$A$2:$C$1441,3,0)</f>
        <v>National accounts</v>
      </c>
      <c r="D599" t="s">
        <v>1489</v>
      </c>
      <c r="O599">
        <v>5.195177876144947</v>
      </c>
      <c r="P599">
        <v>5.3519337253723656</v>
      </c>
      <c r="Q599">
        <v>5.8021593138979446</v>
      </c>
      <c r="R599">
        <v>6.3954353097007379</v>
      </c>
      <c r="S599">
        <v>8.2488644180882886</v>
      </c>
      <c r="T599">
        <v>7.2840945240797108</v>
      </c>
      <c r="U599">
        <v>8.0679530183430028</v>
      </c>
      <c r="V599">
        <v>8.7636046432314707</v>
      </c>
      <c r="W599">
        <v>9.0257735268640609</v>
      </c>
      <c r="X599">
        <v>9.6171251923052044</v>
      </c>
      <c r="Y599">
        <v>10.283389219289351</v>
      </c>
      <c r="Z599">
        <v>9.9081334139060235</v>
      </c>
      <c r="AA599">
        <v>9.0670792923835801</v>
      </c>
      <c r="AB599">
        <v>9.0433286608450434</v>
      </c>
      <c r="AC599">
        <v>10.033329098157747</v>
      </c>
      <c r="AD599">
        <v>9.6158335866571374</v>
      </c>
      <c r="AE599">
        <v>9.8887224756754417</v>
      </c>
      <c r="AF599">
        <v>10.47766164835131</v>
      </c>
      <c r="AG599">
        <v>10.579577185865659</v>
      </c>
      <c r="AH599">
        <v>10.476338188947068</v>
      </c>
      <c r="AI599">
        <v>10.560318516540939</v>
      </c>
      <c r="AJ599">
        <v>10.125543001778626</v>
      </c>
      <c r="AK599">
        <v>10.241679596744151</v>
      </c>
      <c r="AL599">
        <v>10.497438310292294</v>
      </c>
      <c r="AM599">
        <v>11.162311746181954</v>
      </c>
      <c r="AN599">
        <v>11.814157768795807</v>
      </c>
      <c r="AO599">
        <v>11.940436425957641</v>
      </c>
      <c r="AP599">
        <v>12.308566556518755</v>
      </c>
      <c r="AQ599">
        <v>12.310629806585228</v>
      </c>
      <c r="AR599">
        <v>12.964962476219458</v>
      </c>
      <c r="AS599">
        <v>14.350911263830584</v>
      </c>
      <c r="AT599">
        <v>13.159974521320116</v>
      </c>
      <c r="AU599">
        <v>13.022022958046026</v>
      </c>
      <c r="AV599">
        <v>13.43403069780603</v>
      </c>
      <c r="AW599">
        <v>14.710543998278498</v>
      </c>
      <c r="AX599">
        <v>15.544020272126819</v>
      </c>
      <c r="AY599">
        <v>16.240326512017226</v>
      </c>
      <c r="AZ599">
        <v>16.463487898838537</v>
      </c>
      <c r="BA599">
        <v>17.400734931896121</v>
      </c>
      <c r="BB599">
        <v>13.692685796084932</v>
      </c>
      <c r="BC599">
        <v>15.742894205203925</v>
      </c>
      <c r="BD599">
        <v>17.258755042363262</v>
      </c>
      <c r="BE599">
        <v>17.039264973664363</v>
      </c>
      <c r="BF599">
        <v>16.468482788912087</v>
      </c>
      <c r="BG599">
        <v>16.433076431123766</v>
      </c>
      <c r="BH599">
        <v>15.295018851040684</v>
      </c>
      <c r="BI599">
        <v>14.643649091394305</v>
      </c>
      <c r="BJ599">
        <v>15.047486451235242</v>
      </c>
      <c r="BK599">
        <v>15.33662846838164</v>
      </c>
      <c r="BL599">
        <v>14.672417612583452</v>
      </c>
      <c r="BN599" s="39">
        <f t="shared" si="9"/>
        <v>50</v>
      </c>
    </row>
    <row r="600" spans="1:66" x14ac:dyDescent="0.3">
      <c r="A600" t="s">
        <v>207</v>
      </c>
      <c r="B600" s="13" t="str">
        <f>VLOOKUP(A600,Matching_Area!$A$2:$B$1441,2, 0)</f>
        <v>Economic Policy &amp; Debt</v>
      </c>
      <c r="C600" s="13" t="str">
        <f>VLOOKUP(Filtred_Data!A600,Matching_Area!$A$2:$C$1441,3,0)</f>
        <v>National accounts</v>
      </c>
      <c r="D600" t="s">
        <v>2489</v>
      </c>
      <c r="P600">
        <v>5.3372887321381626</v>
      </c>
      <c r="Q600">
        <v>11.25307442837962</v>
      </c>
      <c r="R600">
        <v>4.640461208516939</v>
      </c>
      <c r="S600">
        <v>-2.2653391056527141</v>
      </c>
      <c r="T600">
        <v>-11.11419640860322</v>
      </c>
      <c r="U600">
        <v>19.553307200402685</v>
      </c>
      <c r="V600">
        <v>10.93200791943012</v>
      </c>
      <c r="W600">
        <v>8.6670533427437135</v>
      </c>
      <c r="X600">
        <v>1.6627975269764903</v>
      </c>
      <c r="Y600">
        <v>-6.6561203154098649</v>
      </c>
      <c r="Z600">
        <v>2.6116451789278869</v>
      </c>
      <c r="AA600">
        <v>-1.272946191191906</v>
      </c>
      <c r="AB600">
        <v>12.619134784278714</v>
      </c>
      <c r="AC600">
        <v>24.343112290964712</v>
      </c>
      <c r="AD600">
        <v>6.489546817165774</v>
      </c>
      <c r="AE600">
        <v>8.5292907784060503</v>
      </c>
      <c r="AF600">
        <v>5.9427699931501365</v>
      </c>
      <c r="AG600">
        <v>3.9281037825219585</v>
      </c>
      <c r="AH600">
        <v>4.403747125753128</v>
      </c>
      <c r="AI600">
        <v>3.5770743013999322</v>
      </c>
      <c r="AJ600">
        <v>-0.14960134500287836</v>
      </c>
      <c r="AK600">
        <v>7.0097909602304185</v>
      </c>
      <c r="AL600">
        <v>8.64665062291472</v>
      </c>
      <c r="AM600">
        <v>11.928384384679802</v>
      </c>
      <c r="AN600">
        <v>8.0008327653335698</v>
      </c>
      <c r="AO600">
        <v>8.6965292802903207</v>
      </c>
      <c r="AP600">
        <v>13.467345804670373</v>
      </c>
      <c r="AQ600">
        <v>11.688777126393418</v>
      </c>
      <c r="AR600">
        <v>11.298484817778089</v>
      </c>
      <c r="AS600">
        <v>12.885072320451172</v>
      </c>
      <c r="AT600">
        <v>-2.8028256715435305</v>
      </c>
      <c r="AU600">
        <v>3.6367144425238536</v>
      </c>
      <c r="AV600">
        <v>4.9176854353571713</v>
      </c>
      <c r="AW600">
        <v>11.398827084447177</v>
      </c>
      <c r="AX600">
        <v>6.5286188424595935</v>
      </c>
      <c r="AY600">
        <v>6.6307498257665429</v>
      </c>
      <c r="AZ600">
        <v>2.4977813222037355</v>
      </c>
      <c r="BA600">
        <v>-2.2267439828224269</v>
      </c>
      <c r="BB600">
        <v>-13.083501992532618</v>
      </c>
      <c r="BC600">
        <v>13.12773645679539</v>
      </c>
      <c r="BD600">
        <v>5.6356294337413431</v>
      </c>
      <c r="BE600">
        <v>2.7066906951374534</v>
      </c>
      <c r="BF600">
        <v>1.5433804212690205</v>
      </c>
      <c r="BG600">
        <v>4.9975271626737197</v>
      </c>
      <c r="BH600">
        <v>5.2884639882138913</v>
      </c>
      <c r="BI600">
        <v>1.9911481584486097</v>
      </c>
      <c r="BJ600">
        <v>4.7066586496697482</v>
      </c>
      <c r="BK600">
        <v>4.3662712118649267</v>
      </c>
      <c r="BN600" s="39">
        <f t="shared" si="9"/>
        <v>48</v>
      </c>
    </row>
    <row r="601" spans="1:66" x14ac:dyDescent="0.3">
      <c r="A601" t="s">
        <v>2409</v>
      </c>
      <c r="B601" s="13" t="str">
        <f>VLOOKUP(A601,Matching_Area!$A$2:$B$1441,2, 0)</f>
        <v>Economic Policy &amp; Debt</v>
      </c>
      <c r="C601" s="13" t="str">
        <f>VLOOKUP(Filtred_Data!A601,Matching_Area!$A$2:$C$1441,3,0)</f>
        <v>Balance of payments</v>
      </c>
      <c r="D601" t="s">
        <v>2752</v>
      </c>
      <c r="O601">
        <v>54510000000</v>
      </c>
      <c r="P601">
        <v>61150000000</v>
      </c>
      <c r="Q601">
        <v>72850000000</v>
      </c>
      <c r="R601">
        <v>89590000000</v>
      </c>
      <c r="S601">
        <v>125480000000</v>
      </c>
      <c r="T601">
        <v>120450000000</v>
      </c>
      <c r="U601">
        <v>149140000000</v>
      </c>
      <c r="V601">
        <v>179540000000</v>
      </c>
      <c r="W601">
        <v>207692000000</v>
      </c>
      <c r="X601">
        <v>248237000000</v>
      </c>
      <c r="Y601">
        <v>290741000000</v>
      </c>
      <c r="Z601">
        <v>309975000000</v>
      </c>
      <c r="AA601">
        <v>298704000000</v>
      </c>
      <c r="AB601">
        <v>323153000000</v>
      </c>
      <c r="AC601">
        <v>399324000000</v>
      </c>
      <c r="AD601">
        <v>410112000000</v>
      </c>
      <c r="AE601">
        <v>448568000000</v>
      </c>
      <c r="AF601">
        <v>500547000000</v>
      </c>
      <c r="AG601">
        <v>545803000000</v>
      </c>
      <c r="AH601">
        <v>580189000000</v>
      </c>
      <c r="AI601">
        <v>616110000000</v>
      </c>
      <c r="AJ601">
        <v>609517000000</v>
      </c>
      <c r="AK601">
        <v>656080000000</v>
      </c>
      <c r="AL601">
        <v>713165000000</v>
      </c>
      <c r="AM601">
        <v>801765000000</v>
      </c>
      <c r="AN601">
        <v>890784000000</v>
      </c>
      <c r="AO601">
        <v>955663000000</v>
      </c>
      <c r="AP601">
        <v>1042747000000</v>
      </c>
      <c r="AQ601">
        <v>1099313000000</v>
      </c>
      <c r="AR601">
        <v>1232334000000</v>
      </c>
      <c r="AS601">
        <v>1452651000000</v>
      </c>
      <c r="AT601">
        <v>1375737000000</v>
      </c>
      <c r="AU601">
        <v>1406761000000</v>
      </c>
      <c r="AV601">
        <v>1524431000000</v>
      </c>
      <c r="AW601">
        <v>1778954000000</v>
      </c>
      <c r="AX601">
        <v>2008043000000</v>
      </c>
      <c r="AY601">
        <v>2227524000000</v>
      </c>
      <c r="AZ601">
        <v>2371811000000</v>
      </c>
      <c r="BA601">
        <v>2561936000000</v>
      </c>
      <c r="BB601">
        <v>1987567000000</v>
      </c>
      <c r="BC601">
        <v>2375402000000</v>
      </c>
      <c r="BD601">
        <v>2698073000000</v>
      </c>
      <c r="BE601">
        <v>2773360000000</v>
      </c>
      <c r="BF601">
        <v>2760063000000</v>
      </c>
      <c r="BG601">
        <v>2876410000000</v>
      </c>
      <c r="BH601">
        <v>2771010000000</v>
      </c>
      <c r="BI601">
        <v>2719094000000</v>
      </c>
      <c r="BJ601">
        <v>2901177000000</v>
      </c>
      <c r="BK601">
        <v>3119321000000</v>
      </c>
      <c r="BL601">
        <v>3105132000000</v>
      </c>
      <c r="BN601" s="39">
        <f t="shared" si="9"/>
        <v>50</v>
      </c>
    </row>
    <row r="602" spans="1:66" x14ac:dyDescent="0.3">
      <c r="A602" t="s">
        <v>4195</v>
      </c>
      <c r="B602" s="13" t="str">
        <f>VLOOKUP(A602,Matching_Area!$A$2:$B$1441,2, 0)</f>
        <v>Economic Policy &amp; Debt</v>
      </c>
      <c r="C602" s="13" t="str">
        <f>VLOOKUP(Filtred_Data!A602,Matching_Area!$A$2:$C$1441,3,0)</f>
        <v>National accounts</v>
      </c>
      <c r="D602" t="s">
        <v>2898</v>
      </c>
      <c r="O602">
        <v>259281638422.90909</v>
      </c>
      <c r="P602">
        <v>273120248094.95825</v>
      </c>
      <c r="Q602">
        <v>303854672892.05896</v>
      </c>
      <c r="R602">
        <v>317954931117.88098</v>
      </c>
      <c r="S602">
        <v>310752173724.9165</v>
      </c>
      <c r="T602">
        <v>276214566793.12537</v>
      </c>
      <c r="U602">
        <v>330223649570.44666</v>
      </c>
      <c r="V602">
        <v>366323725093.31903</v>
      </c>
      <c r="W602">
        <v>398073197754.28284</v>
      </c>
      <c r="X602">
        <v>404692349042.09729</v>
      </c>
      <c r="Y602">
        <v>377755539382.59692</v>
      </c>
      <c r="Z602">
        <v>387621173715.01556</v>
      </c>
      <c r="AA602">
        <v>382686964747.95691</v>
      </c>
      <c r="AB602">
        <v>430978748631.36676</v>
      </c>
      <c r="AC602">
        <v>535892389360.8949</v>
      </c>
      <c r="AD602">
        <v>570669376858.09851</v>
      </c>
      <c r="AE602">
        <v>619343427393.64355</v>
      </c>
      <c r="AF602">
        <v>656149582751.34058</v>
      </c>
      <c r="AG602">
        <v>681923819330.39795</v>
      </c>
      <c r="AH602">
        <v>711954019923.98633</v>
      </c>
      <c r="AI602">
        <v>737421144208.47095</v>
      </c>
      <c r="AJ602">
        <v>736317952258.39941</v>
      </c>
      <c r="AK602">
        <v>787932301514.36243</v>
      </c>
      <c r="AL602">
        <v>856062054771.40039</v>
      </c>
      <c r="AM602">
        <v>958176427235.92114</v>
      </c>
      <c r="AN602">
        <v>1034838520775.9153</v>
      </c>
      <c r="AO602">
        <v>1124833555738.916</v>
      </c>
      <c r="AP602">
        <v>1276318780417.2458</v>
      </c>
      <c r="AQ602">
        <v>1425504838082.5205</v>
      </c>
      <c r="AR602">
        <v>1586565285789.9661</v>
      </c>
      <c r="AS602">
        <v>1790995370275.176</v>
      </c>
      <c r="AT602">
        <v>1740796892260.9473</v>
      </c>
      <c r="AU602">
        <v>1804104704256.8074</v>
      </c>
      <c r="AV602">
        <v>1892824898536.6382</v>
      </c>
      <c r="AW602">
        <v>2108584735732.1921</v>
      </c>
      <c r="AX602">
        <v>2246246196098.4307</v>
      </c>
      <c r="AY602">
        <v>2395189161832.5151</v>
      </c>
      <c r="AZ602">
        <v>2455015749348.2158</v>
      </c>
      <c r="BA602">
        <v>2400348833872.2612</v>
      </c>
      <c r="BB602">
        <v>2086299146364.8506</v>
      </c>
      <c r="BC602">
        <v>2360183000000</v>
      </c>
      <c r="BD602">
        <v>2493194167838.1592</v>
      </c>
      <c r="BE602">
        <v>2560677222390.7441</v>
      </c>
      <c r="BF602">
        <v>2600198213293.0186</v>
      </c>
      <c r="BG602">
        <v>2730143825285.6938</v>
      </c>
      <c r="BH602">
        <v>2874526498312.373</v>
      </c>
      <c r="BI602">
        <v>2931762579747.6372</v>
      </c>
      <c r="BJ602">
        <v>3069750636795.1104</v>
      </c>
      <c r="BK602">
        <v>3203784275125.5356</v>
      </c>
      <c r="BN602" s="39">
        <f t="shared" si="9"/>
        <v>49</v>
      </c>
    </row>
    <row r="603" spans="1:66" x14ac:dyDescent="0.3">
      <c r="A603" t="s">
        <v>3832</v>
      </c>
      <c r="B603" s="13" t="str">
        <f>VLOOKUP(A603,Matching_Area!$A$2:$B$1441,2, 0)</f>
        <v>Economic Policy &amp; Debt</v>
      </c>
      <c r="C603" s="13" t="str">
        <f>VLOOKUP(Filtred_Data!A603,Matching_Area!$A$2:$C$1441,3,0)</f>
        <v>National accounts</v>
      </c>
      <c r="D603" t="s">
        <v>1458</v>
      </c>
      <c r="O603">
        <v>251354747200</v>
      </c>
      <c r="P603">
        <v>264770275800</v>
      </c>
      <c r="Q603">
        <v>294565072000</v>
      </c>
      <c r="R603">
        <v>308234249900</v>
      </c>
      <c r="S603">
        <v>301251698900</v>
      </c>
      <c r="T603">
        <v>267769993400</v>
      </c>
      <c r="U603">
        <v>320127882800</v>
      </c>
      <c r="V603">
        <v>355124288300</v>
      </c>
      <c r="W603">
        <v>385903099800</v>
      </c>
      <c r="X603">
        <v>392319887000</v>
      </c>
      <c r="Y603">
        <v>366206603300</v>
      </c>
      <c r="Z603">
        <v>375770620400</v>
      </c>
      <c r="AA603">
        <v>370987262600</v>
      </c>
      <c r="AB603">
        <v>417802645300</v>
      </c>
      <c r="AC603">
        <v>519508812400</v>
      </c>
      <c r="AD603">
        <v>553222580000</v>
      </c>
      <c r="AE603">
        <v>600408542500</v>
      </c>
      <c r="AF603">
        <v>636089441200</v>
      </c>
      <c r="AG603">
        <v>661075694600</v>
      </c>
      <c r="AH603">
        <v>690187796500</v>
      </c>
      <c r="AI603">
        <v>714876326800</v>
      </c>
      <c r="AJ603">
        <v>713806862200</v>
      </c>
      <c r="AK603">
        <v>763843231100</v>
      </c>
      <c r="AL603">
        <v>829890086600</v>
      </c>
      <c r="AM603">
        <v>928882566100</v>
      </c>
      <c r="AN603">
        <v>1003200906800</v>
      </c>
      <c r="AO603">
        <v>1090444567400</v>
      </c>
      <c r="AP603">
        <v>1237298508100</v>
      </c>
      <c r="AQ603">
        <v>1381923573100</v>
      </c>
      <c r="AR603">
        <v>1538059998200</v>
      </c>
      <c r="AS603">
        <v>1736240141300</v>
      </c>
      <c r="AT603">
        <v>1687576356900</v>
      </c>
      <c r="AU603">
        <v>1748948690000</v>
      </c>
      <c r="AV603">
        <v>1834956485000</v>
      </c>
      <c r="AW603">
        <v>2044120001800</v>
      </c>
      <c r="AX603">
        <v>2177572805400</v>
      </c>
      <c r="AY603">
        <v>2321962210400</v>
      </c>
      <c r="AZ603">
        <v>2379959748800</v>
      </c>
      <c r="BA603">
        <v>2326964138300</v>
      </c>
      <c r="BB603">
        <v>2022515738900</v>
      </c>
      <c r="BC603">
        <v>2288026274900</v>
      </c>
      <c r="BD603">
        <v>2416970957100</v>
      </c>
      <c r="BE603">
        <v>2482390885100</v>
      </c>
      <c r="BF603">
        <v>2520703620000</v>
      </c>
      <c r="BG603">
        <v>2646676468100</v>
      </c>
      <c r="BH603">
        <v>2786645000000</v>
      </c>
      <c r="BI603">
        <v>2842131230600</v>
      </c>
      <c r="BJ603">
        <v>2975900646000</v>
      </c>
      <c r="BK603">
        <v>3105836539200</v>
      </c>
      <c r="BN603" s="39">
        <f t="shared" si="9"/>
        <v>49</v>
      </c>
    </row>
    <row r="604" spans="1:66" x14ac:dyDescent="0.3">
      <c r="A604" t="s">
        <v>797</v>
      </c>
      <c r="B604" s="13" t="str">
        <f>VLOOKUP(A604,Matching_Area!$A$2:$B$1441,2, 0)</f>
        <v>Economic Policy &amp; Debt</v>
      </c>
      <c r="C604" s="13" t="str">
        <f>VLOOKUP(Filtred_Data!A604,Matching_Area!$A$2:$C$1441,3,0)</f>
        <v>National accounts</v>
      </c>
      <c r="D604" t="s">
        <v>3715</v>
      </c>
      <c r="O604">
        <v>55760000000</v>
      </c>
      <c r="P604">
        <v>62342000000</v>
      </c>
      <c r="Q604">
        <v>74216000000</v>
      </c>
      <c r="R604">
        <v>91159000000</v>
      </c>
      <c r="S604">
        <v>127465000000</v>
      </c>
      <c r="T604">
        <v>122730000000</v>
      </c>
      <c r="U604">
        <v>151146000000</v>
      </c>
      <c r="V604">
        <v>182443000000</v>
      </c>
      <c r="W604">
        <v>212250000000</v>
      </c>
      <c r="X604">
        <v>252674000000</v>
      </c>
      <c r="Y604">
        <v>293828000000</v>
      </c>
      <c r="Z604">
        <v>317758000000</v>
      </c>
      <c r="AA604">
        <v>303184000000</v>
      </c>
      <c r="AB604">
        <v>328638000000</v>
      </c>
      <c r="AC604">
        <v>405107000000</v>
      </c>
      <c r="AD604">
        <v>417229000000</v>
      </c>
      <c r="AE604">
        <v>452867000000</v>
      </c>
      <c r="AF604">
        <v>508713000000</v>
      </c>
      <c r="AG604">
        <v>553993000000</v>
      </c>
      <c r="AH604">
        <v>591031000000</v>
      </c>
      <c r="AI604">
        <v>629727000000</v>
      </c>
      <c r="AJ604">
        <v>623544000000</v>
      </c>
      <c r="AK604">
        <v>667791000000</v>
      </c>
      <c r="AL604">
        <v>719973000000</v>
      </c>
      <c r="AM604">
        <v>813424000000</v>
      </c>
      <c r="AN604">
        <v>902572000000</v>
      </c>
      <c r="AO604">
        <v>963966000000</v>
      </c>
      <c r="AP604">
        <v>1055774000000</v>
      </c>
      <c r="AQ604">
        <v>1115690000000</v>
      </c>
      <c r="AR604">
        <v>1248612000000</v>
      </c>
      <c r="AS604">
        <v>1471305000000</v>
      </c>
      <c r="AT604">
        <v>1392565000000</v>
      </c>
      <c r="AU604">
        <v>1424143000000</v>
      </c>
      <c r="AV604">
        <v>1539304000000</v>
      </c>
      <c r="AW604">
        <v>1796706000000</v>
      </c>
      <c r="AX604">
        <v>2026418000000</v>
      </c>
      <c r="AY604">
        <v>2243538000000</v>
      </c>
      <c r="AZ604">
        <v>2379280000000</v>
      </c>
      <c r="BA604">
        <v>2560143000000</v>
      </c>
      <c r="BB604">
        <v>1978447000000</v>
      </c>
      <c r="BC604">
        <v>2360183000000</v>
      </c>
      <c r="BD604">
        <v>2682456000000</v>
      </c>
      <c r="BE604">
        <v>2759851000000</v>
      </c>
      <c r="BF604">
        <v>2764210000000</v>
      </c>
      <c r="BG604">
        <v>2879362000000</v>
      </c>
      <c r="BH604">
        <v>2786645000000</v>
      </c>
      <c r="BI604">
        <v>2739415000000</v>
      </c>
      <c r="BJ604">
        <v>2932062000000</v>
      </c>
      <c r="BK604">
        <v>3148464000000</v>
      </c>
      <c r="BL604">
        <v>3136144000000</v>
      </c>
      <c r="BN604" s="39">
        <f t="shared" si="9"/>
        <v>50</v>
      </c>
    </row>
    <row r="605" spans="1:66" x14ac:dyDescent="0.3">
      <c r="A605" t="s">
        <v>143</v>
      </c>
      <c r="B605" s="13" t="str">
        <f>VLOOKUP(A605,Matching_Area!$A$2:$B$1441,2, 0)</f>
        <v>Economic Policy &amp; Debt</v>
      </c>
      <c r="C605" s="13" t="str">
        <f>VLOOKUP(Filtred_Data!A605,Matching_Area!$A$2:$C$1441,3,0)</f>
        <v>National accounts</v>
      </c>
      <c r="D605" t="s">
        <v>881</v>
      </c>
      <c r="O605">
        <v>55760000000</v>
      </c>
      <c r="P605">
        <v>62342000000</v>
      </c>
      <c r="Q605">
        <v>74216000000</v>
      </c>
      <c r="R605">
        <v>91159000000</v>
      </c>
      <c r="S605">
        <v>127465000000</v>
      </c>
      <c r="T605">
        <v>122730000000</v>
      </c>
      <c r="U605">
        <v>151146000000</v>
      </c>
      <c r="V605">
        <v>182443000000</v>
      </c>
      <c r="W605">
        <v>212250000000</v>
      </c>
      <c r="X605">
        <v>252674000000</v>
      </c>
      <c r="Y605">
        <v>293828000000</v>
      </c>
      <c r="Z605">
        <v>317758000000</v>
      </c>
      <c r="AA605">
        <v>303184000000</v>
      </c>
      <c r="AB605">
        <v>328638000000</v>
      </c>
      <c r="AC605">
        <v>405107000000</v>
      </c>
      <c r="AD605">
        <v>417229000000</v>
      </c>
      <c r="AE605">
        <v>452867000000</v>
      </c>
      <c r="AF605">
        <v>508713000000</v>
      </c>
      <c r="AG605">
        <v>553993000000</v>
      </c>
      <c r="AH605">
        <v>591031000000</v>
      </c>
      <c r="AI605">
        <v>629727000000</v>
      </c>
      <c r="AJ605">
        <v>623544000000</v>
      </c>
      <c r="AK605">
        <v>667791000000</v>
      </c>
      <c r="AL605">
        <v>719973000000</v>
      </c>
      <c r="AM605">
        <v>813424000000</v>
      </c>
      <c r="AN605">
        <v>902572000000</v>
      </c>
      <c r="AO605">
        <v>963966000000</v>
      </c>
      <c r="AP605">
        <v>1055774000000</v>
      </c>
      <c r="AQ605">
        <v>1115690000000</v>
      </c>
      <c r="AR605">
        <v>1248612000000</v>
      </c>
      <c r="AS605">
        <v>1471305000000</v>
      </c>
      <c r="AT605">
        <v>1392565000000</v>
      </c>
      <c r="AU605">
        <v>1424143000000</v>
      </c>
      <c r="AV605">
        <v>1539304000000</v>
      </c>
      <c r="AW605">
        <v>1796706000000</v>
      </c>
      <c r="AX605">
        <v>2026418000000</v>
      </c>
      <c r="AY605">
        <v>2243538000000</v>
      </c>
      <c r="AZ605">
        <v>2379280000000</v>
      </c>
      <c r="BA605">
        <v>2560143000000</v>
      </c>
      <c r="BB605">
        <v>1978447000000</v>
      </c>
      <c r="BC605">
        <v>2360183000000</v>
      </c>
      <c r="BD605">
        <v>2682456000000</v>
      </c>
      <c r="BE605">
        <v>2759851000000</v>
      </c>
      <c r="BF605">
        <v>2764210000000</v>
      </c>
      <c r="BG605">
        <v>2879362000000</v>
      </c>
      <c r="BH605">
        <v>2786645000000</v>
      </c>
      <c r="BI605">
        <v>2739415000000</v>
      </c>
      <c r="BJ605">
        <v>2932062000000</v>
      </c>
      <c r="BK605">
        <v>3148464000000</v>
      </c>
      <c r="BL605">
        <v>3136144000000</v>
      </c>
      <c r="BN605" s="39">
        <f t="shared" si="9"/>
        <v>50</v>
      </c>
    </row>
    <row r="606" spans="1:66" x14ac:dyDescent="0.3">
      <c r="A606" t="s">
        <v>1367</v>
      </c>
      <c r="B606" s="13" t="str">
        <f>VLOOKUP(A606,Matching_Area!$A$2:$B$1441,2, 0)</f>
        <v>Economic Policy &amp; Debt</v>
      </c>
      <c r="C606" s="13" t="str">
        <f>VLOOKUP(Filtred_Data!A606,Matching_Area!$A$2:$C$1441,3,0)</f>
        <v>Balance of payments</v>
      </c>
      <c r="D606" t="s">
        <v>2185</v>
      </c>
      <c r="O606">
        <v>59580000000</v>
      </c>
      <c r="P606">
        <v>65960000000</v>
      </c>
      <c r="Q606">
        <v>78700000000</v>
      </c>
      <c r="R606">
        <v>98540000000</v>
      </c>
      <c r="S606">
        <v>137590000000</v>
      </c>
      <c r="T606">
        <v>133030000000</v>
      </c>
      <c r="U606">
        <v>162460000000</v>
      </c>
      <c r="V606">
        <v>194210000000</v>
      </c>
      <c r="W606">
        <v>229852000000</v>
      </c>
      <c r="X606">
        <v>281667000000</v>
      </c>
      <c r="Y606">
        <v>333831000000</v>
      </c>
      <c r="Z606">
        <v>364235000000</v>
      </c>
      <c r="AA606">
        <v>355844000000</v>
      </c>
      <c r="AB606">
        <v>377603000000</v>
      </c>
      <c r="AC606">
        <v>474182000000</v>
      </c>
      <c r="AD606">
        <v>484056000000</v>
      </c>
      <c r="AE606">
        <v>530151000000</v>
      </c>
      <c r="AF606">
        <v>594438000000</v>
      </c>
      <c r="AG606">
        <v>663840000000</v>
      </c>
      <c r="AH606">
        <v>721679000000</v>
      </c>
      <c r="AI606">
        <v>759300000000</v>
      </c>
      <c r="AJ606">
        <v>734627000000</v>
      </c>
      <c r="AK606">
        <v>765601000000</v>
      </c>
      <c r="AL606">
        <v>823907000000</v>
      </c>
      <c r="AM606">
        <v>951148000000</v>
      </c>
      <c r="AN606">
        <v>1080148700000</v>
      </c>
      <c r="AO606">
        <v>1159471900000</v>
      </c>
      <c r="AP606">
        <v>1286942300000</v>
      </c>
      <c r="AQ606">
        <v>1356859100000</v>
      </c>
      <c r="AR606">
        <v>1524904000000</v>
      </c>
      <c r="AS606">
        <v>1803634000000</v>
      </c>
      <c r="AT606">
        <v>1663856000000</v>
      </c>
      <c r="AU606">
        <v>1695649000000</v>
      </c>
      <c r="AV606">
        <v>1842110000000</v>
      </c>
      <c r="AW606">
        <v>2165211000000</v>
      </c>
      <c r="AX606">
        <v>2500152000000</v>
      </c>
      <c r="AY606">
        <v>2881464000000</v>
      </c>
      <c r="AZ606">
        <v>3124393000000</v>
      </c>
      <c r="BA606">
        <v>3270161000000</v>
      </c>
      <c r="BB606">
        <v>2525249000000</v>
      </c>
      <c r="BC606">
        <v>2928711000000</v>
      </c>
      <c r="BD606">
        <v>3287111000000</v>
      </c>
      <c r="BE606">
        <v>3367114000000</v>
      </c>
      <c r="BF606">
        <v>3376106000000</v>
      </c>
      <c r="BG606">
        <v>3522029000000</v>
      </c>
      <c r="BH606">
        <v>3410735000000</v>
      </c>
      <c r="BI606">
        <v>3379891000000</v>
      </c>
      <c r="BJ606">
        <v>3640906000000</v>
      </c>
      <c r="BK606">
        <v>3976618000000</v>
      </c>
      <c r="BL606">
        <v>4004479000000</v>
      </c>
      <c r="BN606" s="39">
        <f t="shared" si="9"/>
        <v>50</v>
      </c>
    </row>
    <row r="607" spans="1:66" x14ac:dyDescent="0.3">
      <c r="A607" t="s">
        <v>3579</v>
      </c>
      <c r="B607" s="13" t="str">
        <f>VLOOKUP(A607,Matching_Area!$A$2:$B$1441,2, 0)</f>
        <v>Health</v>
      </c>
      <c r="C607" s="13" t="str">
        <f>VLOOKUP(Filtred_Data!A607,Matching_Area!$A$2:$C$1441,3,0)</f>
        <v>Risk factors</v>
      </c>
      <c r="D607" t="s">
        <v>2706</v>
      </c>
      <c r="AI607">
        <v>0.1</v>
      </c>
      <c r="AJ607">
        <v>0.1</v>
      </c>
      <c r="AK607">
        <v>0.09</v>
      </c>
      <c r="AL607">
        <v>0.09</v>
      </c>
      <c r="AM607">
        <v>0.09</v>
      </c>
      <c r="AN607">
        <v>0.09</v>
      </c>
      <c r="AO607">
        <v>0.09</v>
      </c>
      <c r="AP607">
        <v>0.09</v>
      </c>
      <c r="AQ607">
        <v>0.09</v>
      </c>
      <c r="AR607">
        <v>0.09</v>
      </c>
      <c r="AS607">
        <v>0.09</v>
      </c>
      <c r="AT607">
        <v>0.09</v>
      </c>
      <c r="AU607">
        <v>0.09</v>
      </c>
      <c r="AV607">
        <v>0.1</v>
      </c>
      <c r="AW607">
        <v>0.1</v>
      </c>
      <c r="AX607">
        <v>0.1</v>
      </c>
      <c r="AY607">
        <v>0.1</v>
      </c>
      <c r="AZ607">
        <v>0.1</v>
      </c>
      <c r="BA607">
        <v>0.1</v>
      </c>
      <c r="BB607">
        <v>0.1</v>
      </c>
      <c r="BC607">
        <v>0.1</v>
      </c>
      <c r="BD607">
        <v>0.09</v>
      </c>
      <c r="BE607">
        <v>0.09</v>
      </c>
      <c r="BF607">
        <v>0.09</v>
      </c>
      <c r="BG607">
        <v>0.09</v>
      </c>
      <c r="BH607">
        <v>0.09</v>
      </c>
      <c r="BI607">
        <v>0.09</v>
      </c>
      <c r="BJ607">
        <v>0.08</v>
      </c>
      <c r="BK607">
        <v>0.08</v>
      </c>
      <c r="BN607" s="39">
        <f t="shared" si="9"/>
        <v>29</v>
      </c>
    </row>
    <row r="608" spans="1:66" x14ac:dyDescent="0.3">
      <c r="A608" t="s">
        <v>4099</v>
      </c>
      <c r="B608" s="13" t="str">
        <f>VLOOKUP(A608,Matching_Area!$A$2:$B$1441,2, 0)</f>
        <v>Health</v>
      </c>
      <c r="C608" s="13" t="str">
        <f>VLOOKUP(Filtred_Data!A608,Matching_Area!$A$2:$C$1441,3,0)</f>
        <v>Risk factors</v>
      </c>
      <c r="D608" t="s">
        <v>2837</v>
      </c>
      <c r="AI608">
        <v>0.28999999999999998</v>
      </c>
      <c r="AJ608">
        <v>0.27</v>
      </c>
      <c r="AK608">
        <v>0.26</v>
      </c>
      <c r="AL608">
        <v>0.25</v>
      </c>
      <c r="AM608">
        <v>0.25</v>
      </c>
      <c r="AN608">
        <v>0.25</v>
      </c>
      <c r="AO608">
        <v>0.25</v>
      </c>
      <c r="AP608">
        <v>0.25</v>
      </c>
      <c r="AQ608">
        <v>0.25</v>
      </c>
      <c r="AR608">
        <v>0.25</v>
      </c>
      <c r="AS608">
        <v>0.25</v>
      </c>
      <c r="AT608">
        <v>0.25</v>
      </c>
      <c r="AU608">
        <v>0.25</v>
      </c>
      <c r="AV608">
        <v>0.25</v>
      </c>
      <c r="AW608">
        <v>0.25</v>
      </c>
      <c r="AX608">
        <v>0.26</v>
      </c>
      <c r="AY608">
        <v>0.26</v>
      </c>
      <c r="AZ608">
        <v>0.26</v>
      </c>
      <c r="BA608">
        <v>0.27</v>
      </c>
      <c r="BB608">
        <v>0.26</v>
      </c>
      <c r="BC608">
        <v>0.25</v>
      </c>
      <c r="BD608">
        <v>0.25</v>
      </c>
      <c r="BE608">
        <v>0.25</v>
      </c>
      <c r="BF608">
        <v>0.24</v>
      </c>
      <c r="BG608">
        <v>0.24</v>
      </c>
      <c r="BH608">
        <v>0.24</v>
      </c>
      <c r="BI608">
        <v>0.24</v>
      </c>
      <c r="BJ608">
        <v>0.22</v>
      </c>
      <c r="BK608">
        <v>0.22</v>
      </c>
      <c r="BN608" s="39">
        <f t="shared" si="9"/>
        <v>29</v>
      </c>
    </row>
    <row r="609" spans="1:66" x14ac:dyDescent="0.3">
      <c r="A609" t="s">
        <v>3556</v>
      </c>
      <c r="B609" s="13" t="str">
        <f>VLOOKUP(A609,Matching_Area!$A$2:$B$1441,2, 0)</f>
        <v>Health</v>
      </c>
      <c r="C609" s="13" t="str">
        <f>VLOOKUP(Filtred_Data!A609,Matching_Area!$A$2:$C$1441,3,0)</f>
        <v>Risk factors</v>
      </c>
      <c r="D609" t="s">
        <v>2020</v>
      </c>
      <c r="AI609">
        <v>0.17</v>
      </c>
      <c r="AJ609">
        <v>0.15</v>
      </c>
      <c r="AK609">
        <v>0.15</v>
      </c>
      <c r="AL609">
        <v>0.14000000000000001</v>
      </c>
      <c r="AM609">
        <v>0.14000000000000001</v>
      </c>
      <c r="AN609">
        <v>0.14000000000000001</v>
      </c>
      <c r="AO609">
        <v>0.14000000000000001</v>
      </c>
      <c r="AP609">
        <v>0.14000000000000001</v>
      </c>
      <c r="AQ609">
        <v>0.14000000000000001</v>
      </c>
      <c r="AR609">
        <v>0.14000000000000001</v>
      </c>
      <c r="AS609">
        <v>0.14000000000000001</v>
      </c>
      <c r="AT609">
        <v>0.14000000000000001</v>
      </c>
      <c r="AU609">
        <v>0.14000000000000001</v>
      </c>
      <c r="AV609">
        <v>0.14000000000000001</v>
      </c>
      <c r="AW609">
        <v>0.14000000000000001</v>
      </c>
      <c r="AX609">
        <v>0.14000000000000001</v>
      </c>
      <c r="AY609">
        <v>0.14000000000000001</v>
      </c>
      <c r="AZ609">
        <v>0.14000000000000001</v>
      </c>
      <c r="BA609">
        <v>0.15</v>
      </c>
      <c r="BB609">
        <v>0.14000000000000001</v>
      </c>
      <c r="BC609">
        <v>0.14000000000000001</v>
      </c>
      <c r="BD609">
        <v>0.13</v>
      </c>
      <c r="BE609">
        <v>0.13</v>
      </c>
      <c r="BF609">
        <v>0.13</v>
      </c>
      <c r="BG609">
        <v>0.12</v>
      </c>
      <c r="BH609">
        <v>0.12</v>
      </c>
      <c r="BI609">
        <v>0.12</v>
      </c>
      <c r="BJ609">
        <v>0.12</v>
      </c>
      <c r="BK609">
        <v>0.11</v>
      </c>
      <c r="BN609" s="39">
        <f t="shared" si="9"/>
        <v>29</v>
      </c>
    </row>
    <row r="610" spans="1:66" x14ac:dyDescent="0.3">
      <c r="A610" t="s">
        <v>2127</v>
      </c>
      <c r="B610" s="13" t="str">
        <f>VLOOKUP(A610,Matching_Area!$A$2:$B$1441,2, 0)</f>
        <v>Health</v>
      </c>
      <c r="C610" s="13" t="str">
        <f>VLOOKUP(Filtred_Data!A610,Matching_Area!$A$2:$C$1441,3,0)</f>
        <v>Risk factors</v>
      </c>
      <c r="D610" t="s">
        <v>953</v>
      </c>
      <c r="BN610" s="39">
        <f t="shared" si="9"/>
        <v>0</v>
      </c>
    </row>
    <row r="611" spans="1:66" x14ac:dyDescent="0.3">
      <c r="A611" t="s">
        <v>3893</v>
      </c>
      <c r="B611" s="13" t="str">
        <f>VLOOKUP(A611,Matching_Area!$A$2:$B$1441,2, 0)</f>
        <v>Health</v>
      </c>
      <c r="C611" s="13" t="str">
        <f>VLOOKUP(Filtred_Data!A611,Matching_Area!$A$2:$C$1441,3,0)</f>
        <v>Risk factors</v>
      </c>
      <c r="D611" t="s">
        <v>1335</v>
      </c>
      <c r="AS611">
        <v>6.7</v>
      </c>
      <c r="AT611">
        <v>6.4</v>
      </c>
      <c r="AU611">
        <v>6</v>
      </c>
      <c r="AV611">
        <v>5.9</v>
      </c>
      <c r="AW611">
        <v>5.7</v>
      </c>
      <c r="AX611">
        <v>5.5</v>
      </c>
      <c r="AY611">
        <v>5.3</v>
      </c>
      <c r="AZ611">
        <v>5.0999999999999996</v>
      </c>
      <c r="BA611">
        <v>4.9000000000000004</v>
      </c>
      <c r="BB611">
        <v>4.3</v>
      </c>
      <c r="BC611">
        <v>4.2</v>
      </c>
      <c r="BD611">
        <v>3.9</v>
      </c>
      <c r="BE611">
        <v>3.6</v>
      </c>
      <c r="BF611">
        <v>3.3</v>
      </c>
      <c r="BG611">
        <v>3.2</v>
      </c>
      <c r="BH611">
        <v>3.2</v>
      </c>
      <c r="BI611">
        <v>3.1</v>
      </c>
      <c r="BJ611">
        <v>3.1</v>
      </c>
      <c r="BK611">
        <v>3</v>
      </c>
      <c r="BN611" s="39">
        <f t="shared" si="9"/>
        <v>19</v>
      </c>
    </row>
    <row r="612" spans="1:66" x14ac:dyDescent="0.3">
      <c r="A612" t="s">
        <v>983</v>
      </c>
      <c r="B612" s="13" t="str">
        <f>VLOOKUP(A612,Matching_Area!$A$2:$B$1441,2, 0)</f>
        <v>Poverty</v>
      </c>
      <c r="C612" s="13" t="str">
        <f>VLOOKUP(Filtred_Data!A612,Matching_Area!$A$2:$C$1441,3,0)</f>
        <v>Income distribution</v>
      </c>
      <c r="D612" t="s">
        <v>2134</v>
      </c>
      <c r="S612">
        <v>23.2</v>
      </c>
      <c r="X612">
        <v>23.4</v>
      </c>
      <c r="AE612">
        <v>23.6</v>
      </c>
      <c r="AJ612">
        <v>23.3</v>
      </c>
      <c r="AM612">
        <v>22.6</v>
      </c>
      <c r="AP612">
        <v>22.4</v>
      </c>
      <c r="AS612">
        <v>22.3</v>
      </c>
      <c r="AW612">
        <v>22.5</v>
      </c>
      <c r="AZ612">
        <v>22.4</v>
      </c>
      <c r="BC612">
        <v>22.9</v>
      </c>
      <c r="BF612">
        <v>22.6</v>
      </c>
      <c r="BI612">
        <v>22.5</v>
      </c>
      <c r="BN612" s="39">
        <f t="shared" si="9"/>
        <v>12</v>
      </c>
    </row>
    <row r="613" spans="1:66" x14ac:dyDescent="0.3">
      <c r="A613" t="s">
        <v>2121</v>
      </c>
      <c r="B613" s="13" t="str">
        <f>VLOOKUP(A613,Matching_Area!$A$2:$B$1441,2, 0)</f>
        <v>Poverty</v>
      </c>
      <c r="C613" s="13" t="str">
        <f>VLOOKUP(Filtred_Data!A613,Matching_Area!$A$2:$C$1441,3,0)</f>
        <v>Income distribution</v>
      </c>
      <c r="D613" t="s">
        <v>1404</v>
      </c>
      <c r="S613">
        <v>26</v>
      </c>
      <c r="X613">
        <v>25.3</v>
      </c>
      <c r="AE613">
        <v>26.7</v>
      </c>
      <c r="AJ613">
        <v>27.5</v>
      </c>
      <c r="AM613">
        <v>29.6</v>
      </c>
      <c r="AP613">
        <v>30.4</v>
      </c>
      <c r="AS613">
        <v>30.3</v>
      </c>
      <c r="AW613">
        <v>30.1</v>
      </c>
      <c r="AZ613">
        <v>30.4</v>
      </c>
      <c r="BC613">
        <v>29.3</v>
      </c>
      <c r="BF613">
        <v>30</v>
      </c>
      <c r="BI613">
        <v>30.4</v>
      </c>
      <c r="BN613" s="39">
        <f t="shared" si="9"/>
        <v>12</v>
      </c>
    </row>
    <row r="614" spans="1:66" x14ac:dyDescent="0.3">
      <c r="A614" t="s">
        <v>3872</v>
      </c>
      <c r="B614" s="13" t="str">
        <f>VLOOKUP(A614,Matching_Area!$A$2:$B$1441,2, 0)</f>
        <v>Poverty</v>
      </c>
      <c r="C614" s="13" t="str">
        <f>VLOOKUP(Filtred_Data!A614,Matching_Area!$A$2:$C$1441,3,0)</f>
        <v>Income distribution</v>
      </c>
      <c r="D614" t="s">
        <v>2842</v>
      </c>
      <c r="S614">
        <v>41.8</v>
      </c>
      <c r="X614">
        <v>41.1</v>
      </c>
      <c r="AE614">
        <v>43.1</v>
      </c>
      <c r="AJ614">
        <v>43.8</v>
      </c>
      <c r="AM614">
        <v>45.6</v>
      </c>
      <c r="AP614">
        <v>46.2</v>
      </c>
      <c r="AS614">
        <v>45.9</v>
      </c>
      <c r="AW614">
        <v>45.8</v>
      </c>
      <c r="AZ614">
        <v>46.3</v>
      </c>
      <c r="BC614">
        <v>45.5</v>
      </c>
      <c r="BF614">
        <v>46.2</v>
      </c>
      <c r="BI614">
        <v>46.7</v>
      </c>
      <c r="BN614" s="39">
        <f t="shared" si="9"/>
        <v>12</v>
      </c>
    </row>
    <row r="615" spans="1:66" x14ac:dyDescent="0.3">
      <c r="A615" t="s">
        <v>2200</v>
      </c>
      <c r="B615" s="13" t="str">
        <f>VLOOKUP(A615,Matching_Area!$A$2:$B$1441,2, 0)</f>
        <v>Poverty</v>
      </c>
      <c r="C615" s="13" t="str">
        <f>VLOOKUP(Filtred_Data!A615,Matching_Area!$A$2:$C$1441,3,0)</f>
        <v>Income distribution</v>
      </c>
      <c r="D615" t="s">
        <v>415</v>
      </c>
      <c r="S615">
        <v>2.1</v>
      </c>
      <c r="X615">
        <v>2.2999999999999998</v>
      </c>
      <c r="AE615">
        <v>2</v>
      </c>
      <c r="AJ615">
        <v>2</v>
      </c>
      <c r="AM615">
        <v>1.9</v>
      </c>
      <c r="AP615">
        <v>1.9</v>
      </c>
      <c r="AS615">
        <v>1.9</v>
      </c>
      <c r="AW615">
        <v>1.8</v>
      </c>
      <c r="AZ615">
        <v>1.7</v>
      </c>
      <c r="BC615">
        <v>1.8</v>
      </c>
      <c r="BF615">
        <v>1.8</v>
      </c>
      <c r="BI615">
        <v>1.8</v>
      </c>
      <c r="BN615" s="39">
        <f t="shared" si="9"/>
        <v>12</v>
      </c>
    </row>
    <row r="616" spans="1:66" x14ac:dyDescent="0.3">
      <c r="A616" t="s">
        <v>1965</v>
      </c>
      <c r="B616" s="13" t="str">
        <f>VLOOKUP(A616,Matching_Area!$A$2:$B$1441,2, 0)</f>
        <v>Poverty</v>
      </c>
      <c r="C616" s="13" t="str">
        <f>VLOOKUP(Filtred_Data!A616,Matching_Area!$A$2:$C$1441,3,0)</f>
        <v>Income distribution</v>
      </c>
      <c r="D616" t="s">
        <v>1753</v>
      </c>
      <c r="S616">
        <v>6.2</v>
      </c>
      <c r="X616">
        <v>6.5</v>
      </c>
      <c r="AE616">
        <v>5.6</v>
      </c>
      <c r="AJ616">
        <v>5.6</v>
      </c>
      <c r="AM616">
        <v>5.4</v>
      </c>
      <c r="AP616">
        <v>5.4</v>
      </c>
      <c r="AS616">
        <v>5.5</v>
      </c>
      <c r="AW616">
        <v>5.3</v>
      </c>
      <c r="AZ616">
        <v>5.2</v>
      </c>
      <c r="BC616">
        <v>5.3</v>
      </c>
      <c r="BF616">
        <v>5.3</v>
      </c>
      <c r="BI616">
        <v>5.2</v>
      </c>
      <c r="BN616" s="39">
        <f t="shared" si="9"/>
        <v>12</v>
      </c>
    </row>
    <row r="617" spans="1:66" x14ac:dyDescent="0.3">
      <c r="A617" t="s">
        <v>1929</v>
      </c>
      <c r="B617" s="13" t="str">
        <f>VLOOKUP(A617,Matching_Area!$A$2:$B$1441,2, 0)</f>
        <v>Poverty</v>
      </c>
      <c r="C617" s="13" t="str">
        <f>VLOOKUP(Filtred_Data!A617,Matching_Area!$A$2:$C$1441,3,0)</f>
        <v>Income distribution</v>
      </c>
      <c r="D617" t="s">
        <v>3558</v>
      </c>
      <c r="S617">
        <v>12</v>
      </c>
      <c r="X617">
        <v>12.1</v>
      </c>
      <c r="AE617">
        <v>11.3</v>
      </c>
      <c r="AJ617">
        <v>11.1</v>
      </c>
      <c r="AM617">
        <v>10.6</v>
      </c>
      <c r="AP617">
        <v>10.5</v>
      </c>
      <c r="AS617">
        <v>10.7</v>
      </c>
      <c r="AW617">
        <v>10.7</v>
      </c>
      <c r="AZ617">
        <v>10.5</v>
      </c>
      <c r="BC617">
        <v>10.6</v>
      </c>
      <c r="BF617">
        <v>10.4</v>
      </c>
      <c r="BI617">
        <v>10.3</v>
      </c>
      <c r="BN617" s="39">
        <f t="shared" si="9"/>
        <v>12</v>
      </c>
    </row>
    <row r="618" spans="1:66" x14ac:dyDescent="0.3">
      <c r="A618" t="s">
        <v>2295</v>
      </c>
      <c r="B618" s="13" t="str">
        <f>VLOOKUP(A618,Matching_Area!$A$2:$B$1441,2, 0)</f>
        <v>Poverty</v>
      </c>
      <c r="C618" s="13" t="str">
        <f>VLOOKUP(Filtred_Data!A618,Matching_Area!$A$2:$C$1441,3,0)</f>
        <v>Income distribution</v>
      </c>
      <c r="D618" t="s">
        <v>3427</v>
      </c>
      <c r="S618">
        <v>16.7</v>
      </c>
      <c r="X618">
        <v>16.899999999999999</v>
      </c>
      <c r="AE618">
        <v>16.5</v>
      </c>
      <c r="AJ618">
        <v>16.3</v>
      </c>
      <c r="AM618">
        <v>15.7</v>
      </c>
      <c r="AP618">
        <v>15.5</v>
      </c>
      <c r="AS618">
        <v>15.6</v>
      </c>
      <c r="AW618">
        <v>15.7</v>
      </c>
      <c r="AZ618">
        <v>15.5</v>
      </c>
      <c r="BC618">
        <v>15.7</v>
      </c>
      <c r="BF618">
        <v>15.4</v>
      </c>
      <c r="BI618">
        <v>15.3</v>
      </c>
      <c r="BN618" s="39">
        <f t="shared" si="9"/>
        <v>12</v>
      </c>
    </row>
    <row r="619" spans="1:66" x14ac:dyDescent="0.3">
      <c r="A619" t="s">
        <v>3101</v>
      </c>
      <c r="B619" s="13" t="str">
        <f>VLOOKUP(A619,Matching_Area!$A$2:$B$1441,2, 0)</f>
        <v>Social Health</v>
      </c>
      <c r="C619" s="13" t="str">
        <f>VLOOKUP(Filtred_Data!A619,Matching_Area!$A$2:$C$1441,3,0)</f>
        <v>Universal Health Care</v>
      </c>
      <c r="D619" t="s">
        <v>1275</v>
      </c>
      <c r="AN619">
        <v>1.2777432857547E-2</v>
      </c>
      <c r="AO619">
        <v>1.14483744255267E-2</v>
      </c>
      <c r="AP619">
        <v>7.8714729170315002E-3</v>
      </c>
      <c r="AQ619">
        <v>9.5781462732702494E-3</v>
      </c>
      <c r="AS619">
        <v>8.454797352897E-4</v>
      </c>
      <c r="AT619">
        <v>2.2549684217665301E-4</v>
      </c>
      <c r="AU619">
        <v>0</v>
      </c>
      <c r="AV619">
        <v>0</v>
      </c>
      <c r="AW619">
        <v>0</v>
      </c>
      <c r="AX619">
        <v>3.6722158256452498E-4</v>
      </c>
      <c r="AY619">
        <v>0</v>
      </c>
      <c r="AZ619">
        <v>5.4753618314862295E-4</v>
      </c>
      <c r="BA619">
        <v>5.5880809668451504E-4</v>
      </c>
      <c r="BB619">
        <v>6.1162863858044104E-4</v>
      </c>
      <c r="BC619">
        <v>3.5237462725490298E-5</v>
      </c>
      <c r="BD619">
        <v>1.35769369080663E-5</v>
      </c>
      <c r="BE619">
        <v>8.5249196126824203E-2</v>
      </c>
      <c r="BF619">
        <v>0</v>
      </c>
      <c r="BN619" s="39">
        <f t="shared" si="9"/>
        <v>18</v>
      </c>
    </row>
    <row r="620" spans="1:66" x14ac:dyDescent="0.3">
      <c r="A620" t="s">
        <v>942</v>
      </c>
      <c r="B620" s="13" t="str">
        <f>VLOOKUP(A620,Matching_Area!$A$2:$B$1441,2, 0)</f>
        <v>Social Health</v>
      </c>
      <c r="C620" s="13" t="str">
        <f>VLOOKUP(Filtred_Data!A620,Matching_Area!$A$2:$C$1441,3,0)</f>
        <v>Universal Health Care</v>
      </c>
      <c r="D620" t="s">
        <v>2775</v>
      </c>
      <c r="AN620">
        <v>2.42771226912737E-2</v>
      </c>
      <c r="AO620">
        <v>2.17519123107195E-2</v>
      </c>
      <c r="AP620">
        <v>1.4955798164009999E-2</v>
      </c>
      <c r="AQ620">
        <v>1.81984771043062E-2</v>
      </c>
      <c r="AS620">
        <v>1.60641153343022E-3</v>
      </c>
      <c r="AT620">
        <v>4.28444007411599E-4</v>
      </c>
      <c r="AU620">
        <v>0</v>
      </c>
      <c r="AV620">
        <v>0</v>
      </c>
      <c r="AW620">
        <v>0</v>
      </c>
      <c r="AX620">
        <v>6.9772102870047103E-4</v>
      </c>
      <c r="AY620">
        <v>0</v>
      </c>
      <c r="AZ620">
        <v>1.04031874798238E-3</v>
      </c>
      <c r="BA620">
        <v>1.0617354419082401E-3</v>
      </c>
      <c r="BB620">
        <v>1.1620944133028401E-3</v>
      </c>
      <c r="BC620">
        <v>6.6951179178431603E-5</v>
      </c>
      <c r="BD620">
        <v>2.5796180125325901E-5</v>
      </c>
      <c r="BE620">
        <v>0.161973476409912</v>
      </c>
      <c r="BF620">
        <v>0</v>
      </c>
      <c r="BN620" s="39">
        <f t="shared" si="9"/>
        <v>18</v>
      </c>
    </row>
    <row r="621" spans="1:66" x14ac:dyDescent="0.3">
      <c r="A621" t="s">
        <v>2893</v>
      </c>
      <c r="B621" s="13" t="str">
        <f>VLOOKUP(A621,Matching_Area!$A$2:$B$1441,2, 0)</f>
        <v>Social Health</v>
      </c>
      <c r="C621" s="13" t="str">
        <f>VLOOKUP(Filtred_Data!A621,Matching_Area!$A$2:$C$1441,3,0)</f>
        <v>Universal Health Care</v>
      </c>
      <c r="D621" t="s">
        <v>1198</v>
      </c>
      <c r="AN621">
        <v>2.2858797456137801E-2</v>
      </c>
      <c r="AO621">
        <v>2.2049921972211499E-2</v>
      </c>
      <c r="AP621">
        <v>2.70821328740567E-2</v>
      </c>
      <c r="AQ621">
        <v>2.45185277890414E-2</v>
      </c>
      <c r="AS621">
        <v>1.31631386466324E-3</v>
      </c>
      <c r="AT621">
        <v>6.3916086219251199E-4</v>
      </c>
      <c r="AU621">
        <v>0</v>
      </c>
      <c r="AV621">
        <v>2.9103830456733699E-9</v>
      </c>
      <c r="AW621">
        <v>2.84436100628227E-4</v>
      </c>
      <c r="AX621">
        <v>8.9850800577551105E-4</v>
      </c>
      <c r="AY621">
        <v>0</v>
      </c>
      <c r="AZ621">
        <v>7.7128934208303701E-4</v>
      </c>
      <c r="BA621">
        <v>4.7177163651213099E-4</v>
      </c>
      <c r="BB621">
        <v>6.6897773649543502E-4</v>
      </c>
      <c r="BC621">
        <v>1.0002579074352999E-3</v>
      </c>
      <c r="BD621">
        <v>6.1064783949404998E-4</v>
      </c>
      <c r="BE621">
        <v>5.3173174092080402E-2</v>
      </c>
      <c r="BF621">
        <v>0</v>
      </c>
      <c r="BN621" s="39">
        <f t="shared" si="9"/>
        <v>18</v>
      </c>
    </row>
    <row r="622" spans="1:66" x14ac:dyDescent="0.3">
      <c r="A622" t="s">
        <v>3925</v>
      </c>
      <c r="B622" s="13" t="str">
        <f>VLOOKUP(A622,Matching_Area!$A$2:$B$1441,2, 0)</f>
        <v>Social Health</v>
      </c>
      <c r="C622" s="13" t="str">
        <f>VLOOKUP(Filtred_Data!A622,Matching_Area!$A$2:$C$1441,3,0)</f>
        <v>Universal Health Care</v>
      </c>
      <c r="D622" t="s">
        <v>720</v>
      </c>
      <c r="AN622">
        <v>7.3148153722286197E-2</v>
      </c>
      <c r="AO622">
        <v>7.0559747517108903E-2</v>
      </c>
      <c r="AP622">
        <v>8.6662828922271701E-2</v>
      </c>
      <c r="AQ622">
        <v>7.8459292650222806E-2</v>
      </c>
      <c r="AS622">
        <v>4.2122043669223803E-3</v>
      </c>
      <c r="AT622">
        <v>2.04531475901604E-3</v>
      </c>
      <c r="AU622">
        <v>0</v>
      </c>
      <c r="AV622">
        <v>9.3132257461547901E-9</v>
      </c>
      <c r="AW622">
        <v>9.1019552201032595E-4</v>
      </c>
      <c r="AX622">
        <v>2.87522561848164E-3</v>
      </c>
      <c r="AY622">
        <v>0</v>
      </c>
      <c r="AZ622">
        <v>2.4681258946657198E-3</v>
      </c>
      <c r="BA622">
        <v>1.50966923683882E-3</v>
      </c>
      <c r="BB622">
        <v>2.1407287567853902E-3</v>
      </c>
      <c r="BC622">
        <v>3.20082530379295E-3</v>
      </c>
      <c r="BD622">
        <v>1.9540730863809599E-3</v>
      </c>
      <c r="BE622">
        <v>0.17015415430069</v>
      </c>
      <c r="BF622">
        <v>0</v>
      </c>
      <c r="BN622" s="39">
        <f t="shared" si="9"/>
        <v>18</v>
      </c>
    </row>
    <row r="623" spans="1:66" x14ac:dyDescent="0.3">
      <c r="A623" t="s">
        <v>3881</v>
      </c>
      <c r="B623" s="13" t="str">
        <f>VLOOKUP(A623,Matching_Area!$A$2:$B$1441,2, 0)</f>
        <v>Infastructure</v>
      </c>
      <c r="C623" s="13" t="str">
        <f>VLOOKUP(Filtred_Data!A623,Matching_Area!$A$2:$C$1441,3,0)</f>
        <v>Communications</v>
      </c>
      <c r="D623" t="s">
        <v>3934</v>
      </c>
      <c r="AI623">
        <v>0.78472850199999999</v>
      </c>
      <c r="AJ623">
        <v>1.163193726</v>
      </c>
      <c r="AK623">
        <v>1.724202539</v>
      </c>
      <c r="AL623">
        <v>2.2716732940000002</v>
      </c>
      <c r="AM623">
        <v>4.862780635</v>
      </c>
      <c r="AN623">
        <v>9.2370882969999997</v>
      </c>
      <c r="AO623">
        <v>16.419352960000001</v>
      </c>
      <c r="AP623">
        <v>21.616400970000001</v>
      </c>
      <c r="AQ623">
        <v>30.093196590000002</v>
      </c>
      <c r="AR623">
        <v>35.84872446</v>
      </c>
      <c r="AS623">
        <v>43.07916264</v>
      </c>
      <c r="AT623">
        <v>49.080831590000003</v>
      </c>
      <c r="AU623">
        <v>58.785403879999997</v>
      </c>
      <c r="AV623">
        <v>61.697117120000001</v>
      </c>
      <c r="AW623">
        <v>64.75825648</v>
      </c>
      <c r="AX623">
        <v>67.968052920000005</v>
      </c>
      <c r="AY623">
        <v>68.931193269999994</v>
      </c>
      <c r="AZ623">
        <v>75</v>
      </c>
      <c r="BA623">
        <v>74</v>
      </c>
      <c r="BB623">
        <v>71</v>
      </c>
      <c r="BC623">
        <v>71.69</v>
      </c>
      <c r="BD623">
        <v>69.729460759999995</v>
      </c>
      <c r="BE623">
        <v>74.7</v>
      </c>
      <c r="BF623">
        <v>71.400000000000006</v>
      </c>
      <c r="BG623">
        <v>73</v>
      </c>
      <c r="BH623">
        <v>74.554202450000005</v>
      </c>
      <c r="BI623">
        <v>85.544421290000003</v>
      </c>
      <c r="BJ623">
        <v>87.274889169999994</v>
      </c>
      <c r="BK623">
        <v>88.498903170000006</v>
      </c>
      <c r="BN623" s="39">
        <f t="shared" si="9"/>
        <v>29</v>
      </c>
    </row>
    <row r="624" spans="1:66" x14ac:dyDescent="0.3">
      <c r="A624" t="s">
        <v>2886</v>
      </c>
      <c r="B624" s="13" t="str">
        <f>VLOOKUP(A624,Matching_Area!$A$2:$B$1441,2, 0)</f>
        <v>Infastructure</v>
      </c>
      <c r="C624" s="13" t="str">
        <f>VLOOKUP(Filtred_Data!A624,Matching_Area!$A$2:$C$1441,3,0)</f>
        <v>Technology</v>
      </c>
      <c r="D624" t="s">
        <v>1050</v>
      </c>
      <c r="Y624">
        <v>2055</v>
      </c>
      <c r="Z624">
        <v>2059</v>
      </c>
      <c r="AA624">
        <v>2238</v>
      </c>
      <c r="AB624">
        <v>2415</v>
      </c>
      <c r="AC624">
        <v>2877</v>
      </c>
      <c r="AD624">
        <v>3170</v>
      </c>
      <c r="AE624">
        <v>3227</v>
      </c>
      <c r="AF624">
        <v>3668</v>
      </c>
      <c r="AG624">
        <v>3701</v>
      </c>
      <c r="AH624">
        <v>4198</v>
      </c>
      <c r="AI624">
        <v>3281</v>
      </c>
      <c r="AJ624">
        <v>3589</v>
      </c>
      <c r="AK624">
        <v>4079</v>
      </c>
      <c r="AL624">
        <v>3596</v>
      </c>
      <c r="AM624">
        <v>3876</v>
      </c>
      <c r="AN624">
        <v>4578</v>
      </c>
      <c r="AO624">
        <v>4637</v>
      </c>
      <c r="AP624">
        <v>5256</v>
      </c>
      <c r="AQ624">
        <v>5713</v>
      </c>
      <c r="AR624">
        <v>6299</v>
      </c>
      <c r="AS624">
        <v>6757</v>
      </c>
      <c r="AT624">
        <v>7135</v>
      </c>
      <c r="AU624">
        <v>7903</v>
      </c>
      <c r="AV624">
        <v>8888</v>
      </c>
      <c r="AW624">
        <v>10068</v>
      </c>
      <c r="AX624">
        <v>11026</v>
      </c>
      <c r="AY624">
        <v>11277</v>
      </c>
      <c r="AZ624">
        <v>12271</v>
      </c>
      <c r="BA624">
        <v>12319</v>
      </c>
      <c r="BB624">
        <v>11023</v>
      </c>
      <c r="BC624">
        <v>12353</v>
      </c>
      <c r="BD624">
        <v>13024</v>
      </c>
      <c r="BE624">
        <v>13987</v>
      </c>
      <c r="BF624">
        <v>15763</v>
      </c>
      <c r="BG624">
        <v>15058</v>
      </c>
      <c r="BH624">
        <v>18187</v>
      </c>
      <c r="BI624">
        <v>21015</v>
      </c>
      <c r="BJ624">
        <v>22451</v>
      </c>
      <c r="BK624">
        <v>24313</v>
      </c>
      <c r="BN624" s="39">
        <f t="shared" si="9"/>
        <v>39</v>
      </c>
    </row>
    <row r="625" spans="1:66" x14ac:dyDescent="0.3">
      <c r="A625" t="s">
        <v>757</v>
      </c>
      <c r="B625" s="13" t="str">
        <f>VLOOKUP(A625,Matching_Area!$A$2:$B$1441,2, 0)</f>
        <v>Infastructure</v>
      </c>
      <c r="C625" s="13" t="str">
        <f>VLOOKUP(Filtred_Data!A625,Matching_Area!$A$2:$C$1441,3,0)</f>
        <v>Technology</v>
      </c>
      <c r="D625" t="s">
        <v>3128</v>
      </c>
      <c r="Y625">
        <v>5775</v>
      </c>
      <c r="Z625">
        <v>5316</v>
      </c>
      <c r="AA625">
        <v>5936</v>
      </c>
      <c r="AB625">
        <v>5667</v>
      </c>
      <c r="AC625">
        <v>5862</v>
      </c>
      <c r="AD625">
        <v>6381</v>
      </c>
      <c r="AE625">
        <v>6685</v>
      </c>
      <c r="AF625">
        <v>7485</v>
      </c>
      <c r="AG625">
        <v>7588</v>
      </c>
      <c r="AH625">
        <v>8417</v>
      </c>
      <c r="AI625">
        <v>8007</v>
      </c>
      <c r="AJ625">
        <v>9472</v>
      </c>
      <c r="AK625">
        <v>8999</v>
      </c>
      <c r="AL625">
        <v>10039</v>
      </c>
      <c r="AM625">
        <v>11898</v>
      </c>
      <c r="AN625">
        <v>10831</v>
      </c>
      <c r="AO625">
        <v>10524</v>
      </c>
      <c r="AP625">
        <v>11290</v>
      </c>
      <c r="AQ625">
        <v>11394</v>
      </c>
      <c r="AR625">
        <v>11462</v>
      </c>
      <c r="AS625">
        <v>11536</v>
      </c>
      <c r="AT625">
        <v>11145</v>
      </c>
      <c r="AU625">
        <v>13001</v>
      </c>
      <c r="AV625">
        <v>13714</v>
      </c>
      <c r="AW625">
        <v>13913</v>
      </c>
      <c r="AX625">
        <v>14527</v>
      </c>
      <c r="AY625">
        <v>14239</v>
      </c>
      <c r="AZ625">
        <v>15481</v>
      </c>
      <c r="BA625">
        <v>15463</v>
      </c>
      <c r="BB625">
        <v>14783</v>
      </c>
      <c r="BC625">
        <v>16706</v>
      </c>
      <c r="BD625">
        <v>17443</v>
      </c>
      <c r="BE625">
        <v>18812</v>
      </c>
      <c r="BF625">
        <v>20271</v>
      </c>
      <c r="BG625">
        <v>20320</v>
      </c>
      <c r="BH625">
        <v>22785</v>
      </c>
      <c r="BI625">
        <v>24405</v>
      </c>
      <c r="BJ625">
        <v>23618</v>
      </c>
      <c r="BK625">
        <v>22824</v>
      </c>
      <c r="BN625" s="39">
        <f t="shared" si="9"/>
        <v>39</v>
      </c>
    </row>
    <row r="626" spans="1:66" x14ac:dyDescent="0.3">
      <c r="A626" t="s">
        <v>2540</v>
      </c>
      <c r="B626" s="13" t="str">
        <f>VLOOKUP(A626,Matching_Area!$A$2:$B$1441,2, 0)</f>
        <v>Economic Policy &amp; Debt</v>
      </c>
      <c r="C626" s="13" t="str">
        <f>VLOOKUP(Filtred_Data!A626,Matching_Area!$A$2:$C$1441,3,0)</f>
        <v>National accounts</v>
      </c>
      <c r="D626" t="s">
        <v>2029</v>
      </c>
      <c r="AP626">
        <v>23.132101119950651</v>
      </c>
      <c r="AQ626">
        <v>22.670557757698798</v>
      </c>
      <c r="AR626">
        <v>22.5499937953293</v>
      </c>
      <c r="AS626">
        <v>22.454386219071324</v>
      </c>
      <c r="AT626">
        <v>21.473991672310213</v>
      </c>
      <c r="AU626">
        <v>20.641260771498597</v>
      </c>
      <c r="AV626">
        <v>20.739307290907359</v>
      </c>
      <c r="AW626">
        <v>20.960344692340016</v>
      </c>
      <c r="AX626">
        <v>21.223491224718984</v>
      </c>
      <c r="AY626">
        <v>21.593853845044535</v>
      </c>
      <c r="AZ626">
        <v>21.446129436091599</v>
      </c>
      <c r="BA626">
        <v>20.860737478606993</v>
      </c>
      <c r="BB626">
        <v>19.324003503711999</v>
      </c>
      <c r="BC626">
        <v>19.355291545727233</v>
      </c>
      <c r="BD626">
        <v>19.416900956195263</v>
      </c>
      <c r="BE626">
        <v>19.155985245580322</v>
      </c>
      <c r="BF626">
        <v>19.258201288611041</v>
      </c>
      <c r="BG626">
        <v>19.296593626891919</v>
      </c>
      <c r="BH626">
        <v>18.524137884239085</v>
      </c>
      <c r="BI626">
        <v>17.954902440740849</v>
      </c>
      <c r="BJ626">
        <v>18.207940017870165</v>
      </c>
      <c r="BN626" s="39">
        <f t="shared" si="9"/>
        <v>21</v>
      </c>
    </row>
    <row r="627" spans="1:66" x14ac:dyDescent="0.3">
      <c r="A627" t="s">
        <v>3109</v>
      </c>
      <c r="B627" s="13" t="str">
        <f>VLOOKUP(A627,Matching_Area!$A$2:$B$1441,2, 0)</f>
        <v>Economic Policy &amp; Debt</v>
      </c>
      <c r="C627" s="13" t="str">
        <f>VLOOKUP(Filtred_Data!A627,Matching_Area!$A$2:$C$1441,3,0)</f>
        <v>National accounts</v>
      </c>
      <c r="D627" t="s">
        <v>741</v>
      </c>
      <c r="AQ627">
        <v>3.7387522464488399</v>
      </c>
      <c r="AR627">
        <v>5.6014951297572964</v>
      </c>
      <c r="AS627">
        <v>5.0453660889443483</v>
      </c>
      <c r="AT627">
        <v>-3.4975371421309518</v>
      </c>
      <c r="AU627">
        <v>6.8851165387968649E-2</v>
      </c>
      <c r="AV627">
        <v>2.9009501743122428</v>
      </c>
      <c r="AW627">
        <v>5.5560219606611128</v>
      </c>
      <c r="AX627">
        <v>1.5672897385783529</v>
      </c>
      <c r="AY627">
        <v>4.1957451588272363</v>
      </c>
      <c r="AZ627">
        <v>1.9376691609746217</v>
      </c>
      <c r="BA627">
        <v>-3.5770648723770648</v>
      </c>
      <c r="BB627">
        <v>-7.5626072422457611</v>
      </c>
      <c r="BC627">
        <v>2.0728774235923169</v>
      </c>
      <c r="BD627">
        <v>0.43506494508520177</v>
      </c>
      <c r="BE627">
        <v>1.563765053789254</v>
      </c>
      <c r="BF627">
        <v>2.5175839930426491</v>
      </c>
      <c r="BG627">
        <v>1.6534630213010502</v>
      </c>
      <c r="BH627">
        <v>1.9710329777361295</v>
      </c>
      <c r="BI627">
        <v>0.14952563372689553</v>
      </c>
      <c r="BJ627">
        <v>1.759405340826234</v>
      </c>
      <c r="BN627" s="39">
        <f t="shared" si="9"/>
        <v>20</v>
      </c>
    </row>
    <row r="628" spans="1:66" x14ac:dyDescent="0.3">
      <c r="A628" t="s">
        <v>986</v>
      </c>
      <c r="B628" s="13" t="str">
        <f>VLOOKUP(A628,Matching_Area!$A$2:$B$1441,2, 0)</f>
        <v>Economic Policy &amp; Debt</v>
      </c>
      <c r="C628" s="13" t="str">
        <f>VLOOKUP(Filtred_Data!A628,Matching_Area!$A$2:$C$1441,3,0)</f>
        <v>National accounts</v>
      </c>
      <c r="D628" t="s">
        <v>1123</v>
      </c>
      <c r="AP628">
        <v>2449380078022.1201</v>
      </c>
      <c r="AQ628">
        <v>2540956330713.2427</v>
      </c>
      <c r="AR628">
        <v>2683287875827.4048</v>
      </c>
      <c r="AS628">
        <v>2818669572383.1558</v>
      </c>
      <c r="AT628">
        <v>2720085557175.1108</v>
      </c>
      <c r="AU628">
        <v>2721958367780.7759</v>
      </c>
      <c r="AV628">
        <v>2800921023795.6191</v>
      </c>
      <c r="AW628">
        <v>2956540810978.478</v>
      </c>
      <c r="AX628">
        <v>3002878371725.8252</v>
      </c>
      <c r="AY628">
        <v>3128871495632.9814</v>
      </c>
      <c r="AZ628">
        <v>3189498673690.3872</v>
      </c>
      <c r="BA628">
        <v>3075408237028.876</v>
      </c>
      <c r="BB628">
        <v>2842827190966.7075</v>
      </c>
      <c r="BC628">
        <v>2901755514000</v>
      </c>
      <c r="BD628">
        <v>2914380035033.4912</v>
      </c>
      <c r="BE628">
        <v>2959954091555.9561</v>
      </c>
      <c r="BF628">
        <v>3034473421966.3799</v>
      </c>
      <c r="BG628">
        <v>3084647317889.8027</v>
      </c>
      <c r="BH628">
        <v>3145446733772.2637</v>
      </c>
      <c r="BI628">
        <v>3150149982934.4785</v>
      </c>
      <c r="BJ628">
        <v>3205573889978.2646</v>
      </c>
      <c r="BN628" s="39">
        <f t="shared" si="9"/>
        <v>21</v>
      </c>
    </row>
    <row r="629" spans="1:66" x14ac:dyDescent="0.3">
      <c r="A629" t="s">
        <v>965</v>
      </c>
      <c r="B629" s="13" t="str">
        <f>VLOOKUP(A629,Matching_Area!$A$2:$B$1441,2, 0)</f>
        <v>Economic Policy &amp; Debt</v>
      </c>
      <c r="C629" s="13" t="str">
        <f>VLOOKUP(Filtred_Data!A629,Matching_Area!$A$2:$C$1441,3,0)</f>
        <v>National accounts</v>
      </c>
      <c r="D629" t="s">
        <v>1997</v>
      </c>
      <c r="AP629">
        <v>2628109647900</v>
      </c>
      <c r="AQ629">
        <v>2726368156400</v>
      </c>
      <c r="AR629">
        <v>2879085535900</v>
      </c>
      <c r="AS629">
        <v>3024345941200</v>
      </c>
      <c r="AT629">
        <v>2918568318600</v>
      </c>
      <c r="AU629">
        <v>2920577786900</v>
      </c>
      <c r="AV629">
        <v>3005302293300</v>
      </c>
      <c r="AW629">
        <v>3172277548700</v>
      </c>
      <c r="AX629">
        <v>3221996329200</v>
      </c>
      <c r="AY629">
        <v>3357183084200</v>
      </c>
      <c r="AZ629">
        <v>3422234185500</v>
      </c>
      <c r="BA629">
        <v>3299818648600</v>
      </c>
      <c r="BB629">
        <v>3050266324500</v>
      </c>
      <c r="BC629">
        <v>3113494606500</v>
      </c>
      <c r="BD629">
        <v>3127040330100</v>
      </c>
      <c r="BE629">
        <v>3175939894000</v>
      </c>
      <c r="BF629">
        <v>3255896848400</v>
      </c>
      <c r="BG629">
        <v>3309731898800</v>
      </c>
      <c r="BH629">
        <v>3374967806000</v>
      </c>
      <c r="BI629">
        <v>3380014248000</v>
      </c>
      <c r="BJ629">
        <v>3439482399200</v>
      </c>
      <c r="BN629" s="39">
        <f t="shared" si="9"/>
        <v>21</v>
      </c>
    </row>
    <row r="630" spans="1:66" x14ac:dyDescent="0.3">
      <c r="A630" t="s">
        <v>2375</v>
      </c>
      <c r="B630" s="13" t="str">
        <f>VLOOKUP(A630,Matching_Area!$A$2:$B$1441,2, 0)</f>
        <v>Economic Policy &amp; Debt</v>
      </c>
      <c r="C630" s="13" t="str">
        <f>VLOOKUP(Filtred_Data!A630,Matching_Area!$A$2:$C$1441,3,0)</f>
        <v>National accounts</v>
      </c>
      <c r="D630" t="s">
        <v>8</v>
      </c>
      <c r="AP630">
        <v>1984168572000</v>
      </c>
      <c r="AQ630">
        <v>2054591437000</v>
      </c>
      <c r="AR630">
        <v>2171714180000</v>
      </c>
      <c r="AS630">
        <v>2302101247000</v>
      </c>
      <c r="AT630">
        <v>2272339446000</v>
      </c>
      <c r="AU630">
        <v>2257414776000</v>
      </c>
      <c r="AV630">
        <v>2376360408000</v>
      </c>
      <c r="AW630">
        <v>2560039729000</v>
      </c>
      <c r="AX630">
        <v>2766830195000</v>
      </c>
      <c r="AY630">
        <v>2983106998000</v>
      </c>
      <c r="AZ630">
        <v>3099364312000</v>
      </c>
      <c r="BA630">
        <v>3069207780000</v>
      </c>
      <c r="BB630">
        <v>2792112324000</v>
      </c>
      <c r="BC630">
        <v>2901755514000</v>
      </c>
      <c r="BD630">
        <v>3017887579000</v>
      </c>
      <c r="BE630">
        <v>3102696338000</v>
      </c>
      <c r="BF630">
        <v>3232460043000</v>
      </c>
      <c r="BG630">
        <v>3381100225000</v>
      </c>
      <c r="BH630">
        <v>3374967806000</v>
      </c>
      <c r="BI630">
        <v>3358857397000</v>
      </c>
      <c r="BJ630">
        <v>3547888825000</v>
      </c>
      <c r="BN630" s="39">
        <f t="shared" si="9"/>
        <v>21</v>
      </c>
    </row>
    <row r="631" spans="1:66" x14ac:dyDescent="0.3">
      <c r="A631" t="s">
        <v>3994</v>
      </c>
      <c r="B631" s="13" t="str">
        <f>VLOOKUP(A631,Matching_Area!$A$2:$B$1441,2, 0)</f>
        <v>Economic Policy &amp; Debt</v>
      </c>
      <c r="C631" s="13" t="str">
        <f>VLOOKUP(Filtred_Data!A631,Matching_Area!$A$2:$C$1441,3,0)</f>
        <v>National accounts</v>
      </c>
      <c r="D631" t="s">
        <v>3332</v>
      </c>
      <c r="AP631">
        <v>1984168572000</v>
      </c>
      <c r="AQ631">
        <v>2054591437000</v>
      </c>
      <c r="AR631">
        <v>2171714180000</v>
      </c>
      <c r="AS631">
        <v>2302101247000</v>
      </c>
      <c r="AT631">
        <v>2272339446000</v>
      </c>
      <c r="AU631">
        <v>2257414776000</v>
      </c>
      <c r="AV631">
        <v>2376360408000</v>
      </c>
      <c r="AW631">
        <v>2560039729000</v>
      </c>
      <c r="AX631">
        <v>2766830195000</v>
      </c>
      <c r="AY631">
        <v>2983106998000</v>
      </c>
      <c r="AZ631">
        <v>3099364312000</v>
      </c>
      <c r="BA631">
        <v>3069207780000</v>
      </c>
      <c r="BB631">
        <v>2792112324000</v>
      </c>
      <c r="BC631">
        <v>2901755514000</v>
      </c>
      <c r="BD631">
        <v>3017887579000</v>
      </c>
      <c r="BE631">
        <v>3102696338000</v>
      </c>
      <c r="BF631">
        <v>3232460043000</v>
      </c>
      <c r="BG631">
        <v>3381100225000</v>
      </c>
      <c r="BH631">
        <v>3374967806000</v>
      </c>
      <c r="BI631">
        <v>3358857397000</v>
      </c>
      <c r="BJ631">
        <v>3547888825000</v>
      </c>
      <c r="BN631" s="39">
        <f t="shared" si="9"/>
        <v>21</v>
      </c>
    </row>
    <row r="632" spans="1:66" x14ac:dyDescent="0.3">
      <c r="A632" t="s">
        <v>874</v>
      </c>
      <c r="B632" s="13" t="str">
        <f>VLOOKUP(A632,Matching_Area!$A$2:$B$1441,2, 0)</f>
        <v>Economic Policy &amp; Debt</v>
      </c>
      <c r="C632" s="13" t="str">
        <f>VLOOKUP(Filtred_Data!A632,Matching_Area!$A$2:$C$1441,3,0)</f>
        <v>National accounts</v>
      </c>
      <c r="D632" t="s">
        <v>640</v>
      </c>
      <c r="AP632">
        <v>72798.460799536624</v>
      </c>
      <c r="AQ632">
        <v>74946.887172131785</v>
      </c>
      <c r="AR632">
        <v>78501.157223962888</v>
      </c>
      <c r="AS632">
        <v>81885.033196182645</v>
      </c>
      <c r="AT632">
        <v>81442.148929126604</v>
      </c>
      <c r="AU632">
        <v>85486.567778027762</v>
      </c>
      <c r="AV632">
        <v>88978.663802893803</v>
      </c>
      <c r="AW632">
        <v>93065.001699229237</v>
      </c>
      <c r="AX632">
        <v>93445.987225742458</v>
      </c>
      <c r="AY632">
        <v>95367.107428899486</v>
      </c>
      <c r="AZ632">
        <v>97313.728103547168</v>
      </c>
      <c r="BA632">
        <v>96860.049754202992</v>
      </c>
      <c r="BB632">
        <v>99684.343078039441</v>
      </c>
      <c r="BC632">
        <v>104208.25268214953</v>
      </c>
      <c r="BD632">
        <v>103437.57456893139</v>
      </c>
      <c r="BE632">
        <v>102797.90280280248</v>
      </c>
      <c r="BF632">
        <v>103422.3072464998</v>
      </c>
      <c r="BG632">
        <v>103125.42178692009</v>
      </c>
      <c r="BH632">
        <v>104107.54617100887</v>
      </c>
      <c r="BI632">
        <v>102977.03505527253</v>
      </c>
      <c r="BJ632">
        <v>103431.31655334873</v>
      </c>
      <c r="BN632" s="39">
        <f t="shared" si="9"/>
        <v>21</v>
      </c>
    </row>
    <row r="633" spans="1:66" x14ac:dyDescent="0.3">
      <c r="A633" t="s">
        <v>775</v>
      </c>
      <c r="B633" s="13" t="str">
        <f>VLOOKUP(A633,Matching_Area!$A$2:$B$1441,2, 0)</f>
        <v>Financial Sector</v>
      </c>
      <c r="C633" s="13" t="str">
        <f>VLOOKUP(Filtred_Data!A633,Matching_Area!$A$2:$C$1441,3,0)</f>
        <v>Exchange rates &amp; prices</v>
      </c>
      <c r="D633" t="s">
        <v>176</v>
      </c>
      <c r="E633">
        <v>1.4579759862778601</v>
      </c>
      <c r="F633">
        <v>1.07072414764723</v>
      </c>
      <c r="G633">
        <v>1.1987733482018501</v>
      </c>
      <c r="H633">
        <v>1.2396694214876001</v>
      </c>
      <c r="I633">
        <v>1.27891156462583</v>
      </c>
      <c r="J633">
        <v>1.5851692638366901</v>
      </c>
      <c r="K633">
        <v>3.0150753768843899</v>
      </c>
      <c r="L633">
        <v>2.7727856225930698</v>
      </c>
      <c r="M633">
        <v>4.2717961528853401</v>
      </c>
      <c r="N633">
        <v>5.4623862002874999</v>
      </c>
      <c r="O633">
        <v>5.8382553384825302</v>
      </c>
      <c r="P633">
        <v>4.2927666881304498</v>
      </c>
      <c r="Q633">
        <v>3.2722782465528302</v>
      </c>
      <c r="R633">
        <v>6.1777600637704104</v>
      </c>
      <c r="S633">
        <v>11.0548048048048</v>
      </c>
      <c r="T633">
        <v>9.14314686496534</v>
      </c>
      <c r="U633">
        <v>5.7448126354908498</v>
      </c>
      <c r="V633">
        <v>6.5016839947283902</v>
      </c>
      <c r="W633">
        <v>7.6309638388560197</v>
      </c>
      <c r="X633">
        <v>11.2544711292795</v>
      </c>
      <c r="Y633">
        <v>13.549201974968399</v>
      </c>
      <c r="Z633">
        <v>10.3347153402771</v>
      </c>
      <c r="AA633">
        <v>6.1314270002749396</v>
      </c>
      <c r="AB633">
        <v>3.2124352331606301</v>
      </c>
      <c r="AC633">
        <v>4.3005354752342697</v>
      </c>
      <c r="AD633">
        <v>3.5456441520936899</v>
      </c>
      <c r="AE633">
        <v>1.8980477223427501</v>
      </c>
      <c r="AF633">
        <v>3.6645632175169101</v>
      </c>
      <c r="AG633">
        <v>4.0777411074440799</v>
      </c>
      <c r="AH633">
        <v>4.8270030300894904</v>
      </c>
      <c r="AI633">
        <v>5.3979564399032203</v>
      </c>
      <c r="AJ633">
        <v>4.2349639645385304</v>
      </c>
      <c r="AK633">
        <v>3.0288196781496999</v>
      </c>
      <c r="AL633">
        <v>2.9516569663855399</v>
      </c>
      <c r="AM633">
        <v>2.6074415921546001</v>
      </c>
      <c r="AN633">
        <v>2.8054196885365501</v>
      </c>
      <c r="AO633">
        <v>2.9312041999343998</v>
      </c>
      <c r="AP633">
        <v>2.33768993730741</v>
      </c>
      <c r="AQ633">
        <v>1.5522790987436199</v>
      </c>
      <c r="AR633">
        <v>2.1880271969735801</v>
      </c>
      <c r="AS633">
        <v>3.3768572714993499</v>
      </c>
      <c r="AT633">
        <v>2.8261711188540199</v>
      </c>
      <c r="AU633">
        <v>1.5860316265060299</v>
      </c>
      <c r="AV633">
        <v>2.2700949733611302</v>
      </c>
      <c r="AW633">
        <v>2.67723669309173</v>
      </c>
      <c r="AX633">
        <v>3.3927468454954699</v>
      </c>
      <c r="AY633">
        <v>3.2259441007040701</v>
      </c>
      <c r="AZ633">
        <v>2.8526724815013602</v>
      </c>
      <c r="BA633">
        <v>3.8391002966510102</v>
      </c>
      <c r="BB633">
        <v>-0.35554626629975</v>
      </c>
      <c r="BC633">
        <v>1.64004344238989</v>
      </c>
      <c r="BD633">
        <v>3.1568415686220601</v>
      </c>
      <c r="BE633">
        <v>2.0693372652605899</v>
      </c>
      <c r="BF633">
        <v>1.46483265562714</v>
      </c>
      <c r="BG633">
        <v>1.62222297740821</v>
      </c>
      <c r="BH633">
        <v>0.118627135552435</v>
      </c>
      <c r="BI633">
        <v>1.26158320570537</v>
      </c>
      <c r="BJ633">
        <v>2.1301100036596301</v>
      </c>
      <c r="BK633">
        <v>2.4425832969281802</v>
      </c>
      <c r="BL633">
        <v>1.81221007526015</v>
      </c>
      <c r="BN633" s="39">
        <f t="shared" si="9"/>
        <v>60</v>
      </c>
    </row>
    <row r="634" spans="1:66" x14ac:dyDescent="0.3">
      <c r="A634" t="s">
        <v>3512</v>
      </c>
      <c r="B634" s="13" t="str">
        <f>VLOOKUP(A634,Matching_Area!$A$2:$B$1441,2, 0)</f>
        <v>Financial Sector</v>
      </c>
      <c r="C634" s="13" t="str">
        <f>VLOOKUP(Filtred_Data!A634,Matching_Area!$A$2:$C$1441,3,0)</f>
        <v>Exchange rates &amp; prices</v>
      </c>
      <c r="D634" t="s">
        <v>3049</v>
      </c>
      <c r="F634">
        <v>1.3501538964216593</v>
      </c>
      <c r="G634">
        <v>1.2446347120014423</v>
      </c>
      <c r="H634">
        <v>1.0883860113683568</v>
      </c>
      <c r="I634">
        <v>1.5039396790116086</v>
      </c>
      <c r="J634">
        <v>1.919825811247506</v>
      </c>
      <c r="K634">
        <v>2.8987785346832595</v>
      </c>
      <c r="L634">
        <v>3.1512793655543447</v>
      </c>
      <c r="M634">
        <v>4.3671882405368194</v>
      </c>
      <c r="N634">
        <v>4.9584884495750998</v>
      </c>
      <c r="O634">
        <v>5.5041661342483508</v>
      </c>
      <c r="P634">
        <v>5.0691565791529172</v>
      </c>
      <c r="Q634">
        <v>4.3227633242076848</v>
      </c>
      <c r="R634">
        <v>5.4798837990451119</v>
      </c>
      <c r="S634">
        <v>8.9986890005582438</v>
      </c>
      <c r="T634">
        <v>9.2626207595398995</v>
      </c>
      <c r="U634">
        <v>5.5033864664544581</v>
      </c>
      <c r="V634">
        <v>6.2133604414553787</v>
      </c>
      <c r="W634">
        <v>7.0338330743551438</v>
      </c>
      <c r="X634">
        <v>8.2965931002361799</v>
      </c>
      <c r="Y634">
        <v>9.0330378701170417</v>
      </c>
      <c r="Z634">
        <v>9.4621796117129691</v>
      </c>
      <c r="AA634">
        <v>6.178220381813631</v>
      </c>
      <c r="AB634">
        <v>3.9167733247884087</v>
      </c>
      <c r="AC634">
        <v>3.6077181235298639</v>
      </c>
      <c r="AD634">
        <v>3.1624454276621776</v>
      </c>
      <c r="AE634">
        <v>2.0138958292495346</v>
      </c>
      <c r="AF634">
        <v>2.4724925009113292</v>
      </c>
      <c r="AG634">
        <v>3.5274362716742189</v>
      </c>
      <c r="AH634">
        <v>3.9203399866095481</v>
      </c>
      <c r="AI634">
        <v>3.7433344575589729</v>
      </c>
      <c r="AJ634">
        <v>3.3817556733035445</v>
      </c>
      <c r="AK634">
        <v>2.2789083791696214</v>
      </c>
      <c r="AL634">
        <v>2.3692802744934625</v>
      </c>
      <c r="AM634">
        <v>2.1353787403584477</v>
      </c>
      <c r="AN634">
        <v>2.0968312678125471</v>
      </c>
      <c r="AO634">
        <v>1.8310308482682274</v>
      </c>
      <c r="AP634">
        <v>1.7243910667862394</v>
      </c>
      <c r="AQ634">
        <v>1.1255204324034196</v>
      </c>
      <c r="AR634">
        <v>1.4438034187667483</v>
      </c>
      <c r="AS634">
        <v>2.2354744091384333</v>
      </c>
      <c r="AT634">
        <v>2.1934253421126044</v>
      </c>
      <c r="AU634">
        <v>1.5817630074847671</v>
      </c>
      <c r="AV634">
        <v>1.8570952025646363</v>
      </c>
      <c r="AW634">
        <v>2.6922121244405446</v>
      </c>
      <c r="AX634">
        <v>3.1149423426919185</v>
      </c>
      <c r="AY634">
        <v>3.0262046511732876</v>
      </c>
      <c r="AZ634">
        <v>2.6862788620527027</v>
      </c>
      <c r="BA634">
        <v>1.9451317479279169</v>
      </c>
      <c r="BB634">
        <v>0.76234998709490753</v>
      </c>
      <c r="BC634">
        <v>1.1652505452601076</v>
      </c>
      <c r="BD634">
        <v>2.0889037766901311</v>
      </c>
      <c r="BE634">
        <v>1.9178490067214966</v>
      </c>
      <c r="BF634">
        <v>1.7549157482686866</v>
      </c>
      <c r="BG634">
        <v>1.8918912936511703</v>
      </c>
      <c r="BH634">
        <v>1.0693416591572174</v>
      </c>
      <c r="BI634">
        <v>1.093525423525989</v>
      </c>
      <c r="BJ634">
        <v>1.9007775378652809</v>
      </c>
      <c r="BK634">
        <v>2.3596919352367962</v>
      </c>
      <c r="BL634">
        <v>1.7436524489338439</v>
      </c>
      <c r="BN634" s="39">
        <f t="shared" si="9"/>
        <v>59</v>
      </c>
    </row>
    <row r="635" spans="1:66" x14ac:dyDescent="0.3">
      <c r="A635" t="s">
        <v>3305</v>
      </c>
      <c r="B635" s="13" t="str">
        <f>VLOOKUP(A635,Matching_Area!$A$2:$B$1441,2, 0)</f>
        <v>Financial Sector</v>
      </c>
      <c r="C635" s="13" t="str">
        <f>VLOOKUP(Filtred_Data!A635,Matching_Area!$A$2:$C$1441,3,0)</f>
        <v>Exchange rates &amp; prices</v>
      </c>
      <c r="D635" t="s">
        <v>1571</v>
      </c>
      <c r="AI635">
        <v>3.7433344575589702</v>
      </c>
      <c r="AJ635">
        <v>3.3817556733035401</v>
      </c>
      <c r="AK635">
        <v>2.2789083791696201</v>
      </c>
      <c r="AL635">
        <v>2.3692802744934598</v>
      </c>
      <c r="AM635">
        <v>2.1353787403584499</v>
      </c>
      <c r="AN635">
        <v>2.0968312678125498</v>
      </c>
      <c r="AO635">
        <v>1.83103084826823</v>
      </c>
      <c r="AP635">
        <v>1.7243910667862401</v>
      </c>
      <c r="AQ635">
        <v>1.12552043240342</v>
      </c>
      <c r="AR635">
        <v>1.4438034187667499</v>
      </c>
      <c r="AS635">
        <v>2.2354744091384302</v>
      </c>
      <c r="AT635">
        <v>2.1934253421126</v>
      </c>
      <c r="AU635">
        <v>1.5817630074847699</v>
      </c>
      <c r="AV635">
        <v>1.8570952025646399</v>
      </c>
      <c r="AW635">
        <v>2.6922121244405401</v>
      </c>
      <c r="AX635">
        <v>3.1149423426919198</v>
      </c>
      <c r="AY635">
        <v>3.0262046511732899</v>
      </c>
      <c r="AZ635">
        <v>2.6862788620527001</v>
      </c>
      <c r="BA635">
        <v>1.94513174792792</v>
      </c>
      <c r="BB635">
        <v>0.76234998709490798</v>
      </c>
      <c r="BC635">
        <v>1.1652505452601101</v>
      </c>
      <c r="BD635">
        <v>2.0889037766901302</v>
      </c>
      <c r="BE635">
        <v>1.9178490067214999</v>
      </c>
      <c r="BF635">
        <v>1.7549157482686899</v>
      </c>
      <c r="BG635">
        <v>1.89189129365117</v>
      </c>
      <c r="BH635">
        <v>1.06934165915722</v>
      </c>
      <c r="BI635">
        <v>1.0935254235259899</v>
      </c>
      <c r="BJ635">
        <v>1.90077753786528</v>
      </c>
      <c r="BK635">
        <v>2.3596919352368002</v>
      </c>
      <c r="BL635">
        <v>1.7436524489338401</v>
      </c>
      <c r="BN635" s="39">
        <f t="shared" si="9"/>
        <v>30</v>
      </c>
    </row>
    <row r="636" spans="1:66" x14ac:dyDescent="0.3">
      <c r="A636" t="s">
        <v>2267</v>
      </c>
      <c r="B636" s="13" t="str">
        <f>VLOOKUP(A636,Matching_Area!$A$2:$B$1441,2, 0)</f>
        <v>Social Protection &amp; Labor</v>
      </c>
      <c r="C636" s="13" t="str">
        <f>VLOOKUP(Filtred_Data!A636,Matching_Area!$A$2:$C$1441,3,0)</f>
        <v>Economic activity</v>
      </c>
      <c r="D636" t="s">
        <v>1763</v>
      </c>
      <c r="BN636" s="39">
        <f t="shared" si="9"/>
        <v>0</v>
      </c>
    </row>
    <row r="637" spans="1:66" x14ac:dyDescent="0.3">
      <c r="A637" t="s">
        <v>2391</v>
      </c>
      <c r="B637" s="13" t="str">
        <f>VLOOKUP(A637,Matching_Area!$A$2:$B$1441,2, 0)</f>
        <v>Social Protection &amp; Labor</v>
      </c>
      <c r="C637" s="13" t="str">
        <f>VLOOKUP(Filtred_Data!A637,Matching_Area!$A$2:$C$1441,3,0)</f>
        <v>Economic activity</v>
      </c>
      <c r="D637" t="s">
        <v>734</v>
      </c>
      <c r="BN637" s="39">
        <f t="shared" si="9"/>
        <v>0</v>
      </c>
    </row>
    <row r="638" spans="1:66" x14ac:dyDescent="0.3">
      <c r="A638" t="s">
        <v>19</v>
      </c>
      <c r="B638" s="13" t="str">
        <f>VLOOKUP(A638,Matching_Area!$A$2:$B$1441,2, 0)</f>
        <v>Social Protection &amp; Labor</v>
      </c>
      <c r="C638" s="13" t="str">
        <f>VLOOKUP(Filtred_Data!A638,Matching_Area!$A$2:$C$1441,3,0)</f>
        <v>Economic activity</v>
      </c>
      <c r="D638" t="s">
        <v>928</v>
      </c>
      <c r="BN638" s="39">
        <f t="shared" si="9"/>
        <v>0</v>
      </c>
    </row>
    <row r="639" spans="1:66" x14ac:dyDescent="0.3">
      <c r="A639" t="s">
        <v>3234</v>
      </c>
      <c r="B639" s="13" t="str">
        <f>VLOOKUP(A639,Matching_Area!$A$2:$B$1441,2, 0)</f>
        <v>Private Sector &amp; Trade</v>
      </c>
      <c r="C639" s="13" t="str">
        <f>VLOOKUP(Filtred_Data!A639,Matching_Area!$A$2:$C$1441,3,0)</f>
        <v>Business environment</v>
      </c>
      <c r="D639" t="s">
        <v>3283</v>
      </c>
      <c r="BN639" s="39">
        <f t="shared" si="9"/>
        <v>0</v>
      </c>
    </row>
    <row r="640" spans="1:66" x14ac:dyDescent="0.3">
      <c r="A640" t="s">
        <v>2864</v>
      </c>
      <c r="B640" s="13" t="str">
        <f>VLOOKUP(A640,Matching_Area!$A$2:$B$1441,2, 0)</f>
        <v>Private Sector &amp; Trade</v>
      </c>
      <c r="C640" s="13" t="str">
        <f>VLOOKUP(Filtred_Data!A640,Matching_Area!$A$2:$C$1441,3,0)</f>
        <v>Exports</v>
      </c>
      <c r="D640" t="s">
        <v>34</v>
      </c>
      <c r="O640">
        <v>0.83160083160083165</v>
      </c>
      <c r="P640">
        <v>0.95057034220532322</v>
      </c>
      <c r="Q640">
        <v>1.3757523645743766</v>
      </c>
      <c r="R640">
        <v>1.1363636363636365</v>
      </c>
      <c r="S640">
        <v>0.94284030642309957</v>
      </c>
      <c r="T640">
        <v>1.1152416356877324</v>
      </c>
      <c r="U640">
        <v>0.92421441774491686</v>
      </c>
      <c r="V640">
        <v>0.77619663648124193</v>
      </c>
      <c r="W640">
        <v>0.85597320431708235</v>
      </c>
      <c r="X640">
        <v>4.2451094766566149</v>
      </c>
      <c r="Y640">
        <v>3.9884544738913674</v>
      </c>
      <c r="Z640">
        <v>4.7805302042590174</v>
      </c>
      <c r="AA640">
        <v>4.71976401179941</v>
      </c>
      <c r="AB640">
        <v>5.2507836990595615</v>
      </c>
      <c r="AC640">
        <v>4.6843446883172772</v>
      </c>
      <c r="AD640">
        <v>4.6461814688233352</v>
      </c>
      <c r="AE640">
        <v>6.2565088520387722</v>
      </c>
      <c r="AF640">
        <v>6.2878015227342807</v>
      </c>
      <c r="AG640">
        <v>4.76083859149196</v>
      </c>
      <c r="AH640">
        <v>4.465682015638575</v>
      </c>
      <c r="AI640">
        <v>3.4629133154602325</v>
      </c>
      <c r="AJ640">
        <v>3.6742069334761074</v>
      </c>
      <c r="AK640">
        <v>3.1372549019607843</v>
      </c>
      <c r="AL640">
        <v>3.561770841381442</v>
      </c>
      <c r="AM640">
        <v>3.7108554659160951</v>
      </c>
      <c r="AN640">
        <v>4.1324541656475704</v>
      </c>
      <c r="AO640">
        <v>4.5206425901268794</v>
      </c>
      <c r="AP640">
        <v>5.2694559778558503</v>
      </c>
      <c r="AQ640">
        <v>5.9583510058797602</v>
      </c>
      <c r="AR640">
        <v>11.040254172874038</v>
      </c>
      <c r="AS640">
        <v>11.671478963388616</v>
      </c>
      <c r="AT640">
        <v>11.619133506181189</v>
      </c>
      <c r="AU640">
        <v>12.569867188244</v>
      </c>
      <c r="AV640">
        <v>14.05068697942621</v>
      </c>
      <c r="AW640">
        <v>15.362999957052317</v>
      </c>
      <c r="AX640">
        <v>15.379859102125778</v>
      </c>
      <c r="AY640">
        <v>16.594930053657812</v>
      </c>
      <c r="AZ640">
        <v>18.149711320225983</v>
      </c>
      <c r="BA640">
        <v>18.1784382999017</v>
      </c>
      <c r="BB640">
        <v>17.968519839165513</v>
      </c>
      <c r="BC640">
        <v>18.649019586198776</v>
      </c>
      <c r="BD640">
        <v>19.1136548280349</v>
      </c>
      <c r="BE640">
        <v>19.160605831028953</v>
      </c>
      <c r="BF640">
        <v>18.50243503503356</v>
      </c>
      <c r="BG640">
        <v>18.881203215968949</v>
      </c>
      <c r="BH640">
        <v>17.738116125943428</v>
      </c>
      <c r="BI640">
        <v>17.712135714942377</v>
      </c>
      <c r="BJ640">
        <v>18.767748185883576</v>
      </c>
      <c r="BK640">
        <v>18.656785882277017</v>
      </c>
      <c r="BL640">
        <v>18.444933006204682</v>
      </c>
      <c r="BN640" s="39">
        <f t="shared" si="9"/>
        <v>50</v>
      </c>
    </row>
    <row r="641" spans="1:66" x14ac:dyDescent="0.3">
      <c r="A641" t="s">
        <v>4109</v>
      </c>
      <c r="B641" s="13" t="str">
        <f>VLOOKUP(A641,Matching_Area!$A$2:$B$1441,2, 0)</f>
        <v>Private Sector &amp; Trade</v>
      </c>
      <c r="C641" s="13" t="str">
        <f>VLOOKUP(Filtred_Data!A641,Matching_Area!$A$2:$C$1441,3,0)</f>
        <v>Imports</v>
      </c>
      <c r="D641" t="s">
        <v>21</v>
      </c>
      <c r="O641">
        <v>2.2075055187637971</v>
      </c>
      <c r="P641">
        <v>2.5</v>
      </c>
      <c r="Q641">
        <v>2.264808362369338</v>
      </c>
      <c r="R641">
        <v>1.763409257898604</v>
      </c>
      <c r="S641">
        <v>1.4057507987220448</v>
      </c>
      <c r="T641">
        <v>2.0706455542021924</v>
      </c>
      <c r="U641">
        <v>2.8221512247071354</v>
      </c>
      <c r="V641">
        <v>3.0806845965770173</v>
      </c>
      <c r="W641">
        <v>3.4408602150537635</v>
      </c>
      <c r="X641">
        <v>3.2983508245877062</v>
      </c>
      <c r="Y641">
        <v>2.9768085842852199</v>
      </c>
      <c r="Z641">
        <v>3.1542785758900691</v>
      </c>
      <c r="AA641">
        <v>3.2318879612173443</v>
      </c>
      <c r="AB641">
        <v>3.4604698156100024</v>
      </c>
      <c r="AC641">
        <v>3.1397768110459618</v>
      </c>
      <c r="AD641">
        <v>4.2847149352920599</v>
      </c>
      <c r="AE641">
        <v>6.1127103120237676</v>
      </c>
      <c r="AF641">
        <v>7.1650880478570755</v>
      </c>
      <c r="AG641">
        <v>5.2608957276712793</v>
      </c>
      <c r="AH641">
        <v>3.3524121013900245</v>
      </c>
      <c r="AI641">
        <v>4.4435426600385508</v>
      </c>
      <c r="AJ641">
        <v>5.120541940625623</v>
      </c>
      <c r="AK641">
        <v>5.0141072924590979</v>
      </c>
      <c r="AL641">
        <v>5.2580286718764233</v>
      </c>
      <c r="AM641">
        <v>5.5345786963434023</v>
      </c>
      <c r="AN641">
        <v>5.8803500816392855</v>
      </c>
      <c r="AO641">
        <v>5.9594139646397579</v>
      </c>
      <c r="AP641">
        <v>6.0785913565299783</v>
      </c>
      <c r="AQ641">
        <v>6.9492841280444875</v>
      </c>
      <c r="AR641">
        <v>11.985361390667887</v>
      </c>
      <c r="AS641">
        <v>13.434715836696331</v>
      </c>
      <c r="AT641">
        <v>15.813966988525319</v>
      </c>
      <c r="AU641">
        <v>17.344927752818435</v>
      </c>
      <c r="AV641">
        <v>17.926050287902832</v>
      </c>
      <c r="AW641">
        <v>18.209746925000662</v>
      </c>
      <c r="AX641">
        <v>17.797294639847173</v>
      </c>
      <c r="AY641">
        <v>20.61917466154415</v>
      </c>
      <c r="AZ641">
        <v>22.657641011858772</v>
      </c>
      <c r="BA641">
        <v>22.452459351149908</v>
      </c>
      <c r="BB641">
        <v>23.629484073909609</v>
      </c>
      <c r="BC641">
        <v>22.414892828005637</v>
      </c>
      <c r="BD641">
        <v>20.752361230838424</v>
      </c>
      <c r="BE641">
        <v>19.803735144312391</v>
      </c>
      <c r="BF641">
        <v>18.678841346994282</v>
      </c>
      <c r="BG641">
        <v>18.326744447658534</v>
      </c>
      <c r="BH641">
        <v>17.310123259769441</v>
      </c>
      <c r="BI641">
        <v>17.280524310965014</v>
      </c>
      <c r="BJ641">
        <v>16.744518789715105</v>
      </c>
      <c r="BK641">
        <v>15.393233833060654</v>
      </c>
      <c r="BL641">
        <v>16.285709222371871</v>
      </c>
      <c r="BN641" s="39">
        <f t="shared" si="9"/>
        <v>50</v>
      </c>
    </row>
    <row r="642" spans="1:66" x14ac:dyDescent="0.3">
      <c r="A642" t="s">
        <v>2931</v>
      </c>
      <c r="B642" s="13" t="str">
        <f>VLOOKUP(A642,Matching_Area!$A$2:$B$1441,2, 0)</f>
        <v>Economic Policy &amp; Debt</v>
      </c>
      <c r="C642" s="13" t="str">
        <f>VLOOKUP(Filtred_Data!A642,Matching_Area!$A$2:$C$1441,3,0)</f>
        <v>Balance of payments</v>
      </c>
      <c r="D642" t="s">
        <v>560</v>
      </c>
      <c r="O642">
        <v>0.69868995633187769</v>
      </c>
      <c r="P642">
        <v>0.78125</v>
      </c>
      <c r="Q642">
        <v>1.1985018726591761</v>
      </c>
      <c r="R642">
        <v>0.93896713615023475</v>
      </c>
      <c r="S642">
        <v>0.77034183919114108</v>
      </c>
      <c r="T642">
        <v>0.90012858979854271</v>
      </c>
      <c r="U642">
        <v>0.72516316171138506</v>
      </c>
      <c r="V642">
        <v>0.57896429720167264</v>
      </c>
      <c r="W642">
        <v>0.64880112834978843</v>
      </c>
      <c r="X642">
        <v>3.4765768851416254</v>
      </c>
      <c r="Y642">
        <v>3.1966351209253419</v>
      </c>
      <c r="Z642">
        <v>3.8427947598253276</v>
      </c>
      <c r="AA642">
        <v>3.7505860290670419</v>
      </c>
      <c r="AB642">
        <v>4.1731547804422302</v>
      </c>
      <c r="AC642">
        <v>3.9795258317630844</v>
      </c>
      <c r="AD642">
        <v>4.0359541953401825</v>
      </c>
      <c r="AE642">
        <v>5.4049066309876697</v>
      </c>
      <c r="AF642">
        <v>5.3739028197279604</v>
      </c>
      <c r="AG642">
        <v>4.2176441419104718</v>
      </c>
      <c r="AH642">
        <v>4.0427874783703004</v>
      </c>
      <c r="AI642">
        <v>3.144866765859597</v>
      </c>
      <c r="AJ642">
        <v>3.3422622671374649</v>
      </c>
      <c r="AK642">
        <v>2.8480850182716391</v>
      </c>
      <c r="AL642">
        <v>3.22358547907332</v>
      </c>
      <c r="AM642">
        <v>3.3947952793233362</v>
      </c>
      <c r="AN642">
        <v>3.7770366754412774</v>
      </c>
      <c r="AO642">
        <v>4.1250026094399095</v>
      </c>
      <c r="AP642">
        <v>4.831838433694009</v>
      </c>
      <c r="AQ642">
        <v>5.4531200645438735</v>
      </c>
      <c r="AR642">
        <v>10.449753054889081</v>
      </c>
      <c r="AS642">
        <v>11.013579488831398</v>
      </c>
      <c r="AT642">
        <v>10.886763157802086</v>
      </c>
      <c r="AU642">
        <v>11.913531602900793</v>
      </c>
      <c r="AV642">
        <v>13.258098644767999</v>
      </c>
      <c r="AW642">
        <v>14.535449022891592</v>
      </c>
      <c r="AX642">
        <v>14.523765489180693</v>
      </c>
      <c r="AY642">
        <v>15.592101842178661</v>
      </c>
      <c r="AZ642">
        <v>17.117649669731954</v>
      </c>
      <c r="BA642">
        <v>17.268995358641988</v>
      </c>
      <c r="BB642">
        <v>16.927293677195106</v>
      </c>
      <c r="BC642">
        <v>17.415491929318179</v>
      </c>
      <c r="BD642">
        <v>17.9549505249981</v>
      </c>
      <c r="BE642">
        <v>17.726796160170089</v>
      </c>
      <c r="BF642">
        <v>17.450811709293969</v>
      </c>
      <c r="BG642">
        <v>18.000348882386991</v>
      </c>
      <c r="BH642">
        <v>16.972923024864485</v>
      </c>
      <c r="BI642">
        <v>16.784919951622491</v>
      </c>
      <c r="BJ642">
        <v>17.61321213697693</v>
      </c>
      <c r="BK642">
        <v>17.430359726911803</v>
      </c>
      <c r="BL642">
        <v>17.347772969640225</v>
      </c>
      <c r="BN642" s="39">
        <f t="shared" si="9"/>
        <v>50</v>
      </c>
    </row>
    <row r="643" spans="1:66" x14ac:dyDescent="0.3">
      <c r="A643" t="s">
        <v>3955</v>
      </c>
      <c r="B643" s="13" t="str">
        <f>VLOOKUP(A643,Matching_Area!$A$2:$B$1441,2, 0)</f>
        <v>Economic Policy &amp; Debt</v>
      </c>
      <c r="C643" s="13" t="str">
        <f>VLOOKUP(Filtred_Data!A643,Matching_Area!$A$2:$C$1441,3,0)</f>
        <v>Balance of payments</v>
      </c>
      <c r="D643" t="s">
        <v>3509</v>
      </c>
      <c r="O643">
        <v>1.3651877133105803</v>
      </c>
      <c r="P643">
        <v>1.605651894669236</v>
      </c>
      <c r="Q643">
        <v>1.5249266862170088</v>
      </c>
      <c r="R643">
        <v>1.2572027239392352</v>
      </c>
      <c r="S643">
        <v>1.0156971375807942</v>
      </c>
      <c r="T643">
        <v>1.5267175572519083</v>
      </c>
      <c r="U643">
        <v>2.1276595744680851</v>
      </c>
      <c r="V643">
        <v>2.2801302931596092</v>
      </c>
      <c r="W643">
        <v>2.5244556642473968</v>
      </c>
      <c r="X643">
        <v>2.4289263041678169</v>
      </c>
      <c r="Y643">
        <v>2.0990969001708564</v>
      </c>
      <c r="Z643">
        <v>2.250445632798574</v>
      </c>
      <c r="AA643">
        <v>2.3510971786833856</v>
      </c>
      <c r="AB643">
        <v>2.524880206413564</v>
      </c>
      <c r="AC643">
        <v>2.4809445523837992</v>
      </c>
      <c r="AD643">
        <v>3.4013605442176873</v>
      </c>
      <c r="AE643">
        <v>4.9539659173133064</v>
      </c>
      <c r="AF643">
        <v>5.8577313682726411</v>
      </c>
      <c r="AG643">
        <v>4.3441667089185216</v>
      </c>
      <c r="AH643">
        <v>2.7997268559164961</v>
      </c>
      <c r="AI643">
        <v>3.7222741565394748</v>
      </c>
      <c r="AJ643">
        <v>4.3375527426160341</v>
      </c>
      <c r="AK643">
        <v>4.3554269271948609</v>
      </c>
      <c r="AL643">
        <v>4.6642589944332684</v>
      </c>
      <c r="AM643">
        <v>5.0227315423633287</v>
      </c>
      <c r="AN643">
        <v>5.3737359451241069</v>
      </c>
      <c r="AO643">
        <v>5.4421501147164859</v>
      </c>
      <c r="AP643">
        <v>5.5666363367941525</v>
      </c>
      <c r="AQ643">
        <v>6.3909982510128627</v>
      </c>
      <c r="AR643">
        <v>11.119582399373803</v>
      </c>
      <c r="AS643">
        <v>12.551996342716437</v>
      </c>
      <c r="AT643">
        <v>14.722705122546593</v>
      </c>
      <c r="AU643">
        <v>15.907212211804916</v>
      </c>
      <c r="AV643">
        <v>16.24818698433079</v>
      </c>
      <c r="AW643">
        <v>16.561999965589031</v>
      </c>
      <c r="AX643">
        <v>16.232360307729756</v>
      </c>
      <c r="AY643">
        <v>19.004611672024527</v>
      </c>
      <c r="AZ643">
        <v>20.996458822461182</v>
      </c>
      <c r="BA643">
        <v>20.910971116129797</v>
      </c>
      <c r="BB643">
        <v>21.805413443064626</v>
      </c>
      <c r="BC643">
        <v>20.773513575438194</v>
      </c>
      <c r="BD643">
        <v>19.335034232598339</v>
      </c>
      <c r="BE643">
        <v>18.628822578687469</v>
      </c>
      <c r="BF643">
        <v>17.662730213796404</v>
      </c>
      <c r="BG643">
        <v>17.422035728107875</v>
      </c>
      <c r="BH643">
        <v>16.561361778042073</v>
      </c>
      <c r="BI643">
        <v>16.554632847495306</v>
      </c>
      <c r="BJ643">
        <v>16.06694161330169</v>
      </c>
      <c r="BK643">
        <v>14.76402363410898</v>
      </c>
      <c r="BL643">
        <v>15.619099093586783</v>
      </c>
      <c r="BN643" s="39">
        <f t="shared" si="9"/>
        <v>50</v>
      </c>
    </row>
    <row r="644" spans="1:66" x14ac:dyDescent="0.3">
      <c r="A644" t="s">
        <v>1420</v>
      </c>
      <c r="B644" s="13" t="str">
        <f>VLOOKUP(A644,Matching_Area!$A$2:$B$1441,2, 0)</f>
        <v>Public Sector</v>
      </c>
      <c r="C644" s="13" t="str">
        <f>VLOOKUP(Filtred_Data!A644,Matching_Area!$A$2:$C$1441,3,0)</f>
        <v>Conflict &amp; fragility</v>
      </c>
      <c r="D644" t="s">
        <v>2763</v>
      </c>
      <c r="AI644">
        <v>9.2963554158000008</v>
      </c>
      <c r="AJ644">
        <v>9.7049819456000002</v>
      </c>
      <c r="AK644">
        <v>9.2454740602999994</v>
      </c>
      <c r="AL644">
        <v>9.4500823463000003</v>
      </c>
      <c r="AM644">
        <v>8.8948645918999993</v>
      </c>
      <c r="AN644">
        <v>8.1481728679999996</v>
      </c>
      <c r="AO644">
        <v>7.3210723217</v>
      </c>
      <c r="AP644">
        <v>6.7011727500999996</v>
      </c>
      <c r="AQ644">
        <v>6.1684313398999997</v>
      </c>
      <c r="AR644">
        <v>5.5724656981000003</v>
      </c>
      <c r="AS644">
        <v>5.5326219984999998</v>
      </c>
      <c r="AT644">
        <v>6.6874439703000004</v>
      </c>
      <c r="AU644">
        <v>5.6492059547000002</v>
      </c>
      <c r="AV644">
        <v>5.7029372753000001</v>
      </c>
      <c r="AW644">
        <v>5.5234282341999998</v>
      </c>
      <c r="AX644">
        <v>5.6747011338000002</v>
      </c>
      <c r="AY644">
        <v>5.8130909013999998</v>
      </c>
      <c r="AZ644">
        <v>5.6977777651999997</v>
      </c>
      <c r="BA644">
        <v>5.4252910533999996</v>
      </c>
      <c r="BB644">
        <v>5.0272999296999998</v>
      </c>
      <c r="BC644">
        <v>4.7642244630999997</v>
      </c>
      <c r="BD644">
        <v>4.7053114410000001</v>
      </c>
      <c r="BE644">
        <v>4.7305490441</v>
      </c>
      <c r="BF644">
        <v>4.5255927961999998</v>
      </c>
      <c r="BG644">
        <v>4.4446756529</v>
      </c>
      <c r="BH644">
        <v>4.9498515188000001</v>
      </c>
      <c r="BI644">
        <v>5.3907547711000001</v>
      </c>
      <c r="BJ644">
        <v>5.3167672660000003</v>
      </c>
      <c r="BK644">
        <v>4.9569505476</v>
      </c>
      <c r="BN644" s="39">
        <f t="shared" si="9"/>
        <v>29</v>
      </c>
    </row>
    <row r="645" spans="1:66" x14ac:dyDescent="0.3">
      <c r="A645" t="s">
        <v>1300</v>
      </c>
      <c r="B645" s="13" t="str">
        <f>VLOOKUP(A645,Matching_Area!$A$2:$B$1441,2, 0)</f>
        <v>Public Sector</v>
      </c>
      <c r="C645" s="13" t="str">
        <f>VLOOKUP(Filtred_Data!A645,Matching_Area!$A$2:$C$1441,3,0)</f>
        <v>Conflict &amp; fragility</v>
      </c>
      <c r="D645" t="s">
        <v>3494</v>
      </c>
      <c r="AI645">
        <v>4.0105169630999997</v>
      </c>
      <c r="AJ645">
        <v>4.1878661597000004</v>
      </c>
      <c r="AK645">
        <v>3.9913704482000001</v>
      </c>
      <c r="AL645">
        <v>4.2119541668</v>
      </c>
      <c r="AM645">
        <v>3.7572472271000001</v>
      </c>
      <c r="AN645">
        <v>3.7322136875999998</v>
      </c>
      <c r="AO645">
        <v>3.2976154969000002</v>
      </c>
      <c r="AP645">
        <v>3.0067781183000002</v>
      </c>
      <c r="AQ645">
        <v>2.9634134083000001</v>
      </c>
      <c r="AR645">
        <v>2.6783426060000002</v>
      </c>
      <c r="AS645">
        <v>2.5949531234999998</v>
      </c>
      <c r="AT645">
        <v>3.0892497027000001</v>
      </c>
      <c r="AU645">
        <v>2.581822367</v>
      </c>
      <c r="AV645">
        <v>2.5153480615000001</v>
      </c>
      <c r="AW645">
        <v>2.3978664984</v>
      </c>
      <c r="AX645">
        <v>2.382072317</v>
      </c>
      <c r="AY645">
        <v>2.4231291777999999</v>
      </c>
      <c r="AZ645">
        <v>2.4162643999000002</v>
      </c>
      <c r="BA645">
        <v>2.3331166256999998</v>
      </c>
      <c r="BB645">
        <v>2.2764919414000002</v>
      </c>
      <c r="BC645">
        <v>2.1170001060999999</v>
      </c>
      <c r="BD645">
        <v>2.0690054022000002</v>
      </c>
      <c r="BE645">
        <v>2.0780075603000001</v>
      </c>
      <c r="BF645">
        <v>1.9809619244000001</v>
      </c>
      <c r="BG645">
        <v>1.9764176468000001</v>
      </c>
      <c r="BH645">
        <v>2.0557323292</v>
      </c>
      <c r="BI645">
        <v>2.2772486811000001</v>
      </c>
      <c r="BJ645">
        <v>2.2478340513999999</v>
      </c>
      <c r="BK645">
        <v>2.2138284853000001</v>
      </c>
      <c r="BN645" s="39">
        <f t="shared" si="9"/>
        <v>29</v>
      </c>
    </row>
    <row r="646" spans="1:66" x14ac:dyDescent="0.3">
      <c r="A646" t="s">
        <v>2171</v>
      </c>
      <c r="B646" s="13" t="str">
        <f>VLOOKUP(A646,Matching_Area!$A$2:$B$1441,2, 0)</f>
        <v>Public Sector</v>
      </c>
      <c r="C646" s="13" t="str">
        <f>VLOOKUP(Filtred_Data!A646,Matching_Area!$A$2:$C$1441,3,0)</f>
        <v>Conflict &amp; fragility</v>
      </c>
      <c r="D646" t="s">
        <v>1692</v>
      </c>
      <c r="AI646">
        <v>14.797034185999999</v>
      </c>
      <c r="AJ646">
        <v>15.443360451</v>
      </c>
      <c r="AK646">
        <v>14.705295298999999</v>
      </c>
      <c r="AL646">
        <v>14.886867498000001</v>
      </c>
      <c r="AM646">
        <v>14.220582771</v>
      </c>
      <c r="AN646">
        <v>12.720269796</v>
      </c>
      <c r="AO646">
        <v>11.482117348999999</v>
      </c>
      <c r="AP646">
        <v>10.517863611999999</v>
      </c>
      <c r="AQ646">
        <v>9.4762625175000004</v>
      </c>
      <c r="AR646">
        <v>8.5566186204000001</v>
      </c>
      <c r="AS646">
        <v>8.5589478840000002</v>
      </c>
      <c r="AT646">
        <v>10.391033474</v>
      </c>
      <c r="AU646">
        <v>8.8038783000999992</v>
      </c>
      <c r="AV646">
        <v>8.9788157257000005</v>
      </c>
      <c r="AW646">
        <v>8.7335064049</v>
      </c>
      <c r="AX646">
        <v>9.0545799289000009</v>
      </c>
      <c r="AY646">
        <v>9.2915030568999999</v>
      </c>
      <c r="AZ646">
        <v>9.0639540738999997</v>
      </c>
      <c r="BA646">
        <v>8.5964727203999995</v>
      </c>
      <c r="BB646">
        <v>7.8475622438999997</v>
      </c>
      <c r="BC646">
        <v>7.4771849536000001</v>
      </c>
      <c r="BD646">
        <v>7.4056144563000004</v>
      </c>
      <c r="BE646">
        <v>7.4457215437000004</v>
      </c>
      <c r="BF646">
        <v>7.1285245801999997</v>
      </c>
      <c r="BG646">
        <v>6.9679072777000002</v>
      </c>
      <c r="BH646">
        <v>7.9069557545000002</v>
      </c>
      <c r="BI646">
        <v>8.5708869270000001</v>
      </c>
      <c r="BJ646">
        <v>8.4506291405000002</v>
      </c>
      <c r="BK646">
        <v>7.7577308189999998</v>
      </c>
      <c r="BN646" s="39">
        <f t="shared" si="9"/>
        <v>29</v>
      </c>
    </row>
    <row r="647" spans="1:66" x14ac:dyDescent="0.3">
      <c r="A647" t="s">
        <v>530</v>
      </c>
      <c r="B647" s="13" t="str">
        <f>VLOOKUP(A647,Matching_Area!$A$2:$B$1441,2, 0)</f>
        <v>Public Sector</v>
      </c>
      <c r="C647" s="13" t="str">
        <f>VLOOKUP(Filtred_Data!A647,Matching_Area!$A$2:$C$1441,3,0)</f>
        <v>Government finance</v>
      </c>
      <c r="D647" t="s">
        <v>2231</v>
      </c>
      <c r="Q647">
        <v>6.5097074584907322</v>
      </c>
      <c r="R647">
        <v>6.1468501313261985</v>
      </c>
      <c r="S647">
        <v>8.3233814641913657</v>
      </c>
      <c r="T647">
        <v>7.4833871852709875</v>
      </c>
      <c r="U647">
        <v>7.7636811209998102</v>
      </c>
      <c r="V647">
        <v>8.1940700808625344</v>
      </c>
      <c r="W647">
        <v>7.6226901781147856</v>
      </c>
      <c r="X647">
        <v>9.46853878339234</v>
      </c>
      <c r="Y647">
        <v>10.446159349925896</v>
      </c>
      <c r="Z647">
        <v>11.648827991627451</v>
      </c>
      <c r="AA647">
        <v>12.895409521780806</v>
      </c>
      <c r="AB647">
        <v>12.909999275939468</v>
      </c>
      <c r="AC647">
        <v>14.255557221792845</v>
      </c>
      <c r="AD647">
        <v>15.817535545023699</v>
      </c>
      <c r="AE647">
        <v>15.195269526952696</v>
      </c>
      <c r="AF647">
        <v>15.055359087273674</v>
      </c>
      <c r="AG647">
        <v>15.276415676873341</v>
      </c>
      <c r="AH647">
        <v>15.360957001214942</v>
      </c>
      <c r="AI647">
        <v>15.272365217526584</v>
      </c>
      <c r="AJ647">
        <v>15.53663296079475</v>
      </c>
      <c r="AK647">
        <v>15.222510420840274</v>
      </c>
      <c r="AL647">
        <v>14.363516300980987</v>
      </c>
      <c r="AM647">
        <v>14.186331292404436</v>
      </c>
      <c r="AN647">
        <v>14.927932579828774</v>
      </c>
      <c r="AO647">
        <v>15.622948992607085</v>
      </c>
      <c r="AP647">
        <v>15.298588229635152</v>
      </c>
      <c r="AQ647">
        <v>14.923261899710022</v>
      </c>
      <c r="AR647">
        <v>13.824863649658479</v>
      </c>
      <c r="AS647">
        <v>12.862149278422324</v>
      </c>
      <c r="AT647">
        <v>16.038874289654249</v>
      </c>
      <c r="AU647">
        <v>13.718012482713682</v>
      </c>
      <c r="AV647">
        <v>12.320043712176702</v>
      </c>
      <c r="AW647">
        <v>12.247491357440278</v>
      </c>
      <c r="AX647">
        <v>12.7290866636022</v>
      </c>
      <c r="AY647">
        <v>13.07962476933924</v>
      </c>
      <c r="AZ647">
        <v>13.507119297867376</v>
      </c>
      <c r="BA647">
        <v>11.537026826499718</v>
      </c>
      <c r="BB647">
        <v>9.5720294726434698</v>
      </c>
      <c r="BC647">
        <v>9.7272617746145773</v>
      </c>
      <c r="BD647">
        <v>10.758283656823005</v>
      </c>
      <c r="BE647">
        <v>10.872072078190488</v>
      </c>
      <c r="BF647">
        <v>10.773473843332642</v>
      </c>
      <c r="BG647">
        <v>11.020066183296153</v>
      </c>
      <c r="BH647">
        <v>10.476706773216026</v>
      </c>
      <c r="BI647">
        <v>10.75404330751954</v>
      </c>
      <c r="BJ647">
        <v>10.941793132698153</v>
      </c>
      <c r="BK647">
        <v>11.765621398483454</v>
      </c>
      <c r="BL647">
        <v>11.826786448870628</v>
      </c>
      <c r="BN647" s="39">
        <f t="shared" ref="BN647:BN710" si="10">COUNT(E647:BM647)</f>
        <v>48</v>
      </c>
    </row>
    <row r="648" spans="1:66" x14ac:dyDescent="0.3">
      <c r="A648" t="s">
        <v>2927</v>
      </c>
      <c r="B648" s="13" t="str">
        <f>VLOOKUP(A648,Matching_Area!$A$2:$B$1441,2, 0)</f>
        <v>Public Sector</v>
      </c>
      <c r="C648" s="13" t="str">
        <f>VLOOKUP(Filtred_Data!A648,Matching_Area!$A$2:$C$1441,3,0)</f>
        <v>Government finance</v>
      </c>
      <c r="D648" t="s">
        <v>1047</v>
      </c>
      <c r="Q648">
        <v>6.9287951750899994</v>
      </c>
      <c r="R648">
        <v>6.4278101172419442</v>
      </c>
      <c r="S648">
        <v>8.2847057128448967</v>
      </c>
      <c r="T648">
        <v>8.4182011452868348</v>
      </c>
      <c r="U648">
        <v>9.2265157847360637</v>
      </c>
      <c r="V648">
        <v>9.0059519000296255</v>
      </c>
      <c r="W648">
        <v>8.2291091533235718</v>
      </c>
      <c r="X648">
        <v>9.6332528345135273</v>
      </c>
      <c r="Y648">
        <v>11.233238074302045</v>
      </c>
      <c r="Z648">
        <v>12.264961940636772</v>
      </c>
      <c r="AA648">
        <v>14.684434741741331</v>
      </c>
      <c r="AB648">
        <v>16.374823975999512</v>
      </c>
      <c r="AC648">
        <v>17.204031629357388</v>
      </c>
      <c r="AD648">
        <v>19.22926274559353</v>
      </c>
      <c r="AE648">
        <v>18.795485195669869</v>
      </c>
      <c r="AF648">
        <v>17.172627552702732</v>
      </c>
      <c r="AG648">
        <v>17.477170491496722</v>
      </c>
      <c r="AH648">
        <v>17.275810998041184</v>
      </c>
      <c r="AI648">
        <v>18.08518477580045</v>
      </c>
      <c r="AJ648">
        <v>18.8798827282918</v>
      </c>
      <c r="AK648">
        <v>18.739399813090582</v>
      </c>
      <c r="AL648">
        <v>17.04680417868483</v>
      </c>
      <c r="AM648">
        <v>16.108835356458343</v>
      </c>
      <c r="AN648">
        <v>16.32096906842861</v>
      </c>
      <c r="AO648">
        <v>16.491179911505004</v>
      </c>
      <c r="AP648">
        <v>15.277919551341713</v>
      </c>
      <c r="AQ648">
        <v>14.089836620219916</v>
      </c>
      <c r="AR648">
        <v>12.652407820495998</v>
      </c>
      <c r="AS648">
        <v>11.205825739832926</v>
      </c>
      <c r="AT648">
        <v>16.035373144791201</v>
      </c>
      <c r="AU648">
        <v>15.842937725591428</v>
      </c>
      <c r="AV648">
        <v>15.165064309753964</v>
      </c>
      <c r="AW648">
        <v>14.864433089791273</v>
      </c>
      <c r="AX648">
        <v>14.724090243360688</v>
      </c>
      <c r="AY648">
        <v>14.454080062890728</v>
      </c>
      <c r="AZ648">
        <v>15.099405151284397</v>
      </c>
      <c r="BA648">
        <v>14.834747106164142</v>
      </c>
      <c r="BB648">
        <v>15.617924952615326</v>
      </c>
      <c r="BC648">
        <v>15.443232788697495</v>
      </c>
      <c r="BD648">
        <v>16.389804234324615</v>
      </c>
      <c r="BE648">
        <v>15.516678119324306</v>
      </c>
      <c r="BF648">
        <v>13.139495488017625</v>
      </c>
      <c r="BG648">
        <v>13.220640675473074</v>
      </c>
      <c r="BH648">
        <v>12.349556429070695</v>
      </c>
      <c r="BI648">
        <v>13.005321923971852</v>
      </c>
      <c r="BJ648">
        <v>12.487071697336196</v>
      </c>
      <c r="BK648">
        <v>15.308548237341279</v>
      </c>
      <c r="BL648">
        <v>15.8848585581015</v>
      </c>
      <c r="BN648" s="39">
        <f t="shared" si="10"/>
        <v>48</v>
      </c>
    </row>
    <row r="649" spans="1:66" x14ac:dyDescent="0.3">
      <c r="A649" t="s">
        <v>3487</v>
      </c>
      <c r="B649" s="13" t="str">
        <f>VLOOKUP(A649,Matching_Area!$A$2:$B$1441,2, 0)</f>
        <v>Public Sector</v>
      </c>
      <c r="C649" s="13" t="str">
        <f>VLOOKUP(Filtred_Data!A649,Matching_Area!$A$2:$C$1441,3,0)</f>
        <v>Government finance</v>
      </c>
      <c r="D649" t="s">
        <v>2459</v>
      </c>
      <c r="Q649">
        <v>14820000000</v>
      </c>
      <c r="R649">
        <v>15680000000</v>
      </c>
      <c r="S649">
        <v>23000000000</v>
      </c>
      <c r="T649">
        <v>24550000000</v>
      </c>
      <c r="U649">
        <v>28700000000</v>
      </c>
      <c r="V649">
        <v>33440000000</v>
      </c>
      <c r="W649">
        <v>34280000000</v>
      </c>
      <c r="X649">
        <v>47070000000</v>
      </c>
      <c r="Y649">
        <v>61320000000</v>
      </c>
      <c r="Z649">
        <v>78470000000</v>
      </c>
      <c r="AA649">
        <v>96860000000</v>
      </c>
      <c r="AB649">
        <v>106980000000</v>
      </c>
      <c r="AC649">
        <v>123580000000</v>
      </c>
      <c r="AD649">
        <v>152190000000</v>
      </c>
      <c r="AE649">
        <v>154700000000</v>
      </c>
      <c r="AF649">
        <v>156240000000</v>
      </c>
      <c r="AG649">
        <v>168230000000</v>
      </c>
      <c r="AH649">
        <v>180800000000</v>
      </c>
      <c r="AI649">
        <v>196340000000</v>
      </c>
      <c r="AJ649">
        <v>218950000000</v>
      </c>
      <c r="AK649">
        <v>216560000000</v>
      </c>
      <c r="AL649">
        <v>210990000000</v>
      </c>
      <c r="AM649">
        <v>214320000000</v>
      </c>
      <c r="AN649">
        <v>234170000000</v>
      </c>
      <c r="AO649">
        <v>252320000000</v>
      </c>
      <c r="AP649">
        <v>254440000000</v>
      </c>
      <c r="AQ649">
        <v>253200000000</v>
      </c>
      <c r="AR649">
        <v>241060000000</v>
      </c>
      <c r="AS649">
        <v>236360000000</v>
      </c>
      <c r="AT649">
        <v>331225000000</v>
      </c>
      <c r="AU649">
        <v>301271300000</v>
      </c>
      <c r="AV649">
        <v>291720500000</v>
      </c>
      <c r="AW649">
        <v>306022200000</v>
      </c>
      <c r="AX649">
        <v>344374900000</v>
      </c>
      <c r="AY649">
        <v>372211800000</v>
      </c>
      <c r="AZ649">
        <v>407978000000</v>
      </c>
      <c r="BA649">
        <v>388397400000</v>
      </c>
      <c r="BB649">
        <v>354532800000</v>
      </c>
      <c r="BC649">
        <v>381487400000</v>
      </c>
      <c r="BD649">
        <v>425441900000</v>
      </c>
      <c r="BE649">
        <v>422624100000</v>
      </c>
      <c r="BF649">
        <v>416325900000</v>
      </c>
      <c r="BG649">
        <v>439092300000</v>
      </c>
      <c r="BH649">
        <v>429282400000</v>
      </c>
      <c r="BI649">
        <v>454071100000</v>
      </c>
      <c r="BJ649">
        <v>475932900000</v>
      </c>
      <c r="BK649">
        <v>540664000000</v>
      </c>
      <c r="BL649">
        <v>578333500000</v>
      </c>
      <c r="BN649" s="39">
        <f t="shared" si="10"/>
        <v>48</v>
      </c>
    </row>
    <row r="650" spans="1:66" x14ac:dyDescent="0.3">
      <c r="A650" t="s">
        <v>3123</v>
      </c>
      <c r="B650" s="13" t="str">
        <f>VLOOKUP(A650,Matching_Area!$A$2:$B$1441,2, 0)</f>
        <v>Financial Sector</v>
      </c>
      <c r="C650" s="13" t="str">
        <f>VLOOKUP(Filtred_Data!A650,Matching_Area!$A$2:$C$1441,3,0)</f>
        <v>Interest rates</v>
      </c>
      <c r="D650" t="s">
        <v>736</v>
      </c>
      <c r="BN650" s="39">
        <f t="shared" si="10"/>
        <v>0</v>
      </c>
    </row>
    <row r="651" spans="1:66" x14ac:dyDescent="0.3">
      <c r="A651" t="s">
        <v>1216</v>
      </c>
      <c r="B651" s="13" t="str">
        <f>VLOOKUP(A651,Matching_Area!$A$2:$B$1441,2, 0)</f>
        <v>Public Sector</v>
      </c>
      <c r="C651" s="13" t="str">
        <f>VLOOKUP(Filtred_Data!A651,Matching_Area!$A$2:$C$1441,3,0)</f>
        <v>Conflict &amp; fragility</v>
      </c>
      <c r="D651" t="s">
        <v>3472</v>
      </c>
      <c r="BN651" s="39">
        <f t="shared" si="10"/>
        <v>0</v>
      </c>
    </row>
    <row r="652" spans="1:66" x14ac:dyDescent="0.3">
      <c r="A652" t="s">
        <v>4132</v>
      </c>
      <c r="B652" s="13" t="str">
        <f>VLOOKUP(A652,Matching_Area!$A$2:$B$1441,2, 0)</f>
        <v>Public Sector</v>
      </c>
      <c r="C652" s="13" t="str">
        <f>VLOOKUP(Filtred_Data!A652,Matching_Area!$A$2:$C$1441,3,0)</f>
        <v>Conflict &amp; fragility</v>
      </c>
      <c r="D652" t="s">
        <v>2634</v>
      </c>
      <c r="BA652">
        <v>2020000</v>
      </c>
      <c r="BB652">
        <v>1300</v>
      </c>
      <c r="BD652">
        <v>52000</v>
      </c>
      <c r="BE652">
        <v>901000</v>
      </c>
      <c r="BF652">
        <v>188000</v>
      </c>
      <c r="BG652">
        <v>34000</v>
      </c>
      <c r="BH652">
        <v>63000</v>
      </c>
      <c r="BI652">
        <v>1107000</v>
      </c>
      <c r="BJ652">
        <v>1686000</v>
      </c>
      <c r="BK652">
        <v>1247000</v>
      </c>
      <c r="BL652">
        <v>916000</v>
      </c>
      <c r="BN652" s="39">
        <f t="shared" si="10"/>
        <v>11</v>
      </c>
    </row>
    <row r="653" spans="1:66" x14ac:dyDescent="0.3">
      <c r="A653" t="s">
        <v>3000</v>
      </c>
      <c r="B653" s="13" t="str">
        <f>VLOOKUP(A653,Matching_Area!$A$2:$B$1441,2, 0)</f>
        <v>Public Sector</v>
      </c>
      <c r="C653" s="13" t="str">
        <f>VLOOKUP(Filtred_Data!A653,Matching_Area!$A$2:$C$1441,3,0)</f>
        <v>Conflict &amp; fragility</v>
      </c>
      <c r="D653" t="s">
        <v>4093</v>
      </c>
      <c r="BN653" s="39">
        <f t="shared" si="10"/>
        <v>0</v>
      </c>
    </row>
    <row r="654" spans="1:66" x14ac:dyDescent="0.3">
      <c r="A654" t="s">
        <v>2987</v>
      </c>
      <c r="B654" s="13" t="str">
        <f>VLOOKUP(A654,Matching_Area!$A$2:$B$1441,2, 0)</f>
        <v>Social Protection &amp; Labor</v>
      </c>
      <c r="C654" s="13" t="str">
        <f>VLOOKUP(Filtred_Data!A654,Matching_Area!$A$2:$C$1441,3,0)</f>
        <v>Migration</v>
      </c>
      <c r="D654" t="s">
        <v>3410</v>
      </c>
      <c r="AI654">
        <v>9.1956604251387404</v>
      </c>
      <c r="AN654">
        <v>10.6848170440958</v>
      </c>
      <c r="AS654">
        <v>12.306319238648401</v>
      </c>
      <c r="AX654">
        <v>13.256683118421501</v>
      </c>
      <c r="BC654">
        <v>14.258483638803201</v>
      </c>
      <c r="BH654">
        <v>14.4906535240608</v>
      </c>
      <c r="BN654" s="39">
        <f t="shared" si="10"/>
        <v>6</v>
      </c>
    </row>
    <row r="655" spans="1:66" x14ac:dyDescent="0.3">
      <c r="A655" t="s">
        <v>152</v>
      </c>
      <c r="B655" s="13" t="str">
        <f>VLOOKUP(A655,Matching_Area!$A$2:$B$1441,2, 0)</f>
        <v>Social Protection &amp; Labor</v>
      </c>
      <c r="C655" s="13" t="str">
        <f>VLOOKUP(Filtred_Data!A655,Matching_Area!$A$2:$C$1441,3,0)</f>
        <v>Migration</v>
      </c>
      <c r="D655" t="s">
        <v>2548</v>
      </c>
      <c r="E655">
        <v>10825599</v>
      </c>
      <c r="J655">
        <v>11354439</v>
      </c>
      <c r="O655">
        <v>11973787</v>
      </c>
      <c r="T655">
        <v>13991349</v>
      </c>
      <c r="Y655">
        <v>16364410</v>
      </c>
      <c r="AD655">
        <v>19491741</v>
      </c>
      <c r="AI655">
        <v>23251026</v>
      </c>
      <c r="AN655">
        <v>28451053</v>
      </c>
      <c r="AS655">
        <v>34814053</v>
      </c>
      <c r="AX655">
        <v>39258293</v>
      </c>
      <c r="BC655">
        <v>44183643</v>
      </c>
      <c r="BH655">
        <v>46627102</v>
      </c>
      <c r="BN655" s="39">
        <f t="shared" si="10"/>
        <v>12</v>
      </c>
    </row>
    <row r="656" spans="1:66" x14ac:dyDescent="0.3">
      <c r="A656" t="s">
        <v>66</v>
      </c>
      <c r="B656" s="13" t="str">
        <f>VLOOKUP(A656,Matching_Area!$A$2:$B$1441,2, 0)</f>
        <v>Private Sector &amp; Trade</v>
      </c>
      <c r="C656" s="13" t="str">
        <f>VLOOKUP(Filtred_Data!A656,Matching_Area!$A$2:$C$1441,3,0)</f>
        <v>Travel &amp; tourism</v>
      </c>
      <c r="D656" t="s">
        <v>2080</v>
      </c>
      <c r="AN656">
        <v>6.8526152243417027</v>
      </c>
      <c r="AO656">
        <v>6.8514737935862327</v>
      </c>
      <c r="AP656">
        <v>6.8998520254673474</v>
      </c>
      <c r="AQ656">
        <v>7.1338190306127549</v>
      </c>
      <c r="AR656">
        <v>6.3065694852207272</v>
      </c>
      <c r="AS656">
        <v>5.9328083620911007</v>
      </c>
      <c r="AT656">
        <v>5.790423605674631</v>
      </c>
      <c r="AU656">
        <v>5.4294937093081197</v>
      </c>
      <c r="AV656">
        <v>5.1906580225671091</v>
      </c>
      <c r="AW656">
        <v>5.2972139807999525</v>
      </c>
      <c r="AX656">
        <v>5.0507384553020032</v>
      </c>
      <c r="AY656">
        <v>4.7967159949791789</v>
      </c>
      <c r="AZ656">
        <v>4.7553536095414008</v>
      </c>
      <c r="BA656">
        <v>4.6776344139744319</v>
      </c>
      <c r="BB656">
        <v>5.1798505408874274</v>
      </c>
      <c r="BC656">
        <v>4.6328579330993245</v>
      </c>
      <c r="BD656">
        <v>4.3159692121006366</v>
      </c>
      <c r="BE656">
        <v>4.6839213084489568</v>
      </c>
      <c r="BF656">
        <v>4.7153996122552275</v>
      </c>
      <c r="BG656">
        <v>4.8865773655355111</v>
      </c>
      <c r="BH656">
        <v>5.4147765616147181</v>
      </c>
      <c r="BI656">
        <v>5.9195820372521144</v>
      </c>
      <c r="BJ656">
        <v>5.9892933109562083</v>
      </c>
      <c r="BK656">
        <v>5.9791217383526742</v>
      </c>
      <c r="BN656" s="39">
        <f t="shared" si="10"/>
        <v>24</v>
      </c>
    </row>
    <row r="657" spans="1:66" x14ac:dyDescent="0.3">
      <c r="A657" t="s">
        <v>2526</v>
      </c>
      <c r="B657" s="13" t="str">
        <f>VLOOKUP(A657,Matching_Area!$A$2:$B$1441,2, 0)</f>
        <v>Private Sector &amp; Trade</v>
      </c>
      <c r="C657" s="13" t="str">
        <f>VLOOKUP(Filtred_Data!A657,Matching_Area!$A$2:$C$1441,3,0)</f>
        <v>Travel &amp; tourism</v>
      </c>
      <c r="D657" t="s">
        <v>5</v>
      </c>
      <c r="AN657">
        <v>61042000000</v>
      </c>
      <c r="AO657">
        <v>65477000000</v>
      </c>
      <c r="AP657">
        <v>71948000000</v>
      </c>
      <c r="AQ657">
        <v>78423000000</v>
      </c>
      <c r="AR657">
        <v>77718000000</v>
      </c>
      <c r="AS657">
        <v>86183000000</v>
      </c>
      <c r="AT657">
        <v>79661000000</v>
      </c>
      <c r="AU657">
        <v>76380000000</v>
      </c>
      <c r="AV657">
        <v>79128000000</v>
      </c>
      <c r="AW657">
        <v>94235000000</v>
      </c>
      <c r="AX657">
        <v>101421000000</v>
      </c>
      <c r="AY657">
        <v>106848000000</v>
      </c>
      <c r="AZ657">
        <v>112788000000</v>
      </c>
      <c r="BA657">
        <v>119838000000</v>
      </c>
      <c r="BB657">
        <v>102953000000</v>
      </c>
      <c r="BC657">
        <v>110049000000</v>
      </c>
      <c r="BD657">
        <v>116448000000</v>
      </c>
      <c r="BE657">
        <v>129902000000</v>
      </c>
      <c r="BF657">
        <v>130148000000</v>
      </c>
      <c r="BG657">
        <v>140558000000</v>
      </c>
      <c r="BH657">
        <v>150044000000</v>
      </c>
      <c r="BI657">
        <v>160959000000</v>
      </c>
      <c r="BJ657">
        <v>173760000000</v>
      </c>
      <c r="BK657">
        <v>186508000000</v>
      </c>
      <c r="BN657" s="39">
        <f t="shared" si="10"/>
        <v>24</v>
      </c>
    </row>
    <row r="658" spans="1:66" x14ac:dyDescent="0.3">
      <c r="A658" t="s">
        <v>2361</v>
      </c>
      <c r="B658" s="13" t="str">
        <f>VLOOKUP(A658,Matching_Area!$A$2:$B$1441,2, 0)</f>
        <v>Private Sector &amp; Trade</v>
      </c>
      <c r="C658" s="13" t="str">
        <f>VLOOKUP(Filtred_Data!A658,Matching_Area!$A$2:$C$1441,3,0)</f>
        <v>Travel &amp; tourism</v>
      </c>
      <c r="D658" t="s">
        <v>3869</v>
      </c>
      <c r="AN658">
        <v>14663000000</v>
      </c>
      <c r="AO658">
        <v>15805000000</v>
      </c>
      <c r="AP658">
        <v>18140000000</v>
      </c>
      <c r="AQ658">
        <v>19972000000</v>
      </c>
      <c r="AR658">
        <v>18126000000</v>
      </c>
      <c r="AS658">
        <v>20397000000</v>
      </c>
      <c r="AT658">
        <v>18931000000</v>
      </c>
      <c r="AU658">
        <v>16439000000</v>
      </c>
      <c r="AV658">
        <v>17244000000</v>
      </c>
      <c r="AW658">
        <v>20213000000</v>
      </c>
      <c r="AX658">
        <v>21431000000</v>
      </c>
      <c r="AY658">
        <v>22642000000</v>
      </c>
      <c r="AZ658">
        <v>23553000000</v>
      </c>
      <c r="BA658">
        <v>27292000000</v>
      </c>
      <c r="BB658">
        <v>21532000000</v>
      </c>
      <c r="BC658">
        <v>23426000000</v>
      </c>
      <c r="BD658">
        <v>26747000000</v>
      </c>
      <c r="BE658">
        <v>29565000000</v>
      </c>
      <c r="BF658">
        <v>32029000000</v>
      </c>
      <c r="BG658">
        <v>34890000000</v>
      </c>
      <c r="BH658">
        <v>35494000000</v>
      </c>
      <c r="BI658">
        <v>37411000000</v>
      </c>
      <c r="BJ658">
        <v>38893000000</v>
      </c>
      <c r="BK658">
        <v>42043000000</v>
      </c>
      <c r="BN658" s="39">
        <f t="shared" si="10"/>
        <v>24</v>
      </c>
    </row>
    <row r="659" spans="1:66" x14ac:dyDescent="0.3">
      <c r="A659" t="s">
        <v>3827</v>
      </c>
      <c r="B659" s="13" t="str">
        <f>VLOOKUP(A659,Matching_Area!$A$2:$B$1441,2, 0)</f>
        <v>Private Sector &amp; Trade</v>
      </c>
      <c r="C659" s="13" t="str">
        <f>VLOOKUP(Filtred_Data!A659,Matching_Area!$A$2:$C$1441,3,0)</f>
        <v>Travel &amp; tourism</v>
      </c>
      <c r="D659" t="s">
        <v>1236</v>
      </c>
      <c r="AN659">
        <v>46379000000</v>
      </c>
      <c r="AO659">
        <v>49672000000</v>
      </c>
      <c r="AP659">
        <v>53808000000</v>
      </c>
      <c r="AQ659">
        <v>58451000000</v>
      </c>
      <c r="AR659">
        <v>59592000000</v>
      </c>
      <c r="AS659">
        <v>65786000000</v>
      </c>
      <c r="AT659">
        <v>60730000000</v>
      </c>
      <c r="AU659">
        <v>59941000000</v>
      </c>
      <c r="AV659">
        <v>61884000000</v>
      </c>
      <c r="AW659">
        <v>74022000000</v>
      </c>
      <c r="AX659">
        <v>79990000000</v>
      </c>
      <c r="AY659">
        <v>84206000000</v>
      </c>
      <c r="AZ659">
        <v>89235000000</v>
      </c>
      <c r="BA659">
        <v>92546000000</v>
      </c>
      <c r="BB659">
        <v>81421000000</v>
      </c>
      <c r="BC659">
        <v>86623000000</v>
      </c>
      <c r="BD659">
        <v>89701000000</v>
      </c>
      <c r="BE659">
        <v>100337000000</v>
      </c>
      <c r="BF659">
        <v>98119000000</v>
      </c>
      <c r="BG659">
        <v>105668000000</v>
      </c>
      <c r="BH659">
        <v>114550000000</v>
      </c>
      <c r="BI659">
        <v>123548000000</v>
      </c>
      <c r="BJ659">
        <v>134867000000</v>
      </c>
      <c r="BK659">
        <v>144465000000</v>
      </c>
      <c r="BN659" s="39">
        <f t="shared" si="10"/>
        <v>24</v>
      </c>
    </row>
    <row r="660" spans="1:66" x14ac:dyDescent="0.3">
      <c r="A660" t="s">
        <v>1953</v>
      </c>
      <c r="B660" s="13" t="str">
        <f>VLOOKUP(A660,Matching_Area!$A$2:$B$1441,2, 0)</f>
        <v>Private Sector &amp; Trade</v>
      </c>
      <c r="C660" s="13" t="str">
        <f>VLOOKUP(Filtred_Data!A660,Matching_Area!$A$2:$C$1441,3,0)</f>
        <v>Travel &amp; tourism</v>
      </c>
      <c r="D660" t="s">
        <v>3064</v>
      </c>
      <c r="AN660">
        <v>43318000</v>
      </c>
      <c r="AO660">
        <v>46489000</v>
      </c>
      <c r="AP660">
        <v>47767000</v>
      </c>
      <c r="AQ660">
        <v>46377000</v>
      </c>
      <c r="AR660">
        <v>48689000</v>
      </c>
      <c r="AS660">
        <v>51238000</v>
      </c>
      <c r="AT660">
        <v>46927000</v>
      </c>
      <c r="AU660">
        <v>43581000</v>
      </c>
      <c r="AV660">
        <v>41218000</v>
      </c>
      <c r="AW660">
        <v>46086000</v>
      </c>
      <c r="AX660">
        <v>49206000</v>
      </c>
      <c r="AY660">
        <v>50977000</v>
      </c>
      <c r="AZ660">
        <v>56135000</v>
      </c>
      <c r="BA660">
        <v>58007000</v>
      </c>
      <c r="BB660">
        <v>55103000</v>
      </c>
      <c r="BC660">
        <v>60010000</v>
      </c>
      <c r="BD660">
        <v>63477410</v>
      </c>
      <c r="BE660">
        <v>66966899.999999993</v>
      </c>
      <c r="BF660">
        <v>71642910</v>
      </c>
      <c r="BG660">
        <v>75379350</v>
      </c>
      <c r="BH660">
        <v>77773520</v>
      </c>
      <c r="BI660">
        <v>76407480</v>
      </c>
      <c r="BJ660">
        <v>77186740</v>
      </c>
      <c r="BK660">
        <v>79745920</v>
      </c>
      <c r="BN660" s="39">
        <f t="shared" si="10"/>
        <v>24</v>
      </c>
    </row>
    <row r="661" spans="1:66" x14ac:dyDescent="0.3">
      <c r="A661" t="s">
        <v>1281</v>
      </c>
      <c r="B661" s="13" t="str">
        <f>VLOOKUP(A661,Matching_Area!$A$2:$B$1441,2, 0)</f>
        <v>Private Sector &amp; Trade</v>
      </c>
      <c r="C661" s="13" t="str">
        <f>VLOOKUP(Filtred_Data!A661,Matching_Area!$A$2:$C$1441,3,0)</f>
        <v>Travel &amp; tourism</v>
      </c>
      <c r="D661" t="s">
        <v>2299</v>
      </c>
      <c r="AN661">
        <v>51285000</v>
      </c>
      <c r="AO661">
        <v>52999000</v>
      </c>
      <c r="AP661">
        <v>53229000</v>
      </c>
      <c r="AQ661">
        <v>55696000</v>
      </c>
      <c r="AR661">
        <v>57222000</v>
      </c>
      <c r="AS661">
        <v>61327000</v>
      </c>
      <c r="AT661">
        <v>59442000</v>
      </c>
      <c r="AU661">
        <v>58066000</v>
      </c>
      <c r="AV661">
        <v>56250000</v>
      </c>
      <c r="AW661">
        <v>61809000</v>
      </c>
      <c r="AX661">
        <v>63503000</v>
      </c>
      <c r="AY661">
        <v>63663000</v>
      </c>
      <c r="AZ661">
        <v>64049000</v>
      </c>
      <c r="BA661">
        <v>63653000</v>
      </c>
      <c r="BB661">
        <v>62130000</v>
      </c>
      <c r="BC661">
        <v>61061000</v>
      </c>
      <c r="BD661">
        <v>59209000</v>
      </c>
      <c r="BE661">
        <v>60697000</v>
      </c>
      <c r="BF661">
        <v>61344000</v>
      </c>
      <c r="BG661">
        <v>68185000</v>
      </c>
      <c r="BH661">
        <v>74191000</v>
      </c>
      <c r="BI661">
        <v>80223000</v>
      </c>
      <c r="BJ661">
        <v>87657000</v>
      </c>
      <c r="BK661">
        <v>92564000</v>
      </c>
      <c r="BN661" s="39">
        <f t="shared" si="10"/>
        <v>24</v>
      </c>
    </row>
    <row r="662" spans="1:66" x14ac:dyDescent="0.3">
      <c r="A662" t="s">
        <v>750</v>
      </c>
      <c r="B662" s="13" t="str">
        <f>VLOOKUP(A662,Matching_Area!$A$2:$B$1441,2, 0)</f>
        <v>Private Sector &amp; Trade</v>
      </c>
      <c r="C662" s="13" t="str">
        <f>VLOOKUP(Filtred_Data!A662,Matching_Area!$A$2:$C$1441,3,0)</f>
        <v>Travel &amp; tourism</v>
      </c>
      <c r="D662" t="s">
        <v>1288</v>
      </c>
      <c r="AN662">
        <v>11.800522912347352</v>
      </c>
      <c r="AO662">
        <v>12.000075150182944</v>
      </c>
      <c r="AP662">
        <v>11.45550527096427</v>
      </c>
      <c r="AQ662">
        <v>11.261992556658234</v>
      </c>
      <c r="AR662">
        <v>11.445119971818322</v>
      </c>
      <c r="AS662">
        <v>11.116179515070703</v>
      </c>
      <c r="AT662">
        <v>10.234162329962457</v>
      </c>
      <c r="AU662">
        <v>9.9544161566583345</v>
      </c>
      <c r="AV662">
        <v>9.2806706996829345</v>
      </c>
      <c r="AW662">
        <v>9.4439702736274747</v>
      </c>
      <c r="AX662">
        <v>9.4522983245916024</v>
      </c>
      <c r="AY662">
        <v>8.6597526897364805</v>
      </c>
      <c r="AZ662">
        <v>8.6838899790524025</v>
      </c>
      <c r="BA662">
        <v>8.9058404484467868</v>
      </c>
      <c r="BB662">
        <v>9.1664427406534958</v>
      </c>
      <c r="BC662">
        <v>8.972592350469256</v>
      </c>
      <c r="BD662">
        <v>8.7531653010231594</v>
      </c>
      <c r="BE662">
        <v>8.9433238425898125</v>
      </c>
      <c r="BF662">
        <v>9.4454572138892683</v>
      </c>
      <c r="BG662">
        <v>9.8647098043067967</v>
      </c>
      <c r="BH662">
        <v>10.930287031724559</v>
      </c>
      <c r="BI662">
        <v>10.991938056822356</v>
      </c>
      <c r="BJ662">
        <v>10.536350963729459</v>
      </c>
      <c r="BK662">
        <v>10.086903033887772</v>
      </c>
      <c r="BN662" s="39">
        <f t="shared" si="10"/>
        <v>24</v>
      </c>
    </row>
    <row r="663" spans="1:66" x14ac:dyDescent="0.3">
      <c r="A663" t="s">
        <v>1998</v>
      </c>
      <c r="B663" s="13" t="str">
        <f>VLOOKUP(A663,Matching_Area!$A$2:$B$1441,2, 0)</f>
        <v>Private Sector &amp; Trade</v>
      </c>
      <c r="C663" s="13" t="str">
        <f>VLOOKUP(Filtred_Data!A663,Matching_Area!$A$2:$C$1441,3,0)</f>
        <v>Travel &amp; tourism</v>
      </c>
      <c r="D663" t="s">
        <v>3339</v>
      </c>
      <c r="AN663">
        <v>93743000000</v>
      </c>
      <c r="AO663">
        <v>102196000000</v>
      </c>
      <c r="AP663">
        <v>107047000000</v>
      </c>
      <c r="AQ663">
        <v>105095000000</v>
      </c>
      <c r="AR663">
        <v>111764000000</v>
      </c>
      <c r="AS663">
        <v>120384000000</v>
      </c>
      <c r="AT663">
        <v>103914000000</v>
      </c>
      <c r="AU663">
        <v>98160000000</v>
      </c>
      <c r="AV663">
        <v>95422000000</v>
      </c>
      <c r="AW663">
        <v>110317000000</v>
      </c>
      <c r="AX663">
        <v>122077000000</v>
      </c>
      <c r="AY663">
        <v>126778000000</v>
      </c>
      <c r="AZ663">
        <v>144223000000</v>
      </c>
      <c r="BA663">
        <v>164721000000</v>
      </c>
      <c r="BB663">
        <v>146002000000</v>
      </c>
      <c r="BC663">
        <v>167996000000</v>
      </c>
      <c r="BD663">
        <v>187629000000</v>
      </c>
      <c r="BE663">
        <v>200997000000</v>
      </c>
      <c r="BF663">
        <v>218496000000</v>
      </c>
      <c r="BG663">
        <v>235990000000</v>
      </c>
      <c r="BH663">
        <v>249183000000</v>
      </c>
      <c r="BI663">
        <v>245991000000</v>
      </c>
      <c r="BJ663">
        <v>251544000000</v>
      </c>
      <c r="BK663">
        <v>256145000000</v>
      </c>
      <c r="BN663" s="39">
        <f t="shared" si="10"/>
        <v>24</v>
      </c>
    </row>
    <row r="664" spans="1:66" x14ac:dyDescent="0.3">
      <c r="A664" t="s">
        <v>1470</v>
      </c>
      <c r="B664" s="13" t="str">
        <f>VLOOKUP(A664,Matching_Area!$A$2:$B$1441,2, 0)</f>
        <v>Private Sector &amp; Trade</v>
      </c>
      <c r="C664" s="13" t="str">
        <f>VLOOKUP(Filtred_Data!A664,Matching_Area!$A$2:$C$1441,3,0)</f>
        <v>Travel &amp; tourism</v>
      </c>
      <c r="D664" t="s">
        <v>3315</v>
      </c>
      <c r="AN664">
        <v>18909000000</v>
      </c>
      <c r="AO664">
        <v>20424000000</v>
      </c>
      <c r="AP664">
        <v>20872000000</v>
      </c>
      <c r="AQ664">
        <v>20094000000</v>
      </c>
      <c r="AR664">
        <v>19425000000</v>
      </c>
      <c r="AS664">
        <v>20196000000</v>
      </c>
      <c r="AT664">
        <v>17181000000</v>
      </c>
      <c r="AU664">
        <v>16291000000</v>
      </c>
      <c r="AV664">
        <v>15091000000</v>
      </c>
      <c r="AW664">
        <v>17931000000</v>
      </c>
      <c r="AX664">
        <v>20608000000</v>
      </c>
      <c r="AY664">
        <v>21637000000</v>
      </c>
      <c r="AZ664">
        <v>25186000000</v>
      </c>
      <c r="BA664">
        <v>30956000000</v>
      </c>
      <c r="BB664">
        <v>26102000000</v>
      </c>
      <c r="BC664">
        <v>30986000000</v>
      </c>
      <c r="BD664">
        <v>36763000000</v>
      </c>
      <c r="BE664">
        <v>39364000000</v>
      </c>
      <c r="BF664">
        <v>41013000000</v>
      </c>
      <c r="BG664">
        <v>44071000000</v>
      </c>
      <c r="BH664">
        <v>42247000000</v>
      </c>
      <c r="BI664">
        <v>39341000000</v>
      </c>
      <c r="BJ664">
        <v>40889000000</v>
      </c>
      <c r="BK664">
        <v>41465000000</v>
      </c>
      <c r="BN664" s="39">
        <f t="shared" si="10"/>
        <v>24</v>
      </c>
    </row>
    <row r="665" spans="1:66" x14ac:dyDescent="0.3">
      <c r="A665" t="s">
        <v>3535</v>
      </c>
      <c r="B665" s="13" t="str">
        <f>VLOOKUP(A665,Matching_Area!$A$2:$B$1441,2, 0)</f>
        <v>Private Sector &amp; Trade</v>
      </c>
      <c r="C665" s="13" t="str">
        <f>VLOOKUP(Filtred_Data!A665,Matching_Area!$A$2:$C$1441,3,0)</f>
        <v>Travel &amp; tourism</v>
      </c>
      <c r="D665" t="s">
        <v>3005</v>
      </c>
      <c r="AN665">
        <v>74834000000</v>
      </c>
      <c r="AO665">
        <v>81772000000</v>
      </c>
      <c r="AP665">
        <v>86175000000</v>
      </c>
      <c r="AQ665">
        <v>85001000000</v>
      </c>
      <c r="AR665">
        <v>92339000000</v>
      </c>
      <c r="AS665">
        <v>100188000000</v>
      </c>
      <c r="AT665">
        <v>86733000000</v>
      </c>
      <c r="AU665">
        <v>81869000000</v>
      </c>
      <c r="AV665">
        <v>80331000000</v>
      </c>
      <c r="AW665">
        <v>92386000000</v>
      </c>
      <c r="AX665">
        <v>101469000000</v>
      </c>
      <c r="AY665">
        <v>105141000000</v>
      </c>
      <c r="AZ665">
        <v>119037000000</v>
      </c>
      <c r="BA665">
        <v>133765000000</v>
      </c>
      <c r="BB665">
        <v>119900000000</v>
      </c>
      <c r="BC665">
        <v>137010000000</v>
      </c>
      <c r="BD665">
        <v>150866000000</v>
      </c>
      <c r="BE665">
        <v>161633000000</v>
      </c>
      <c r="BF665">
        <v>177483000000</v>
      </c>
      <c r="BG665">
        <v>191919000000</v>
      </c>
      <c r="BH665">
        <v>206936000000</v>
      </c>
      <c r="BI665">
        <v>206650000000</v>
      </c>
      <c r="BJ665">
        <v>210655000000</v>
      </c>
      <c r="BK665">
        <v>214680000000</v>
      </c>
      <c r="BN665" s="39">
        <f t="shared" si="10"/>
        <v>24</v>
      </c>
    </row>
    <row r="666" spans="1:66" x14ac:dyDescent="0.3">
      <c r="A666" t="s">
        <v>3376</v>
      </c>
      <c r="B666" s="13" t="str">
        <f>VLOOKUP(A666,Matching_Area!$A$2:$B$1441,2, 0)</f>
        <v>Private Sector &amp; Trade</v>
      </c>
      <c r="C666" s="13" t="str">
        <f>VLOOKUP(Filtred_Data!A666,Matching_Area!$A$2:$C$1441,3,0)</f>
        <v>Tariffs</v>
      </c>
      <c r="D666" t="s">
        <v>1636</v>
      </c>
      <c r="BN666" s="39">
        <f t="shared" si="10"/>
        <v>0</v>
      </c>
    </row>
    <row r="667" spans="1:66" x14ac:dyDescent="0.3">
      <c r="A667" t="s">
        <v>1590</v>
      </c>
      <c r="B667" s="13" t="str">
        <f>VLOOKUP(A667,Matching_Area!$A$2:$B$1441,2, 0)</f>
        <v>Private Sector &amp; Trade</v>
      </c>
      <c r="C667" s="13" t="str">
        <f>VLOOKUP(Filtred_Data!A667,Matching_Area!$A$2:$C$1441,3,0)</f>
        <v>Private infrastructure investment</v>
      </c>
      <c r="D667" t="s">
        <v>2451</v>
      </c>
      <c r="BN667" s="39">
        <f t="shared" si="10"/>
        <v>0</v>
      </c>
    </row>
    <row r="668" spans="1:66" x14ac:dyDescent="0.3">
      <c r="A668" t="s">
        <v>4147</v>
      </c>
      <c r="B668" s="13" t="str">
        <f>VLOOKUP(A668,Matching_Area!$A$2:$B$1441,2, 0)</f>
        <v>Private Sector &amp; Trade</v>
      </c>
      <c r="C668" s="13" t="str">
        <f>VLOOKUP(Filtred_Data!A668,Matching_Area!$A$2:$C$1441,3,0)</f>
        <v>Private infrastructure investment</v>
      </c>
      <c r="D668" t="s">
        <v>3158</v>
      </c>
      <c r="BN668" s="39">
        <f t="shared" si="10"/>
        <v>0</v>
      </c>
    </row>
    <row r="669" spans="1:66" x14ac:dyDescent="0.3">
      <c r="A669" t="s">
        <v>2328</v>
      </c>
      <c r="B669" s="13" t="str">
        <f>VLOOKUP(A669,Matching_Area!$A$2:$B$1441,2, 0)</f>
        <v>Private Sector &amp; Trade</v>
      </c>
      <c r="C669" s="13" t="str">
        <f>VLOOKUP(Filtred_Data!A669,Matching_Area!$A$2:$C$1441,3,0)</f>
        <v>Private infrastructure investment</v>
      </c>
      <c r="D669" t="s">
        <v>3580</v>
      </c>
      <c r="BN669" s="39">
        <f t="shared" si="10"/>
        <v>0</v>
      </c>
    </row>
    <row r="670" spans="1:66" x14ac:dyDescent="0.3">
      <c r="A670" t="s">
        <v>3290</v>
      </c>
      <c r="B670" s="13" t="str">
        <f>VLOOKUP(A670,Matching_Area!$A$2:$B$1441,2, 0)</f>
        <v>Social Protection &amp; Labor</v>
      </c>
      <c r="C670" s="13" t="str">
        <f>VLOOKUP(Filtred_Data!A670,Matching_Area!$A$2:$C$1441,3,0)</f>
        <v>Labor force structure</v>
      </c>
      <c r="D670" t="s">
        <v>790</v>
      </c>
      <c r="AI670">
        <v>60.103000640869098</v>
      </c>
      <c r="AJ670">
        <v>58.623001098632798</v>
      </c>
      <c r="AK670">
        <v>58.541000366210902</v>
      </c>
      <c r="AL670">
        <v>58.648998260497997</v>
      </c>
      <c r="AM670">
        <v>59.900001525878899</v>
      </c>
      <c r="AN670">
        <v>59.803001403808601</v>
      </c>
      <c r="AO670">
        <v>59.923999786377003</v>
      </c>
      <c r="AP670">
        <v>60.235000610351598</v>
      </c>
      <c r="AQ670">
        <v>60.634998321533203</v>
      </c>
      <c r="AR670">
        <v>60.117000579833999</v>
      </c>
      <c r="AS670">
        <v>59.984001159667997</v>
      </c>
      <c r="AT670">
        <v>58.712001800537102</v>
      </c>
      <c r="AU670">
        <v>57.450000762939503</v>
      </c>
      <c r="AV670">
        <v>55.636001586914098</v>
      </c>
      <c r="AW670">
        <v>54.950000762939503</v>
      </c>
      <c r="AX670">
        <v>55.033000946044901</v>
      </c>
      <c r="AY670">
        <v>54.499000549316399</v>
      </c>
      <c r="AZ670">
        <v>53.738998413085902</v>
      </c>
      <c r="BA670">
        <v>52.966999053955099</v>
      </c>
      <c r="BB670">
        <v>51.411998748779297</v>
      </c>
      <c r="BC670">
        <v>49.501998901367202</v>
      </c>
      <c r="BD670">
        <v>49.162998199462898</v>
      </c>
      <c r="BE670">
        <v>49.939998626708999</v>
      </c>
      <c r="BF670">
        <v>49.6119995117188</v>
      </c>
      <c r="BG670">
        <v>49.790000915527301</v>
      </c>
      <c r="BH670">
        <v>50.109001159667997</v>
      </c>
      <c r="BI670">
        <v>50.451999664306598</v>
      </c>
      <c r="BJ670">
        <v>51.174999237060497</v>
      </c>
      <c r="BK670">
        <v>51.305999755859403</v>
      </c>
      <c r="BL670">
        <v>50.956001281738303</v>
      </c>
      <c r="BM670">
        <v>50.619998931884801</v>
      </c>
      <c r="BN670" s="39">
        <f t="shared" si="10"/>
        <v>31</v>
      </c>
    </row>
    <row r="671" spans="1:66" x14ac:dyDescent="0.3">
      <c r="A671" t="s">
        <v>3402</v>
      </c>
      <c r="B671" s="13" t="str">
        <f>VLOOKUP(A671,Matching_Area!$A$2:$B$1441,2, 0)</f>
        <v>Social Protection &amp; Labor</v>
      </c>
      <c r="C671" s="13" t="str">
        <f>VLOOKUP(Filtred_Data!A671,Matching_Area!$A$2:$C$1441,3,0)</f>
        <v>Labor force structure</v>
      </c>
      <c r="D671" t="s">
        <v>3610</v>
      </c>
      <c r="E671">
        <v>42.799999237060497</v>
      </c>
      <c r="F671">
        <v>43.400001525878899</v>
      </c>
      <c r="G671">
        <v>43.299999237060497</v>
      </c>
      <c r="H671">
        <v>42.900001525878899</v>
      </c>
      <c r="I671">
        <v>43.299999237060497</v>
      </c>
      <c r="J671">
        <v>44</v>
      </c>
      <c r="K671">
        <v>46.5</v>
      </c>
      <c r="L671">
        <v>47.599998474121101</v>
      </c>
      <c r="M671">
        <v>48.5</v>
      </c>
      <c r="N671">
        <v>50.400001525878899</v>
      </c>
      <c r="O671">
        <v>51.299999237060497</v>
      </c>
      <c r="P671">
        <v>51.099998474121101</v>
      </c>
      <c r="Q671">
        <v>53</v>
      </c>
      <c r="R671">
        <v>54.900001525878899</v>
      </c>
      <c r="S671">
        <v>56.599998474121101</v>
      </c>
      <c r="T671">
        <v>57.200000762939503</v>
      </c>
      <c r="U671">
        <v>58</v>
      </c>
      <c r="V671">
        <v>59.599998474121101</v>
      </c>
      <c r="W671">
        <v>61.700000762939503</v>
      </c>
      <c r="X671">
        <v>62.5</v>
      </c>
      <c r="Y671">
        <v>61.900001525878899</v>
      </c>
      <c r="Z671">
        <v>61.900001525878899</v>
      </c>
      <c r="AA671">
        <v>62</v>
      </c>
      <c r="AB671">
        <v>61.900001525878899</v>
      </c>
      <c r="AC671">
        <v>62.799999237060497</v>
      </c>
      <c r="AD671">
        <v>63.700000762939503</v>
      </c>
      <c r="AE671">
        <v>64.300003051757798</v>
      </c>
      <c r="AF671">
        <v>64.599998474121094</v>
      </c>
      <c r="AG671">
        <v>64.5</v>
      </c>
      <c r="AH671">
        <v>64.400001525878906</v>
      </c>
      <c r="AI671">
        <v>62.900001525878899</v>
      </c>
      <c r="AJ671">
        <v>61.700000762939503</v>
      </c>
      <c r="AK671">
        <v>61.799999237060497</v>
      </c>
      <c r="AL671">
        <v>62</v>
      </c>
      <c r="AM671">
        <v>62.742298126220703</v>
      </c>
      <c r="AN671">
        <v>62.485401153564503</v>
      </c>
      <c r="AO671">
        <v>62.393199920654297</v>
      </c>
      <c r="AP671">
        <v>62.928199768066399</v>
      </c>
      <c r="AQ671">
        <v>63.3406982421875</v>
      </c>
      <c r="AR671">
        <v>62.908901214599602</v>
      </c>
      <c r="AS671">
        <v>62.999900817871101</v>
      </c>
      <c r="AT671">
        <v>62.002399444580099</v>
      </c>
      <c r="AU671">
        <v>61.055000305175803</v>
      </c>
      <c r="AV671">
        <v>59.229000091552699</v>
      </c>
      <c r="AW671">
        <v>58.662601470947301</v>
      </c>
      <c r="AX671">
        <v>58.5752983093262</v>
      </c>
      <c r="AY671">
        <v>57.860500335693402</v>
      </c>
      <c r="AZ671">
        <v>57.19580078125</v>
      </c>
      <c r="BA671">
        <v>56.498100280761697</v>
      </c>
      <c r="BB671">
        <v>55.228000640869098</v>
      </c>
      <c r="BC671">
        <v>53.554298400878899</v>
      </c>
      <c r="BD671">
        <v>53.275901794433601</v>
      </c>
      <c r="BE671">
        <v>53.939498901367202</v>
      </c>
      <c r="BF671">
        <v>53.479801177978501</v>
      </c>
      <c r="BG671">
        <v>53.581100463867202</v>
      </c>
      <c r="BH671">
        <v>53.7935981750488</v>
      </c>
      <c r="BI671">
        <v>53.787101745605497</v>
      </c>
      <c r="BJ671">
        <v>54.265701293945298</v>
      </c>
      <c r="BK671">
        <v>54.520999908447301</v>
      </c>
      <c r="BL671">
        <v>55.145999908447301</v>
      </c>
      <c r="BN671" s="39">
        <f t="shared" si="10"/>
        <v>60</v>
      </c>
    </row>
    <row r="672" spans="1:66" x14ac:dyDescent="0.3">
      <c r="A672" t="s">
        <v>2932</v>
      </c>
      <c r="B672" s="13" t="str">
        <f>VLOOKUP(A672,Matching_Area!$A$2:$B$1441,2, 0)</f>
        <v>Social Protection &amp; Labor</v>
      </c>
      <c r="C672" s="13" t="str">
        <f>VLOOKUP(Filtred_Data!A672,Matching_Area!$A$2:$C$1441,3,0)</f>
        <v>Labor force structure</v>
      </c>
      <c r="D672" t="s">
        <v>3258</v>
      </c>
      <c r="AI672">
        <v>68.574996948242202</v>
      </c>
      <c r="AJ672">
        <v>66.821998596191406</v>
      </c>
      <c r="AK672">
        <v>66.665000915527301</v>
      </c>
      <c r="AL672">
        <v>66.460998535156307</v>
      </c>
      <c r="AM672">
        <v>66.954002380371094</v>
      </c>
      <c r="AN672">
        <v>67.084999084472699</v>
      </c>
      <c r="AO672">
        <v>65.952003479003906</v>
      </c>
      <c r="AP672">
        <v>65.488998413085895</v>
      </c>
      <c r="AQ672">
        <v>65.452003479003906</v>
      </c>
      <c r="AR672">
        <v>65.066001892089801</v>
      </c>
      <c r="AS672">
        <v>65.153999328613295</v>
      </c>
      <c r="AT672">
        <v>63.250999450683601</v>
      </c>
      <c r="AU672">
        <v>61.280998229980497</v>
      </c>
      <c r="AV672">
        <v>59.458000183105497</v>
      </c>
      <c r="AW672">
        <v>58.945999145507798</v>
      </c>
      <c r="AX672">
        <v>58.457000732421903</v>
      </c>
      <c r="AY672">
        <v>59.108001708984403</v>
      </c>
      <c r="AZ672">
        <v>57.402000427246101</v>
      </c>
      <c r="BA672">
        <v>56.768001556396499</v>
      </c>
      <c r="BB672">
        <v>54.269001007080099</v>
      </c>
      <c r="BC672">
        <v>52.294998168945298</v>
      </c>
      <c r="BD672">
        <v>51.984001159667997</v>
      </c>
      <c r="BE672">
        <v>53.303001403808601</v>
      </c>
      <c r="BF672">
        <v>52.476001739502003</v>
      </c>
      <c r="BG672">
        <v>52.389999389648402</v>
      </c>
      <c r="BH672">
        <v>52.436000823974602</v>
      </c>
      <c r="BI672">
        <v>52.935001373291001</v>
      </c>
      <c r="BJ672">
        <v>53.222999572753899</v>
      </c>
      <c r="BK672">
        <v>52.403999328613303</v>
      </c>
      <c r="BL672">
        <v>51.992000579833999</v>
      </c>
      <c r="BM672">
        <v>51.603000640869098</v>
      </c>
      <c r="BN672" s="39">
        <f t="shared" si="10"/>
        <v>31</v>
      </c>
    </row>
    <row r="673" spans="1:66" x14ac:dyDescent="0.3">
      <c r="A673" t="s">
        <v>1801</v>
      </c>
      <c r="B673" s="13" t="str">
        <f>VLOOKUP(A673,Matching_Area!$A$2:$B$1441,2, 0)</f>
        <v>Social Protection &amp; Labor</v>
      </c>
      <c r="C673" s="13" t="str">
        <f>VLOOKUP(Filtred_Data!A673,Matching_Area!$A$2:$C$1441,3,0)</f>
        <v>Labor force structure</v>
      </c>
      <c r="D673" t="s">
        <v>4203</v>
      </c>
      <c r="E673">
        <v>71.699996948242202</v>
      </c>
      <c r="F673">
        <v>70.800003051757798</v>
      </c>
      <c r="G673">
        <v>70</v>
      </c>
      <c r="H673">
        <v>69.099998474121094</v>
      </c>
      <c r="I673">
        <v>68.800003051757798</v>
      </c>
      <c r="J673">
        <v>69</v>
      </c>
      <c r="K673">
        <v>69</v>
      </c>
      <c r="L673">
        <v>69.300003051757798</v>
      </c>
      <c r="M673">
        <v>68.300003051757798</v>
      </c>
      <c r="N673">
        <v>68.800003051757798</v>
      </c>
      <c r="O673">
        <v>69.400001525878906</v>
      </c>
      <c r="P673">
        <v>69.599998474121094</v>
      </c>
      <c r="Q673">
        <v>71.300003051757798</v>
      </c>
      <c r="R673">
        <v>72.900001525878906</v>
      </c>
      <c r="S673">
        <v>73.699996948242202</v>
      </c>
      <c r="T673">
        <v>72.400001525878906</v>
      </c>
      <c r="U673">
        <v>72.900001525878906</v>
      </c>
      <c r="V673">
        <v>74.099998474121094</v>
      </c>
      <c r="W673">
        <v>74.900001525878906</v>
      </c>
      <c r="X673">
        <v>75</v>
      </c>
      <c r="Y673">
        <v>74.400001525878906</v>
      </c>
      <c r="Z673">
        <v>73.699996948242202</v>
      </c>
      <c r="AA673">
        <v>72.599998474121094</v>
      </c>
      <c r="AB673">
        <v>72.5</v>
      </c>
      <c r="AC673">
        <v>72.800003051757798</v>
      </c>
      <c r="AD673">
        <v>73</v>
      </c>
      <c r="AE673">
        <v>73</v>
      </c>
      <c r="AF673">
        <v>72.300003051757798</v>
      </c>
      <c r="AG673">
        <v>72.400001525878906</v>
      </c>
      <c r="AH673">
        <v>73</v>
      </c>
      <c r="AI673">
        <v>71.800003051757798</v>
      </c>
      <c r="AJ673">
        <v>70.400001525878906</v>
      </c>
      <c r="AK673">
        <v>70.5</v>
      </c>
      <c r="AL673">
        <v>70.199996948242202</v>
      </c>
      <c r="AM673">
        <v>70.350402832031307</v>
      </c>
      <c r="AN673">
        <v>70.380798339843807</v>
      </c>
      <c r="AO673">
        <v>68.998100280761705</v>
      </c>
      <c r="AP673">
        <v>68.445701599121094</v>
      </c>
      <c r="AQ673">
        <v>68.356399536132798</v>
      </c>
      <c r="AR673">
        <v>68.027198791503906</v>
      </c>
      <c r="AS673">
        <v>68.585998535156307</v>
      </c>
      <c r="AT673">
        <v>67.032897949218807</v>
      </c>
      <c r="AU673">
        <v>65.488998413085895</v>
      </c>
      <c r="AV673">
        <v>63.861900329589801</v>
      </c>
      <c r="AW673">
        <v>63.585498809814503</v>
      </c>
      <c r="AX673">
        <v>62.946800231933601</v>
      </c>
      <c r="AY673">
        <v>63.320701599121101</v>
      </c>
      <c r="AZ673">
        <v>61.534801483154297</v>
      </c>
      <c r="BA673">
        <v>61.0153999328613</v>
      </c>
      <c r="BB673">
        <v>58.465499877929702</v>
      </c>
      <c r="BC673">
        <v>56.751399993896499</v>
      </c>
      <c r="BD673">
        <v>56.6049995422363</v>
      </c>
      <c r="BE673">
        <v>57.662799835205099</v>
      </c>
      <c r="BF673">
        <v>56.5942993164063</v>
      </c>
      <c r="BG673">
        <v>56.411201477050803</v>
      </c>
      <c r="BH673">
        <v>56.180801391601598</v>
      </c>
      <c r="BI673">
        <v>56.520801544189503</v>
      </c>
      <c r="BJ673">
        <v>56.649101257324197</v>
      </c>
      <c r="BK673">
        <v>55.900699615478501</v>
      </c>
      <c r="BL673">
        <v>56.598899841308601</v>
      </c>
      <c r="BN673" s="39">
        <f t="shared" si="10"/>
        <v>60</v>
      </c>
    </row>
    <row r="674" spans="1:66" x14ac:dyDescent="0.3">
      <c r="A674" t="s">
        <v>974</v>
      </c>
      <c r="B674" s="13" t="str">
        <f>VLOOKUP(A674,Matching_Area!$A$2:$B$1441,2, 0)</f>
        <v>Social Protection &amp; Labor</v>
      </c>
      <c r="C674" s="13" t="str">
        <f>VLOOKUP(Filtred_Data!A674,Matching_Area!$A$2:$C$1441,3,0)</f>
        <v>Labor force structure</v>
      </c>
      <c r="D674" t="s">
        <v>845</v>
      </c>
      <c r="AI674">
        <v>64.466003417968807</v>
      </c>
      <c r="AJ674">
        <v>62.834999084472699</v>
      </c>
      <c r="AK674">
        <v>62.706001281738303</v>
      </c>
      <c r="AL674">
        <v>62.648998260497997</v>
      </c>
      <c r="AM674">
        <v>63.508998870849602</v>
      </c>
      <c r="AN674">
        <v>63.527000427246101</v>
      </c>
      <c r="AO674">
        <v>63.005001068115199</v>
      </c>
      <c r="AP674">
        <v>62.918998718261697</v>
      </c>
      <c r="AQ674">
        <v>63.096000671386697</v>
      </c>
      <c r="AR674">
        <v>62.645999908447301</v>
      </c>
      <c r="AS674">
        <v>62.627998352050803</v>
      </c>
      <c r="AT674">
        <v>61.0320014953613</v>
      </c>
      <c r="AU674">
        <v>59.408000946044901</v>
      </c>
      <c r="AV674">
        <v>57.590999603271499</v>
      </c>
      <c r="AW674">
        <v>56.995998382568402</v>
      </c>
      <c r="AX674">
        <v>56.7890014648438</v>
      </c>
      <c r="AY674">
        <v>56.861000061035199</v>
      </c>
      <c r="AZ674">
        <v>55.615001678466797</v>
      </c>
      <c r="BA674">
        <v>54.912998199462898</v>
      </c>
      <c r="BB674">
        <v>52.875</v>
      </c>
      <c r="BC674">
        <v>50.931999206542997</v>
      </c>
      <c r="BD674">
        <v>50.608001708984403</v>
      </c>
      <c r="BE674">
        <v>51.661998748779297</v>
      </c>
      <c r="BF674">
        <v>51.077999114990199</v>
      </c>
      <c r="BG674">
        <v>51.119998931884801</v>
      </c>
      <c r="BH674">
        <v>51.298000335693402</v>
      </c>
      <c r="BI674">
        <v>51.720001220703097</v>
      </c>
      <c r="BJ674">
        <v>52.220001220703097</v>
      </c>
      <c r="BK674">
        <v>51.866001129150398</v>
      </c>
      <c r="BL674">
        <v>51.483001708984403</v>
      </c>
      <c r="BM674">
        <v>51.120998382568402</v>
      </c>
      <c r="BN674" s="39">
        <f t="shared" si="10"/>
        <v>31</v>
      </c>
    </row>
    <row r="675" spans="1:66" x14ac:dyDescent="0.3">
      <c r="A675" t="s">
        <v>3051</v>
      </c>
      <c r="B675" s="13" t="str">
        <f>VLOOKUP(A675,Matching_Area!$A$2:$B$1441,2, 0)</f>
        <v>Social Protection &amp; Labor</v>
      </c>
      <c r="C675" s="13" t="str">
        <f>VLOOKUP(Filtred_Data!A675,Matching_Area!$A$2:$C$1441,3,0)</f>
        <v>Labor force structure</v>
      </c>
      <c r="D675" t="s">
        <v>1127</v>
      </c>
      <c r="E675">
        <v>56.400001525878899</v>
      </c>
      <c r="F675">
        <v>56.299999237060497</v>
      </c>
      <c r="G675">
        <v>55.799999237060497</v>
      </c>
      <c r="H675">
        <v>55.200000762939503</v>
      </c>
      <c r="I675">
        <v>55.299999237060497</v>
      </c>
      <c r="J675">
        <v>55.799999237060497</v>
      </c>
      <c r="K675">
        <v>57.099998474121101</v>
      </c>
      <c r="L675">
        <v>57.700000762939503</v>
      </c>
      <c r="M675">
        <v>57.700000762939503</v>
      </c>
      <c r="N675">
        <v>58.900001525878899</v>
      </c>
      <c r="O675">
        <v>59.799999237060497</v>
      </c>
      <c r="P675">
        <v>59.900001525878899</v>
      </c>
      <c r="Q675">
        <v>61.799999237060497</v>
      </c>
      <c r="R675">
        <v>63.700000762939503</v>
      </c>
      <c r="S675">
        <v>64.900001525878906</v>
      </c>
      <c r="T675">
        <v>64.599998474121094</v>
      </c>
      <c r="U675">
        <v>65.300003051757798</v>
      </c>
      <c r="V675">
        <v>66.699996948242202</v>
      </c>
      <c r="W675">
        <v>68.199996948242202</v>
      </c>
      <c r="X675">
        <v>68.599998474121094</v>
      </c>
      <c r="Y675">
        <v>68.099998474121094</v>
      </c>
      <c r="Z675">
        <v>67.699996948242202</v>
      </c>
      <c r="AA675">
        <v>67.199996948242202</v>
      </c>
      <c r="AB675">
        <v>67.099998474121094</v>
      </c>
      <c r="AC675">
        <v>67.699996948242202</v>
      </c>
      <c r="AD675">
        <v>68.300003051757798</v>
      </c>
      <c r="AE675">
        <v>68.599998474121094</v>
      </c>
      <c r="AF675">
        <v>68.400001525878906</v>
      </c>
      <c r="AG675">
        <v>68.400001525878906</v>
      </c>
      <c r="AH675">
        <v>68.599998474121094</v>
      </c>
      <c r="AI675">
        <v>67.300003051757798</v>
      </c>
      <c r="AJ675">
        <v>66</v>
      </c>
      <c r="AK675">
        <v>66.099998474121094</v>
      </c>
      <c r="AL675">
        <v>66.099998474121094</v>
      </c>
      <c r="AM675">
        <v>66.546897888183594</v>
      </c>
      <c r="AN675">
        <v>66.437896728515597</v>
      </c>
      <c r="AO675">
        <v>65.704696655273395</v>
      </c>
      <c r="AP675">
        <v>65.710502624511705</v>
      </c>
      <c r="AQ675">
        <v>65.871597290039105</v>
      </c>
      <c r="AR675">
        <v>65.477401733398395</v>
      </c>
      <c r="AS675">
        <v>65.805702209472699</v>
      </c>
      <c r="AT675">
        <v>64.527198791503906</v>
      </c>
      <c r="AU675">
        <v>63.284801483154297</v>
      </c>
      <c r="AV675">
        <v>61.557201385497997</v>
      </c>
      <c r="AW675">
        <v>61.144199371337898</v>
      </c>
      <c r="AX675">
        <v>60.780200958252003</v>
      </c>
      <c r="AY675">
        <v>60.617099761962898</v>
      </c>
      <c r="AZ675">
        <v>59.388900756835902</v>
      </c>
      <c r="BA675">
        <v>58.776901245117202</v>
      </c>
      <c r="BB675">
        <v>56.859100341796903</v>
      </c>
      <c r="BC675">
        <v>55.165798187255902</v>
      </c>
      <c r="BD675">
        <v>54.968898773193402</v>
      </c>
      <c r="BE675">
        <v>55.8161010742188</v>
      </c>
      <c r="BF675">
        <v>55.049598693847699</v>
      </c>
      <c r="BG675">
        <v>55.007801055908203</v>
      </c>
      <c r="BH675">
        <v>54.996299743652301</v>
      </c>
      <c r="BI675">
        <v>55.164901733398402</v>
      </c>
      <c r="BJ675">
        <v>55.466400146484403</v>
      </c>
      <c r="BK675">
        <v>55.215599060058601</v>
      </c>
      <c r="BL675">
        <v>55.876399993896499</v>
      </c>
      <c r="BN675" s="39">
        <f t="shared" si="10"/>
        <v>60</v>
      </c>
    </row>
    <row r="676" spans="1:66" x14ac:dyDescent="0.3">
      <c r="A676" t="s">
        <v>75</v>
      </c>
      <c r="B676" s="13" t="str">
        <f>VLOOKUP(A676,Matching_Area!$A$2:$B$1441,2, 0)</f>
        <v>Social Protection &amp; Labor</v>
      </c>
      <c r="C676" s="13" t="str">
        <f>VLOOKUP(Filtred_Data!A676,Matching_Area!$A$2:$C$1441,3,0)</f>
        <v>Labor force structure</v>
      </c>
      <c r="D676" t="s">
        <v>3092</v>
      </c>
      <c r="AI676">
        <v>56.202999114990199</v>
      </c>
      <c r="AJ676">
        <v>56.042999267578097</v>
      </c>
      <c r="AK676">
        <v>56.474998474121101</v>
      </c>
      <c r="AL676">
        <v>56.580001831054702</v>
      </c>
      <c r="AM676">
        <v>57.6189994812012</v>
      </c>
      <c r="AN676">
        <v>57.858001708984403</v>
      </c>
      <c r="AO676">
        <v>58.161998748779297</v>
      </c>
      <c r="AP676">
        <v>58.7109985351563</v>
      </c>
      <c r="AQ676">
        <v>58.744998931884801</v>
      </c>
      <c r="AR676">
        <v>58.9140014648438</v>
      </c>
      <c r="AS676">
        <v>59.020999908447301</v>
      </c>
      <c r="AT676">
        <v>58.804000854492202</v>
      </c>
      <c r="AU676">
        <v>58.5859985351563</v>
      </c>
      <c r="AV676">
        <v>58.451999664306598</v>
      </c>
      <c r="AW676">
        <v>58.147998809814503</v>
      </c>
      <c r="AX676">
        <v>58.237998962402301</v>
      </c>
      <c r="AY676">
        <v>58.333000183105497</v>
      </c>
      <c r="AZ676">
        <v>58.2560005187988</v>
      </c>
      <c r="BA676">
        <v>58.456001281738303</v>
      </c>
      <c r="BB676">
        <v>58.140998840332003</v>
      </c>
      <c r="BC676">
        <v>57.499000549316399</v>
      </c>
      <c r="BD676">
        <v>56.924999237060497</v>
      </c>
      <c r="BE676">
        <v>56.784999847412102</v>
      </c>
      <c r="BF676">
        <v>56.287998199462898</v>
      </c>
      <c r="BG676">
        <v>56.108001708984403</v>
      </c>
      <c r="BH676">
        <v>55.834999084472699</v>
      </c>
      <c r="BI676">
        <v>55.998001098632798</v>
      </c>
      <c r="BJ676">
        <v>56.323001861572301</v>
      </c>
      <c r="BK676">
        <v>56.384998321533203</v>
      </c>
      <c r="BL676">
        <v>56.125999450683601</v>
      </c>
      <c r="BM676">
        <v>55.863998413085902</v>
      </c>
      <c r="BN676" s="39">
        <f t="shared" si="10"/>
        <v>31</v>
      </c>
    </row>
    <row r="677" spans="1:66" x14ac:dyDescent="0.3">
      <c r="A677" t="s">
        <v>2113</v>
      </c>
      <c r="B677" s="13" t="str">
        <f>VLOOKUP(A677,Matching_Area!$A$2:$B$1441,2, 0)</f>
        <v>Social Protection &amp; Labor</v>
      </c>
      <c r="C677" s="13" t="str">
        <f>VLOOKUP(Filtred_Data!A677,Matching_Area!$A$2:$C$1441,3,0)</f>
        <v>Labor force structure</v>
      </c>
      <c r="D677" t="s">
        <v>2588</v>
      </c>
      <c r="E677">
        <v>37.700000762939503</v>
      </c>
      <c r="F677">
        <v>38.099998474121101</v>
      </c>
      <c r="G677">
        <v>37.900001525878899</v>
      </c>
      <c r="H677">
        <v>38.299999237060497</v>
      </c>
      <c r="I677">
        <v>38.700000762939503</v>
      </c>
      <c r="J677">
        <v>39.299999237060497</v>
      </c>
      <c r="K677">
        <v>40.299999237060497</v>
      </c>
      <c r="L677">
        <v>41.099998474121101</v>
      </c>
      <c r="M677">
        <v>41.599998474121101</v>
      </c>
      <c r="N677">
        <v>42.700000762939503</v>
      </c>
      <c r="O677">
        <v>43.299999237060497</v>
      </c>
      <c r="P677">
        <v>43.400001525878899</v>
      </c>
      <c r="Q677">
        <v>43.900001525878899</v>
      </c>
      <c r="R677">
        <v>44.700000762939503</v>
      </c>
      <c r="S677">
        <v>45.700000762939503</v>
      </c>
      <c r="T677">
        <v>46.299999237060497</v>
      </c>
      <c r="U677">
        <v>47.299999237060497</v>
      </c>
      <c r="V677">
        <v>48.400001525878899</v>
      </c>
      <c r="W677">
        <v>50</v>
      </c>
      <c r="X677">
        <v>50.900001525878899</v>
      </c>
      <c r="Y677">
        <v>51.5</v>
      </c>
      <c r="Z677">
        <v>52.099998474121101</v>
      </c>
      <c r="AA677">
        <v>52.599998474121101</v>
      </c>
      <c r="AB677">
        <v>52.900001525878899</v>
      </c>
      <c r="AC677">
        <v>53.599998474121101</v>
      </c>
      <c r="AD677">
        <v>54.5</v>
      </c>
      <c r="AE677">
        <v>55.299999237060497</v>
      </c>
      <c r="AF677">
        <v>56</v>
      </c>
      <c r="AG677">
        <v>56.599998474121101</v>
      </c>
      <c r="AH677">
        <v>57.400001525878899</v>
      </c>
      <c r="AI677">
        <v>57.5</v>
      </c>
      <c r="AJ677">
        <v>57.400001525878899</v>
      </c>
      <c r="AK677">
        <v>57.799999237060497</v>
      </c>
      <c r="AL677">
        <v>57.900001525878899</v>
      </c>
      <c r="AM677">
        <v>58.861801147460902</v>
      </c>
      <c r="AN677">
        <v>59.047798156738303</v>
      </c>
      <c r="AO677">
        <v>59.342800140380902</v>
      </c>
      <c r="AP677">
        <v>59.897701263427699</v>
      </c>
      <c r="AQ677">
        <v>59.8466987609863</v>
      </c>
      <c r="AR677">
        <v>60.0341987609863</v>
      </c>
      <c r="AS677">
        <v>59.941600799560497</v>
      </c>
      <c r="AT677">
        <v>59.787101745605497</v>
      </c>
      <c r="AU677">
        <v>59.621700286865199</v>
      </c>
      <c r="AV677">
        <v>59.505001068115199</v>
      </c>
      <c r="AW677">
        <v>59.164100646972699</v>
      </c>
      <c r="AX677">
        <v>59.255298614502003</v>
      </c>
      <c r="AY677">
        <v>59.362701416015597</v>
      </c>
      <c r="AZ677">
        <v>59.3075981140137</v>
      </c>
      <c r="BA677">
        <v>59.471199035644503</v>
      </c>
      <c r="BB677">
        <v>59.194499969482401</v>
      </c>
      <c r="BC677">
        <v>58.622501373291001</v>
      </c>
      <c r="BD677">
        <v>58.103801727294901</v>
      </c>
      <c r="BE677">
        <v>57.6841011047363</v>
      </c>
      <c r="BF677">
        <v>57.205898284912102</v>
      </c>
      <c r="BG677">
        <v>56.973598480224602</v>
      </c>
      <c r="BH677">
        <v>56.676700592041001</v>
      </c>
      <c r="BI677">
        <v>56.800998687744098</v>
      </c>
      <c r="BJ677">
        <v>57.035198211669901</v>
      </c>
      <c r="BK677">
        <v>57.078399658203097</v>
      </c>
      <c r="BL677">
        <v>57.428501129150398</v>
      </c>
      <c r="BN677" s="39">
        <f t="shared" si="10"/>
        <v>60</v>
      </c>
    </row>
    <row r="678" spans="1:66" x14ac:dyDescent="0.3">
      <c r="A678" t="s">
        <v>1340</v>
      </c>
      <c r="B678" s="13" t="str">
        <f>VLOOKUP(A678,Matching_Area!$A$2:$B$1441,2, 0)</f>
        <v>Social Protection &amp; Labor</v>
      </c>
      <c r="C678" s="13" t="str">
        <f>VLOOKUP(Filtred_Data!A678,Matching_Area!$A$2:$C$1441,3,0)</f>
        <v>Labor force structure</v>
      </c>
      <c r="D678" t="s">
        <v>349</v>
      </c>
      <c r="AI678">
        <v>67.058998107910199</v>
      </c>
      <c r="AJ678">
        <v>66.934997558593807</v>
      </c>
      <c r="AK678">
        <v>67.541999816894503</v>
      </c>
      <c r="AL678">
        <v>67.730003356933594</v>
      </c>
      <c r="AM678">
        <v>68.746002197265597</v>
      </c>
      <c r="AN678">
        <v>69.068000793457003</v>
      </c>
      <c r="AO678">
        <v>69.428001403808594</v>
      </c>
      <c r="AP678">
        <v>70.013999938964801</v>
      </c>
      <c r="AQ678">
        <v>69.956001281738295</v>
      </c>
      <c r="AR678">
        <v>69.984001159667997</v>
      </c>
      <c r="AS678">
        <v>69.916000366210895</v>
      </c>
      <c r="AT678">
        <v>69.509002685546903</v>
      </c>
      <c r="AU678">
        <v>69.093002319335895</v>
      </c>
      <c r="AV678">
        <v>68.681999206542997</v>
      </c>
      <c r="AW678">
        <v>68.152999877929702</v>
      </c>
      <c r="AX678">
        <v>68.135002136230497</v>
      </c>
      <c r="AY678">
        <v>68.232002258300795</v>
      </c>
      <c r="AZ678">
        <v>67.981002807617202</v>
      </c>
      <c r="BA678">
        <v>68.153999328613295</v>
      </c>
      <c r="BB678">
        <v>67.805999755859403</v>
      </c>
      <c r="BC678">
        <v>67.141998291015597</v>
      </c>
      <c r="BD678">
        <v>66.560997009277301</v>
      </c>
      <c r="BE678">
        <v>66.516998291015597</v>
      </c>
      <c r="BF678">
        <v>66.014999389648395</v>
      </c>
      <c r="BG678">
        <v>66</v>
      </c>
      <c r="BH678">
        <v>65.858001708984403</v>
      </c>
      <c r="BI678">
        <v>66.285003662109403</v>
      </c>
      <c r="BJ678">
        <v>66.941001892089801</v>
      </c>
      <c r="BK678">
        <v>67.233001708984403</v>
      </c>
      <c r="BL678">
        <v>67.148002624511705</v>
      </c>
      <c r="BM678">
        <v>67.070999145507798</v>
      </c>
      <c r="BN678" s="39">
        <f t="shared" si="10"/>
        <v>31</v>
      </c>
    </row>
    <row r="679" spans="1:66" x14ac:dyDescent="0.3">
      <c r="A679" t="s">
        <v>1566</v>
      </c>
      <c r="B679" s="13" t="str">
        <f>VLOOKUP(A679,Matching_Area!$A$2:$B$1441,2, 0)</f>
        <v>Social Protection &amp; Labor</v>
      </c>
      <c r="C679" s="13" t="str">
        <f>VLOOKUP(Filtred_Data!A679,Matching_Area!$A$2:$C$1441,3,0)</f>
        <v>Labor force structure</v>
      </c>
      <c r="D679" t="s">
        <v>1322</v>
      </c>
      <c r="AI679">
        <v>75.290000915527301</v>
      </c>
      <c r="AJ679">
        <v>74.672996520996094</v>
      </c>
      <c r="AK679">
        <v>74.759002685546903</v>
      </c>
      <c r="AL679">
        <v>74.424003601074205</v>
      </c>
      <c r="AM679">
        <v>74.235000610351605</v>
      </c>
      <c r="AN679">
        <v>74.267997741699205</v>
      </c>
      <c r="AO679">
        <v>74.293998718261705</v>
      </c>
      <c r="AP679">
        <v>74.372001647949205</v>
      </c>
      <c r="AQ679">
        <v>74.264999389648395</v>
      </c>
      <c r="AR679">
        <v>74.2030029296875</v>
      </c>
      <c r="AS679">
        <v>74.196998596191406</v>
      </c>
      <c r="AT679">
        <v>73.664001464843807</v>
      </c>
      <c r="AU679">
        <v>73.157997131347699</v>
      </c>
      <c r="AV679">
        <v>72.4739990234375</v>
      </c>
      <c r="AW679">
        <v>72.219001770019503</v>
      </c>
      <c r="AX679">
        <v>72.160003662109403</v>
      </c>
      <c r="AY679">
        <v>72.283996582031307</v>
      </c>
      <c r="AZ679">
        <v>71.994003295898395</v>
      </c>
      <c r="BA679">
        <v>71.765998840332003</v>
      </c>
      <c r="BB679">
        <v>70.742996215820298</v>
      </c>
      <c r="BC679">
        <v>69.9010009765625</v>
      </c>
      <c r="BD679">
        <v>69.330001831054702</v>
      </c>
      <c r="BE679">
        <v>69.564002990722699</v>
      </c>
      <c r="BF679">
        <v>68.961997985839801</v>
      </c>
      <c r="BG679">
        <v>68.518997192382798</v>
      </c>
      <c r="BH679">
        <v>68.413002014160199</v>
      </c>
      <c r="BI679">
        <v>68.547996520996094</v>
      </c>
      <c r="BJ679">
        <v>68.484001159667997</v>
      </c>
      <c r="BK679">
        <v>68.457000732421903</v>
      </c>
      <c r="BL679">
        <v>68.185997009277301</v>
      </c>
      <c r="BM679">
        <v>67.916999816894503</v>
      </c>
      <c r="BN679" s="39">
        <f t="shared" si="10"/>
        <v>31</v>
      </c>
    </row>
    <row r="680" spans="1:66" x14ac:dyDescent="0.3">
      <c r="A680" t="s">
        <v>4104</v>
      </c>
      <c r="B680" s="13" t="str">
        <f>VLOOKUP(A680,Matching_Area!$A$2:$B$1441,2, 0)</f>
        <v>Social Protection &amp; Labor</v>
      </c>
      <c r="C680" s="13" t="str">
        <f>VLOOKUP(Filtred_Data!A680,Matching_Area!$A$2:$C$1441,3,0)</f>
        <v>Labor force structure</v>
      </c>
      <c r="D680" t="s">
        <v>3155</v>
      </c>
      <c r="E680">
        <v>83.300003051757798</v>
      </c>
      <c r="F680">
        <v>82.900001525878906</v>
      </c>
      <c r="G680">
        <v>82</v>
      </c>
      <c r="H680">
        <v>81.400001525878906</v>
      </c>
      <c r="I680">
        <v>81</v>
      </c>
      <c r="J680">
        <v>80.699996948242202</v>
      </c>
      <c r="K680">
        <v>80.400001525878906</v>
      </c>
      <c r="L680">
        <v>80.400001525878906</v>
      </c>
      <c r="M680">
        <v>80.099998474121094</v>
      </c>
      <c r="N680">
        <v>79.800003051757798</v>
      </c>
      <c r="O680">
        <v>79.699996948242202</v>
      </c>
      <c r="P680">
        <v>79.099998474121094</v>
      </c>
      <c r="Q680">
        <v>78.900001525878906</v>
      </c>
      <c r="R680">
        <v>78.800003051757798</v>
      </c>
      <c r="S680">
        <v>78.699996948242202</v>
      </c>
      <c r="T680">
        <v>77.900001525878906</v>
      </c>
      <c r="U680">
        <v>77.5</v>
      </c>
      <c r="V680">
        <v>77.699996948242202</v>
      </c>
      <c r="W680">
        <v>77.900001525878906</v>
      </c>
      <c r="X680">
        <v>77.800003051757798</v>
      </c>
      <c r="Y680">
        <v>77.400001525878906</v>
      </c>
      <c r="Z680">
        <v>77</v>
      </c>
      <c r="AA680">
        <v>76.599998474121094</v>
      </c>
      <c r="AB680">
        <v>76.400001525878906</v>
      </c>
      <c r="AC680">
        <v>76.400001525878906</v>
      </c>
      <c r="AD680">
        <v>76.300003051757798</v>
      </c>
      <c r="AE680">
        <v>76.300003051757798</v>
      </c>
      <c r="AF680">
        <v>76.199996948242202</v>
      </c>
      <c r="AG680">
        <v>76.199996948242202</v>
      </c>
      <c r="AH680">
        <v>76.400001525878906</v>
      </c>
      <c r="AI680">
        <v>76.400001525878906</v>
      </c>
      <c r="AJ680">
        <v>75.800003051757798</v>
      </c>
      <c r="AK680">
        <v>75.800003051757798</v>
      </c>
      <c r="AL680">
        <v>75.400001525878906</v>
      </c>
      <c r="AM680">
        <v>75.123397827148395</v>
      </c>
      <c r="AN680">
        <v>75.050300598144503</v>
      </c>
      <c r="AO680">
        <v>75.031898498535199</v>
      </c>
      <c r="AP680">
        <v>75.0863037109375</v>
      </c>
      <c r="AQ680">
        <v>74.889198303222699</v>
      </c>
      <c r="AR680">
        <v>74.719703674316406</v>
      </c>
      <c r="AS680">
        <v>74.810302734375</v>
      </c>
      <c r="AT680">
        <v>74.442596435546903</v>
      </c>
      <c r="AU680">
        <v>74.101997375488295</v>
      </c>
      <c r="AV680">
        <v>73.507797241210895</v>
      </c>
      <c r="AW680">
        <v>73.326400756835895</v>
      </c>
      <c r="AX680">
        <v>73.322502136230497</v>
      </c>
      <c r="AY680">
        <v>73.464302062988295</v>
      </c>
      <c r="AZ680">
        <v>73.223098754882798</v>
      </c>
      <c r="BA680">
        <v>72.953399658203097</v>
      </c>
      <c r="BB680">
        <v>71.952003479003906</v>
      </c>
      <c r="BC680">
        <v>71.183601379394503</v>
      </c>
      <c r="BD680">
        <v>70.474998474121094</v>
      </c>
      <c r="BE680">
        <v>70.158798217773395</v>
      </c>
      <c r="BF680">
        <v>69.728401184082003</v>
      </c>
      <c r="BG680">
        <v>69.214103698730497</v>
      </c>
      <c r="BH680">
        <v>69.050201416015597</v>
      </c>
      <c r="BI680">
        <v>69.189102172851605</v>
      </c>
      <c r="BJ680">
        <v>69.069099426269503</v>
      </c>
      <c r="BK680">
        <v>69.054901123046903</v>
      </c>
      <c r="BL680">
        <v>69.153999328613295</v>
      </c>
      <c r="BN680" s="39">
        <f t="shared" si="10"/>
        <v>60</v>
      </c>
    </row>
    <row r="681" spans="1:66" x14ac:dyDescent="0.3">
      <c r="A681" t="s">
        <v>517</v>
      </c>
      <c r="B681" s="13" t="str">
        <f>VLOOKUP(A681,Matching_Area!$A$2:$B$1441,2, 0)</f>
        <v>Social Protection &amp; Labor</v>
      </c>
      <c r="C681" s="13" t="str">
        <f>VLOOKUP(Filtred_Data!A681,Matching_Area!$A$2:$C$1441,3,0)</f>
        <v>Labor force structure</v>
      </c>
      <c r="D681" t="s">
        <v>2831</v>
      </c>
      <c r="AI681">
        <v>84.505996704101605</v>
      </c>
      <c r="AJ681">
        <v>83.963996887207003</v>
      </c>
      <c r="AK681">
        <v>84.055000305175795</v>
      </c>
      <c r="AL681">
        <v>83.777000427246094</v>
      </c>
      <c r="AM681">
        <v>83.337997436523395</v>
      </c>
      <c r="AN681">
        <v>83.359001159667997</v>
      </c>
      <c r="AO681">
        <v>83.361000061035199</v>
      </c>
      <c r="AP681">
        <v>83.376998901367202</v>
      </c>
      <c r="AQ681">
        <v>83.319000244140597</v>
      </c>
      <c r="AR681">
        <v>83.111999511718807</v>
      </c>
      <c r="AS681">
        <v>82.927001953125</v>
      </c>
      <c r="AT681">
        <v>82.323997497558594</v>
      </c>
      <c r="AU681">
        <v>81.739997863769503</v>
      </c>
      <c r="AV681">
        <v>80.863998413085895</v>
      </c>
      <c r="AW681">
        <v>80.532997131347699</v>
      </c>
      <c r="AX681">
        <v>80.366996765136705</v>
      </c>
      <c r="AY681">
        <v>80.511001586914105</v>
      </c>
      <c r="AZ681">
        <v>80.230003356933594</v>
      </c>
      <c r="BA681">
        <v>79.916000366210895</v>
      </c>
      <c r="BB681">
        <v>78.783996582031307</v>
      </c>
      <c r="BC681">
        <v>77.945999145507798</v>
      </c>
      <c r="BD681">
        <v>77.352996826171903</v>
      </c>
      <c r="BE681">
        <v>77.713996887207003</v>
      </c>
      <c r="BF681">
        <v>77.300003051757798</v>
      </c>
      <c r="BG681">
        <v>77.136001586914105</v>
      </c>
      <c r="BH681">
        <v>77.200996398925795</v>
      </c>
      <c r="BI681">
        <v>77.541000366210895</v>
      </c>
      <c r="BJ681">
        <v>77.771003723144503</v>
      </c>
      <c r="BK681">
        <v>77.999000549316406</v>
      </c>
      <c r="BL681">
        <v>77.919998168945298</v>
      </c>
      <c r="BM681">
        <v>77.847000122070298</v>
      </c>
      <c r="BN681" s="39">
        <f t="shared" si="10"/>
        <v>31</v>
      </c>
    </row>
    <row r="682" spans="1:66" x14ac:dyDescent="0.3">
      <c r="A682" t="s">
        <v>3549</v>
      </c>
      <c r="B682" s="13" t="str">
        <f>VLOOKUP(A682,Matching_Area!$A$2:$B$1441,2, 0)</f>
        <v>Social Protection &amp; Labor</v>
      </c>
      <c r="C682" s="13" t="str">
        <f>VLOOKUP(Filtred_Data!A682,Matching_Area!$A$2:$C$1441,3,0)</f>
        <v>Labor force structure</v>
      </c>
      <c r="D682" t="s">
        <v>1491</v>
      </c>
      <c r="AI682">
        <v>65.442001342773395</v>
      </c>
      <c r="AJ682">
        <v>65.064002990722699</v>
      </c>
      <c r="AK682">
        <v>65.333000183105497</v>
      </c>
      <c r="AL682">
        <v>65.231002807617202</v>
      </c>
      <c r="AM682">
        <v>65.681999206542997</v>
      </c>
      <c r="AN682">
        <v>65.827003479003906</v>
      </c>
      <c r="AO682">
        <v>66.000999450683594</v>
      </c>
      <c r="AP682">
        <v>66.327003479003906</v>
      </c>
      <c r="AQ682">
        <v>66.2969970703125</v>
      </c>
      <c r="AR682">
        <v>66.359001159667997</v>
      </c>
      <c r="AS682">
        <v>66.416000366210895</v>
      </c>
      <c r="AT682">
        <v>66.049003601074205</v>
      </c>
      <c r="AU682">
        <v>65.694999694824205</v>
      </c>
      <c r="AV682">
        <v>65.295997619628906</v>
      </c>
      <c r="AW682">
        <v>65.019996643066406</v>
      </c>
      <c r="AX682">
        <v>65.041000366210895</v>
      </c>
      <c r="AY682">
        <v>65.152000427246094</v>
      </c>
      <c r="AZ682">
        <v>64.972999572753906</v>
      </c>
      <c r="BA682">
        <v>64.964996337890597</v>
      </c>
      <c r="BB682">
        <v>64.305999755859403</v>
      </c>
      <c r="BC682">
        <v>63.569000244140597</v>
      </c>
      <c r="BD682">
        <v>63</v>
      </c>
      <c r="BE682">
        <v>63.0460014343262</v>
      </c>
      <c r="BF682">
        <v>62.500999450683601</v>
      </c>
      <c r="BG682">
        <v>62.195999145507798</v>
      </c>
      <c r="BH682">
        <v>62.006999969482401</v>
      </c>
      <c r="BI682">
        <v>62.158000946044901</v>
      </c>
      <c r="BJ682">
        <v>62.293998718261697</v>
      </c>
      <c r="BK682">
        <v>62.312999725341797</v>
      </c>
      <c r="BL682">
        <v>62.048999786377003</v>
      </c>
      <c r="BM682">
        <v>61.784000396728501</v>
      </c>
      <c r="BN682" s="39">
        <f t="shared" si="10"/>
        <v>31</v>
      </c>
    </row>
    <row r="683" spans="1:66" x14ac:dyDescent="0.3">
      <c r="A683" t="s">
        <v>4225</v>
      </c>
      <c r="B683" s="13" t="str">
        <f>VLOOKUP(A683,Matching_Area!$A$2:$B$1441,2, 0)</f>
        <v>Social Protection &amp; Labor</v>
      </c>
      <c r="C683" s="13" t="str">
        <f>VLOOKUP(Filtred_Data!A683,Matching_Area!$A$2:$C$1441,3,0)</f>
        <v>Labor force structure</v>
      </c>
      <c r="D683" t="s">
        <v>1453</v>
      </c>
      <c r="E683">
        <v>59.400001525878899</v>
      </c>
      <c r="F683">
        <v>59.299999237060497</v>
      </c>
      <c r="G683">
        <v>58.799999237060497</v>
      </c>
      <c r="H683">
        <v>58.700000762939503</v>
      </c>
      <c r="I683">
        <v>58.700000762939503</v>
      </c>
      <c r="J683">
        <v>58.900001525878899</v>
      </c>
      <c r="K683">
        <v>59.200000762939503</v>
      </c>
      <c r="L683">
        <v>59.599998474121101</v>
      </c>
      <c r="M683">
        <v>59.599998474121101</v>
      </c>
      <c r="N683">
        <v>60.099998474121101</v>
      </c>
      <c r="O683">
        <v>60.400001525878899</v>
      </c>
      <c r="P683">
        <v>60.200000762939503</v>
      </c>
      <c r="Q683">
        <v>60.400001525878899</v>
      </c>
      <c r="R683">
        <v>60.799999237060497</v>
      </c>
      <c r="S683">
        <v>61.299999237060497</v>
      </c>
      <c r="T683">
        <v>61.200000762939503</v>
      </c>
      <c r="U683">
        <v>61.599998474121101</v>
      </c>
      <c r="V683">
        <v>62.299999237060497</v>
      </c>
      <c r="W683">
        <v>63.200000762939503</v>
      </c>
      <c r="X683">
        <v>63.700000762939503</v>
      </c>
      <c r="Y683">
        <v>63.799999237060497</v>
      </c>
      <c r="Z683">
        <v>63.900001525878899</v>
      </c>
      <c r="AA683">
        <v>64</v>
      </c>
      <c r="AB683">
        <v>64</v>
      </c>
      <c r="AC683">
        <v>64.400001525878906</v>
      </c>
      <c r="AD683">
        <v>64.800003051757798</v>
      </c>
      <c r="AE683">
        <v>65.300003051757798</v>
      </c>
      <c r="AF683">
        <v>65.599998474121094</v>
      </c>
      <c r="AG683">
        <v>65.900001525878906</v>
      </c>
      <c r="AH683">
        <v>66.5</v>
      </c>
      <c r="AI683">
        <v>66.5</v>
      </c>
      <c r="AJ683">
        <v>66.199996948242202</v>
      </c>
      <c r="AK683">
        <v>66.400001525878906</v>
      </c>
      <c r="AL683">
        <v>66.300003051757798</v>
      </c>
      <c r="AM683">
        <v>66.657699584960895</v>
      </c>
      <c r="AN683">
        <v>66.717498779296903</v>
      </c>
      <c r="AO683">
        <v>66.867500305175795</v>
      </c>
      <c r="AP683">
        <v>67.2041015625</v>
      </c>
      <c r="AQ683">
        <v>67.085601806640597</v>
      </c>
      <c r="AR683">
        <v>67.083297729492202</v>
      </c>
      <c r="AS683">
        <v>67.073501586914105</v>
      </c>
      <c r="AT683">
        <v>66.824302673339801</v>
      </c>
      <c r="AU683">
        <v>66.5823974609375</v>
      </c>
      <c r="AV683">
        <v>66.243698120117202</v>
      </c>
      <c r="AW683">
        <v>65.993598937988295</v>
      </c>
      <c r="AX683">
        <v>66.046897888183594</v>
      </c>
      <c r="AY683">
        <v>66.179100036621094</v>
      </c>
      <c r="AZ683">
        <v>66.039703369140597</v>
      </c>
      <c r="BA683">
        <v>65.994201660156307</v>
      </c>
      <c r="BB683">
        <v>65.369598388671903</v>
      </c>
      <c r="BC683">
        <v>64.705497741699205</v>
      </c>
      <c r="BD683">
        <v>64.109100341796903</v>
      </c>
      <c r="BE683">
        <v>63.701000213622997</v>
      </c>
      <c r="BF683">
        <v>63.2487983703613</v>
      </c>
      <c r="BG683">
        <v>62.885299682617202</v>
      </c>
      <c r="BH683">
        <v>62.651298522949197</v>
      </c>
      <c r="BI683">
        <v>62.786300659179702</v>
      </c>
      <c r="BJ683">
        <v>62.851001739502003</v>
      </c>
      <c r="BK683">
        <v>62.870800018310497</v>
      </c>
      <c r="BL683">
        <v>63.099700927734403</v>
      </c>
      <c r="BN683" s="39">
        <f t="shared" si="10"/>
        <v>60</v>
      </c>
    </row>
    <row r="684" spans="1:66" x14ac:dyDescent="0.3">
      <c r="A684" t="s">
        <v>45</v>
      </c>
      <c r="B684" s="13" t="str">
        <f>VLOOKUP(A684,Matching_Area!$A$2:$B$1441,2, 0)</f>
        <v>Social Protection &amp; Labor</v>
      </c>
      <c r="C684" s="13" t="str">
        <f>VLOOKUP(Filtred_Data!A684,Matching_Area!$A$2:$C$1441,3,0)</f>
        <v>Labor force structure</v>
      </c>
      <c r="D684" t="s">
        <v>1184</v>
      </c>
      <c r="AI684">
        <v>75.767997741699205</v>
      </c>
      <c r="AJ684">
        <v>75.435997009277301</v>
      </c>
      <c r="AK684">
        <v>75.788002014160199</v>
      </c>
      <c r="AL684">
        <v>75.748001098632798</v>
      </c>
      <c r="AM684">
        <v>76.041999816894503</v>
      </c>
      <c r="AN684">
        <v>76.219001770019503</v>
      </c>
      <c r="AO684">
        <v>76.402000427246094</v>
      </c>
      <c r="AP684">
        <v>76.7030029296875</v>
      </c>
      <c r="AQ684">
        <v>76.647003173828097</v>
      </c>
      <c r="AR684">
        <v>76.558998107910199</v>
      </c>
      <c r="AS684">
        <v>76.433998107910199</v>
      </c>
      <c r="AT684">
        <v>75.927001953125</v>
      </c>
      <c r="AU684">
        <v>75.424003601074205</v>
      </c>
      <c r="AV684">
        <v>74.777999877929702</v>
      </c>
      <c r="AW684">
        <v>74.346000671386705</v>
      </c>
      <c r="AX684">
        <v>74.254997253417997</v>
      </c>
      <c r="AY684">
        <v>74.373001098632798</v>
      </c>
      <c r="AZ684">
        <v>74.107002258300795</v>
      </c>
      <c r="BA684">
        <v>74.037002563476605</v>
      </c>
      <c r="BB684">
        <v>73.2969970703125</v>
      </c>
      <c r="BC684">
        <v>72.547996520996094</v>
      </c>
      <c r="BD684">
        <v>71.962997436523395</v>
      </c>
      <c r="BE684">
        <v>72.123001098632798</v>
      </c>
      <c r="BF684">
        <v>71.667999267578097</v>
      </c>
      <c r="BG684">
        <v>71.581001281738295</v>
      </c>
      <c r="BH684">
        <v>71.545997619628906</v>
      </c>
      <c r="BI684">
        <v>71.930000305175795</v>
      </c>
      <c r="BJ684">
        <v>72.374000549316406</v>
      </c>
      <c r="BK684">
        <v>72.635002136230497</v>
      </c>
      <c r="BL684">
        <v>72.555000305175795</v>
      </c>
      <c r="BM684">
        <v>72.482002258300795</v>
      </c>
      <c r="BN684" s="39">
        <f t="shared" si="10"/>
        <v>31</v>
      </c>
    </row>
    <row r="685" spans="1:66" x14ac:dyDescent="0.3">
      <c r="A685" t="s">
        <v>3664</v>
      </c>
      <c r="B685" s="13" t="str">
        <f>VLOOKUP(A685,Matching_Area!$A$2:$B$1441,2, 0)</f>
        <v>Social Protection &amp; Labor</v>
      </c>
      <c r="C685" s="13" t="str">
        <f>VLOOKUP(Filtred_Data!A685,Matching_Area!$A$2:$C$1441,3,0)</f>
        <v>Labor force structure</v>
      </c>
      <c r="D685" t="s">
        <v>4051</v>
      </c>
      <c r="AM685">
        <v>81.127799987792997</v>
      </c>
      <c r="AN685">
        <v>80.859596252441406</v>
      </c>
      <c r="AO685">
        <v>80.533599853515597</v>
      </c>
      <c r="AP685">
        <v>80.491096496582003</v>
      </c>
      <c r="AQ685">
        <v>80.253501892089801</v>
      </c>
      <c r="AR685">
        <v>79.748100280761705</v>
      </c>
      <c r="AS685">
        <v>79.309700012207003</v>
      </c>
      <c r="AT685">
        <v>78.869903564453097</v>
      </c>
      <c r="AU685">
        <v>78.490097045898395</v>
      </c>
      <c r="AV685">
        <v>78.086898803710895</v>
      </c>
      <c r="AW685">
        <v>77.870201110839801</v>
      </c>
      <c r="AX685">
        <v>77.896102905273395</v>
      </c>
      <c r="AY685">
        <v>77.780998229980497</v>
      </c>
      <c r="AZ685">
        <v>77.730300903320298</v>
      </c>
      <c r="BA685">
        <v>77.725196838378906</v>
      </c>
      <c r="BB685">
        <v>77.330001831054702</v>
      </c>
      <c r="BC685">
        <v>76.510498046875</v>
      </c>
      <c r="BD685">
        <v>76.005203247070298</v>
      </c>
      <c r="BE685">
        <v>75.587196350097699</v>
      </c>
      <c r="BF685">
        <v>74.971000671386705</v>
      </c>
      <c r="BG685">
        <v>74.352096557617202</v>
      </c>
      <c r="BH685">
        <v>73.843696594238295</v>
      </c>
      <c r="BI685">
        <v>73.559898376464801</v>
      </c>
      <c r="BJ685">
        <v>73.250396728515597</v>
      </c>
      <c r="BK685">
        <v>73.174598693847699</v>
      </c>
      <c r="BL685">
        <v>73.125198364257798</v>
      </c>
      <c r="BN685" s="39">
        <f t="shared" si="10"/>
        <v>26</v>
      </c>
    </row>
    <row r="686" spans="1:66" x14ac:dyDescent="0.3">
      <c r="A686" t="s">
        <v>3108</v>
      </c>
      <c r="B686" s="13" t="str">
        <f>VLOOKUP(A686,Matching_Area!$A$2:$B$1441,2, 0)</f>
        <v>Social Protection &amp; Labor</v>
      </c>
      <c r="C686" s="13" t="str">
        <f>VLOOKUP(Filtred_Data!A686,Matching_Area!$A$2:$C$1441,3,0)</f>
        <v>Labor force structure</v>
      </c>
      <c r="D686" t="s">
        <v>1351</v>
      </c>
      <c r="AM686">
        <v>75.657402038574205</v>
      </c>
      <c r="AN686">
        <v>75.514297485351605</v>
      </c>
      <c r="AO686">
        <v>75.533599853515597</v>
      </c>
      <c r="AP686">
        <v>75.636901855468807</v>
      </c>
      <c r="AQ686">
        <v>75.264801025390597</v>
      </c>
      <c r="AR686">
        <v>74.734703063964801</v>
      </c>
      <c r="AS686">
        <v>74.226898193359403</v>
      </c>
      <c r="AT686">
        <v>73.409599304199205</v>
      </c>
      <c r="AU686">
        <v>73.152397155761705</v>
      </c>
      <c r="AV686">
        <v>73.252700805664105</v>
      </c>
      <c r="AW686">
        <v>73.019401550292997</v>
      </c>
      <c r="AX686">
        <v>73.162200927734403</v>
      </c>
      <c r="AY686">
        <v>73.100700378417997</v>
      </c>
      <c r="AZ686">
        <v>73.089996337890597</v>
      </c>
      <c r="BA686">
        <v>73.477302551269503</v>
      </c>
      <c r="BB686">
        <v>73.349899291992202</v>
      </c>
      <c r="BC686">
        <v>72.444198608398395</v>
      </c>
      <c r="BD686">
        <v>71.883003234863295</v>
      </c>
      <c r="BE686">
        <v>71.489997863769503</v>
      </c>
      <c r="BF686">
        <v>70.956001281738295</v>
      </c>
      <c r="BG686">
        <v>70.385398864746094</v>
      </c>
      <c r="BH686">
        <v>69.720397949218807</v>
      </c>
      <c r="BI686">
        <v>69.404602050781307</v>
      </c>
      <c r="BJ686">
        <v>69.309799194335895</v>
      </c>
      <c r="BK686">
        <v>69.362701416015597</v>
      </c>
      <c r="BL686">
        <v>69.371696472167997</v>
      </c>
      <c r="BN686" s="39">
        <f t="shared" si="10"/>
        <v>26</v>
      </c>
    </row>
    <row r="687" spans="1:66" x14ac:dyDescent="0.3">
      <c r="A687" t="s">
        <v>2426</v>
      </c>
      <c r="B687" s="13" t="str">
        <f>VLOOKUP(A687,Matching_Area!$A$2:$B$1441,2, 0)</f>
        <v>Social Protection &amp; Labor</v>
      </c>
      <c r="C687" s="13" t="str">
        <f>VLOOKUP(Filtred_Data!A687,Matching_Area!$A$2:$C$1441,3,0)</f>
        <v>Labor force structure</v>
      </c>
      <c r="D687" t="s">
        <v>1511</v>
      </c>
      <c r="AM687">
        <v>86.466697692871094</v>
      </c>
      <c r="AN687">
        <v>86.106002807617202</v>
      </c>
      <c r="AO687">
        <v>85.509498596191406</v>
      </c>
      <c r="AP687">
        <v>85.364799499511705</v>
      </c>
      <c r="AQ687">
        <v>85.273002624511705</v>
      </c>
      <c r="AR687">
        <v>84.831901550292997</v>
      </c>
      <c r="AS687">
        <v>84.552902221679702</v>
      </c>
      <c r="AT687">
        <v>84.561698913574205</v>
      </c>
      <c r="AU687">
        <v>84.099403381347699</v>
      </c>
      <c r="AV687">
        <v>83.218696594238295</v>
      </c>
      <c r="AW687">
        <v>83.022598266601605</v>
      </c>
      <c r="AX687">
        <v>83.007598876953097</v>
      </c>
      <c r="AY687">
        <v>82.864097595214801</v>
      </c>
      <c r="AZ687">
        <v>82.781997680664105</v>
      </c>
      <c r="BA687">
        <v>82.377899169921903</v>
      </c>
      <c r="BB687">
        <v>81.756103515625</v>
      </c>
      <c r="BC687">
        <v>81.113502502441406</v>
      </c>
      <c r="BD687">
        <v>80.652603149414105</v>
      </c>
      <c r="BE687">
        <v>80.252799987792997</v>
      </c>
      <c r="BF687">
        <v>79.548698425292997</v>
      </c>
      <c r="BG687">
        <v>78.928199768066406</v>
      </c>
      <c r="BH687">
        <v>78.598701477050795</v>
      </c>
      <c r="BI687">
        <v>78.3363037109375</v>
      </c>
      <c r="BJ687">
        <v>77.809402465820298</v>
      </c>
      <c r="BK687">
        <v>77.592903137207003</v>
      </c>
      <c r="BL687">
        <v>77.509300231933594</v>
      </c>
      <c r="BN687" s="39">
        <f t="shared" si="10"/>
        <v>26</v>
      </c>
    </row>
    <row r="688" spans="1:66" x14ac:dyDescent="0.3">
      <c r="A688" t="s">
        <v>2452</v>
      </c>
      <c r="B688" s="13" t="str">
        <f>VLOOKUP(A688,Matching_Area!$A$2:$B$1441,2, 0)</f>
        <v>Social Protection &amp; Labor</v>
      </c>
      <c r="C688" s="13" t="str">
        <f>VLOOKUP(Filtred_Data!A688,Matching_Area!$A$2:$C$1441,3,0)</f>
        <v>Labor force structure</v>
      </c>
      <c r="D688" t="s">
        <v>3236</v>
      </c>
      <c r="AM688">
        <v>35.426300048828097</v>
      </c>
      <c r="AN688">
        <v>36.103599548339801</v>
      </c>
      <c r="AO688">
        <v>36.498699188232401</v>
      </c>
      <c r="AP688">
        <v>37.684501647949197</v>
      </c>
      <c r="AQ688">
        <v>37.779300689697301</v>
      </c>
      <c r="AR688">
        <v>37.9692993164063</v>
      </c>
      <c r="AS688">
        <v>40.087200164794901</v>
      </c>
      <c r="AT688">
        <v>40.1664009094238</v>
      </c>
      <c r="AU688">
        <v>40.556800842285199</v>
      </c>
      <c r="AV688">
        <v>40.88330078125</v>
      </c>
      <c r="AW688">
        <v>41.271800994872997</v>
      </c>
      <c r="AX688">
        <v>41.311698913574197</v>
      </c>
      <c r="AY688">
        <v>42.110000610351598</v>
      </c>
      <c r="AZ688">
        <v>42.513401031494098</v>
      </c>
      <c r="BA688">
        <v>41.992099761962898</v>
      </c>
      <c r="BB688">
        <v>41.9552001953125</v>
      </c>
      <c r="BC688">
        <v>41.874698638916001</v>
      </c>
      <c r="BD688">
        <v>40.920501708984403</v>
      </c>
      <c r="BE688">
        <v>40.873001098632798</v>
      </c>
      <c r="BF688">
        <v>40.794898986816399</v>
      </c>
      <c r="BG688">
        <v>40.845298767089801</v>
      </c>
      <c r="BH688">
        <v>41.042900085449197</v>
      </c>
      <c r="BI688">
        <v>41.258098602294901</v>
      </c>
      <c r="BJ688">
        <v>41.4234008789063</v>
      </c>
      <c r="BK688">
        <v>41.988998413085902</v>
      </c>
      <c r="BL688">
        <v>42.186199188232401</v>
      </c>
      <c r="BN688" s="39">
        <f t="shared" si="10"/>
        <v>26</v>
      </c>
    </row>
    <row r="689" spans="1:66" x14ac:dyDescent="0.3">
      <c r="A689" t="s">
        <v>88</v>
      </c>
      <c r="B689" s="13" t="str">
        <f>VLOOKUP(A689,Matching_Area!$A$2:$B$1441,2, 0)</f>
        <v>Social Protection &amp; Labor</v>
      </c>
      <c r="C689" s="13" t="str">
        <f>VLOOKUP(Filtred_Data!A689,Matching_Area!$A$2:$C$1441,3,0)</f>
        <v>Labor force structure</v>
      </c>
      <c r="D689" t="s">
        <v>2992</v>
      </c>
      <c r="AM689">
        <v>24.3565998077393</v>
      </c>
      <c r="AN689">
        <v>25.115299224853501</v>
      </c>
      <c r="AO689">
        <v>25.248100280761701</v>
      </c>
      <c r="AP689">
        <v>25.964799880981399</v>
      </c>
      <c r="AQ689">
        <v>26.588800430297901</v>
      </c>
      <c r="AR689">
        <v>27.168800354003899</v>
      </c>
      <c r="AS689">
        <v>28.297300338745099</v>
      </c>
      <c r="AT689">
        <v>28.467800140380898</v>
      </c>
      <c r="AU689">
        <v>28.426700592041001</v>
      </c>
      <c r="AV689">
        <v>28.712400436401399</v>
      </c>
      <c r="AW689">
        <v>28.490299224853501</v>
      </c>
      <c r="AX689">
        <v>28.204799652099599</v>
      </c>
      <c r="AY689">
        <v>28.577100753784201</v>
      </c>
      <c r="AZ689">
        <v>29.0802001953125</v>
      </c>
      <c r="BA689">
        <v>28.803199768066399</v>
      </c>
      <c r="BB689">
        <v>29.7082004547119</v>
      </c>
      <c r="BC689">
        <v>29.297500610351602</v>
      </c>
      <c r="BD689">
        <v>28.9099006652832</v>
      </c>
      <c r="BE689">
        <v>29.169000625610401</v>
      </c>
      <c r="BF689">
        <v>28.260700225830099</v>
      </c>
      <c r="BG689">
        <v>28.598100662231399</v>
      </c>
      <c r="BH689">
        <v>28.751899719238299</v>
      </c>
      <c r="BI689">
        <v>29.301000595092798</v>
      </c>
      <c r="BJ689">
        <v>29.850400924682599</v>
      </c>
      <c r="BK689">
        <v>29.879100799560501</v>
      </c>
      <c r="BL689">
        <v>30.098699569702099</v>
      </c>
      <c r="BN689" s="39">
        <f t="shared" si="10"/>
        <v>26</v>
      </c>
    </row>
    <row r="690" spans="1:66" x14ac:dyDescent="0.3">
      <c r="A690" t="s">
        <v>2038</v>
      </c>
      <c r="B690" s="13" t="str">
        <f>VLOOKUP(A690,Matching_Area!$A$2:$B$1441,2, 0)</f>
        <v>Social Protection &amp; Labor</v>
      </c>
      <c r="C690" s="13" t="str">
        <f>VLOOKUP(Filtred_Data!A690,Matching_Area!$A$2:$C$1441,3,0)</f>
        <v>Labor force structure</v>
      </c>
      <c r="D690" t="s">
        <v>1231</v>
      </c>
      <c r="AM690">
        <v>47.123100280761697</v>
      </c>
      <c r="AN690">
        <v>47.596199035644503</v>
      </c>
      <c r="AO690">
        <v>48.337501525878899</v>
      </c>
      <c r="AP690">
        <v>49.501399993896499</v>
      </c>
      <c r="AQ690">
        <v>49.178699493408203</v>
      </c>
      <c r="AR690">
        <v>49.065700531005902</v>
      </c>
      <c r="AS690">
        <v>51.912498474121101</v>
      </c>
      <c r="AT690">
        <v>51.875900268554702</v>
      </c>
      <c r="AU690">
        <v>52.455001831054702</v>
      </c>
      <c r="AV690">
        <v>52.697799682617202</v>
      </c>
      <c r="AW690">
        <v>53.6083984375</v>
      </c>
      <c r="AX690">
        <v>53.719699859619098</v>
      </c>
      <c r="AY690">
        <v>55.073398590087898</v>
      </c>
      <c r="AZ690">
        <v>55.073699951171903</v>
      </c>
      <c r="BA690">
        <v>54.478298187255902</v>
      </c>
      <c r="BB690">
        <v>53.581199645996101</v>
      </c>
      <c r="BC690">
        <v>53.695400238037102</v>
      </c>
      <c r="BD690">
        <v>52.364898681640597</v>
      </c>
      <c r="BE690">
        <v>52.372398376464801</v>
      </c>
      <c r="BF690">
        <v>52.804298400878899</v>
      </c>
      <c r="BG690">
        <v>52.683700561523402</v>
      </c>
      <c r="BH690">
        <v>52.884601593017599</v>
      </c>
      <c r="BI690">
        <v>52.814300537109403</v>
      </c>
      <c r="BJ690">
        <v>52.687198638916001</v>
      </c>
      <c r="BK690">
        <v>53.795101165771499</v>
      </c>
      <c r="BL690">
        <v>54.257198333740199</v>
      </c>
      <c r="BN690" s="39">
        <f t="shared" si="10"/>
        <v>26</v>
      </c>
    </row>
    <row r="691" spans="1:66" x14ac:dyDescent="0.3">
      <c r="A691" t="s">
        <v>1482</v>
      </c>
      <c r="B691" s="13" t="str">
        <f>VLOOKUP(A691,Matching_Area!$A$2:$B$1441,2, 0)</f>
        <v>Social Protection &amp; Labor</v>
      </c>
      <c r="C691" s="13" t="str">
        <f>VLOOKUP(Filtred_Data!A691,Matching_Area!$A$2:$C$1441,3,0)</f>
        <v>Labor force structure</v>
      </c>
      <c r="D691" t="s">
        <v>3041</v>
      </c>
      <c r="AM691">
        <v>65.994201660156307</v>
      </c>
      <c r="AN691">
        <v>65.852302551269503</v>
      </c>
      <c r="AO691">
        <v>65.958702087402301</v>
      </c>
      <c r="AP691">
        <v>66.074401855468807</v>
      </c>
      <c r="AQ691">
        <v>65.643600463867202</v>
      </c>
      <c r="AR691">
        <v>65.486099243164105</v>
      </c>
      <c r="AS691">
        <v>65.277099609375</v>
      </c>
      <c r="AT691">
        <v>64.782699584960895</v>
      </c>
      <c r="AU691">
        <v>64.312599182128906</v>
      </c>
      <c r="AV691">
        <v>63.747299194335902</v>
      </c>
      <c r="AW691">
        <v>63.1828002929688</v>
      </c>
      <c r="AX691">
        <v>63.145198822021499</v>
      </c>
      <c r="AY691">
        <v>63.082901000976598</v>
      </c>
      <c r="AZ691">
        <v>62.5177001953125</v>
      </c>
      <c r="BA691">
        <v>62.241199493408203</v>
      </c>
      <c r="BB691">
        <v>61.229301452636697</v>
      </c>
      <c r="BC691">
        <v>60.446601867675803</v>
      </c>
      <c r="BD691">
        <v>59.604198455810497</v>
      </c>
      <c r="BE691">
        <v>58.8539009094238</v>
      </c>
      <c r="BF691">
        <v>58.194099426269503</v>
      </c>
      <c r="BG691">
        <v>57.7075004577637</v>
      </c>
      <c r="BH691">
        <v>57.368000030517599</v>
      </c>
      <c r="BI691">
        <v>57.476699829101598</v>
      </c>
      <c r="BJ691">
        <v>57.478500366210902</v>
      </c>
      <c r="BK691">
        <v>57.218498229980497</v>
      </c>
      <c r="BL691">
        <v>57.359199523925803</v>
      </c>
      <c r="BN691" s="39">
        <f t="shared" si="10"/>
        <v>26</v>
      </c>
    </row>
    <row r="692" spans="1:66" x14ac:dyDescent="0.3">
      <c r="A692" t="s">
        <v>1209</v>
      </c>
      <c r="B692" s="13" t="str">
        <f>VLOOKUP(A692,Matching_Area!$A$2:$B$1441,2, 0)</f>
        <v>Social Protection &amp; Labor</v>
      </c>
      <c r="C692" s="13" t="str">
        <f>VLOOKUP(Filtred_Data!A692,Matching_Area!$A$2:$C$1441,3,0)</f>
        <v>Labor force structure</v>
      </c>
      <c r="D692" t="s">
        <v>2477</v>
      </c>
      <c r="AM692">
        <v>58.077701568603501</v>
      </c>
      <c r="AN692">
        <v>58.002201080322301</v>
      </c>
      <c r="AO692">
        <v>58.177600860595703</v>
      </c>
      <c r="AP692">
        <v>58.4762992858887</v>
      </c>
      <c r="AQ692">
        <v>58.135700225830099</v>
      </c>
      <c r="AR692">
        <v>58.1887016296387</v>
      </c>
      <c r="AS692">
        <v>57.889598846435497</v>
      </c>
      <c r="AT692">
        <v>57.6403999328613</v>
      </c>
      <c r="AU692">
        <v>57.197101593017599</v>
      </c>
      <c r="AV692">
        <v>56.666099548339801</v>
      </c>
      <c r="AW692">
        <v>56.003700256347699</v>
      </c>
      <c r="AX692">
        <v>55.887500762939503</v>
      </c>
      <c r="AY692">
        <v>55.740100860595703</v>
      </c>
      <c r="AZ692">
        <v>55.1674995422363</v>
      </c>
      <c r="BA692">
        <v>54.926998138427699</v>
      </c>
      <c r="BB692">
        <v>54.1119995117188</v>
      </c>
      <c r="BC692">
        <v>53.44580078125</v>
      </c>
      <c r="BD692">
        <v>52.674900054931598</v>
      </c>
      <c r="BE692">
        <v>51.819400787353501</v>
      </c>
      <c r="BF692">
        <v>51.056198120117202</v>
      </c>
      <c r="BG692">
        <v>50.627799987792997</v>
      </c>
      <c r="BH692">
        <v>50.235599517822301</v>
      </c>
      <c r="BI692">
        <v>50.251399993896499</v>
      </c>
      <c r="BJ692">
        <v>50.2322998046875</v>
      </c>
      <c r="BK692">
        <v>49.884498596191399</v>
      </c>
      <c r="BL692">
        <v>50.114498138427699</v>
      </c>
      <c r="BN692" s="39">
        <f t="shared" si="10"/>
        <v>26</v>
      </c>
    </row>
    <row r="693" spans="1:66" x14ac:dyDescent="0.3">
      <c r="A693" t="s">
        <v>2126</v>
      </c>
      <c r="B693" s="13" t="str">
        <f>VLOOKUP(A693,Matching_Area!$A$2:$B$1441,2, 0)</f>
        <v>Social Protection &amp; Labor</v>
      </c>
      <c r="C693" s="13" t="str">
        <f>VLOOKUP(Filtred_Data!A693,Matching_Area!$A$2:$C$1441,3,0)</f>
        <v>Labor force structure</v>
      </c>
      <c r="D693" t="s">
        <v>699</v>
      </c>
      <c r="AM693">
        <v>75.022201538085895</v>
      </c>
      <c r="AN693">
        <v>74.815803527832003</v>
      </c>
      <c r="AO693">
        <v>74.769996643066406</v>
      </c>
      <c r="AP693">
        <v>74.627502441406307</v>
      </c>
      <c r="AQ693">
        <v>74.065399169921903</v>
      </c>
      <c r="AR693">
        <v>73.698196411132798</v>
      </c>
      <c r="AS693">
        <v>73.584800720214801</v>
      </c>
      <c r="AT693">
        <v>72.746902465820298</v>
      </c>
      <c r="AU693">
        <v>72.212997436523395</v>
      </c>
      <c r="AV693">
        <v>71.551902770996094</v>
      </c>
      <c r="AW693">
        <v>71.041999816894503</v>
      </c>
      <c r="AX693">
        <v>71.008003234863295</v>
      </c>
      <c r="AY693">
        <v>70.973701477050795</v>
      </c>
      <c r="AZ693">
        <v>70.404098510742202</v>
      </c>
      <c r="BA693">
        <v>70.030700683593807</v>
      </c>
      <c r="BB693">
        <v>68.722000122070298</v>
      </c>
      <c r="BC693">
        <v>67.731597900390597</v>
      </c>
      <c r="BD693">
        <v>66.755302429199205</v>
      </c>
      <c r="BE693">
        <v>66.196098327636705</v>
      </c>
      <c r="BF693">
        <v>65.633697509765597</v>
      </c>
      <c r="BG693">
        <v>64.991096496582003</v>
      </c>
      <c r="BH693">
        <v>64.704902648925795</v>
      </c>
      <c r="BI693">
        <v>64.892898559570298</v>
      </c>
      <c r="BJ693">
        <v>64.849998474121094</v>
      </c>
      <c r="BK693">
        <v>64.628402709960895</v>
      </c>
      <c r="BL693">
        <v>64.605903625488295</v>
      </c>
      <c r="BN693" s="39">
        <f t="shared" si="10"/>
        <v>26</v>
      </c>
    </row>
    <row r="694" spans="1:66" x14ac:dyDescent="0.3">
      <c r="A694" t="s">
        <v>3056</v>
      </c>
      <c r="B694" s="13" t="str">
        <f>VLOOKUP(A694,Matching_Area!$A$2:$B$1441,2, 0)</f>
        <v>Social Protection &amp; Labor</v>
      </c>
      <c r="C694" s="13" t="str">
        <f>VLOOKUP(Filtred_Data!A694,Matching_Area!$A$2:$C$1441,3,0)</f>
        <v>Labor force structure</v>
      </c>
      <c r="D694" t="s">
        <v>3112</v>
      </c>
      <c r="AI694">
        <v>44.309148242597935</v>
      </c>
      <c r="AJ694">
        <v>44.426936530860168</v>
      </c>
      <c r="AK694">
        <v>44.562694766464858</v>
      </c>
      <c r="AL694">
        <v>44.684651655302446</v>
      </c>
      <c r="AM694">
        <v>45.15823065967168</v>
      </c>
      <c r="AN694">
        <v>45.212103613847972</v>
      </c>
      <c r="AO694">
        <v>45.299235133837058</v>
      </c>
      <c r="AP694">
        <v>45.472225910081562</v>
      </c>
      <c r="AQ694">
        <v>45.489519605800808</v>
      </c>
      <c r="AR694">
        <v>45.54816112863071</v>
      </c>
      <c r="AS694">
        <v>45.562645120708318</v>
      </c>
      <c r="AT694">
        <v>45.621492497264086</v>
      </c>
      <c r="AU694">
        <v>45.673365673925574</v>
      </c>
      <c r="AV694">
        <v>45.823671351449583</v>
      </c>
      <c r="AW694">
        <v>45.754826038002093</v>
      </c>
      <c r="AX694">
        <v>45.787306877612416</v>
      </c>
      <c r="AY694">
        <v>45.769637414680339</v>
      </c>
      <c r="AZ694">
        <v>45.822590424937033</v>
      </c>
      <c r="BA694">
        <v>45.973008543116947</v>
      </c>
      <c r="BB694">
        <v>46.180040026156568</v>
      </c>
      <c r="BC694">
        <v>46.183890402356809</v>
      </c>
      <c r="BD694">
        <v>46.111144099308902</v>
      </c>
      <c r="BE694">
        <v>45.939172994731138</v>
      </c>
      <c r="BF694">
        <v>45.910036243735739</v>
      </c>
      <c r="BG694">
        <v>45.965847918395234</v>
      </c>
      <c r="BH694">
        <v>45.863377446289974</v>
      </c>
      <c r="BI694">
        <v>45.870679963951233</v>
      </c>
      <c r="BJ694">
        <v>46.02508330606134</v>
      </c>
      <c r="BK694">
        <v>46.053674498815788</v>
      </c>
      <c r="BL694">
        <v>46.031274482139132</v>
      </c>
      <c r="BM694">
        <v>46.0084897734652</v>
      </c>
      <c r="BN694" s="39">
        <f t="shared" si="10"/>
        <v>31</v>
      </c>
    </row>
    <row r="695" spans="1:66" x14ac:dyDescent="0.3">
      <c r="A695" t="s">
        <v>2031</v>
      </c>
      <c r="B695" s="13" t="str">
        <f>VLOOKUP(A695,Matching_Area!$A$2:$B$1441,2, 0)</f>
        <v>Social Protection &amp; Labor</v>
      </c>
      <c r="C695" s="13" t="str">
        <f>VLOOKUP(Filtred_Data!A695,Matching_Area!$A$2:$C$1441,3,0)</f>
        <v>Labor force structure</v>
      </c>
      <c r="D695" t="s">
        <v>1657</v>
      </c>
      <c r="AI695">
        <v>127951198</v>
      </c>
      <c r="AJ695">
        <v>128716397</v>
      </c>
      <c r="AK695">
        <v>130869552</v>
      </c>
      <c r="AL695">
        <v>132265527</v>
      </c>
      <c r="AM695">
        <v>134761841</v>
      </c>
      <c r="AN695">
        <v>136693852</v>
      </c>
      <c r="AO695">
        <v>138602157</v>
      </c>
      <c r="AP695">
        <v>141048402</v>
      </c>
      <c r="AQ695">
        <v>142801308</v>
      </c>
      <c r="AR695">
        <v>144779757</v>
      </c>
      <c r="AS695">
        <v>146729576</v>
      </c>
      <c r="AT695">
        <v>147698388</v>
      </c>
      <c r="AU695">
        <v>148526037</v>
      </c>
      <c r="AV695">
        <v>149140813</v>
      </c>
      <c r="AW695">
        <v>150211571</v>
      </c>
      <c r="AX695">
        <v>152071960</v>
      </c>
      <c r="AY695">
        <v>153931108</v>
      </c>
      <c r="AZ695">
        <v>155224880</v>
      </c>
      <c r="BA695">
        <v>157006864</v>
      </c>
      <c r="BB695">
        <v>157109264</v>
      </c>
      <c r="BC695">
        <v>156903447</v>
      </c>
      <c r="BD695">
        <v>156975333</v>
      </c>
      <c r="BE695">
        <v>158636184</v>
      </c>
      <c r="BF695">
        <v>158755710</v>
      </c>
      <c r="BG695">
        <v>159532062</v>
      </c>
      <c r="BH695">
        <v>160596354</v>
      </c>
      <c r="BI695">
        <v>162547573</v>
      </c>
      <c r="BJ695">
        <v>164268059</v>
      </c>
      <c r="BK695">
        <v>165483017</v>
      </c>
      <c r="BL695">
        <v>165890069</v>
      </c>
      <c r="BM695">
        <v>166499849</v>
      </c>
      <c r="BN695" s="39">
        <f t="shared" si="10"/>
        <v>31</v>
      </c>
    </row>
    <row r="696" spans="1:66" x14ac:dyDescent="0.3">
      <c r="A696" t="s">
        <v>1095</v>
      </c>
      <c r="B696" s="13" t="str">
        <f>VLOOKUP(A696,Matching_Area!$A$2:$B$1441,2, 0)</f>
        <v>Private Sector &amp; Trade</v>
      </c>
      <c r="C696" s="13" t="str">
        <f>VLOOKUP(Filtred_Data!A696,Matching_Area!$A$2:$C$1441,3,0)</f>
        <v>Business environment</v>
      </c>
      <c r="D696" t="s">
        <v>3658</v>
      </c>
      <c r="BF696">
        <v>9.6999999999999993</v>
      </c>
      <c r="BG696">
        <v>9.6999999999999993</v>
      </c>
      <c r="BH696">
        <v>9.8000000000000007</v>
      </c>
      <c r="BI696">
        <v>9.8000000000000007</v>
      </c>
      <c r="BJ696">
        <v>9.8000000000000007</v>
      </c>
      <c r="BK696">
        <v>9.8000000000000007</v>
      </c>
      <c r="BL696">
        <v>9.8000000000000007</v>
      </c>
      <c r="BN696" s="39">
        <f t="shared" si="10"/>
        <v>7</v>
      </c>
    </row>
    <row r="697" spans="1:66" x14ac:dyDescent="0.3">
      <c r="A697" t="s">
        <v>2867</v>
      </c>
      <c r="B697" s="13" t="str">
        <f>VLOOKUP(A697,Matching_Area!$A$2:$B$1441,2, 0)</f>
        <v>Environment</v>
      </c>
      <c r="C697" s="13" t="str">
        <f>VLOOKUP(Filtred_Data!A697,Matching_Area!$A$2:$C$1441,3,0)</f>
        <v>Land use</v>
      </c>
      <c r="D697" t="s">
        <v>1240</v>
      </c>
      <c r="F697">
        <v>9158960</v>
      </c>
      <c r="G697">
        <v>9158960</v>
      </c>
      <c r="H697">
        <v>9158960</v>
      </c>
      <c r="I697">
        <v>9158960</v>
      </c>
      <c r="J697">
        <v>9158960</v>
      </c>
      <c r="K697">
        <v>9158960</v>
      </c>
      <c r="L697">
        <v>9158960</v>
      </c>
      <c r="M697">
        <v>9158960</v>
      </c>
      <c r="N697">
        <v>9158960</v>
      </c>
      <c r="O697">
        <v>9158960</v>
      </c>
      <c r="P697">
        <v>9158960</v>
      </c>
      <c r="Q697">
        <v>9158960</v>
      </c>
      <c r="R697">
        <v>9158960</v>
      </c>
      <c r="S697">
        <v>9158960</v>
      </c>
      <c r="T697">
        <v>9158960</v>
      </c>
      <c r="U697">
        <v>9158960</v>
      </c>
      <c r="V697">
        <v>9158960</v>
      </c>
      <c r="W697">
        <v>9158960</v>
      </c>
      <c r="X697">
        <v>9158960</v>
      </c>
      <c r="Y697">
        <v>9158960</v>
      </c>
      <c r="Z697">
        <v>9158960</v>
      </c>
      <c r="AA697">
        <v>9158960</v>
      </c>
      <c r="AB697">
        <v>9158960</v>
      </c>
      <c r="AC697">
        <v>9158960</v>
      </c>
      <c r="AD697">
        <v>9158960</v>
      </c>
      <c r="AE697">
        <v>9158960</v>
      </c>
      <c r="AF697">
        <v>9158960</v>
      </c>
      <c r="AG697">
        <v>9158960</v>
      </c>
      <c r="AH697">
        <v>9158960</v>
      </c>
      <c r="AI697">
        <v>9158960</v>
      </c>
      <c r="AJ697">
        <v>9158960</v>
      </c>
      <c r="AK697">
        <v>9158960</v>
      </c>
      <c r="AL697">
        <v>9158960</v>
      </c>
      <c r="AM697">
        <v>9158960</v>
      </c>
      <c r="AN697">
        <v>9158960</v>
      </c>
      <c r="AO697">
        <v>9158960</v>
      </c>
      <c r="AP697">
        <v>9158960</v>
      </c>
      <c r="AQ697">
        <v>9158960</v>
      </c>
      <c r="AR697">
        <v>9158960</v>
      </c>
      <c r="AS697">
        <v>9161920</v>
      </c>
      <c r="AT697">
        <v>9161920</v>
      </c>
      <c r="AU697">
        <v>9161920</v>
      </c>
      <c r="AV697">
        <v>9161920</v>
      </c>
      <c r="AW697">
        <v>9161920</v>
      </c>
      <c r="AX697">
        <v>9161920</v>
      </c>
      <c r="AY697">
        <v>9161920</v>
      </c>
      <c r="AZ697">
        <v>9161920</v>
      </c>
      <c r="BA697">
        <v>9147420</v>
      </c>
      <c r="BB697">
        <v>9147420</v>
      </c>
      <c r="BC697">
        <v>9147420</v>
      </c>
      <c r="BD697">
        <v>9147420</v>
      </c>
      <c r="BE697">
        <v>9147420</v>
      </c>
      <c r="BF697">
        <v>9147420</v>
      </c>
      <c r="BG697">
        <v>9147420</v>
      </c>
      <c r="BH697">
        <v>9147420</v>
      </c>
      <c r="BI697">
        <v>9147420</v>
      </c>
      <c r="BJ697">
        <v>9147420</v>
      </c>
      <c r="BK697">
        <v>9147420</v>
      </c>
      <c r="BN697" s="39">
        <f t="shared" si="10"/>
        <v>58</v>
      </c>
    </row>
    <row r="698" spans="1:66" x14ac:dyDescent="0.3">
      <c r="A698" t="s">
        <v>2303</v>
      </c>
      <c r="B698" s="13" t="str">
        <f>VLOOKUP(A698,Matching_Area!$A$2:$B$1441,2, 0)</f>
        <v>Environment</v>
      </c>
      <c r="C698" s="13" t="str">
        <f>VLOOKUP(Filtred_Data!A698,Matching_Area!$A$2:$C$1441,3,0)</f>
        <v>Land use</v>
      </c>
      <c r="D698" t="s">
        <v>2534</v>
      </c>
      <c r="AI698">
        <v>1.1676792229999999</v>
      </c>
      <c r="AS698">
        <v>1.1676792229999999</v>
      </c>
      <c r="BC698">
        <v>1.1676792229999999</v>
      </c>
      <c r="BN698" s="39">
        <f t="shared" si="10"/>
        <v>3</v>
      </c>
    </row>
    <row r="699" spans="1:66" x14ac:dyDescent="0.3">
      <c r="A699" t="s">
        <v>379</v>
      </c>
      <c r="B699" s="13" t="str">
        <f>VLOOKUP(A699,Matching_Area!$A$2:$B$1441,2, 0)</f>
        <v>Environment</v>
      </c>
      <c r="C699" s="13" t="str">
        <f>VLOOKUP(Filtred_Data!A699,Matching_Area!$A$2:$C$1441,3,0)</f>
        <v>Agricultural production</v>
      </c>
      <c r="D699" t="s">
        <v>3865</v>
      </c>
      <c r="F699">
        <v>64869558</v>
      </c>
      <c r="G699">
        <v>60548008</v>
      </c>
      <c r="H699">
        <v>62420208</v>
      </c>
      <c r="I699">
        <v>60977008</v>
      </c>
      <c r="J699">
        <v>60379266</v>
      </c>
      <c r="K699">
        <v>61141626</v>
      </c>
      <c r="L699">
        <v>65847777</v>
      </c>
      <c r="M699">
        <v>63042026</v>
      </c>
      <c r="N699">
        <v>59258754</v>
      </c>
      <c r="O699">
        <v>59229150</v>
      </c>
      <c r="P699">
        <v>63782293</v>
      </c>
      <c r="Q699">
        <v>58369291</v>
      </c>
      <c r="R699">
        <v>64531443</v>
      </c>
      <c r="S699">
        <v>68262068</v>
      </c>
      <c r="T699">
        <v>72020441</v>
      </c>
      <c r="U699">
        <v>73082438</v>
      </c>
      <c r="V699">
        <v>72223053</v>
      </c>
      <c r="W699">
        <v>67303432</v>
      </c>
      <c r="X699">
        <v>68371362</v>
      </c>
      <c r="Y699">
        <v>71550444</v>
      </c>
      <c r="Z699">
        <v>77733138</v>
      </c>
      <c r="AA699">
        <v>76214787</v>
      </c>
      <c r="AB699">
        <v>58729146</v>
      </c>
      <c r="AC699">
        <v>71957016</v>
      </c>
      <c r="AD699">
        <v>72873500</v>
      </c>
      <c r="AE699">
        <v>67107716</v>
      </c>
      <c r="AF699">
        <v>59233504</v>
      </c>
      <c r="AG699">
        <v>55714416</v>
      </c>
      <c r="AH699">
        <v>63533008</v>
      </c>
      <c r="AI699">
        <v>65700000</v>
      </c>
      <c r="AJ699">
        <v>62131075</v>
      </c>
      <c r="AK699">
        <v>65890404</v>
      </c>
      <c r="AL699">
        <v>60273827</v>
      </c>
      <c r="AM699">
        <v>64017419</v>
      </c>
      <c r="AN699">
        <v>59766550</v>
      </c>
      <c r="AO699">
        <v>64881026</v>
      </c>
      <c r="AP699">
        <v>63803406</v>
      </c>
      <c r="AQ699">
        <v>61556513</v>
      </c>
      <c r="AR699">
        <v>58461970</v>
      </c>
      <c r="AS699">
        <v>58526104</v>
      </c>
      <c r="AT699">
        <v>55166824</v>
      </c>
      <c r="AU699">
        <v>53570702</v>
      </c>
      <c r="AV699">
        <v>57813092</v>
      </c>
      <c r="AW699">
        <v>56782664</v>
      </c>
      <c r="AX699">
        <v>56805877</v>
      </c>
      <c r="AY699">
        <v>52861862</v>
      </c>
      <c r="AZ699">
        <v>61919594</v>
      </c>
      <c r="BA699">
        <v>60985598</v>
      </c>
      <c r="BB699">
        <v>57937341</v>
      </c>
      <c r="BC699">
        <v>57483702</v>
      </c>
      <c r="BD699">
        <v>56668632</v>
      </c>
      <c r="BE699">
        <v>60253274</v>
      </c>
      <c r="BF699">
        <v>59486800</v>
      </c>
      <c r="BG699">
        <v>57979030</v>
      </c>
      <c r="BH699">
        <v>58121068</v>
      </c>
      <c r="BI699">
        <v>58438795</v>
      </c>
      <c r="BJ699">
        <v>53149164</v>
      </c>
      <c r="BN699" s="39">
        <f t="shared" si="10"/>
        <v>57</v>
      </c>
    </row>
    <row r="700" spans="1:66" x14ac:dyDescent="0.3">
      <c r="A700" t="s">
        <v>664</v>
      </c>
      <c r="B700" s="13" t="str">
        <f>VLOOKUP(A700,Matching_Area!$A$2:$B$1441,2, 0)</f>
        <v>Private Sector &amp; Trade</v>
      </c>
      <c r="C700" s="13" t="str">
        <f>VLOOKUP(Filtred_Data!A700,Matching_Area!$A$2:$C$1441,3,0)</f>
        <v>Trade facilitation</v>
      </c>
      <c r="D700" t="s">
        <v>2306</v>
      </c>
      <c r="AZ700">
        <v>3.6</v>
      </c>
      <c r="BC700">
        <v>2.82</v>
      </c>
      <c r="BE700">
        <v>2</v>
      </c>
      <c r="BG700">
        <v>2</v>
      </c>
      <c r="BI700">
        <v>3</v>
      </c>
      <c r="BK700">
        <v>2</v>
      </c>
      <c r="BN700" s="39">
        <f t="shared" si="10"/>
        <v>6</v>
      </c>
    </row>
    <row r="701" spans="1:66" x14ac:dyDescent="0.3">
      <c r="A701" t="s">
        <v>753</v>
      </c>
      <c r="B701" s="13" t="str">
        <f>VLOOKUP(A701,Matching_Area!$A$2:$B$1441,2, 0)</f>
        <v>Private Sector &amp; Trade</v>
      </c>
      <c r="C701" s="13" t="str">
        <f>VLOOKUP(Filtred_Data!A701,Matching_Area!$A$2:$C$1441,3,0)</f>
        <v>Trade facilitation</v>
      </c>
      <c r="D701" t="s">
        <v>3403</v>
      </c>
      <c r="AZ701">
        <v>3.9</v>
      </c>
      <c r="BC701">
        <v>4.04</v>
      </c>
      <c r="BE701">
        <v>2</v>
      </c>
      <c r="BG701">
        <v>2</v>
      </c>
      <c r="BI701">
        <v>3</v>
      </c>
      <c r="BK701">
        <v>2</v>
      </c>
      <c r="BN701" s="39">
        <f t="shared" si="10"/>
        <v>6</v>
      </c>
    </row>
    <row r="702" spans="1:66" x14ac:dyDescent="0.3">
      <c r="A702" t="s">
        <v>1134</v>
      </c>
      <c r="B702" s="13" t="str">
        <f>VLOOKUP(A702,Matching_Area!$A$2:$B$1441,2, 0)</f>
        <v>Financial Sector</v>
      </c>
      <c r="C702" s="13" t="str">
        <f>VLOOKUP(Filtred_Data!A702,Matching_Area!$A$2:$C$1441,3,0)</f>
        <v>Interest rates</v>
      </c>
      <c r="D702" t="s">
        <v>1594</v>
      </c>
      <c r="E702">
        <v>4.8208333333333302</v>
      </c>
      <c r="F702">
        <v>4.5</v>
      </c>
      <c r="G702">
        <v>4.5</v>
      </c>
      <c r="H702">
        <v>4.5</v>
      </c>
      <c r="I702">
        <v>4.5</v>
      </c>
      <c r="J702">
        <v>4.5350000000000001</v>
      </c>
      <c r="K702">
        <v>5.625</v>
      </c>
      <c r="L702">
        <v>5.6333333333333302</v>
      </c>
      <c r="M702">
        <v>6.3125</v>
      </c>
      <c r="N702">
        <v>7.9516666666666698</v>
      </c>
      <c r="O702">
        <v>7.91</v>
      </c>
      <c r="P702">
        <v>5.7233333333333301</v>
      </c>
      <c r="Q702">
        <v>5.2483333333333304</v>
      </c>
      <c r="R702">
        <v>8.0216666666666701</v>
      </c>
      <c r="S702">
        <v>10.7983333333333</v>
      </c>
      <c r="T702">
        <v>7.8624999999999998</v>
      </c>
      <c r="U702">
        <v>6.84</v>
      </c>
      <c r="V702">
        <v>6.8241666666666703</v>
      </c>
      <c r="W702">
        <v>9.0566666666666702</v>
      </c>
      <c r="X702">
        <v>12.6658333333333</v>
      </c>
      <c r="Y702">
        <v>15.265833333333299</v>
      </c>
      <c r="Z702">
        <v>18.87</v>
      </c>
      <c r="AA702">
        <v>14.8608333333333</v>
      </c>
      <c r="AB702">
        <v>10.794166666666699</v>
      </c>
      <c r="AC702">
        <v>12.0425</v>
      </c>
      <c r="AD702">
        <v>9.93333333333333</v>
      </c>
      <c r="AE702">
        <v>8.3324999999999996</v>
      </c>
      <c r="AF702">
        <v>8.2033333333333296</v>
      </c>
      <c r="AG702">
        <v>9.3149999999999995</v>
      </c>
      <c r="AH702">
        <v>10.873333333333299</v>
      </c>
      <c r="AI702">
        <v>10.009166666666699</v>
      </c>
      <c r="AJ702">
        <v>8.4633333333333294</v>
      </c>
      <c r="AK702">
        <v>6.2516666666666696</v>
      </c>
      <c r="AL702">
        <v>6</v>
      </c>
      <c r="AM702">
        <v>7.1383333333333301</v>
      </c>
      <c r="AN702">
        <v>8.8291666666666693</v>
      </c>
      <c r="AO702">
        <v>8.2708333333333304</v>
      </c>
      <c r="AP702">
        <v>8.44166666666667</v>
      </c>
      <c r="AQ702">
        <v>8.3541666666666696</v>
      </c>
      <c r="AR702">
        <v>7.9941666666666702</v>
      </c>
      <c r="AS702">
        <v>9.2333333333333307</v>
      </c>
      <c r="AT702">
        <v>6.9216666666666704</v>
      </c>
      <c r="AU702">
        <v>4.6749999999999998</v>
      </c>
      <c r="AV702">
        <v>4.1224999999999996</v>
      </c>
      <c r="AW702">
        <v>4.34</v>
      </c>
      <c r="AX702">
        <v>6.1891666666666696</v>
      </c>
      <c r="AY702">
        <v>7.9574999999999996</v>
      </c>
      <c r="AZ702">
        <v>8.0500000000000007</v>
      </c>
      <c r="BA702">
        <v>5.0875000000000004</v>
      </c>
      <c r="BB702">
        <v>3.25</v>
      </c>
      <c r="BC702">
        <v>3.25</v>
      </c>
      <c r="BD702">
        <v>3.25</v>
      </c>
      <c r="BE702">
        <v>3.25</v>
      </c>
      <c r="BF702">
        <v>3.25</v>
      </c>
      <c r="BG702">
        <v>3.25</v>
      </c>
      <c r="BH702">
        <v>3.26</v>
      </c>
      <c r="BI702">
        <v>3.5116666666666698</v>
      </c>
      <c r="BJ702">
        <v>4.0966666666666702</v>
      </c>
      <c r="BK702">
        <v>4.9041666666666703</v>
      </c>
      <c r="BL702">
        <v>5.2824999999999998</v>
      </c>
      <c r="BN702" s="39">
        <f t="shared" si="10"/>
        <v>60</v>
      </c>
    </row>
    <row r="703" spans="1:66" x14ac:dyDescent="0.3">
      <c r="A703" t="s">
        <v>2559</v>
      </c>
      <c r="B703" s="13" t="str">
        <f>VLOOKUP(A703,Matching_Area!$A$2:$B$1441,2, 0)</f>
        <v>Environment</v>
      </c>
      <c r="C703" s="13" t="str">
        <f>VLOOKUP(Filtred_Data!A703,Matching_Area!$A$2:$C$1441,3,0)</f>
        <v>Freshwater</v>
      </c>
      <c r="D703" t="s">
        <v>2968</v>
      </c>
      <c r="BG703">
        <v>22.609486</v>
      </c>
      <c r="BN703" s="39">
        <f t="shared" si="10"/>
        <v>1</v>
      </c>
    </row>
    <row r="704" spans="1:66" x14ac:dyDescent="0.3">
      <c r="A704" t="s">
        <v>396</v>
      </c>
      <c r="B704" s="13" t="str">
        <f>VLOOKUP(A704,Matching_Area!$A$2:$B$1441,2, 0)</f>
        <v>Health</v>
      </c>
      <c r="C704" s="13" t="str">
        <f>VLOOKUP(Filtred_Data!A704,Matching_Area!$A$2:$C$1441,3,0)</f>
        <v>Mortality</v>
      </c>
      <c r="D704" t="s">
        <v>448</v>
      </c>
      <c r="E704">
        <v>73.099999999999994</v>
      </c>
      <c r="F704">
        <v>73.599999999999994</v>
      </c>
      <c r="G704">
        <v>73.5</v>
      </c>
      <c r="H704">
        <v>73.400000000000006</v>
      </c>
      <c r="I704">
        <v>73.7</v>
      </c>
      <c r="J704">
        <v>73.8</v>
      </c>
      <c r="K704">
        <v>73.900000000000006</v>
      </c>
      <c r="L704">
        <v>74.3</v>
      </c>
      <c r="M704">
        <v>74.099999999999994</v>
      </c>
      <c r="N704">
        <v>74.400000000000006</v>
      </c>
      <c r="O704">
        <v>74.7</v>
      </c>
      <c r="P704">
        <v>75</v>
      </c>
      <c r="Q704">
        <v>75.099999999999994</v>
      </c>
      <c r="R704">
        <v>75.3</v>
      </c>
      <c r="S704">
        <v>75.900000000000006</v>
      </c>
      <c r="T704">
        <v>76.599999999999994</v>
      </c>
      <c r="U704">
        <v>76.8</v>
      </c>
      <c r="V704">
        <v>77.2</v>
      </c>
      <c r="W704">
        <v>77.3</v>
      </c>
      <c r="X704">
        <v>77.8</v>
      </c>
      <c r="Y704">
        <v>77.400000000000006</v>
      </c>
      <c r="Z704">
        <v>77.8</v>
      </c>
      <c r="AA704">
        <v>78.099999999999994</v>
      </c>
      <c r="AB704">
        <v>78.099999999999994</v>
      </c>
      <c r="AC704">
        <v>78.2</v>
      </c>
      <c r="AD704">
        <v>78.2</v>
      </c>
      <c r="AE704">
        <v>78.2</v>
      </c>
      <c r="AF704">
        <v>78.3</v>
      </c>
      <c r="AG704">
        <v>78.3</v>
      </c>
      <c r="AH704">
        <v>78.5</v>
      </c>
      <c r="AI704">
        <v>78.8</v>
      </c>
      <c r="AJ704">
        <v>78.900000000000006</v>
      </c>
      <c r="AK704">
        <v>79.099999999999994</v>
      </c>
      <c r="AL704">
        <v>78.8</v>
      </c>
      <c r="AM704">
        <v>79</v>
      </c>
      <c r="AN704">
        <v>78.900000000000006</v>
      </c>
      <c r="AO704">
        <v>79.099999999999994</v>
      </c>
      <c r="AP704">
        <v>79.400000000000006</v>
      </c>
      <c r="AQ704">
        <v>79.5</v>
      </c>
      <c r="AR704">
        <v>79.400000000000006</v>
      </c>
      <c r="AS704">
        <v>79.3</v>
      </c>
      <c r="AT704">
        <v>79.5</v>
      </c>
      <c r="AU704">
        <v>79.599999999999994</v>
      </c>
      <c r="AV704">
        <v>79.7</v>
      </c>
      <c r="AW704">
        <v>80.099999999999994</v>
      </c>
      <c r="AX704">
        <v>80.099999999999994</v>
      </c>
      <c r="AY704">
        <v>80.3</v>
      </c>
      <c r="AZ704">
        <v>80.599999999999994</v>
      </c>
      <c r="BA704">
        <v>80.599999999999994</v>
      </c>
      <c r="BB704">
        <v>80.900000000000006</v>
      </c>
      <c r="BC704">
        <v>81</v>
      </c>
      <c r="BD704">
        <v>81.099999999999994</v>
      </c>
      <c r="BE704">
        <v>81.2</v>
      </c>
      <c r="BF704">
        <v>81.2</v>
      </c>
      <c r="BG704">
        <v>81.3</v>
      </c>
      <c r="BH704">
        <v>81.2</v>
      </c>
      <c r="BI704">
        <v>81.099999999999994</v>
      </c>
      <c r="BJ704">
        <v>81.099999999999994</v>
      </c>
      <c r="BK704">
        <v>81.099999999999994</v>
      </c>
      <c r="BN704" s="39">
        <f t="shared" si="10"/>
        <v>59</v>
      </c>
    </row>
    <row r="705" spans="1:66" x14ac:dyDescent="0.3">
      <c r="A705" t="s">
        <v>3496</v>
      </c>
      <c r="B705" s="13" t="str">
        <f>VLOOKUP(A705,Matching_Area!$A$2:$B$1441,2, 0)</f>
        <v>Health</v>
      </c>
      <c r="C705" s="13" t="str">
        <f>VLOOKUP(Filtred_Data!A705,Matching_Area!$A$2:$C$1441,3,0)</f>
        <v>Mortality</v>
      </c>
      <c r="D705" t="s">
        <v>2933</v>
      </c>
      <c r="E705">
        <v>66.599999999999994</v>
      </c>
      <c r="F705">
        <v>67.099999999999994</v>
      </c>
      <c r="G705">
        <v>66.900000000000006</v>
      </c>
      <c r="H705">
        <v>66.599999999999994</v>
      </c>
      <c r="I705">
        <v>66.8</v>
      </c>
      <c r="J705">
        <v>66.8</v>
      </c>
      <c r="K705">
        <v>66.7</v>
      </c>
      <c r="L705">
        <v>67</v>
      </c>
      <c r="M705">
        <v>66</v>
      </c>
      <c r="N705">
        <v>66.8</v>
      </c>
      <c r="O705">
        <v>67.099999999999994</v>
      </c>
      <c r="P705">
        <v>67.400000000000006</v>
      </c>
      <c r="Q705">
        <v>67.400000000000006</v>
      </c>
      <c r="R705">
        <v>67.599999999999994</v>
      </c>
      <c r="S705">
        <v>68.2</v>
      </c>
      <c r="T705">
        <v>68.8</v>
      </c>
      <c r="U705">
        <v>69.099999999999994</v>
      </c>
      <c r="V705">
        <v>69.5</v>
      </c>
      <c r="W705">
        <v>69.599999999999994</v>
      </c>
      <c r="X705">
        <v>70</v>
      </c>
      <c r="Y705">
        <v>70</v>
      </c>
      <c r="Z705">
        <v>70.400000000000006</v>
      </c>
      <c r="AA705">
        <v>70.8</v>
      </c>
      <c r="AB705">
        <v>71</v>
      </c>
      <c r="AC705">
        <v>71.099999999999994</v>
      </c>
      <c r="AD705">
        <v>71.099999999999994</v>
      </c>
      <c r="AE705">
        <v>71.2</v>
      </c>
      <c r="AF705">
        <v>71.400000000000006</v>
      </c>
      <c r="AG705">
        <v>71.400000000000006</v>
      </c>
      <c r="AH705">
        <v>71.7</v>
      </c>
      <c r="AI705">
        <v>71.8</v>
      </c>
      <c r="AJ705">
        <v>72</v>
      </c>
      <c r="AK705">
        <v>72.3</v>
      </c>
      <c r="AL705">
        <v>72.2</v>
      </c>
      <c r="AM705">
        <v>72.400000000000006</v>
      </c>
      <c r="AN705">
        <v>72.5</v>
      </c>
      <c r="AO705">
        <v>73.099999999999994</v>
      </c>
      <c r="AP705">
        <v>73.599999999999994</v>
      </c>
      <c r="AQ705">
        <v>73.8</v>
      </c>
      <c r="AR705">
        <v>73.900000000000006</v>
      </c>
      <c r="AS705">
        <v>74.099999999999994</v>
      </c>
      <c r="AT705">
        <v>74.3</v>
      </c>
      <c r="AU705">
        <v>74.400000000000006</v>
      </c>
      <c r="AV705">
        <v>74.5</v>
      </c>
      <c r="AW705">
        <v>75</v>
      </c>
      <c r="AX705">
        <v>75</v>
      </c>
      <c r="AY705">
        <v>75.2</v>
      </c>
      <c r="AZ705">
        <v>75.5</v>
      </c>
      <c r="BA705">
        <v>75.599999999999994</v>
      </c>
      <c r="BB705">
        <v>76</v>
      </c>
      <c r="BC705">
        <v>76.2</v>
      </c>
      <c r="BD705">
        <v>76.3</v>
      </c>
      <c r="BE705">
        <v>76.400000000000006</v>
      </c>
      <c r="BF705">
        <v>76.400000000000006</v>
      </c>
      <c r="BG705">
        <v>76.5</v>
      </c>
      <c r="BH705">
        <v>76.3</v>
      </c>
      <c r="BI705">
        <v>76.099999999999994</v>
      </c>
      <c r="BJ705">
        <v>76.099999999999994</v>
      </c>
      <c r="BK705">
        <v>76.099999999999994</v>
      </c>
      <c r="BN705" s="39">
        <f t="shared" si="10"/>
        <v>59</v>
      </c>
    </row>
    <row r="706" spans="1:66" x14ac:dyDescent="0.3">
      <c r="A706" t="s">
        <v>556</v>
      </c>
      <c r="B706" s="13" t="str">
        <f>VLOOKUP(A706,Matching_Area!$A$2:$B$1441,2, 0)</f>
        <v>Health</v>
      </c>
      <c r="C706" s="13" t="str">
        <f>VLOOKUP(Filtred_Data!A706,Matching_Area!$A$2:$C$1441,3,0)</f>
        <v>Mortality</v>
      </c>
      <c r="D706" t="s">
        <v>1253</v>
      </c>
      <c r="E706">
        <v>69.770731707317069</v>
      </c>
      <c r="F706">
        <v>70.270731707317083</v>
      </c>
      <c r="G706">
        <v>70.119512195121956</v>
      </c>
      <c r="H706">
        <v>69.917073170731712</v>
      </c>
      <c r="I706">
        <v>70.165853658536591</v>
      </c>
      <c r="J706">
        <v>70.214634146341467</v>
      </c>
      <c r="K706">
        <v>70.212195121951225</v>
      </c>
      <c r="L706">
        <v>70.560975609756113</v>
      </c>
      <c r="M706">
        <v>69.951219512195124</v>
      </c>
      <c r="N706">
        <v>70.507317073170753</v>
      </c>
      <c r="O706">
        <v>70.807317073170736</v>
      </c>
      <c r="P706">
        <v>71.107317073170748</v>
      </c>
      <c r="Q706">
        <v>71.156097560975624</v>
      </c>
      <c r="R706">
        <v>71.356097560975613</v>
      </c>
      <c r="S706">
        <v>71.956097560975607</v>
      </c>
      <c r="T706">
        <v>72.604878048780478</v>
      </c>
      <c r="U706">
        <v>72.856097560975613</v>
      </c>
      <c r="V706">
        <v>73.256097560975618</v>
      </c>
      <c r="W706">
        <v>73.356097560975613</v>
      </c>
      <c r="X706">
        <v>73.804878048780495</v>
      </c>
      <c r="Y706">
        <v>73.609756097560989</v>
      </c>
      <c r="Z706">
        <v>74.009756097560995</v>
      </c>
      <c r="AA706">
        <v>74.360975609756096</v>
      </c>
      <c r="AB706">
        <v>74.463414634146332</v>
      </c>
      <c r="AC706">
        <v>74.563414634146355</v>
      </c>
      <c r="AD706">
        <v>74.563414634146355</v>
      </c>
      <c r="AE706">
        <v>74.614634146341473</v>
      </c>
      <c r="AF706">
        <v>74.765853658536599</v>
      </c>
      <c r="AG706">
        <v>74.765853658536599</v>
      </c>
      <c r="AH706">
        <v>75.01707317073172</v>
      </c>
      <c r="AI706">
        <v>75.214634146341467</v>
      </c>
      <c r="AJ706">
        <v>75.365853658536594</v>
      </c>
      <c r="AK706">
        <v>75.6170731707317</v>
      </c>
      <c r="AL706">
        <v>75.419512195121968</v>
      </c>
      <c r="AM706">
        <v>75.619512195121956</v>
      </c>
      <c r="AN706">
        <v>75.621951219512198</v>
      </c>
      <c r="AO706">
        <v>76.026829268292687</v>
      </c>
      <c r="AP706">
        <v>76.429268292682934</v>
      </c>
      <c r="AQ706">
        <v>76.580487804878061</v>
      </c>
      <c r="AR706">
        <v>76.582926829268303</v>
      </c>
      <c r="AS706">
        <v>76.636585365853662</v>
      </c>
      <c r="AT706">
        <v>76.836585365853665</v>
      </c>
      <c r="AU706">
        <v>76.936585365853659</v>
      </c>
      <c r="AV706">
        <v>77.036585365853668</v>
      </c>
      <c r="AW706">
        <v>77.487804878048777</v>
      </c>
      <c r="AX706">
        <v>77.487804878048777</v>
      </c>
      <c r="AY706">
        <v>77.68780487804878</v>
      </c>
      <c r="AZ706">
        <v>77.987804878048792</v>
      </c>
      <c r="BA706">
        <v>78.03902439024391</v>
      </c>
      <c r="BB706">
        <v>78.390243902439025</v>
      </c>
      <c r="BC706">
        <v>78.541463414634151</v>
      </c>
      <c r="BD706">
        <v>78.641463414634146</v>
      </c>
      <c r="BE706">
        <v>78.741463414634154</v>
      </c>
      <c r="BF706">
        <v>78.741463414634154</v>
      </c>
      <c r="BG706">
        <v>78.841463414634148</v>
      </c>
      <c r="BH706">
        <v>78.690243902439036</v>
      </c>
      <c r="BI706">
        <v>78.53902439024391</v>
      </c>
      <c r="BJ706">
        <v>78.53902439024391</v>
      </c>
      <c r="BK706">
        <v>78.53902439024391</v>
      </c>
      <c r="BN706" s="39">
        <f t="shared" si="10"/>
        <v>59</v>
      </c>
    </row>
    <row r="707" spans="1:66" x14ac:dyDescent="0.3">
      <c r="A707" t="s">
        <v>2353</v>
      </c>
      <c r="B707" s="13" t="str">
        <f>VLOOKUP(A707,Matching_Area!$A$2:$B$1441,2, 0)</f>
        <v>Health</v>
      </c>
      <c r="C707" s="13" t="str">
        <f>VLOOKUP(Filtred_Data!A707,Matching_Area!$A$2:$C$1441,3,0)</f>
        <v>Reproductive health</v>
      </c>
      <c r="D707" t="s">
        <v>3531</v>
      </c>
      <c r="AS707">
        <v>2.2903653558985701E-2</v>
      </c>
      <c r="AT707">
        <v>2.4500982673695802E-2</v>
      </c>
      <c r="AU707">
        <v>2.49098038589666E-2</v>
      </c>
      <c r="AV707">
        <v>2.56606956128131E-2</v>
      </c>
      <c r="AW707">
        <v>2.5794990234840599E-2</v>
      </c>
      <c r="AX707">
        <v>2.6440235521989701E-2</v>
      </c>
      <c r="AY707">
        <v>2.7052392044394E-2</v>
      </c>
      <c r="AZ707">
        <v>2.7187019193437301E-2</v>
      </c>
      <c r="BA707">
        <v>2.7659727849836401E-2</v>
      </c>
      <c r="BB707">
        <v>2.8610849155272101E-2</v>
      </c>
      <c r="BC707">
        <v>2.8222233555663199E-2</v>
      </c>
      <c r="BD707">
        <v>2.90083081598091E-2</v>
      </c>
      <c r="BE707">
        <v>2.9102260465414798E-2</v>
      </c>
      <c r="BF707">
        <v>2.9452209842207502E-2</v>
      </c>
      <c r="BG707">
        <v>3.01588886249902E-2</v>
      </c>
      <c r="BH707">
        <v>3.19954017294704E-2</v>
      </c>
      <c r="BI707">
        <v>3.4195304136280198E-2</v>
      </c>
      <c r="BJ707">
        <v>3.3557294825760198E-2</v>
      </c>
      <c r="BN707" s="39">
        <f t="shared" si="10"/>
        <v>18</v>
      </c>
    </row>
    <row r="708" spans="1:66" x14ac:dyDescent="0.3">
      <c r="A708" t="s">
        <v>1035</v>
      </c>
      <c r="B708" s="13" t="str">
        <f>VLOOKUP(A708,Matching_Area!$A$2:$B$1441,2, 0)</f>
        <v>Health</v>
      </c>
      <c r="C708" s="13" t="str">
        <f>VLOOKUP(Filtred_Data!A708,Matching_Area!$A$2:$C$1441,3,0)</f>
        <v>Reproductive health</v>
      </c>
      <c r="D708" t="s">
        <v>1483</v>
      </c>
      <c r="AS708">
        <v>4400</v>
      </c>
      <c r="AT708">
        <v>4100</v>
      </c>
      <c r="AU708">
        <v>4000</v>
      </c>
      <c r="AV708">
        <v>3900</v>
      </c>
      <c r="AW708">
        <v>3900</v>
      </c>
      <c r="AX708">
        <v>3800</v>
      </c>
      <c r="AY708">
        <v>3700</v>
      </c>
      <c r="AZ708">
        <v>3700</v>
      </c>
      <c r="BA708">
        <v>3600</v>
      </c>
      <c r="BB708">
        <v>3500</v>
      </c>
      <c r="BC708">
        <v>3500</v>
      </c>
      <c r="BD708">
        <v>3400</v>
      </c>
      <c r="BE708">
        <v>3400</v>
      </c>
      <c r="BF708">
        <v>3400</v>
      </c>
      <c r="BG708">
        <v>3300</v>
      </c>
      <c r="BH708">
        <v>3100</v>
      </c>
      <c r="BI708">
        <v>2900</v>
      </c>
      <c r="BJ708">
        <v>3000</v>
      </c>
      <c r="BN708" s="39">
        <f t="shared" si="10"/>
        <v>18</v>
      </c>
    </row>
    <row r="709" spans="1:66" x14ac:dyDescent="0.3">
      <c r="A709" t="s">
        <v>2844</v>
      </c>
      <c r="B709" s="13" t="str">
        <f>VLOOKUP(A709,Matching_Area!$A$2:$B$1441,2, 0)</f>
        <v>Infastructure</v>
      </c>
      <c r="C709" s="13" t="str">
        <f>VLOOKUP(Filtred_Data!A709,Matching_Area!$A$2:$C$1441,3,0)</f>
        <v>Transportation</v>
      </c>
      <c r="D709" t="s">
        <v>4192</v>
      </c>
      <c r="AW709">
        <v>83.3</v>
      </c>
      <c r="AX709">
        <v>87.62</v>
      </c>
      <c r="AY709">
        <v>82.800935887600005</v>
      </c>
      <c r="AZ709">
        <v>81.645132682600007</v>
      </c>
      <c r="BA709">
        <v>76.492732130799993</v>
      </c>
      <c r="BB709">
        <v>78.219497900500002</v>
      </c>
      <c r="BC709">
        <v>76.0309727482</v>
      </c>
      <c r="BD709">
        <v>83.323587547599999</v>
      </c>
      <c r="BE709">
        <v>84.156788888799994</v>
      </c>
      <c r="BF709">
        <v>85.390645275799997</v>
      </c>
      <c r="BG709">
        <v>88.241469202600001</v>
      </c>
      <c r="BH709">
        <v>89.360880110300002</v>
      </c>
      <c r="BI709">
        <v>88.763140416699997</v>
      </c>
      <c r="BJ709">
        <v>90.022539071200001</v>
      </c>
      <c r="BK709">
        <v>90.687136518000003</v>
      </c>
      <c r="BL709">
        <v>90.001791509499995</v>
      </c>
      <c r="BN709" s="39">
        <f t="shared" si="10"/>
        <v>16</v>
      </c>
    </row>
    <row r="710" spans="1:66" x14ac:dyDescent="0.3">
      <c r="A710" t="s">
        <v>1357</v>
      </c>
      <c r="B710" s="13" t="str">
        <f>VLOOKUP(A710,Matching_Area!$A$2:$B$1441,2, 0)</f>
        <v>Financial Sector</v>
      </c>
      <c r="C710" s="13" t="str">
        <f>VLOOKUP(Filtred_Data!A710,Matching_Area!$A$2:$C$1441,3,0)</f>
        <v>Capital markets</v>
      </c>
      <c r="D710" t="s">
        <v>895</v>
      </c>
      <c r="Y710">
        <v>5164</v>
      </c>
      <c r="Z710">
        <v>5590</v>
      </c>
      <c r="AA710">
        <v>5430</v>
      </c>
      <c r="AB710">
        <v>6175</v>
      </c>
      <c r="AC710">
        <v>6230</v>
      </c>
      <c r="AD710">
        <v>6260</v>
      </c>
      <c r="AE710">
        <v>6580</v>
      </c>
      <c r="AF710">
        <v>7001</v>
      </c>
      <c r="AG710">
        <v>6795</v>
      </c>
      <c r="AH710">
        <v>6627</v>
      </c>
      <c r="AI710">
        <v>6429</v>
      </c>
      <c r="AJ710">
        <v>6513</v>
      </c>
      <c r="AK710">
        <v>6562</v>
      </c>
      <c r="AL710">
        <v>6912</v>
      </c>
      <c r="AM710">
        <v>7255</v>
      </c>
      <c r="AN710">
        <v>7487</v>
      </c>
      <c r="AO710">
        <v>8090</v>
      </c>
      <c r="AP710">
        <v>7905</v>
      </c>
      <c r="AQ710">
        <v>7499</v>
      </c>
      <c r="AR710">
        <v>7229</v>
      </c>
      <c r="AS710">
        <v>6917</v>
      </c>
      <c r="AT710">
        <v>6177</v>
      </c>
      <c r="AU710">
        <v>5685</v>
      </c>
      <c r="AV710">
        <v>5295</v>
      </c>
      <c r="AW710">
        <v>5226</v>
      </c>
      <c r="AX710">
        <v>5145</v>
      </c>
      <c r="AY710">
        <v>5133</v>
      </c>
      <c r="AZ710">
        <v>5109</v>
      </c>
      <c r="BA710">
        <v>4666</v>
      </c>
      <c r="BB710">
        <v>4401</v>
      </c>
      <c r="BC710">
        <v>4279</v>
      </c>
      <c r="BD710">
        <v>4171</v>
      </c>
      <c r="BE710">
        <v>4102</v>
      </c>
      <c r="BF710">
        <v>4180</v>
      </c>
      <c r="BG710">
        <v>4369</v>
      </c>
      <c r="BH710">
        <v>4381</v>
      </c>
      <c r="BI710">
        <v>4331</v>
      </c>
      <c r="BJ710">
        <v>4336</v>
      </c>
      <c r="BK710">
        <v>4397</v>
      </c>
      <c r="BN710" s="39">
        <f t="shared" si="10"/>
        <v>39</v>
      </c>
    </row>
    <row r="711" spans="1:66" x14ac:dyDescent="0.3">
      <c r="A711" t="s">
        <v>922</v>
      </c>
      <c r="B711" s="13" t="str">
        <f>VLOOKUP(A711,Matching_Area!$A$2:$B$1441,2, 0)</f>
        <v>Education</v>
      </c>
      <c r="C711" s="13" t="str">
        <f>VLOOKUP(Filtred_Data!A711,Matching_Area!$A$2:$C$1441,3,0)</f>
        <v>Outcomes</v>
      </c>
      <c r="D711" t="s">
        <v>2998</v>
      </c>
      <c r="BN711" s="39">
        <f t="shared" ref="BN711:BN774" si="11">COUNT(E711:BM711)</f>
        <v>0</v>
      </c>
    </row>
    <row r="712" spans="1:66" x14ac:dyDescent="0.3">
      <c r="A712" t="s">
        <v>4185</v>
      </c>
      <c r="B712" s="13" t="str">
        <f>VLOOKUP(A712,Matching_Area!$A$2:$B$1441,2, 0)</f>
        <v>Education</v>
      </c>
      <c r="C712" s="13" t="str">
        <f>VLOOKUP(Filtred_Data!A712,Matching_Area!$A$2:$C$1441,3,0)</f>
        <v>Outcomes</v>
      </c>
      <c r="D712" t="s">
        <v>3174</v>
      </c>
      <c r="BN712" s="39">
        <f t="shared" si="11"/>
        <v>0</v>
      </c>
    </row>
    <row r="713" spans="1:66" x14ac:dyDescent="0.3">
      <c r="A713" t="s">
        <v>1701</v>
      </c>
      <c r="B713" s="13" t="str">
        <f>VLOOKUP(A713,Matching_Area!$A$2:$B$1441,2, 0)</f>
        <v>Education</v>
      </c>
      <c r="C713" s="13" t="str">
        <f>VLOOKUP(Filtred_Data!A713,Matching_Area!$A$2:$C$1441,3,0)</f>
        <v>Outcomes</v>
      </c>
      <c r="D713" t="s">
        <v>1804</v>
      </c>
      <c r="BN713" s="39">
        <f t="shared" si="11"/>
        <v>0</v>
      </c>
    </row>
    <row r="714" spans="1:66" x14ac:dyDescent="0.3">
      <c r="A714" t="s">
        <v>2935</v>
      </c>
      <c r="B714" s="13" t="str">
        <f>VLOOKUP(A714,Matching_Area!$A$2:$B$1441,2, 0)</f>
        <v>Education</v>
      </c>
      <c r="C714" s="13" t="str">
        <f>VLOOKUP(Filtred_Data!A714,Matching_Area!$A$2:$C$1441,3,0)</f>
        <v>Outcomes</v>
      </c>
      <c r="D714" t="s">
        <v>3977</v>
      </c>
      <c r="BN714" s="39">
        <f t="shared" si="11"/>
        <v>0</v>
      </c>
    </row>
    <row r="715" spans="1:66" x14ac:dyDescent="0.3">
      <c r="A715" t="s">
        <v>2762</v>
      </c>
      <c r="B715" s="13" t="str">
        <f>VLOOKUP(A715,Matching_Area!$A$2:$B$1441,2, 0)</f>
        <v>Education</v>
      </c>
      <c r="C715" s="13" t="str">
        <f>VLOOKUP(Filtred_Data!A715,Matching_Area!$A$2:$C$1441,3,0)</f>
        <v>Outcomes</v>
      </c>
      <c r="D715" t="s">
        <v>1303</v>
      </c>
      <c r="BN715" s="39">
        <f t="shared" si="11"/>
        <v>0</v>
      </c>
    </row>
    <row r="716" spans="1:66" x14ac:dyDescent="0.3">
      <c r="A716" t="s">
        <v>3713</v>
      </c>
      <c r="B716" s="13" t="str">
        <f>VLOOKUP(A716,Matching_Area!$A$2:$B$1441,2, 0)</f>
        <v>Education</v>
      </c>
      <c r="C716" s="13" t="str">
        <f>VLOOKUP(Filtred_Data!A716,Matching_Area!$A$2:$C$1441,3,0)</f>
        <v>Outcomes</v>
      </c>
      <c r="D716" t="s">
        <v>3791</v>
      </c>
      <c r="BN716" s="39">
        <f t="shared" si="11"/>
        <v>0</v>
      </c>
    </row>
    <row r="717" spans="1:66" x14ac:dyDescent="0.3">
      <c r="A717" t="s">
        <v>4205</v>
      </c>
      <c r="B717" s="13" t="str">
        <f>VLOOKUP(A717,Matching_Area!$A$2:$B$1441,2, 0)</f>
        <v>Education</v>
      </c>
      <c r="C717" s="13" t="str">
        <f>VLOOKUP(Filtred_Data!A717,Matching_Area!$A$2:$C$1441,3,0)</f>
        <v>Outcomes</v>
      </c>
      <c r="D717" t="s">
        <v>130</v>
      </c>
      <c r="BN717" s="39">
        <f t="shared" si="11"/>
        <v>0</v>
      </c>
    </row>
    <row r="718" spans="1:66" x14ac:dyDescent="0.3">
      <c r="A718" t="s">
        <v>3686</v>
      </c>
      <c r="B718" s="13" t="str">
        <f>VLOOKUP(A718,Matching_Area!$A$2:$B$1441,2, 0)</f>
        <v>Environment</v>
      </c>
      <c r="C718" s="13" t="str">
        <f>VLOOKUP(Filtred_Data!A718,Matching_Area!$A$2:$C$1441,3,0)</f>
        <v>Agricultural production</v>
      </c>
      <c r="D718" t="s">
        <v>1672</v>
      </c>
      <c r="F718">
        <v>55.19</v>
      </c>
      <c r="G718">
        <v>55.38</v>
      </c>
      <c r="H718">
        <v>57.24</v>
      </c>
      <c r="I718">
        <v>60.37</v>
      </c>
      <c r="J718">
        <v>59.38</v>
      </c>
      <c r="K718">
        <v>60.58</v>
      </c>
      <c r="L718">
        <v>62.24</v>
      </c>
      <c r="M718">
        <v>62.78</v>
      </c>
      <c r="N718">
        <v>63.13</v>
      </c>
      <c r="O718">
        <v>64.569999999999993</v>
      </c>
      <c r="P718">
        <v>66.09</v>
      </c>
      <c r="Q718">
        <v>66.25</v>
      </c>
      <c r="R718">
        <v>63.19</v>
      </c>
      <c r="S718">
        <v>66.510000000000005</v>
      </c>
      <c r="T718">
        <v>66.099999999999994</v>
      </c>
      <c r="U718">
        <v>70.34</v>
      </c>
      <c r="V718">
        <v>70.260000000000005</v>
      </c>
      <c r="W718">
        <v>69.36</v>
      </c>
      <c r="X718">
        <v>68.41</v>
      </c>
      <c r="Y718">
        <v>70.47</v>
      </c>
      <c r="Z718">
        <v>71.92</v>
      </c>
      <c r="AA718">
        <v>71.45</v>
      </c>
      <c r="AB718">
        <v>73.709999999999994</v>
      </c>
      <c r="AC718">
        <v>73.45</v>
      </c>
      <c r="AD718">
        <v>75.239999999999995</v>
      </c>
      <c r="AE718">
        <v>76.260000000000005</v>
      </c>
      <c r="AF718">
        <v>76.540000000000006</v>
      </c>
      <c r="AG718">
        <v>78.239999999999995</v>
      </c>
      <c r="AH718">
        <v>78.22</v>
      </c>
      <c r="AI718">
        <v>78.8</v>
      </c>
      <c r="AJ718">
        <v>80.34</v>
      </c>
      <c r="AK718">
        <v>82.92</v>
      </c>
      <c r="AL718">
        <v>83.13</v>
      </c>
      <c r="AM718">
        <v>87</v>
      </c>
      <c r="AN718">
        <v>88.71</v>
      </c>
      <c r="AO718">
        <v>89.78</v>
      </c>
      <c r="AP718">
        <v>90.79</v>
      </c>
      <c r="AQ718">
        <v>92.26</v>
      </c>
      <c r="AR718">
        <v>95.82</v>
      </c>
      <c r="AS718">
        <v>97.47</v>
      </c>
      <c r="AT718">
        <v>96.85</v>
      </c>
      <c r="AU718">
        <v>98.85</v>
      </c>
      <c r="AV718">
        <v>99.09</v>
      </c>
      <c r="AW718">
        <v>97.93</v>
      </c>
      <c r="AX718">
        <v>99.71</v>
      </c>
      <c r="AY718">
        <v>102.35</v>
      </c>
      <c r="AZ718">
        <v>103.09</v>
      </c>
      <c r="BA718">
        <v>106.8</v>
      </c>
      <c r="BB718">
        <v>104.64</v>
      </c>
      <c r="BC718">
        <v>105.98</v>
      </c>
      <c r="BD718">
        <v>106.85</v>
      </c>
      <c r="BE718">
        <v>106.81</v>
      </c>
      <c r="BF718">
        <v>107.87</v>
      </c>
      <c r="BG718">
        <v>108.75</v>
      </c>
      <c r="BH718">
        <v>108.91</v>
      </c>
      <c r="BI718">
        <v>109.7</v>
      </c>
      <c r="BN718" s="39">
        <f t="shared" si="11"/>
        <v>56</v>
      </c>
    </row>
    <row r="719" spans="1:66" x14ac:dyDescent="0.3">
      <c r="A719" t="s">
        <v>1719</v>
      </c>
      <c r="B719" s="13" t="str">
        <f>VLOOKUP(A719,Matching_Area!$A$2:$B$1441,2, 0)</f>
        <v>Private Sector &amp; Trade</v>
      </c>
      <c r="C719" s="13" t="str">
        <f>VLOOKUP(Filtred_Data!A719,Matching_Area!$A$2:$C$1441,3,0)</f>
        <v>Trade facilitation</v>
      </c>
      <c r="D719" t="s">
        <v>3054</v>
      </c>
      <c r="AZ719">
        <v>4.01</v>
      </c>
      <c r="BC719">
        <v>4.17</v>
      </c>
      <c r="BE719">
        <v>4.1100000000000003</v>
      </c>
      <c r="BG719">
        <v>4.1375960000000003</v>
      </c>
      <c r="BI719">
        <v>4.2000250000000001</v>
      </c>
      <c r="BK719">
        <v>4.09</v>
      </c>
      <c r="BN719" s="39">
        <f t="shared" si="11"/>
        <v>6</v>
      </c>
    </row>
    <row r="720" spans="1:66" x14ac:dyDescent="0.3">
      <c r="A720" t="s">
        <v>903</v>
      </c>
      <c r="B720" s="13" t="str">
        <f>VLOOKUP(A720,Matching_Area!$A$2:$B$1441,2, 0)</f>
        <v>Private Sector &amp; Trade</v>
      </c>
      <c r="C720" s="13" t="str">
        <f>VLOOKUP(Filtred_Data!A720,Matching_Area!$A$2:$C$1441,3,0)</f>
        <v>Trade facilitation</v>
      </c>
      <c r="D720" t="s">
        <v>3836</v>
      </c>
      <c r="AZ720">
        <v>3.85</v>
      </c>
      <c r="BC720">
        <v>3.92</v>
      </c>
      <c r="BE720">
        <v>3.96</v>
      </c>
      <c r="BG720">
        <v>3.970199</v>
      </c>
      <c r="BI720">
        <v>4.0142259999999998</v>
      </c>
      <c r="BK720">
        <v>3.87</v>
      </c>
      <c r="BN720" s="39">
        <f t="shared" si="11"/>
        <v>6</v>
      </c>
    </row>
    <row r="721" spans="1:66" x14ac:dyDescent="0.3">
      <c r="A721" t="s">
        <v>2264</v>
      </c>
      <c r="B721" s="13" t="str">
        <f>VLOOKUP(A721,Matching_Area!$A$2:$B$1441,2, 0)</f>
        <v>Private Sector &amp; Trade</v>
      </c>
      <c r="C721" s="13" t="str">
        <f>VLOOKUP(Filtred_Data!A721,Matching_Area!$A$2:$C$1441,3,0)</f>
        <v>Trade facilitation</v>
      </c>
      <c r="D721" t="s">
        <v>1567</v>
      </c>
      <c r="AZ721">
        <v>3.58</v>
      </c>
      <c r="BC721">
        <v>3.21</v>
      </c>
      <c r="BE721">
        <v>3.56</v>
      </c>
      <c r="BG721">
        <v>3.4480400000000002</v>
      </c>
      <c r="BI721">
        <v>3.6503060000000001</v>
      </c>
      <c r="BK721">
        <v>3.51</v>
      </c>
      <c r="BN721" s="39">
        <f t="shared" si="11"/>
        <v>6</v>
      </c>
    </row>
    <row r="722" spans="1:66" x14ac:dyDescent="0.3">
      <c r="A722" t="s">
        <v>909</v>
      </c>
      <c r="B722" s="13" t="str">
        <f>VLOOKUP(A722,Matching_Area!$A$2:$B$1441,2, 0)</f>
        <v>Private Sector &amp; Trade</v>
      </c>
      <c r="C722" s="13" t="str">
        <f>VLOOKUP(Filtred_Data!A722,Matching_Area!$A$2:$C$1441,3,0)</f>
        <v>Trade facilitation</v>
      </c>
      <c r="D722" t="s">
        <v>1544</v>
      </c>
      <c r="AZ722">
        <v>3.52</v>
      </c>
      <c r="BC722">
        <v>3.68</v>
      </c>
      <c r="BE722">
        <v>3.67</v>
      </c>
      <c r="BG722">
        <v>3.728529</v>
      </c>
      <c r="BI722">
        <v>3.7524860000000002</v>
      </c>
      <c r="BK722">
        <v>3.78</v>
      </c>
      <c r="BN722" s="39">
        <f t="shared" si="11"/>
        <v>6</v>
      </c>
    </row>
    <row r="723" spans="1:66" x14ac:dyDescent="0.3">
      <c r="A723" t="s">
        <v>630</v>
      </c>
      <c r="B723" s="13" t="str">
        <f>VLOOKUP(A723,Matching_Area!$A$2:$B$1441,2, 0)</f>
        <v>Private Sector &amp; Trade</v>
      </c>
      <c r="C723" s="13" t="str">
        <f>VLOOKUP(Filtred_Data!A723,Matching_Area!$A$2:$C$1441,3,0)</f>
        <v>Trade facilitation</v>
      </c>
      <c r="D723" t="s">
        <v>3521</v>
      </c>
      <c r="AZ723">
        <v>4.1100000000000003</v>
      </c>
      <c r="BC723">
        <v>4.1900000000000004</v>
      </c>
      <c r="BE723">
        <v>4.21</v>
      </c>
      <c r="BG723">
        <v>4.136495</v>
      </c>
      <c r="BI723">
        <v>4.2505269999999999</v>
      </c>
      <c r="BK723">
        <v>4.08</v>
      </c>
      <c r="BN723" s="39">
        <f t="shared" si="11"/>
        <v>6</v>
      </c>
    </row>
    <row r="724" spans="1:66" x14ac:dyDescent="0.3">
      <c r="A724" t="s">
        <v>1927</v>
      </c>
      <c r="B724" s="13" t="str">
        <f>VLOOKUP(A724,Matching_Area!$A$2:$B$1441,2, 0)</f>
        <v>Private Sector &amp; Trade</v>
      </c>
      <c r="C724" s="13" t="str">
        <f>VLOOKUP(Filtred_Data!A724,Matching_Area!$A$2:$C$1441,3,0)</f>
        <v>Trade facilitation</v>
      </c>
      <c r="D724" t="s">
        <v>4223</v>
      </c>
      <c r="AZ724">
        <v>3.84</v>
      </c>
      <c r="BC724">
        <v>3.86</v>
      </c>
      <c r="BE724">
        <v>3.93</v>
      </c>
      <c r="BG724">
        <v>3.9178250000000001</v>
      </c>
      <c r="BI724">
        <v>3.9921720000000001</v>
      </c>
      <c r="BK724">
        <v>3.89</v>
      </c>
      <c r="BN724" s="39">
        <f t="shared" si="11"/>
        <v>6</v>
      </c>
    </row>
    <row r="725" spans="1:66" x14ac:dyDescent="0.3">
      <c r="A725" t="s">
        <v>3311</v>
      </c>
      <c r="B725" s="13" t="str">
        <f>VLOOKUP(A725,Matching_Area!$A$2:$B$1441,2, 0)</f>
        <v>Private Sector &amp; Trade</v>
      </c>
      <c r="C725" s="13" t="str">
        <f>VLOOKUP(Filtred_Data!A725,Matching_Area!$A$2:$C$1441,3,0)</f>
        <v>Trade facilitation</v>
      </c>
      <c r="D725" t="s">
        <v>3685</v>
      </c>
      <c r="AZ725">
        <v>4.07</v>
      </c>
      <c r="BC725">
        <v>4.1500000000000004</v>
      </c>
      <c r="BE725">
        <v>4.1399999999999997</v>
      </c>
      <c r="BG725">
        <v>4.184653</v>
      </c>
      <c r="BI725">
        <v>4.1520109999999999</v>
      </c>
      <c r="BK725">
        <v>4.05</v>
      </c>
      <c r="BN725" s="39">
        <f t="shared" si="11"/>
        <v>6</v>
      </c>
    </row>
    <row r="726" spans="1:66" x14ac:dyDescent="0.3">
      <c r="A726" t="s">
        <v>1933</v>
      </c>
      <c r="B726" s="13" t="str">
        <f>VLOOKUP(A726,Matching_Area!$A$2:$B$1441,2, 0)</f>
        <v>Private Sector &amp; Trade</v>
      </c>
      <c r="C726" s="13" t="str">
        <f>VLOOKUP(Filtred_Data!A726,Matching_Area!$A$2:$C$1441,3,0)</f>
        <v>Business environment</v>
      </c>
      <c r="D726" t="s">
        <v>1130</v>
      </c>
      <c r="BN726" s="39">
        <f t="shared" si="11"/>
        <v>0</v>
      </c>
    </row>
    <row r="727" spans="1:66" x14ac:dyDescent="0.3">
      <c r="A727" t="s">
        <v>4176</v>
      </c>
      <c r="B727" s="13" t="str">
        <f>VLOOKUP(A727,Matching_Area!$A$2:$B$1441,2, 0)</f>
        <v>Health</v>
      </c>
      <c r="C727" s="13" t="str">
        <f>VLOOKUP(Filtred_Data!A727,Matching_Area!$A$2:$C$1441,3,0)</f>
        <v>Nutrition</v>
      </c>
      <c r="D727" t="s">
        <v>3717</v>
      </c>
      <c r="AS727">
        <v>7.4964808999999901</v>
      </c>
      <c r="AT727">
        <v>7.7089558</v>
      </c>
      <c r="AU727">
        <v>7.8758930999999901</v>
      </c>
      <c r="AV727">
        <v>8.0019436000000006</v>
      </c>
      <c r="AW727">
        <v>8.0917729999999892</v>
      </c>
      <c r="AX727">
        <v>8.1500339999999891</v>
      </c>
      <c r="AY727">
        <v>8.1813935999999892</v>
      </c>
      <c r="AZ727">
        <v>8.1905003000000001</v>
      </c>
      <c r="BA727">
        <v>8.1820191999999903</v>
      </c>
      <c r="BB727">
        <v>8.1606035000000006</v>
      </c>
      <c r="BC727">
        <v>8.1309194999999903</v>
      </c>
      <c r="BD727">
        <v>8.0976161999999903</v>
      </c>
      <c r="BE727">
        <v>8.0653591000000002</v>
      </c>
      <c r="BF727">
        <v>8.0388079000000001</v>
      </c>
      <c r="BG727">
        <v>8.0226144999999907</v>
      </c>
      <c r="BH727">
        <v>8.0214396000000008</v>
      </c>
      <c r="BN727" s="39">
        <f t="shared" si="11"/>
        <v>16</v>
      </c>
    </row>
    <row r="728" spans="1:66" x14ac:dyDescent="0.3">
      <c r="A728" t="s">
        <v>1854</v>
      </c>
      <c r="B728" s="13" t="str">
        <f>VLOOKUP(A728,Matching_Area!$A$2:$B$1441,2, 0)</f>
        <v>Education</v>
      </c>
      <c r="C728" s="13" t="str">
        <f>VLOOKUP(Filtred_Data!A728,Matching_Area!$A$2:$C$1441,3,0)</f>
        <v>Outcomes</v>
      </c>
      <c r="D728" t="s">
        <v>111</v>
      </c>
      <c r="BJ728">
        <v>102.716148376465</v>
      </c>
      <c r="BK728">
        <v>106.05152130127</v>
      </c>
      <c r="BN728" s="39">
        <f t="shared" si="11"/>
        <v>2</v>
      </c>
    </row>
    <row r="729" spans="1:66" x14ac:dyDescent="0.3">
      <c r="A729" t="s">
        <v>3747</v>
      </c>
      <c r="B729" s="13" t="str">
        <f>VLOOKUP(A729,Matching_Area!$A$2:$B$1441,2, 0)</f>
        <v>Education</v>
      </c>
      <c r="C729" s="13" t="str">
        <f>VLOOKUP(Filtred_Data!A729,Matching_Area!$A$2:$C$1441,3,0)</f>
        <v>Outcomes</v>
      </c>
      <c r="D729" t="s">
        <v>288</v>
      </c>
      <c r="BJ729">
        <v>106.90412902832</v>
      </c>
      <c r="BK729">
        <v>100.820587158203</v>
      </c>
      <c r="BN729" s="39">
        <f t="shared" si="11"/>
        <v>2</v>
      </c>
    </row>
    <row r="730" spans="1:66" x14ac:dyDescent="0.3">
      <c r="A730" t="s">
        <v>1403</v>
      </c>
      <c r="B730" s="13" t="str">
        <f>VLOOKUP(A730,Matching_Area!$A$2:$B$1441,2, 0)</f>
        <v>Education</v>
      </c>
      <c r="C730" s="13" t="str">
        <f>VLOOKUP(Filtred_Data!A730,Matching_Area!$A$2:$C$1441,3,0)</f>
        <v>Outcomes</v>
      </c>
      <c r="D730" t="s">
        <v>1309</v>
      </c>
      <c r="BJ730">
        <v>104.852256774902</v>
      </c>
      <c r="BK730">
        <v>103.384170532227</v>
      </c>
      <c r="BN730" s="39">
        <f t="shared" si="11"/>
        <v>2</v>
      </c>
    </row>
    <row r="731" spans="1:66" x14ac:dyDescent="0.3">
      <c r="A731" t="s">
        <v>1021</v>
      </c>
      <c r="B731" s="13" t="str">
        <f>VLOOKUP(A731,Matching_Area!$A$2:$B$1441,2, 0)</f>
        <v>Education</v>
      </c>
      <c r="C731" s="13" t="str">
        <f>VLOOKUP(Filtred_Data!A731,Matching_Area!$A$2:$C$1441,3,0)</f>
        <v>Inputs</v>
      </c>
      <c r="D731" t="s">
        <v>2002</v>
      </c>
      <c r="O731">
        <v>12</v>
      </c>
      <c r="P731">
        <v>12</v>
      </c>
      <c r="Q731">
        <v>12</v>
      </c>
      <c r="R731">
        <v>12</v>
      </c>
      <c r="S731">
        <v>12</v>
      </c>
      <c r="T731">
        <v>12</v>
      </c>
      <c r="U731">
        <v>12</v>
      </c>
      <c r="V731">
        <v>12</v>
      </c>
      <c r="W731">
        <v>12</v>
      </c>
      <c r="X731">
        <v>12</v>
      </c>
      <c r="Y731">
        <v>12</v>
      </c>
      <c r="Z731">
        <v>12</v>
      </c>
      <c r="AA731">
        <v>12</v>
      </c>
      <c r="AB731">
        <v>12</v>
      </c>
      <c r="AC731">
        <v>12</v>
      </c>
      <c r="AD731">
        <v>12</v>
      </c>
      <c r="AE731">
        <v>12</v>
      </c>
      <c r="AF731">
        <v>12</v>
      </c>
      <c r="AG731">
        <v>12</v>
      </c>
      <c r="AH731">
        <v>12</v>
      </c>
      <c r="AI731">
        <v>12</v>
      </c>
      <c r="AJ731">
        <v>12</v>
      </c>
      <c r="AK731">
        <v>12</v>
      </c>
      <c r="AL731">
        <v>12</v>
      </c>
      <c r="AM731">
        <v>12</v>
      </c>
      <c r="AN731">
        <v>12</v>
      </c>
      <c r="AO731">
        <v>12</v>
      </c>
      <c r="AP731">
        <v>12</v>
      </c>
      <c r="AQ731">
        <v>12</v>
      </c>
      <c r="AR731">
        <v>12</v>
      </c>
      <c r="AS731">
        <v>12</v>
      </c>
      <c r="AT731">
        <v>12</v>
      </c>
      <c r="AU731">
        <v>12</v>
      </c>
      <c r="AV731">
        <v>12</v>
      </c>
      <c r="AW731">
        <v>12</v>
      </c>
      <c r="AX731">
        <v>12</v>
      </c>
      <c r="AY731">
        <v>12</v>
      </c>
      <c r="AZ731">
        <v>12</v>
      </c>
      <c r="BA731">
        <v>12</v>
      </c>
      <c r="BB731">
        <v>12</v>
      </c>
      <c r="BC731">
        <v>12</v>
      </c>
      <c r="BD731">
        <v>12</v>
      </c>
      <c r="BE731">
        <v>12</v>
      </c>
      <c r="BF731">
        <v>12</v>
      </c>
      <c r="BG731">
        <v>12</v>
      </c>
      <c r="BH731">
        <v>12</v>
      </c>
      <c r="BI731">
        <v>12</v>
      </c>
      <c r="BJ731">
        <v>12</v>
      </c>
      <c r="BK731">
        <v>12</v>
      </c>
      <c r="BL731">
        <v>12</v>
      </c>
      <c r="BM731">
        <v>12</v>
      </c>
      <c r="BN731" s="39">
        <f t="shared" si="11"/>
        <v>51</v>
      </c>
    </row>
    <row r="732" spans="1:66" x14ac:dyDescent="0.3">
      <c r="A732" t="s">
        <v>486</v>
      </c>
      <c r="B732" s="13" t="str">
        <f>VLOOKUP(A732,Matching_Area!$A$2:$B$1441,2, 0)</f>
        <v>Economic Policy &amp; Debt</v>
      </c>
      <c r="C732" s="13" t="str">
        <f>VLOOKUP(Filtred_Data!A732,Matching_Area!$A$2:$C$1441,3,0)</f>
        <v>National accounts</v>
      </c>
      <c r="D732" t="s">
        <v>800</v>
      </c>
      <c r="H732">
        <v>21.272708289830863</v>
      </c>
      <c r="I732">
        <v>21.419178882774069</v>
      </c>
      <c r="J732">
        <v>22.241898353107846</v>
      </c>
      <c r="K732">
        <v>22.637882004245604</v>
      </c>
      <c r="L732">
        <v>22.546693202694428</v>
      </c>
      <c r="M732">
        <v>23.080712124410667</v>
      </c>
      <c r="N732">
        <v>23.050813945824817</v>
      </c>
      <c r="O732">
        <v>21.618280827180701</v>
      </c>
      <c r="P732">
        <v>21.66820953171386</v>
      </c>
      <c r="Q732">
        <v>23.37717557684676</v>
      </c>
      <c r="R732">
        <v>23.960293098326567</v>
      </c>
      <c r="S732">
        <v>22.878760983402856</v>
      </c>
      <c r="T732">
        <v>23.027883022891757</v>
      </c>
      <c r="U732">
        <v>23.517053152427888</v>
      </c>
      <c r="V732">
        <v>23.968076890071227</v>
      </c>
      <c r="W732">
        <v>24.626386724122124</v>
      </c>
      <c r="X732">
        <v>24.544245469323052</v>
      </c>
      <c r="Y732">
        <v>23.904403169242759</v>
      </c>
      <c r="Z732">
        <v>24.303524334691922</v>
      </c>
      <c r="AA732">
        <v>23.767099946448567</v>
      </c>
      <c r="AB732">
        <v>23.35463476757937</v>
      </c>
      <c r="AC732">
        <v>24.384050581276771</v>
      </c>
      <c r="AD732">
        <v>24.464092168118501</v>
      </c>
      <c r="AE732">
        <v>23.88042362872466</v>
      </c>
      <c r="AF732">
        <v>23.70475575640198</v>
      </c>
      <c r="AG732">
        <v>23.52601943147322</v>
      </c>
      <c r="AH732">
        <v>23.682918597158725</v>
      </c>
      <c r="AI732">
        <v>22.622172133937418</v>
      </c>
      <c r="AJ732">
        <v>22.536781266939997</v>
      </c>
      <c r="AK732">
        <v>21.855973259430069</v>
      </c>
      <c r="AL732">
        <v>22.217332791596419</v>
      </c>
      <c r="AM732">
        <v>22.688166710504593</v>
      </c>
      <c r="AN732">
        <v>21.842309631663692</v>
      </c>
      <c r="AO732">
        <v>21.842133532250568</v>
      </c>
      <c r="AP732">
        <v>30.089162566384452</v>
      </c>
      <c r="AQ732">
        <v>30.100893715887761</v>
      </c>
      <c r="AR732">
        <v>30.670820850474062</v>
      </c>
      <c r="AS732">
        <v>29.718356445799159</v>
      </c>
      <c r="AT732">
        <v>27.703254208686463</v>
      </c>
      <c r="AU732">
        <v>27.58130784970999</v>
      </c>
      <c r="AV732">
        <v>27.081151355789281</v>
      </c>
      <c r="AW732">
        <v>26.051584598944299</v>
      </c>
      <c r="AX732">
        <v>25.104816262456925</v>
      </c>
      <c r="AY732">
        <v>24.730574090964588</v>
      </c>
      <c r="AZ732">
        <v>25.460747921480131</v>
      </c>
      <c r="BA732">
        <v>24.962172220588069</v>
      </c>
      <c r="BB732">
        <v>27.540875462136672</v>
      </c>
      <c r="BC732">
        <v>28.438595791435446</v>
      </c>
      <c r="BD732">
        <v>27.80434896378604</v>
      </c>
      <c r="BE732">
        <v>28.444000621552568</v>
      </c>
      <c r="BF732">
        <v>28.353109291863987</v>
      </c>
      <c r="BG732">
        <v>29.374435103291386</v>
      </c>
      <c r="BH732">
        <v>28.938965301028603</v>
      </c>
      <c r="BI732">
        <v>27.926451996114071</v>
      </c>
      <c r="BJ732">
        <v>28.560125872784191</v>
      </c>
      <c r="BK732">
        <v>28.560125872412499</v>
      </c>
      <c r="BN732" s="39">
        <f t="shared" si="11"/>
        <v>56</v>
      </c>
    </row>
    <row r="733" spans="1:66" x14ac:dyDescent="0.3">
      <c r="A733" t="s">
        <v>1916</v>
      </c>
      <c r="B733" s="13" t="str">
        <f>VLOOKUP(A733,Matching_Area!$A$2:$B$1441,2, 0)</f>
        <v>Environment</v>
      </c>
      <c r="C733" s="13" t="str">
        <f>VLOOKUP(Filtred_Data!A733,Matching_Area!$A$2:$C$1441,3,0)</f>
        <v>Biodiversity &amp; protected areas</v>
      </c>
      <c r="D733" t="s">
        <v>933</v>
      </c>
      <c r="BK733">
        <v>40</v>
      </c>
      <c r="BN733" s="39">
        <f t="shared" si="11"/>
        <v>1</v>
      </c>
    </row>
    <row r="734" spans="1:66" x14ac:dyDescent="0.3">
      <c r="A734" t="s">
        <v>109</v>
      </c>
      <c r="B734" s="13" t="str">
        <f>VLOOKUP(A734,Matching_Area!$A$2:$B$1441,2, 0)</f>
        <v>Private Sector &amp; Trade</v>
      </c>
      <c r="C734" s="13" t="str">
        <f>VLOOKUP(Filtred_Data!A734,Matching_Area!$A$2:$C$1441,3,0)</f>
        <v>Exports</v>
      </c>
      <c r="D734" t="s">
        <v>3700</v>
      </c>
      <c r="G734">
        <v>62.91266225093046</v>
      </c>
      <c r="H734">
        <v>61.291142877041857</v>
      </c>
      <c r="I734">
        <v>61.855747446488742</v>
      </c>
      <c r="J734">
        <v>61.973708109710735</v>
      </c>
      <c r="K734">
        <v>62.035137823922483</v>
      </c>
      <c r="L734">
        <v>64.922990695600092</v>
      </c>
      <c r="M734">
        <v>67.656198081326551</v>
      </c>
      <c r="N734">
        <v>69.246746279306421</v>
      </c>
      <c r="O734">
        <v>66.695669117237472</v>
      </c>
      <c r="P734">
        <v>68.557496215966708</v>
      </c>
      <c r="Q734">
        <v>67.597369042499395</v>
      </c>
      <c r="R734">
        <v>62.185095377285528</v>
      </c>
      <c r="S734">
        <v>63.864258005173149</v>
      </c>
      <c r="T734">
        <v>65.650172968424329</v>
      </c>
      <c r="U734">
        <v>67.162036188166908</v>
      </c>
      <c r="V734">
        <v>67.295081807717253</v>
      </c>
      <c r="W734">
        <v>66.724346589614797</v>
      </c>
      <c r="X734">
        <v>66.006011152925154</v>
      </c>
      <c r="Y734">
        <v>65.545534233267858</v>
      </c>
      <c r="Z734">
        <v>67.290774794127458</v>
      </c>
      <c r="AA734">
        <v>66.940468807971897</v>
      </c>
      <c r="AB734">
        <v>67.131098303065855</v>
      </c>
      <c r="AC734">
        <v>67.259977360083241</v>
      </c>
      <c r="AD734">
        <v>69.906061365701703</v>
      </c>
      <c r="AE734">
        <v>71.983430971183836</v>
      </c>
      <c r="AF734">
        <v>70.190262426151165</v>
      </c>
      <c r="AG734">
        <v>69.295709968774801</v>
      </c>
      <c r="AH734">
        <v>68.796530704917288</v>
      </c>
      <c r="AI734">
        <v>74.080294466939137</v>
      </c>
      <c r="AJ734">
        <v>75.900432205474928</v>
      </c>
      <c r="AK734">
        <v>76.407170736142689</v>
      </c>
      <c r="AL734">
        <v>77.707725829861488</v>
      </c>
      <c r="AM734">
        <v>78.268177807665367</v>
      </c>
      <c r="AN734">
        <v>77.274542655232239</v>
      </c>
      <c r="AO734">
        <v>78.014646894390808</v>
      </c>
      <c r="AP734">
        <v>80.785750324568738</v>
      </c>
      <c r="AQ734">
        <v>82.273477605479115</v>
      </c>
      <c r="AR734">
        <v>83.147580613209854</v>
      </c>
      <c r="AS734">
        <v>82.748920842560025</v>
      </c>
      <c r="AT734">
        <v>81.904867443857697</v>
      </c>
      <c r="AU734">
        <v>81.55583153886559</v>
      </c>
      <c r="AV734">
        <v>80.589640997569546</v>
      </c>
      <c r="AW734">
        <v>74.513837678844865</v>
      </c>
      <c r="AX734">
        <v>73.327087702042988</v>
      </c>
      <c r="AY734">
        <v>79.153326513139859</v>
      </c>
      <c r="AZ734">
        <v>77.577739509594835</v>
      </c>
      <c r="BA734">
        <v>74.043055744291863</v>
      </c>
      <c r="BB734">
        <v>66.787081388668554</v>
      </c>
      <c r="BC734">
        <v>66.155306721553771</v>
      </c>
      <c r="BD734">
        <v>63.529461296846158</v>
      </c>
      <c r="BE734">
        <v>63.428080498013884</v>
      </c>
      <c r="BF734">
        <v>62.313483696114538</v>
      </c>
      <c r="BG734">
        <v>61.967329947540271</v>
      </c>
      <c r="BH734">
        <v>64.186571395285142</v>
      </c>
      <c r="BI734">
        <v>63.530299740194586</v>
      </c>
      <c r="BJ734">
        <v>61.924228612540645</v>
      </c>
      <c r="BK734">
        <v>59.439548142372367</v>
      </c>
      <c r="BL734">
        <v>59.512290036816253</v>
      </c>
      <c r="BN734" s="39">
        <f t="shared" si="11"/>
        <v>58</v>
      </c>
    </row>
    <row r="735" spans="1:66" x14ac:dyDescent="0.3">
      <c r="A735" t="s">
        <v>2398</v>
      </c>
      <c r="B735" s="13" t="str">
        <f>VLOOKUP(A735,Matching_Area!$A$2:$B$1441,2, 0)</f>
        <v>Private Sector &amp; Trade</v>
      </c>
      <c r="C735" s="13" t="str">
        <f>VLOOKUP(Filtred_Data!A735,Matching_Area!$A$2:$C$1441,3,0)</f>
        <v>Imports</v>
      </c>
      <c r="D735" t="s">
        <v>3695</v>
      </c>
      <c r="G735">
        <v>39.669758507012233</v>
      </c>
      <c r="H735">
        <v>40.747107170946038</v>
      </c>
      <c r="I735">
        <v>43.353198305021337</v>
      </c>
      <c r="J735">
        <v>46.726649673077333</v>
      </c>
      <c r="K735">
        <v>50.371951155088347</v>
      </c>
      <c r="L735">
        <v>52.79010859091273</v>
      </c>
      <c r="M735">
        <v>56.22470816053238</v>
      </c>
      <c r="N735">
        <v>59.592319505223735</v>
      </c>
      <c r="O735">
        <v>60.703213238126452</v>
      </c>
      <c r="P735">
        <v>63.349702624206131</v>
      </c>
      <c r="Q735">
        <v>64.459454974647088</v>
      </c>
      <c r="R735">
        <v>61.225482894885694</v>
      </c>
      <c r="S735">
        <v>51.758912905708399</v>
      </c>
      <c r="T735">
        <v>51.098134340976941</v>
      </c>
      <c r="U735">
        <v>51.449089293896833</v>
      </c>
      <c r="V735">
        <v>50.504007438811527</v>
      </c>
      <c r="W735">
        <v>56.091953427479304</v>
      </c>
      <c r="X735">
        <v>52.017548776436215</v>
      </c>
      <c r="Y735">
        <v>49.989065667322045</v>
      </c>
      <c r="Z735">
        <v>52.728510542169396</v>
      </c>
      <c r="AA735">
        <v>57.731491587121297</v>
      </c>
      <c r="AB735">
        <v>61.221691220629197</v>
      </c>
      <c r="AC735">
        <v>66.394072093262395</v>
      </c>
      <c r="AD735">
        <v>70.149589237941839</v>
      </c>
      <c r="AE735">
        <v>75.115916969729653</v>
      </c>
      <c r="AF735">
        <v>75.158832126429914</v>
      </c>
      <c r="AG735">
        <v>76.718288357852401</v>
      </c>
      <c r="AH735">
        <v>74.880318093541149</v>
      </c>
      <c r="AI735">
        <v>73.050239098277501</v>
      </c>
      <c r="AJ735">
        <v>75.211273584212123</v>
      </c>
      <c r="AK735">
        <v>76.25562726560932</v>
      </c>
      <c r="AL735">
        <v>77.561493705382887</v>
      </c>
      <c r="AM735">
        <v>78.673445804268709</v>
      </c>
      <c r="AN735">
        <v>79.204395744004714</v>
      </c>
      <c r="AO735">
        <v>77.963754625496392</v>
      </c>
      <c r="AP735">
        <v>78.218472658104076</v>
      </c>
      <c r="AQ735">
        <v>80.629114942936141</v>
      </c>
      <c r="AR735">
        <v>79.895987979584618</v>
      </c>
      <c r="AS735">
        <v>77.324157794435749</v>
      </c>
      <c r="AT735">
        <v>77.307021867968288</v>
      </c>
      <c r="AU735">
        <v>78.021865411466123</v>
      </c>
      <c r="AV735">
        <v>76.265778405124266</v>
      </c>
      <c r="AW735">
        <v>74.619619331629664</v>
      </c>
      <c r="AX735">
        <v>71.671006300520148</v>
      </c>
      <c r="AY735">
        <v>70.681173355926887</v>
      </c>
      <c r="AZ735">
        <v>70.183927804090587</v>
      </c>
      <c r="BA735">
        <v>65.758557673414956</v>
      </c>
      <c r="BB735">
        <v>70.49525071131454</v>
      </c>
      <c r="BC735">
        <v>70.102667507530214</v>
      </c>
      <c r="BD735">
        <v>67.964172965256964</v>
      </c>
      <c r="BE735">
        <v>70.067784670121455</v>
      </c>
      <c r="BF735">
        <v>71.596792746746246</v>
      </c>
      <c r="BG735">
        <v>73.23636677675573</v>
      </c>
      <c r="BH735">
        <v>78.758448161868117</v>
      </c>
      <c r="BI735">
        <v>79.648971485826422</v>
      </c>
      <c r="BJ735">
        <v>78.393842194461101</v>
      </c>
      <c r="BK735">
        <v>77.709977425803217</v>
      </c>
      <c r="BL735">
        <v>78.176486591760892</v>
      </c>
      <c r="BN735" s="39">
        <f t="shared" si="11"/>
        <v>58</v>
      </c>
    </row>
    <row r="736" spans="1:66" x14ac:dyDescent="0.3">
      <c r="A736" t="s">
        <v>2273</v>
      </c>
      <c r="B736" s="13" t="str">
        <f>VLOOKUP(A736,Matching_Area!$A$2:$B$1441,2, 0)</f>
        <v>Economic Policy &amp; Debt</v>
      </c>
      <c r="C736" s="13" t="str">
        <f>VLOOKUP(Filtred_Data!A736,Matching_Area!$A$2:$C$1441,3,0)</f>
        <v>National accounts</v>
      </c>
      <c r="D736" t="s">
        <v>579</v>
      </c>
      <c r="AP736">
        <v>16.087177364507045</v>
      </c>
      <c r="AQ736">
        <v>15.774325245372617</v>
      </c>
      <c r="AR736">
        <v>15.453306104172274</v>
      </c>
      <c r="AS736">
        <v>15.116878459100663</v>
      </c>
      <c r="AT736">
        <v>13.922419642607315</v>
      </c>
      <c r="AU736">
        <v>13.445419106011517</v>
      </c>
      <c r="AV736">
        <v>13.316083112260667</v>
      </c>
      <c r="AW736">
        <v>13.180190428534317</v>
      </c>
      <c r="AX736">
        <v>12.993074413697544</v>
      </c>
      <c r="AY736">
        <v>12.994117229970174</v>
      </c>
      <c r="AZ736">
        <v>12.782470550941902</v>
      </c>
      <c r="BA736">
        <v>12.255702165435929</v>
      </c>
      <c r="BB736">
        <v>11.731472026807321</v>
      </c>
      <c r="BC736">
        <v>11.932684873620909</v>
      </c>
      <c r="BD736">
        <v>11.952210669319987</v>
      </c>
      <c r="BE736">
        <v>11.852206840657647</v>
      </c>
      <c r="BF736">
        <v>11.806799921566647</v>
      </c>
      <c r="BG736">
        <v>11.639071961477786</v>
      </c>
      <c r="BH736">
        <v>11.615354051071963</v>
      </c>
      <c r="BI736">
        <v>11.122251435452025</v>
      </c>
      <c r="BJ736">
        <v>11.153582788193898</v>
      </c>
      <c r="BN736" s="39">
        <f t="shared" si="11"/>
        <v>21</v>
      </c>
    </row>
    <row r="737" spans="1:66" x14ac:dyDescent="0.3">
      <c r="A737" t="s">
        <v>730</v>
      </c>
      <c r="B737" s="13" t="str">
        <f>VLOOKUP(A737,Matching_Area!$A$2:$B$1441,2, 0)</f>
        <v>Economic Policy &amp; Debt</v>
      </c>
      <c r="C737" s="13" t="str">
        <f>VLOOKUP(Filtred_Data!A737,Matching_Area!$A$2:$C$1441,3,0)</f>
        <v>National accounts</v>
      </c>
      <c r="D737" t="s">
        <v>332</v>
      </c>
      <c r="AQ737">
        <v>4.2605789786049399</v>
      </c>
      <c r="AR737">
        <v>5.7237092644922143</v>
      </c>
      <c r="AS737">
        <v>7.2049964880410471</v>
      </c>
      <c r="AT737">
        <v>-4.2783575456226544</v>
      </c>
      <c r="AU737">
        <v>1.1589955176437599</v>
      </c>
      <c r="AV737">
        <v>5.4822592603470497</v>
      </c>
      <c r="AW737">
        <v>7.046383856023823</v>
      </c>
      <c r="AX737">
        <v>2.9374193084590559</v>
      </c>
      <c r="AY737">
        <v>5.6889318880565867</v>
      </c>
      <c r="AZ737">
        <v>3.3173018250467692</v>
      </c>
      <c r="BA737">
        <v>-1.9661604597420137</v>
      </c>
      <c r="BB737">
        <v>-9.3570185927452627</v>
      </c>
      <c r="BC737">
        <v>5.5041484455504275</v>
      </c>
      <c r="BD737">
        <v>0.32094864050074534</v>
      </c>
      <c r="BE737">
        <v>-0.49087850038482372</v>
      </c>
      <c r="BF737">
        <v>2.9326099804948029</v>
      </c>
      <c r="BG737">
        <v>1.1306815186496095</v>
      </c>
      <c r="BH737">
        <v>0.49594392330942583</v>
      </c>
      <c r="BI737">
        <v>-1.1539133075484358</v>
      </c>
      <c r="BJ737">
        <v>2.3931302569889681</v>
      </c>
      <c r="BN737" s="39">
        <f t="shared" si="11"/>
        <v>20</v>
      </c>
    </row>
    <row r="738" spans="1:66" x14ac:dyDescent="0.3">
      <c r="A738" t="s">
        <v>617</v>
      </c>
      <c r="B738" s="13" t="str">
        <f>VLOOKUP(A738,Matching_Area!$A$2:$B$1441,2, 0)</f>
        <v>Economic Policy &amp; Debt</v>
      </c>
      <c r="C738" s="13" t="str">
        <f>VLOOKUP(Filtred_Data!A738,Matching_Area!$A$2:$C$1441,3,0)</f>
        <v>National accounts</v>
      </c>
      <c r="D738" t="s">
        <v>3951</v>
      </c>
      <c r="AP738">
        <v>1313923487082.5261</v>
      </c>
      <c r="AQ738">
        <v>1369904234968.1172</v>
      </c>
      <c r="AR738">
        <v>1448313570579.6584</v>
      </c>
      <c r="AS738">
        <v>1552664512475.7446</v>
      </c>
      <c r="AT738">
        <v>1486235973148.0334</v>
      </c>
      <c r="AU738">
        <v>1503461381458.4282</v>
      </c>
      <c r="AV738">
        <v>1585885032269.1746</v>
      </c>
      <c r="AW738">
        <v>1697632579158.0879</v>
      </c>
      <c r="AX738">
        <v>1747499166324.969</v>
      </c>
      <c r="AY738">
        <v>1846913203641.5532</v>
      </c>
      <c r="AZ738">
        <v>1908180889052.9841</v>
      </c>
      <c r="BA738">
        <v>1870662990912.0706</v>
      </c>
      <c r="BB738">
        <v>1695624707044.8235</v>
      </c>
      <c r="BC738">
        <v>1788954408000</v>
      </c>
      <c r="BD738">
        <v>1794696032851.6541</v>
      </c>
      <c r="BE738">
        <v>1785886255879.1257</v>
      </c>
      <c r="BF738">
        <v>1838259334459.322</v>
      </c>
      <c r="BG738">
        <v>1859044193018.905</v>
      </c>
      <c r="BH738">
        <v>1868264009725.8191</v>
      </c>
      <c r="BI738">
        <v>1846705862697.4548</v>
      </c>
      <c r="BJ738">
        <v>1890899939455.2568</v>
      </c>
      <c r="BN738" s="39">
        <f t="shared" si="11"/>
        <v>21</v>
      </c>
    </row>
    <row r="739" spans="1:66" x14ac:dyDescent="0.3">
      <c r="A739" t="s">
        <v>204</v>
      </c>
      <c r="B739" s="13" t="str">
        <f>VLOOKUP(A739,Matching_Area!$A$2:$B$1441,2, 0)</f>
        <v>Economic Policy &amp; Debt</v>
      </c>
      <c r="C739" s="13" t="str">
        <f>VLOOKUP(Filtred_Data!A739,Matching_Area!$A$2:$C$1441,3,0)</f>
        <v>National accounts</v>
      </c>
      <c r="D739" t="s">
        <v>539</v>
      </c>
      <c r="AP739">
        <v>1488318602200</v>
      </c>
      <c r="AQ739">
        <v>1551729591700</v>
      </c>
      <c r="AR739">
        <v>1640546082100</v>
      </c>
      <c r="AS739">
        <v>1758747369700</v>
      </c>
      <c r="AT739">
        <v>1683501868900</v>
      </c>
      <c r="AU739">
        <v>1703013580100</v>
      </c>
      <c r="AV739">
        <v>1796377199800</v>
      </c>
      <c r="AW739">
        <v>1922956832800</v>
      </c>
      <c r="AX739">
        <v>1979442138100</v>
      </c>
      <c r="AY739">
        <v>2092051253100</v>
      </c>
      <c r="AZ739">
        <v>2161450907500</v>
      </c>
      <c r="BA739">
        <v>2118953314400</v>
      </c>
      <c r="BB739">
        <v>1920682458800</v>
      </c>
      <c r="BC739">
        <v>2026399672500</v>
      </c>
      <c r="BD739">
        <v>2032903374700</v>
      </c>
      <c r="BE739">
        <v>2022924289100</v>
      </c>
      <c r="BF739">
        <v>2082248768700</v>
      </c>
      <c r="BG739">
        <v>2105792370700</v>
      </c>
      <c r="BH739">
        <v>2116235920000</v>
      </c>
      <c r="BI739">
        <v>2091816392100</v>
      </c>
      <c r="BJ739">
        <v>2141876283100</v>
      </c>
      <c r="BN739" s="39">
        <f t="shared" si="11"/>
        <v>21</v>
      </c>
    </row>
    <row r="740" spans="1:66" x14ac:dyDescent="0.3">
      <c r="A740" t="s">
        <v>1180</v>
      </c>
      <c r="B740" s="13" t="str">
        <f>VLOOKUP(A740,Matching_Area!$A$2:$B$1441,2, 0)</f>
        <v>Economic Policy &amp; Debt</v>
      </c>
      <c r="C740" s="13" t="str">
        <f>VLOOKUP(Filtred_Data!A740,Matching_Area!$A$2:$C$1441,3,0)</f>
        <v>National accounts</v>
      </c>
      <c r="D740" t="s">
        <v>2796</v>
      </c>
      <c r="AP740">
        <v>1379886400000</v>
      </c>
      <c r="AQ740">
        <v>1429598421000</v>
      </c>
      <c r="AR740">
        <v>1488256019000</v>
      </c>
      <c r="AS740">
        <v>1549834603000</v>
      </c>
      <c r="AT740">
        <v>1473245581000</v>
      </c>
      <c r="AU740">
        <v>1470447377000</v>
      </c>
      <c r="AV740">
        <v>1525789278000</v>
      </c>
      <c r="AW740">
        <v>1609792760000</v>
      </c>
      <c r="AX740">
        <v>1693860366000</v>
      </c>
      <c r="AY740">
        <v>1795086802000</v>
      </c>
      <c r="AZ740">
        <v>1847304576000</v>
      </c>
      <c r="BA740">
        <v>1803162351000</v>
      </c>
      <c r="BB740">
        <v>1695072536000</v>
      </c>
      <c r="BC740">
        <v>1788954408000</v>
      </c>
      <c r="BD740">
        <v>1857682037000</v>
      </c>
      <c r="BE740">
        <v>1919702813000</v>
      </c>
      <c r="BF740">
        <v>1981753561000</v>
      </c>
      <c r="BG740">
        <v>2039368688000</v>
      </c>
      <c r="BH740">
        <v>2116235920000</v>
      </c>
      <c r="BI740">
        <v>2080660512000</v>
      </c>
      <c r="BJ740">
        <v>2173319535000</v>
      </c>
      <c r="BN740" s="39">
        <f t="shared" si="11"/>
        <v>21</v>
      </c>
    </row>
    <row r="741" spans="1:66" x14ac:dyDescent="0.3">
      <c r="A741" t="s">
        <v>488</v>
      </c>
      <c r="B741" s="13" t="str">
        <f>VLOOKUP(A741,Matching_Area!$A$2:$B$1441,2, 0)</f>
        <v>Economic Policy &amp; Debt</v>
      </c>
      <c r="C741" s="13" t="str">
        <f>VLOOKUP(Filtred_Data!A741,Matching_Area!$A$2:$C$1441,3,0)</f>
        <v>National accounts</v>
      </c>
      <c r="D741" t="s">
        <v>1885</v>
      </c>
      <c r="AP741">
        <v>1379886400000</v>
      </c>
      <c r="AQ741">
        <v>1429598421000</v>
      </c>
      <c r="AR741">
        <v>1488256019000</v>
      </c>
      <c r="AS741">
        <v>1549834603000</v>
      </c>
      <c r="AT741">
        <v>1473245581000</v>
      </c>
      <c r="AU741">
        <v>1470447377000</v>
      </c>
      <c r="AV741">
        <v>1525789278000</v>
      </c>
      <c r="AW741">
        <v>1609792760000</v>
      </c>
      <c r="AX741">
        <v>1693860366000</v>
      </c>
      <c r="AY741">
        <v>1795086802000</v>
      </c>
      <c r="AZ741">
        <v>1847304576000</v>
      </c>
      <c r="BA741">
        <v>1803162351000</v>
      </c>
      <c r="BB741">
        <v>1695072536000</v>
      </c>
      <c r="BC741">
        <v>1788954408000</v>
      </c>
      <c r="BD741">
        <v>1857682037000</v>
      </c>
      <c r="BE741">
        <v>1919702813000</v>
      </c>
      <c r="BF741">
        <v>1981753561000</v>
      </c>
      <c r="BG741">
        <v>2039368688000</v>
      </c>
      <c r="BH741">
        <v>2116235920000</v>
      </c>
      <c r="BI741">
        <v>2080660512000</v>
      </c>
      <c r="BJ741">
        <v>2173319535000</v>
      </c>
      <c r="BN741" s="39">
        <f t="shared" si="11"/>
        <v>21</v>
      </c>
    </row>
    <row r="742" spans="1:66" x14ac:dyDescent="0.3">
      <c r="A742" t="s">
        <v>298</v>
      </c>
      <c r="B742" s="13" t="str">
        <f>VLOOKUP(A742,Matching_Area!$A$2:$B$1441,2, 0)</f>
        <v>Environment</v>
      </c>
      <c r="C742" s="13" t="str">
        <f>VLOOKUP(Filtred_Data!A742,Matching_Area!$A$2:$C$1441,3,0)</f>
        <v>Biodiversity &amp; protected areas</v>
      </c>
      <c r="D742" t="s">
        <v>2054</v>
      </c>
      <c r="BI742">
        <v>41.08291724</v>
      </c>
      <c r="BJ742">
        <v>41.057407768548202</v>
      </c>
      <c r="BK742">
        <v>41.057407768548202</v>
      </c>
      <c r="BN742" s="39">
        <f t="shared" si="11"/>
        <v>3</v>
      </c>
    </row>
    <row r="743" spans="1:66" x14ac:dyDescent="0.3">
      <c r="A743" t="s">
        <v>237</v>
      </c>
      <c r="B743" s="13" t="str">
        <f>VLOOKUP(A743,Matching_Area!$A$2:$B$1441,2, 0)</f>
        <v>Financial Sector</v>
      </c>
      <c r="C743" s="13" t="str">
        <f>VLOOKUP(Filtred_Data!A743,Matching_Area!$A$2:$C$1441,3,0)</f>
        <v>Capital markets</v>
      </c>
      <c r="D743" t="s">
        <v>2815</v>
      </c>
      <c r="Y743">
        <v>47.590188943645188</v>
      </c>
      <c r="Z743">
        <v>39.399568200229368</v>
      </c>
      <c r="AA743">
        <v>43.569292201152642</v>
      </c>
      <c r="AB743">
        <v>49.780282979979845</v>
      </c>
      <c r="AC743">
        <v>39.680863421036143</v>
      </c>
      <c r="AD743">
        <v>53.027633920330111</v>
      </c>
      <c r="AE743">
        <v>55.418050056871394</v>
      </c>
      <c r="AF743">
        <v>52.14532621109467</v>
      </c>
      <c r="AG743">
        <v>53.088391383608482</v>
      </c>
      <c r="AH743">
        <v>59.951885819220848</v>
      </c>
      <c r="AI743">
        <v>51.87613279169512</v>
      </c>
      <c r="AJ743">
        <v>67.546412230078317</v>
      </c>
      <c r="AK743">
        <v>69.718037147523432</v>
      </c>
      <c r="AL743">
        <v>76.562432866728997</v>
      </c>
      <c r="AM743">
        <v>70.503272571383718</v>
      </c>
      <c r="AN743">
        <v>90.99809430911931</v>
      </c>
      <c r="AO743">
        <v>105.04606520253255</v>
      </c>
      <c r="AP743">
        <v>125.56193080974202</v>
      </c>
      <c r="AQ743">
        <v>142.58897948891013</v>
      </c>
      <c r="AR743">
        <v>153.44099939577563</v>
      </c>
      <c r="AS743">
        <v>147.35897315447698</v>
      </c>
      <c r="AT743">
        <v>132.14800621489871</v>
      </c>
      <c r="AU743">
        <v>101.07906386375014</v>
      </c>
      <c r="AV743">
        <v>124.50656315136951</v>
      </c>
      <c r="AW743">
        <v>133.65063309930628</v>
      </c>
      <c r="AX743">
        <v>130.40832738623547</v>
      </c>
      <c r="AY743">
        <v>141.65416538729721</v>
      </c>
      <c r="AZ743">
        <v>137.85271709670369</v>
      </c>
      <c r="BA743">
        <v>78.776596243579149</v>
      </c>
      <c r="BB743">
        <v>104.34878280571172</v>
      </c>
      <c r="BC743">
        <v>115.28409080948133</v>
      </c>
      <c r="BD743">
        <v>100.63133616831985</v>
      </c>
      <c r="BE743">
        <v>115.25791652587341</v>
      </c>
      <c r="BF743">
        <v>143.19374125994156</v>
      </c>
      <c r="BG743">
        <v>150.27377059077367</v>
      </c>
      <c r="BH743">
        <v>137.58784873251128</v>
      </c>
      <c r="BI743">
        <v>146.21224941130228</v>
      </c>
      <c r="BJ743">
        <v>164.84502644556324</v>
      </c>
      <c r="BK743">
        <v>148.25973083865836</v>
      </c>
      <c r="BN743" s="39">
        <f t="shared" si="11"/>
        <v>39</v>
      </c>
    </row>
    <row r="744" spans="1:66" x14ac:dyDescent="0.3">
      <c r="A744" t="s">
        <v>2536</v>
      </c>
      <c r="B744" s="13" t="str">
        <f>VLOOKUP(A744,Matching_Area!$A$2:$B$1441,2, 0)</f>
        <v>Financial Sector</v>
      </c>
      <c r="C744" s="13" t="str">
        <f>VLOOKUP(Filtred_Data!A744,Matching_Area!$A$2:$C$1441,3,0)</f>
        <v>Capital markets</v>
      </c>
      <c r="D744" t="s">
        <v>2192</v>
      </c>
      <c r="Y744">
        <v>1359797800000</v>
      </c>
      <c r="Z744">
        <v>1263560700000</v>
      </c>
      <c r="AA744">
        <v>1456865200000</v>
      </c>
      <c r="AB744">
        <v>1809034400000</v>
      </c>
      <c r="AC744">
        <v>1602159700000</v>
      </c>
      <c r="AD744">
        <v>2300857900000</v>
      </c>
      <c r="AE744">
        <v>2537942200000</v>
      </c>
      <c r="AF744">
        <v>2531767700000</v>
      </c>
      <c r="AG744">
        <v>2779940700000</v>
      </c>
      <c r="AH744">
        <v>3382233600000</v>
      </c>
      <c r="AI744">
        <v>3093448500000</v>
      </c>
      <c r="AJ744">
        <v>4159595200000</v>
      </c>
      <c r="AK744">
        <v>4545844000000</v>
      </c>
      <c r="AL744">
        <v>5251079630000</v>
      </c>
      <c r="AM744">
        <v>5137739860000</v>
      </c>
      <c r="AN744">
        <v>6952026000000</v>
      </c>
      <c r="AO744">
        <v>8480497000000</v>
      </c>
      <c r="AP744">
        <v>10770143000000</v>
      </c>
      <c r="AQ744">
        <v>12922580000000</v>
      </c>
      <c r="AR744">
        <v>14777387400000</v>
      </c>
      <c r="AS744">
        <v>15107751000000</v>
      </c>
      <c r="AT744">
        <v>13983666000000</v>
      </c>
      <c r="AU744">
        <v>11054430000000</v>
      </c>
      <c r="AV744">
        <v>14266265650000</v>
      </c>
      <c r="AW744">
        <v>16323726330000</v>
      </c>
      <c r="AX744">
        <v>17000864469999.998</v>
      </c>
      <c r="AY744">
        <v>19568972500000</v>
      </c>
      <c r="AZ744">
        <v>19922279820000</v>
      </c>
      <c r="BA744">
        <v>11590277780000</v>
      </c>
      <c r="BB744">
        <v>15077285740000</v>
      </c>
      <c r="BC744">
        <v>17283451680000</v>
      </c>
      <c r="BD744">
        <v>15640707040000</v>
      </c>
      <c r="BE744">
        <v>18668333210000</v>
      </c>
      <c r="BF744">
        <v>24034853520000</v>
      </c>
      <c r="BG744">
        <v>26330589190000</v>
      </c>
      <c r="BH744">
        <v>25067539600000</v>
      </c>
      <c r="BI744">
        <v>27352200720000</v>
      </c>
      <c r="BJ744">
        <v>32120702650000</v>
      </c>
      <c r="BK744">
        <v>30436313050000</v>
      </c>
      <c r="BN744" s="39">
        <f t="shared" si="11"/>
        <v>39</v>
      </c>
    </row>
    <row r="745" spans="1:66" x14ac:dyDescent="0.3">
      <c r="A745" t="s">
        <v>3438</v>
      </c>
      <c r="B745" s="13" t="str">
        <f>VLOOKUP(A745,Matching_Area!$A$2:$B$1441,2, 0)</f>
        <v>Health</v>
      </c>
      <c r="C745" s="13" t="str">
        <f>VLOOKUP(Filtred_Data!A745,Matching_Area!$A$2:$C$1441,3,0)</f>
        <v>Reproductive health</v>
      </c>
      <c r="D745" t="s">
        <v>1341</v>
      </c>
      <c r="AS745">
        <v>12</v>
      </c>
      <c r="AT745">
        <v>13</v>
      </c>
      <c r="AU745">
        <v>13</v>
      </c>
      <c r="AV745">
        <v>13</v>
      </c>
      <c r="AW745">
        <v>13</v>
      </c>
      <c r="AX745">
        <v>13</v>
      </c>
      <c r="AY745">
        <v>14</v>
      </c>
      <c r="AZ745">
        <v>14</v>
      </c>
      <c r="BA745">
        <v>14</v>
      </c>
      <c r="BB745">
        <v>15</v>
      </c>
      <c r="BC745">
        <v>15</v>
      </c>
      <c r="BD745">
        <v>15</v>
      </c>
      <c r="BE745">
        <v>16</v>
      </c>
      <c r="BF745">
        <v>16</v>
      </c>
      <c r="BG745">
        <v>16</v>
      </c>
      <c r="BH745">
        <v>18</v>
      </c>
      <c r="BI745">
        <v>19</v>
      </c>
      <c r="BJ745">
        <v>19</v>
      </c>
      <c r="BN745" s="39">
        <f t="shared" si="11"/>
        <v>18</v>
      </c>
    </row>
    <row r="746" spans="1:66" x14ac:dyDescent="0.3">
      <c r="A746" t="s">
        <v>3209</v>
      </c>
      <c r="B746" s="13" t="str">
        <f>VLOOKUP(A746,Matching_Area!$A$2:$B$1441,2, 0)</f>
        <v>Health</v>
      </c>
      <c r="C746" s="13" t="str">
        <f>VLOOKUP(Filtred_Data!A746,Matching_Area!$A$2:$C$1441,3,0)</f>
        <v>Reproductive health</v>
      </c>
      <c r="D746" t="s">
        <v>1733</v>
      </c>
      <c r="AO746">
        <v>7.6</v>
      </c>
      <c r="AZ746">
        <v>13</v>
      </c>
      <c r="BF746">
        <v>28</v>
      </c>
      <c r="BN746" s="39">
        <f t="shared" si="11"/>
        <v>3</v>
      </c>
    </row>
    <row r="747" spans="1:66" x14ac:dyDescent="0.3">
      <c r="A747" t="s">
        <v>3732</v>
      </c>
      <c r="B747" s="13" t="str">
        <f>VLOOKUP(A747,Matching_Area!$A$2:$B$1441,2, 0)</f>
        <v>Private Sector &amp; Trade</v>
      </c>
      <c r="C747" s="13" t="str">
        <f>VLOOKUP(Filtred_Data!A747,Matching_Area!$A$2:$C$1441,3,0)</f>
        <v>Exports</v>
      </c>
      <c r="D747" t="s">
        <v>2510</v>
      </c>
      <c r="AI747">
        <v>72.505639423504604</v>
      </c>
      <c r="AJ747">
        <v>72.974182071464895</v>
      </c>
      <c r="AK747">
        <v>73.024288482639406</v>
      </c>
      <c r="AL747">
        <v>73.275612969900493</v>
      </c>
      <c r="AM747">
        <v>73.301031629364701</v>
      </c>
      <c r="AN747">
        <v>72.415831394764695</v>
      </c>
      <c r="AO747">
        <v>73.614140037564397</v>
      </c>
      <c r="AP747">
        <v>74.634452144523195</v>
      </c>
      <c r="AQ747">
        <v>75.750539682493994</v>
      </c>
      <c r="AR747">
        <v>76.061441955841801</v>
      </c>
      <c r="AS747">
        <v>75.517415846150101</v>
      </c>
      <c r="AT747">
        <v>75.384310853594798</v>
      </c>
      <c r="AU747">
        <v>74.978020817644094</v>
      </c>
      <c r="AV747">
        <v>74.2020883831389</v>
      </c>
      <c r="AW747">
        <v>71.627757655326604</v>
      </c>
      <c r="AX747">
        <v>70.394972349879794</v>
      </c>
      <c r="AY747">
        <v>72.228663888701107</v>
      </c>
      <c r="AZ747">
        <v>71.589352588748596</v>
      </c>
      <c r="BA747">
        <v>68.961134312450596</v>
      </c>
      <c r="BB747">
        <v>66.423041479623294</v>
      </c>
      <c r="BC747">
        <v>64.745447809348505</v>
      </c>
      <c r="BD747">
        <v>62.197655378400597</v>
      </c>
      <c r="BE747">
        <v>62.533263878665402</v>
      </c>
      <c r="BF747">
        <v>61.741481046468998</v>
      </c>
      <c r="BG747">
        <v>62.357069791425403</v>
      </c>
      <c r="BH747">
        <v>65.287447233776803</v>
      </c>
      <c r="BI747">
        <v>65.743730543992797</v>
      </c>
      <c r="BJ747">
        <v>63.566406719109601</v>
      </c>
      <c r="BK747">
        <v>62.307349576053603</v>
      </c>
      <c r="BN747" s="39">
        <f t="shared" si="11"/>
        <v>29</v>
      </c>
    </row>
    <row r="748" spans="1:66" x14ac:dyDescent="0.3">
      <c r="A748" t="s">
        <v>416</v>
      </c>
      <c r="B748" s="13" t="str">
        <f>VLOOKUP(A748,Matching_Area!$A$2:$B$1441,2, 0)</f>
        <v>Economic Policy &amp; Debt</v>
      </c>
      <c r="C748" s="13" t="str">
        <f>VLOOKUP(Filtred_Data!A748,Matching_Area!$A$2:$C$1441,3,0)</f>
        <v>National accounts</v>
      </c>
      <c r="D748" t="s">
        <v>2600</v>
      </c>
      <c r="AI748">
        <v>48.654045427385</v>
      </c>
      <c r="AJ748">
        <v>48.967375951502902</v>
      </c>
      <c r="AK748">
        <v>48.478918530114903</v>
      </c>
      <c r="AL748">
        <v>48.869641630232202</v>
      </c>
      <c r="AM748">
        <v>49.175166934611603</v>
      </c>
      <c r="AN748">
        <v>49.222431128817597</v>
      </c>
      <c r="AO748">
        <v>49.222255029306503</v>
      </c>
      <c r="AP748">
        <v>51.705667127658501</v>
      </c>
      <c r="AQ748">
        <v>51.786038662139198</v>
      </c>
      <c r="AR748">
        <v>51.574936092282201</v>
      </c>
      <c r="AS748">
        <v>51.013167332170099</v>
      </c>
      <c r="AT748">
        <v>49.570089222641101</v>
      </c>
      <c r="AU748">
        <v>50.384900266449698</v>
      </c>
      <c r="AV748">
        <v>50.412838469869499</v>
      </c>
      <c r="AW748">
        <v>50.393862388772597</v>
      </c>
      <c r="AX748">
        <v>49.310624088344703</v>
      </c>
      <c r="AY748">
        <v>49.465739266465299</v>
      </c>
      <c r="AZ748">
        <v>50.610126647491199</v>
      </c>
      <c r="BA748">
        <v>51.327678737981302</v>
      </c>
      <c r="BB748">
        <v>47.427709683628898</v>
      </c>
      <c r="BC748">
        <v>48.071549194126199</v>
      </c>
      <c r="BD748">
        <v>47.5939085223036</v>
      </c>
      <c r="BE748">
        <v>47.785823822576603</v>
      </c>
      <c r="BF748">
        <v>47.501410877260597</v>
      </c>
      <c r="BG748">
        <v>48.704416869351498</v>
      </c>
      <c r="BH748">
        <v>48.323931414058897</v>
      </c>
      <c r="BI748">
        <v>47.948955832226098</v>
      </c>
      <c r="BJ748">
        <v>48.313753293673699</v>
      </c>
      <c r="BK748">
        <v>47.4422715307037</v>
      </c>
      <c r="BN748" s="39">
        <f t="shared" si="11"/>
        <v>29</v>
      </c>
    </row>
    <row r="749" spans="1:66" x14ac:dyDescent="0.3">
      <c r="A749" t="s">
        <v>1012</v>
      </c>
      <c r="B749" s="13" t="str">
        <f>VLOOKUP(A749,Matching_Area!$A$2:$B$1441,2, 0)</f>
        <v>Private Sector &amp; Trade</v>
      </c>
      <c r="C749" s="13" t="str">
        <f>VLOOKUP(Filtred_Data!A749,Matching_Area!$A$2:$C$1441,3,0)</f>
        <v>Exports</v>
      </c>
      <c r="D749" t="s">
        <v>3210</v>
      </c>
      <c r="E749">
        <v>19626000000</v>
      </c>
      <c r="F749">
        <v>20190000000</v>
      </c>
      <c r="G749">
        <v>20973000000</v>
      </c>
      <c r="H749">
        <v>22427000000</v>
      </c>
      <c r="I749">
        <v>25690000000</v>
      </c>
      <c r="J749">
        <v>26699000000</v>
      </c>
      <c r="K749">
        <v>29379000000</v>
      </c>
      <c r="L749">
        <v>30934000000</v>
      </c>
      <c r="M749">
        <v>34063000000</v>
      </c>
      <c r="N749">
        <v>37332000000</v>
      </c>
      <c r="O749">
        <v>43225000000</v>
      </c>
      <c r="P749">
        <v>43549000000</v>
      </c>
      <c r="Q749">
        <v>49199000000</v>
      </c>
      <c r="R749">
        <v>70823000000</v>
      </c>
      <c r="S749">
        <v>99437000000</v>
      </c>
      <c r="T749">
        <v>108856000000</v>
      </c>
      <c r="U749">
        <v>116794000000</v>
      </c>
      <c r="V749">
        <v>123182000000</v>
      </c>
      <c r="W749">
        <v>145847000000</v>
      </c>
      <c r="X749">
        <v>186363000000</v>
      </c>
      <c r="Y749">
        <v>225566000000</v>
      </c>
      <c r="Z749">
        <v>238715000000</v>
      </c>
      <c r="AA749">
        <v>216442000000</v>
      </c>
      <c r="AB749">
        <v>205639000000</v>
      </c>
      <c r="AC749">
        <v>223976000000</v>
      </c>
      <c r="AD749">
        <v>218815000000</v>
      </c>
      <c r="AE749">
        <v>227158000000</v>
      </c>
      <c r="AF749">
        <v>254122000000</v>
      </c>
      <c r="AG749">
        <v>322427000000</v>
      </c>
      <c r="AH749">
        <v>363812000000</v>
      </c>
      <c r="AI749">
        <v>393592000000</v>
      </c>
      <c r="AJ749">
        <v>421730000000</v>
      </c>
      <c r="AK749">
        <v>448163000000</v>
      </c>
      <c r="AL749">
        <v>464773000000</v>
      </c>
      <c r="AM749">
        <v>512627000000</v>
      </c>
      <c r="AN749">
        <v>584743000000</v>
      </c>
      <c r="AO749">
        <v>625073000000</v>
      </c>
      <c r="AP749">
        <v>689182000000</v>
      </c>
      <c r="AQ749">
        <v>682138000000</v>
      </c>
      <c r="AR749">
        <v>695797000000</v>
      </c>
      <c r="AS749">
        <v>781918000000</v>
      </c>
      <c r="AT749">
        <v>729100000000</v>
      </c>
      <c r="AU749">
        <v>693103000000</v>
      </c>
      <c r="AV749">
        <v>724771000000</v>
      </c>
      <c r="AW749">
        <v>814875000000</v>
      </c>
      <c r="AX749">
        <v>901082000000</v>
      </c>
      <c r="AY749">
        <v>1025967000000</v>
      </c>
      <c r="AZ749">
        <v>1148199000000</v>
      </c>
      <c r="BA749">
        <v>1287442000000</v>
      </c>
      <c r="BB749">
        <v>1056043000000</v>
      </c>
      <c r="BC749">
        <v>1278495000000</v>
      </c>
      <c r="BD749">
        <v>1482508000000</v>
      </c>
      <c r="BE749">
        <v>1545703000000</v>
      </c>
      <c r="BF749">
        <v>1579593000000</v>
      </c>
      <c r="BG749">
        <v>1620532000000</v>
      </c>
      <c r="BH749">
        <v>1502572000000</v>
      </c>
      <c r="BI749">
        <v>1451011000000</v>
      </c>
      <c r="BJ749">
        <v>1546273000000</v>
      </c>
      <c r="BK749">
        <v>1663982000000</v>
      </c>
      <c r="BL749">
        <v>1643161000000</v>
      </c>
      <c r="BN749" s="39">
        <f t="shared" si="11"/>
        <v>60</v>
      </c>
    </row>
    <row r="750" spans="1:66" x14ac:dyDescent="0.3">
      <c r="A750" t="s">
        <v>2742</v>
      </c>
      <c r="B750" s="13" t="str">
        <f>VLOOKUP(A750,Matching_Area!$A$2:$B$1441,2, 0)</f>
        <v>Private Sector &amp; Trade</v>
      </c>
      <c r="C750" s="13" t="str">
        <f>VLOOKUP(Filtred_Data!A750,Matching_Area!$A$2:$C$1441,3,0)</f>
        <v>Exports</v>
      </c>
      <c r="D750" t="s">
        <v>2115</v>
      </c>
      <c r="E750">
        <v>20535000000</v>
      </c>
      <c r="F750">
        <v>20959000000</v>
      </c>
      <c r="G750">
        <v>21616000000</v>
      </c>
      <c r="H750">
        <v>23275000000</v>
      </c>
      <c r="I750">
        <v>26484000000</v>
      </c>
      <c r="J750">
        <v>27374800000</v>
      </c>
      <c r="K750">
        <v>30404400000</v>
      </c>
      <c r="L750">
        <v>31561400000</v>
      </c>
      <c r="M750">
        <v>34564600000</v>
      </c>
      <c r="N750">
        <v>37962000000</v>
      </c>
      <c r="O750">
        <v>43218800000</v>
      </c>
      <c r="P750">
        <v>44142600000</v>
      </c>
      <c r="Q750">
        <v>49812500000</v>
      </c>
      <c r="R750">
        <v>71428700000</v>
      </c>
      <c r="S750">
        <v>98597700000</v>
      </c>
      <c r="T750">
        <v>107695000000</v>
      </c>
      <c r="U750">
        <v>115105000000</v>
      </c>
      <c r="V750">
        <v>121348000000</v>
      </c>
      <c r="W750">
        <v>143814000000</v>
      </c>
      <c r="X750">
        <v>182065000000</v>
      </c>
      <c r="Y750">
        <v>220913000000</v>
      </c>
      <c r="Z750">
        <v>233896000000</v>
      </c>
      <c r="AA750">
        <v>212441000000</v>
      </c>
      <c r="AB750">
        <v>200593000000</v>
      </c>
      <c r="AC750">
        <v>217998000000</v>
      </c>
      <c r="AD750">
        <v>213222000000</v>
      </c>
      <c r="AE750">
        <v>217426000000</v>
      </c>
      <c r="AF750">
        <v>252853000000</v>
      </c>
      <c r="AG750">
        <v>319109000000</v>
      </c>
      <c r="AH750">
        <v>363546000000</v>
      </c>
      <c r="AI750">
        <v>392743000000</v>
      </c>
      <c r="AJ750">
        <v>421588000000</v>
      </c>
      <c r="AK750">
        <v>447215000000</v>
      </c>
      <c r="AL750">
        <v>465539000000</v>
      </c>
      <c r="AM750">
        <v>512207000000</v>
      </c>
      <c r="AN750">
        <v>583021000000</v>
      </c>
      <c r="AO750">
        <v>622662000000</v>
      </c>
      <c r="AP750">
        <v>687711000000</v>
      </c>
      <c r="AQ750">
        <v>680522000000</v>
      </c>
      <c r="AR750">
        <v>690793000000</v>
      </c>
      <c r="AS750">
        <v>772147000000</v>
      </c>
      <c r="AT750">
        <v>731026000000</v>
      </c>
      <c r="AU750">
        <v>693255000000</v>
      </c>
      <c r="AV750">
        <v>723792000000</v>
      </c>
      <c r="AW750">
        <v>816546000000</v>
      </c>
      <c r="AX750">
        <v>904308000000</v>
      </c>
      <c r="AY750">
        <v>1036990000000</v>
      </c>
      <c r="AZ750">
        <v>1162690000000</v>
      </c>
      <c r="BA750">
        <v>1300120000000</v>
      </c>
      <c r="BB750">
        <v>1056910000000</v>
      </c>
      <c r="BC750">
        <v>1277490000000</v>
      </c>
      <c r="BD750">
        <v>1482480000000</v>
      </c>
      <c r="BE750">
        <v>1545800000000</v>
      </c>
      <c r="BF750">
        <v>1578430000000</v>
      </c>
      <c r="BG750">
        <v>1620480000000</v>
      </c>
      <c r="BH750">
        <v>1504570000000</v>
      </c>
      <c r="BI750">
        <v>1453700000000</v>
      </c>
      <c r="BJ750">
        <v>1545610000000</v>
      </c>
      <c r="BK750">
        <v>1664240000000</v>
      </c>
      <c r="BN750" s="39">
        <f t="shared" si="11"/>
        <v>59</v>
      </c>
    </row>
    <row r="751" spans="1:66" x14ac:dyDescent="0.3">
      <c r="A751" t="s">
        <v>358</v>
      </c>
      <c r="B751" s="13" t="str">
        <f>VLOOKUP(A751,Matching_Area!$A$2:$B$1441,2, 0)</f>
        <v>Private Sector &amp; Trade</v>
      </c>
      <c r="C751" s="13" t="str">
        <f>VLOOKUP(Filtred_Data!A751,Matching_Area!$A$2:$C$1441,3,0)</f>
        <v>Exports</v>
      </c>
      <c r="D751" t="s">
        <v>2276</v>
      </c>
      <c r="E751">
        <v>4.4411979547114688</v>
      </c>
      <c r="F751">
        <v>4.6567107209313425</v>
      </c>
      <c r="G751">
        <v>4.6030717986676537</v>
      </c>
      <c r="H751">
        <v>5.2803437164339417</v>
      </c>
      <c r="I751">
        <v>5.4901072345567137</v>
      </c>
      <c r="J751">
        <v>4.7342811636979993</v>
      </c>
      <c r="K751">
        <v>5.0821591611740411</v>
      </c>
      <c r="L751">
        <v>3.643691344490422</v>
      </c>
      <c r="M751">
        <v>3.4949051920172662</v>
      </c>
      <c r="N751">
        <v>3.6905326379010588</v>
      </c>
      <c r="O751">
        <v>4.1530537636398979</v>
      </c>
      <c r="P751">
        <v>3.8647474321856889</v>
      </c>
      <c r="Q751">
        <v>4.2930991217063985</v>
      </c>
      <c r="R751">
        <v>5.7957095677227777</v>
      </c>
      <c r="S751">
        <v>4.2835684808063474</v>
      </c>
      <c r="T751">
        <v>5.2650540879335166</v>
      </c>
      <c r="U751">
        <v>5.7972286173493774</v>
      </c>
      <c r="V751">
        <v>5.113063256089923</v>
      </c>
      <c r="W751">
        <v>5.6237223079811427</v>
      </c>
      <c r="X751">
        <v>6.6164831241589548</v>
      </c>
      <c r="Y751">
        <v>5.3643742106621159</v>
      </c>
      <c r="Z751">
        <v>4.9372370626261244</v>
      </c>
      <c r="AA751">
        <v>4.9561054598688576</v>
      </c>
      <c r="AB751">
        <v>4.6652674819161186</v>
      </c>
      <c r="AC751">
        <v>5.090230185598033</v>
      </c>
      <c r="AD751">
        <v>4.5174512948945225</v>
      </c>
      <c r="AE751">
        <v>3.9629115193215165</v>
      </c>
      <c r="AF751">
        <v>3.6615741161860846</v>
      </c>
      <c r="AG751">
        <v>3.7409787878123151</v>
      </c>
      <c r="AH751">
        <v>4.1150599924081135</v>
      </c>
      <c r="AI751">
        <v>4.0329681241931743</v>
      </c>
      <c r="AJ751">
        <v>3.8545451957835613</v>
      </c>
      <c r="AK751">
        <v>2.9324374182440214</v>
      </c>
      <c r="AL751">
        <v>2.4727681246898756</v>
      </c>
      <c r="AM751">
        <v>2.4200821152385656</v>
      </c>
      <c r="AN751">
        <v>2.5053814528121627</v>
      </c>
      <c r="AO751">
        <v>2.3324211209291716</v>
      </c>
      <c r="AP751">
        <v>0.22272437113845786</v>
      </c>
      <c r="AQ751">
        <v>0.29159968377216311</v>
      </c>
      <c r="AR751">
        <v>0.16524487074999311</v>
      </c>
      <c r="AS751">
        <v>0.23138081220286563</v>
      </c>
      <c r="AT751">
        <v>0.22732433593333204</v>
      </c>
      <c r="AU751">
        <v>0.22524179414501158</v>
      </c>
      <c r="AV751">
        <v>0.21380451842518294</v>
      </c>
      <c r="AW751">
        <v>0.24563221177986297</v>
      </c>
      <c r="AX751">
        <v>0.2978962919713195</v>
      </c>
      <c r="AY751">
        <v>0.28589475308344342</v>
      </c>
      <c r="AZ751">
        <v>0.33289182843234227</v>
      </c>
      <c r="BA751">
        <v>0.36921976432944648</v>
      </c>
      <c r="BB751">
        <v>0.34767387951670436</v>
      </c>
      <c r="BC751">
        <v>0.34236667214616162</v>
      </c>
      <c r="BD751">
        <v>0.23515601782148834</v>
      </c>
      <c r="BE751">
        <v>0.18499836046060292</v>
      </c>
      <c r="BF751">
        <v>0.19504388671021206</v>
      </c>
      <c r="BG751">
        <v>0.18849745661779227</v>
      </c>
      <c r="BH751">
        <v>0.17356165276457725</v>
      </c>
      <c r="BI751">
        <v>0.22177417004884092</v>
      </c>
      <c r="BJ751">
        <v>0.11059379228912858</v>
      </c>
      <c r="BK751">
        <v>0.13810549536124597</v>
      </c>
      <c r="BN751" s="39">
        <f t="shared" si="11"/>
        <v>59</v>
      </c>
    </row>
    <row r="752" spans="1:66" x14ac:dyDescent="0.3">
      <c r="A752" t="s">
        <v>2825</v>
      </c>
      <c r="B752" s="13" t="str">
        <f>VLOOKUP(A752,Matching_Area!$A$2:$B$1441,2, 0)</f>
        <v>Private Sector &amp; Trade</v>
      </c>
      <c r="C752" s="13" t="str">
        <f>VLOOKUP(Filtred_Data!A752,Matching_Area!$A$2:$C$1441,3,0)</f>
        <v>Exports</v>
      </c>
      <c r="D752" t="s">
        <v>3293</v>
      </c>
      <c r="E752">
        <v>2.5517409301193084</v>
      </c>
      <c r="F752">
        <v>3.0201822606040363</v>
      </c>
      <c r="G752">
        <v>3.4742783123612142</v>
      </c>
      <c r="H752">
        <v>2.9301825993555317</v>
      </c>
      <c r="I752">
        <v>3.0471227911191665</v>
      </c>
      <c r="J752">
        <v>2.7178280754562594</v>
      </c>
      <c r="K752">
        <v>2.9403638946994515</v>
      </c>
      <c r="L752">
        <v>2.3097834696813195</v>
      </c>
      <c r="M752">
        <v>2.2740028815609032</v>
      </c>
      <c r="N752">
        <v>2.2548864654127811</v>
      </c>
      <c r="O752">
        <v>1.9065776930409915</v>
      </c>
      <c r="P752">
        <v>2.1475853257397617</v>
      </c>
      <c r="Q752">
        <v>2.3749058971141781</v>
      </c>
      <c r="R752">
        <v>2.4989955018080967</v>
      </c>
      <c r="S752">
        <v>3.4493705228418112</v>
      </c>
      <c r="T752">
        <v>5.0271600352848322</v>
      </c>
      <c r="U752">
        <v>6.1856565744320404</v>
      </c>
      <c r="V752">
        <v>6.7570952961729907</v>
      </c>
      <c r="W752">
        <v>6.506042527153129</v>
      </c>
      <c r="X752">
        <v>5.9480405349737735</v>
      </c>
      <c r="Y752">
        <v>6.0751064898851581</v>
      </c>
      <c r="Z752">
        <v>7.1551458767999438</v>
      </c>
      <c r="AA752">
        <v>8.7351311658295714</v>
      </c>
      <c r="AB752">
        <v>7.9571071772195436</v>
      </c>
      <c r="AC752">
        <v>6.0898723841503131</v>
      </c>
      <c r="AD752">
        <v>5.1292549549296043</v>
      </c>
      <c r="AE752">
        <v>4.2952084847258378</v>
      </c>
      <c r="AF752">
        <v>3.7716380663863984</v>
      </c>
      <c r="AG752">
        <v>3.5206465502383195</v>
      </c>
      <c r="AH752">
        <v>3.3592755799816256</v>
      </c>
      <c r="AI752">
        <v>2.9753808470170058</v>
      </c>
      <c r="AJ752">
        <v>3.5683416036509574</v>
      </c>
      <c r="AK752">
        <v>3.7261719754480502</v>
      </c>
      <c r="AL752">
        <v>3.5254618839667575</v>
      </c>
      <c r="AM752">
        <v>3.0425003953479743</v>
      </c>
      <c r="AN752">
        <v>2.7657322806554139</v>
      </c>
      <c r="AO752">
        <v>2.9623134220492018</v>
      </c>
      <c r="AP752">
        <v>2.9399558826309309</v>
      </c>
      <c r="AQ752">
        <v>3.1080552869708842</v>
      </c>
      <c r="AR752">
        <v>2.620596908191021</v>
      </c>
      <c r="AS752">
        <v>2.2114312430146073</v>
      </c>
      <c r="AT752">
        <v>2.363773655109394</v>
      </c>
      <c r="AU752">
        <v>2.394631124189512</v>
      </c>
      <c r="AV752">
        <v>2.2483531180228571</v>
      </c>
      <c r="AW752">
        <v>2.3665904921461864</v>
      </c>
      <c r="AX752">
        <v>3.0427686142332036</v>
      </c>
      <c r="AY752">
        <v>3.3957318778387444</v>
      </c>
      <c r="AZ752">
        <v>3.6717611745177132</v>
      </c>
      <c r="BA752">
        <v>4.005607174722333</v>
      </c>
      <c r="BB752">
        <v>4.154724621774796</v>
      </c>
      <c r="BC752">
        <v>3.8072235399102929</v>
      </c>
      <c r="BD752">
        <v>3.8002731557255407</v>
      </c>
      <c r="BE752">
        <v>4.2524193883426049</v>
      </c>
      <c r="BF752">
        <v>4.4980722267696382</v>
      </c>
      <c r="BG752">
        <v>4.4064470124284156</v>
      </c>
      <c r="BH752">
        <v>4.4827056269233072</v>
      </c>
      <c r="BI752">
        <v>4.4073597966568068</v>
      </c>
      <c r="BJ752">
        <v>3.9117178392996941</v>
      </c>
      <c r="BK752">
        <v>3.6028968850646539</v>
      </c>
      <c r="BN752" s="39">
        <f t="shared" si="11"/>
        <v>59</v>
      </c>
    </row>
    <row r="753" spans="1:66" x14ac:dyDescent="0.3">
      <c r="A753" t="s">
        <v>3888</v>
      </c>
      <c r="B753" s="13" t="str">
        <f>VLOOKUP(A753,Matching_Area!$A$2:$B$1441,2, 0)</f>
        <v>Private Sector &amp; Trade</v>
      </c>
      <c r="C753" s="13" t="str">
        <f>VLOOKUP(Filtred_Data!A753,Matching_Area!$A$2:$C$1441,3,0)</f>
        <v>Exports</v>
      </c>
      <c r="D753" t="s">
        <v>3765</v>
      </c>
      <c r="E753">
        <v>66.700754808862911</v>
      </c>
      <c r="F753">
        <v>66.916360513383282</v>
      </c>
      <c r="G753">
        <v>66.233345669874168</v>
      </c>
      <c r="H753">
        <v>66.272824919441462</v>
      </c>
      <c r="I753">
        <v>66.100286965715156</v>
      </c>
      <c r="J753">
        <v>68.500226485672954</v>
      </c>
      <c r="K753">
        <v>68.068437462998773</v>
      </c>
      <c r="L753">
        <v>70.809279689747612</v>
      </c>
      <c r="M753">
        <v>71.715570265531795</v>
      </c>
      <c r="N753">
        <v>73.486644539276114</v>
      </c>
      <c r="O753">
        <v>72.644080816681637</v>
      </c>
      <c r="P753">
        <v>72.790229845999093</v>
      </c>
      <c r="Q753">
        <v>73.12</v>
      </c>
      <c r="R753">
        <v>71.776890801596565</v>
      </c>
      <c r="S753">
        <v>69.229505353573145</v>
      </c>
      <c r="T753">
        <v>66.50513022888714</v>
      </c>
      <c r="U753">
        <v>68.778072194952429</v>
      </c>
      <c r="V753">
        <v>70.333091604311576</v>
      </c>
      <c r="W753">
        <v>69.196253494096538</v>
      </c>
      <c r="X753">
        <v>69.787218850410568</v>
      </c>
      <c r="Y753">
        <v>67.875724832852754</v>
      </c>
      <c r="Z753">
        <v>67.641644149536546</v>
      </c>
      <c r="AA753">
        <v>69.386841523058166</v>
      </c>
      <c r="AB753">
        <v>73.250562083422651</v>
      </c>
      <c r="AC753">
        <v>72.27745208671638</v>
      </c>
      <c r="AD753">
        <v>72.688887638236196</v>
      </c>
      <c r="AE753">
        <v>74.746764416399145</v>
      </c>
      <c r="AF753">
        <v>75.772721699960059</v>
      </c>
      <c r="AG753">
        <v>75.336452434747997</v>
      </c>
      <c r="AH753">
        <v>75.516681795426166</v>
      </c>
      <c r="AI753">
        <v>75.598750327822515</v>
      </c>
      <c r="AJ753">
        <v>74.354108750723455</v>
      </c>
      <c r="AK753">
        <v>72.209429469047322</v>
      </c>
      <c r="AL753">
        <v>71.870906626512493</v>
      </c>
      <c r="AM753">
        <v>71.408467670297355</v>
      </c>
      <c r="AN753">
        <v>72.335284663845727</v>
      </c>
      <c r="AO753">
        <v>71.404341360160089</v>
      </c>
      <c r="AP753">
        <v>71.593125600724733</v>
      </c>
      <c r="AQ753">
        <v>70.993502046958071</v>
      </c>
      <c r="AR753">
        <v>72.073240464220106</v>
      </c>
      <c r="AS753">
        <v>70.402164354714841</v>
      </c>
      <c r="AT753">
        <v>69.464697562056614</v>
      </c>
      <c r="AU753">
        <v>69.06610121816648</v>
      </c>
      <c r="AV753">
        <v>69.016070915401102</v>
      </c>
      <c r="AW753">
        <v>68.243491487313634</v>
      </c>
      <c r="AX753">
        <v>67.888219500435682</v>
      </c>
      <c r="AY753">
        <v>66.738415992439656</v>
      </c>
      <c r="AZ753">
        <v>66.268085216179713</v>
      </c>
      <c r="BA753">
        <v>64.807902347475618</v>
      </c>
      <c r="BB753">
        <v>63.514745815632367</v>
      </c>
      <c r="BC753">
        <v>61.70776287877009</v>
      </c>
      <c r="BD753">
        <v>60.891136664508117</v>
      </c>
      <c r="BE753">
        <v>60.521414894100147</v>
      </c>
      <c r="BF753">
        <v>59.583960060566511</v>
      </c>
      <c r="BG753">
        <v>59.498707137638227</v>
      </c>
      <c r="BH753">
        <v>60.374209972949075</v>
      </c>
      <c r="BI753">
        <v>60.399013480498041</v>
      </c>
      <c r="BJ753">
        <v>59.824037725105292</v>
      </c>
      <c r="BK753">
        <v>60.160159480123056</v>
      </c>
      <c r="BN753" s="39">
        <f t="shared" si="11"/>
        <v>59</v>
      </c>
    </row>
    <row r="754" spans="1:66" x14ac:dyDescent="0.3">
      <c r="A754" t="s">
        <v>1373</v>
      </c>
      <c r="B754" s="13" t="str">
        <f>VLOOKUP(A754,Matching_Area!$A$2:$B$1441,2, 0)</f>
        <v>Private Sector &amp; Trade</v>
      </c>
      <c r="C754" s="13" t="str">
        <f>VLOOKUP(Filtred_Data!A754,Matching_Area!$A$2:$C$1441,3,0)</f>
        <v>Exports</v>
      </c>
      <c r="D754" t="s">
        <v>1906</v>
      </c>
      <c r="E754">
        <v>2.8536644752860969</v>
      </c>
      <c r="F754">
        <v>3.7501789207500358</v>
      </c>
      <c r="G754">
        <v>3.5436713545521838</v>
      </c>
      <c r="H754">
        <v>3.5703544575725026</v>
      </c>
      <c r="I754">
        <v>2.6091224890499922</v>
      </c>
      <c r="J754">
        <v>2.6191972178792171</v>
      </c>
      <c r="K754">
        <v>3.0587678099222479</v>
      </c>
      <c r="L754">
        <v>3.2603116465049076</v>
      </c>
      <c r="M754">
        <v>3.2952789848573394</v>
      </c>
      <c r="N754">
        <v>2.855487066013382</v>
      </c>
      <c r="O754">
        <v>2.8806908104806244</v>
      </c>
      <c r="P754">
        <v>2.6776855010805889</v>
      </c>
      <c r="Q754">
        <v>2.9410288582183188</v>
      </c>
      <c r="R754">
        <v>3.5335936395314489</v>
      </c>
      <c r="S754">
        <v>3.7800070387037428</v>
      </c>
      <c r="T754">
        <v>2.7977157713914296</v>
      </c>
      <c r="U754">
        <v>2.518570001303158</v>
      </c>
      <c r="V754">
        <v>2.4030062300161519</v>
      </c>
      <c r="W754">
        <v>2.810227098891624</v>
      </c>
      <c r="X754">
        <v>3.4265234943564113</v>
      </c>
      <c r="Y754">
        <v>4.5249487354750508</v>
      </c>
      <c r="Z754">
        <v>4.0735626090228134</v>
      </c>
      <c r="AA754">
        <v>4.5089224772995795</v>
      </c>
      <c r="AB754">
        <v>4.1478516199468576</v>
      </c>
      <c r="AC754">
        <v>4.1520564408847784</v>
      </c>
      <c r="AD754">
        <v>3.9821875791428649</v>
      </c>
      <c r="AE754">
        <v>3.762567494227921</v>
      </c>
      <c r="AF754">
        <v>3.7191569805380991</v>
      </c>
      <c r="AG754">
        <v>3.8057528932120372</v>
      </c>
      <c r="AH754">
        <v>4.0234201449060087</v>
      </c>
      <c r="AI754">
        <v>4.0080918055827857</v>
      </c>
      <c r="AJ754">
        <v>4.3422488306118767</v>
      </c>
      <c r="AK754">
        <v>4.8543988909137665</v>
      </c>
      <c r="AL754">
        <v>5.4404034892887605</v>
      </c>
      <c r="AM754">
        <v>5.5128492972567731</v>
      </c>
      <c r="AN754">
        <v>6.1883534212318247</v>
      </c>
      <c r="AO754">
        <v>6.199944753333269</v>
      </c>
      <c r="AP754">
        <v>6.3222051123218908</v>
      </c>
      <c r="AQ754">
        <v>5.581744601937924</v>
      </c>
      <c r="AR754">
        <v>5.2704645241049057</v>
      </c>
      <c r="AS754">
        <v>5.8333711067970215</v>
      </c>
      <c r="AT754">
        <v>6.2143206944759832</v>
      </c>
      <c r="AU754">
        <v>6.90865554521785</v>
      </c>
      <c r="AV754">
        <v>7.9012616884408775</v>
      </c>
      <c r="AW754">
        <v>7.7306606118944927</v>
      </c>
      <c r="AX754">
        <v>7.8396188024434155</v>
      </c>
      <c r="AY754">
        <v>8.4832351324506501</v>
      </c>
      <c r="AZ754">
        <v>8.5643550731493345</v>
      </c>
      <c r="BA754">
        <v>8.5407885425960686</v>
      </c>
      <c r="BB754">
        <v>9.5919047033333023</v>
      </c>
      <c r="BC754">
        <v>10.447933056227445</v>
      </c>
      <c r="BD754">
        <v>10.104320784293886</v>
      </c>
      <c r="BE754">
        <v>10.127263866347521</v>
      </c>
      <c r="BF754">
        <v>10.776105856135528</v>
      </c>
      <c r="BG754">
        <v>10.612053452680687</v>
      </c>
      <c r="BH754">
        <v>10.825207920468971</v>
      </c>
      <c r="BI754">
        <v>11.25180568968838</v>
      </c>
      <c r="BJ754">
        <v>11.57056742399441</v>
      </c>
      <c r="BK754">
        <v>10.447934574159977</v>
      </c>
      <c r="BN754" s="39">
        <f t="shared" si="11"/>
        <v>59</v>
      </c>
    </row>
    <row r="755" spans="1:66" x14ac:dyDescent="0.3">
      <c r="A755" t="s">
        <v>3678</v>
      </c>
      <c r="B755" s="13" t="str">
        <f>VLOOKUP(A755,Matching_Area!$A$2:$B$1441,2, 0)</f>
        <v>Private Sector &amp; Trade</v>
      </c>
      <c r="C755" s="13" t="str">
        <f>VLOOKUP(Filtred_Data!A755,Matching_Area!$A$2:$C$1441,3,0)</f>
        <v>Exports</v>
      </c>
      <c r="D755" t="s">
        <v>1830</v>
      </c>
      <c r="E755">
        <v>0.87168249330411496</v>
      </c>
      <c r="F755">
        <v>0.97332888019466579</v>
      </c>
      <c r="G755">
        <v>1.2768319763138416</v>
      </c>
      <c r="H755">
        <v>1.3104189044038668</v>
      </c>
      <c r="I755">
        <v>1.0798972964808942</v>
      </c>
      <c r="J755">
        <v>0.7853938658912577</v>
      </c>
      <c r="K755">
        <v>0.97354330294299518</v>
      </c>
      <c r="L755">
        <v>0.86498064090946536</v>
      </c>
      <c r="M755">
        <v>0.83322242988491113</v>
      </c>
      <c r="N755">
        <v>0.88509562193772717</v>
      </c>
      <c r="O755">
        <v>0.91626792044202987</v>
      </c>
      <c r="P755">
        <v>0.82460027275239789</v>
      </c>
      <c r="Q755">
        <v>0.78293601003764113</v>
      </c>
      <c r="R755">
        <v>0.65939881308213644</v>
      </c>
      <c r="S755">
        <v>0.7748659451488219</v>
      </c>
      <c r="T755">
        <v>0.77069501833882725</v>
      </c>
      <c r="U755">
        <v>0.64723513313930758</v>
      </c>
      <c r="V755">
        <v>0.58435244091373573</v>
      </c>
      <c r="W755">
        <v>0.50711335474988528</v>
      </c>
      <c r="X755">
        <v>0.50701672479608928</v>
      </c>
      <c r="Y755">
        <v>0.64840004888802372</v>
      </c>
      <c r="Z755">
        <v>0.66606525977357456</v>
      </c>
      <c r="AA755">
        <v>0.57201764254545961</v>
      </c>
      <c r="AB755">
        <v>0.51836305354623535</v>
      </c>
      <c r="AC755">
        <v>0.71142854521601107</v>
      </c>
      <c r="AD755">
        <v>0.75911491309527157</v>
      </c>
      <c r="AE755">
        <v>0.69517904942371189</v>
      </c>
      <c r="AF755">
        <v>0.69894365500903688</v>
      </c>
      <c r="AG755">
        <v>0.68205534785919542</v>
      </c>
      <c r="AH755">
        <v>0.64520143255599016</v>
      </c>
      <c r="AI755">
        <v>0.6916991518626685</v>
      </c>
      <c r="AJ755">
        <v>0.66240025807186154</v>
      </c>
      <c r="AK755">
        <v>1.2533792471182765</v>
      </c>
      <c r="AL755">
        <v>1.6690330992677305</v>
      </c>
      <c r="AM755">
        <v>1.2999431870318054</v>
      </c>
      <c r="AN755">
        <v>1.1879503482721891</v>
      </c>
      <c r="AO755">
        <v>1.3104541468726212</v>
      </c>
      <c r="AP755">
        <v>1.2669856960263832</v>
      </c>
      <c r="AQ755">
        <v>1.2730521570206401</v>
      </c>
      <c r="AR755">
        <v>0.98961628157783876</v>
      </c>
      <c r="AS755">
        <v>0.98398361969935766</v>
      </c>
      <c r="AT755">
        <v>1.0285407085384104</v>
      </c>
      <c r="AU755">
        <v>1.0616295591088416</v>
      </c>
      <c r="AV755">
        <v>0.99172137851758513</v>
      </c>
      <c r="AW755">
        <v>1.0945617270796746</v>
      </c>
      <c r="AX755">
        <v>1.2284310212892069</v>
      </c>
      <c r="AY755">
        <v>1.3265412395490794</v>
      </c>
      <c r="AZ755">
        <v>1.5873534648100527</v>
      </c>
      <c r="BA755">
        <v>2.0145140448573979</v>
      </c>
      <c r="BB755">
        <v>1.5555439914467646</v>
      </c>
      <c r="BC755">
        <v>1.6319501522516811</v>
      </c>
      <c r="BD755">
        <v>1.9613730989962763</v>
      </c>
      <c r="BE755">
        <v>1.8849763724932074</v>
      </c>
      <c r="BF755">
        <v>1.8805406204899806</v>
      </c>
      <c r="BG755">
        <v>1.7782163647190958</v>
      </c>
      <c r="BH755">
        <v>1.3630399953475081</v>
      </c>
      <c r="BI755">
        <v>1.3850235975785925</v>
      </c>
      <c r="BJ755">
        <v>1.4253387127412478</v>
      </c>
      <c r="BK755">
        <v>1.3984408132240542</v>
      </c>
      <c r="BN755" s="39">
        <f t="shared" si="11"/>
        <v>59</v>
      </c>
    </row>
    <row r="756" spans="1:66" x14ac:dyDescent="0.3">
      <c r="A756" t="s">
        <v>2717</v>
      </c>
      <c r="B756" s="13" t="str">
        <f>VLOOKUP(A756,Matching_Area!$A$2:$B$1441,2, 0)</f>
        <v>Private Sector &amp; Trade</v>
      </c>
      <c r="C756" s="13" t="str">
        <f>VLOOKUP(Filtred_Data!A756,Matching_Area!$A$2:$C$1441,3,0)</f>
        <v>Exports</v>
      </c>
      <c r="D756" t="s">
        <v>4065</v>
      </c>
      <c r="E756">
        <v>16.089603116630144</v>
      </c>
      <c r="F756">
        <v>15.4014981630803</v>
      </c>
      <c r="G756">
        <v>14.341228719467061</v>
      </c>
      <c r="H756">
        <v>13.245972073039741</v>
      </c>
      <c r="I756">
        <v>13.717716357045765</v>
      </c>
      <c r="J756">
        <v>12.990049242368896</v>
      </c>
      <c r="K756">
        <v>13.186907158174474</v>
      </c>
      <c r="L756">
        <v>12.407561134803906</v>
      </c>
      <c r="M756">
        <v>12.829310913477951</v>
      </c>
      <c r="N756">
        <v>12.125283177914756</v>
      </c>
      <c r="O756">
        <v>12.589428674558295</v>
      </c>
      <c r="P756">
        <v>12.448519117587093</v>
      </c>
      <c r="Q756">
        <v>12.705846925972397</v>
      </c>
      <c r="R756">
        <v>12.245217958607675</v>
      </c>
      <c r="S756">
        <v>14.346683543328091</v>
      </c>
      <c r="T756">
        <v>14.235479827290032</v>
      </c>
      <c r="U756">
        <v>13.091090743234437</v>
      </c>
      <c r="V756">
        <v>13.115420114052148</v>
      </c>
      <c r="W756">
        <v>13.513635668293769</v>
      </c>
      <c r="X756">
        <v>13.886524043610798</v>
      </c>
      <c r="Y756">
        <v>15.575860180251954</v>
      </c>
      <c r="Z756">
        <v>15.934688921571979</v>
      </c>
      <c r="AA756">
        <v>13.57736971676842</v>
      </c>
      <c r="AB756">
        <v>10.816279730598774</v>
      </c>
      <c r="AC756">
        <v>11.631941577445664</v>
      </c>
      <c r="AD756">
        <v>12.67148793276491</v>
      </c>
      <c r="AE756">
        <v>12.408911537718579</v>
      </c>
      <c r="AF756">
        <v>12.16086026268227</v>
      </c>
      <c r="AG756">
        <v>12.288497033928845</v>
      </c>
      <c r="AH756">
        <v>11.994649920505246</v>
      </c>
      <c r="AI756">
        <v>12.273904308924665</v>
      </c>
      <c r="AJ756">
        <v>13.609827604201257</v>
      </c>
      <c r="AK756">
        <v>15.431526223404852</v>
      </c>
      <c r="AL756">
        <v>15.29785904081076</v>
      </c>
      <c r="AM756">
        <v>16.607562957944737</v>
      </c>
      <c r="AN756">
        <v>14.984914780085109</v>
      </c>
      <c r="AO756">
        <v>16.025901693053374</v>
      </c>
      <c r="AP756">
        <v>17.967489250571823</v>
      </c>
      <c r="AQ756">
        <v>19.322681706102081</v>
      </c>
      <c r="AR756">
        <v>19.240771113777932</v>
      </c>
      <c r="AS756">
        <v>20.386027531027125</v>
      </c>
      <c r="AT756">
        <v>20.569952368315217</v>
      </c>
      <c r="AU756">
        <v>20.228184434299067</v>
      </c>
      <c r="AV756">
        <v>19.308558259831553</v>
      </c>
      <c r="AW756">
        <v>19.696624562486377</v>
      </c>
      <c r="AX756">
        <v>19.597692379145158</v>
      </c>
      <c r="AY756">
        <v>19.719833363870432</v>
      </c>
      <c r="AZ756">
        <v>19.039666635130605</v>
      </c>
      <c r="BA756">
        <v>19.916853828877336</v>
      </c>
      <c r="BB756">
        <v>20.266437066543038</v>
      </c>
      <c r="BC756">
        <v>21.318421279227234</v>
      </c>
      <c r="BD756">
        <v>22.275154250040472</v>
      </c>
      <c r="BE756">
        <v>23.125397019860266</v>
      </c>
      <c r="BF756">
        <v>23.309502895091956</v>
      </c>
      <c r="BG756">
        <v>23.637693498407881</v>
      </c>
      <c r="BH756">
        <v>23.467176672271812</v>
      </c>
      <c r="BI756">
        <v>23.148986393065972</v>
      </c>
      <c r="BJ756">
        <v>23.312888077716888</v>
      </c>
      <c r="BK756">
        <v>23.603532500420613</v>
      </c>
      <c r="BN756" s="39">
        <f t="shared" si="11"/>
        <v>59</v>
      </c>
    </row>
    <row r="757" spans="1:66" x14ac:dyDescent="0.3">
      <c r="A757" t="s">
        <v>2617</v>
      </c>
      <c r="B757" s="13" t="str">
        <f>VLOOKUP(A757,Matching_Area!$A$2:$B$1441,2, 0)</f>
        <v>Private Sector &amp; Trade</v>
      </c>
      <c r="C757" s="13" t="str">
        <f>VLOOKUP(Filtred_Data!A757,Matching_Area!$A$2:$C$1441,3,0)</f>
        <v>Exports</v>
      </c>
      <c r="D757" t="s">
        <v>2012</v>
      </c>
      <c r="E757">
        <v>2.8098368638909181</v>
      </c>
      <c r="F757">
        <v>2.8865881005773177</v>
      </c>
      <c r="G757">
        <v>3.1828275351591411</v>
      </c>
      <c r="H757">
        <v>2.7755102040816326</v>
      </c>
      <c r="I757">
        <v>2.9753813623319738</v>
      </c>
      <c r="J757">
        <v>2.5680552917281587</v>
      </c>
      <c r="K757">
        <v>2.7989369959611108</v>
      </c>
      <c r="L757">
        <v>2.0911619890118942</v>
      </c>
      <c r="M757">
        <v>2.1495981437655867</v>
      </c>
      <c r="N757">
        <v>2.3971339760813444</v>
      </c>
      <c r="O757">
        <v>2.0176404712763887</v>
      </c>
      <c r="P757">
        <v>2.4375546524219236</v>
      </c>
      <c r="Q757">
        <v>2.3528230865746549</v>
      </c>
      <c r="R757">
        <v>2.4569955774079606</v>
      </c>
      <c r="S757">
        <v>3.6846701292220811</v>
      </c>
      <c r="T757">
        <v>5.6511444356748219</v>
      </c>
      <c r="U757">
        <v>4.9294122757482306</v>
      </c>
      <c r="V757">
        <v>4.7871411148102974</v>
      </c>
      <c r="W757">
        <v>4.8317966261977281</v>
      </c>
      <c r="X757">
        <v>2.7835663087358911</v>
      </c>
      <c r="Y757">
        <v>2.3321850683300664</v>
      </c>
      <c r="Z757">
        <v>2.8760645757088623</v>
      </c>
      <c r="AA757">
        <v>3.1642667846602115</v>
      </c>
      <c r="AB757">
        <v>2.9881900166007789</v>
      </c>
      <c r="AC757">
        <v>2.7096120147891267</v>
      </c>
      <c r="AD757">
        <v>2.2180638020466934</v>
      </c>
      <c r="AE757">
        <v>1.929162105727926</v>
      </c>
      <c r="AF757">
        <v>1.7541021858550225</v>
      </c>
      <c r="AG757">
        <v>1.7148999244772163</v>
      </c>
      <c r="AH757">
        <v>1.5757505240052154</v>
      </c>
      <c r="AI757">
        <v>1.353225900907209</v>
      </c>
      <c r="AJ757">
        <v>1.2672561837623462</v>
      </c>
      <c r="AK757">
        <v>1.4083159106917253</v>
      </c>
      <c r="AL757">
        <v>1.3680486489853696</v>
      </c>
      <c r="AM757">
        <v>1.2127128289929658</v>
      </c>
      <c r="AN757">
        <v>1.0422952174964539</v>
      </c>
      <c r="AO757">
        <v>0.94887756118086541</v>
      </c>
      <c r="AP757">
        <v>0.96009806444858381</v>
      </c>
      <c r="AQ757">
        <v>0.85174322064532815</v>
      </c>
      <c r="AR757">
        <v>0.77707793796405</v>
      </c>
      <c r="AS757">
        <v>0.80567560322063014</v>
      </c>
      <c r="AT757">
        <v>0.90920158790521821</v>
      </c>
      <c r="AU757">
        <v>0.88087356023396868</v>
      </c>
      <c r="AV757">
        <v>0.75270243384839841</v>
      </c>
      <c r="AW757">
        <v>0.89903079557061094</v>
      </c>
      <c r="AX757">
        <v>0.90710244739624113</v>
      </c>
      <c r="AY757">
        <v>1.0194119518992468</v>
      </c>
      <c r="AZ757">
        <v>1.1817165366520741</v>
      </c>
      <c r="BA757">
        <v>1.2443236008983787</v>
      </c>
      <c r="BB757">
        <v>1.3921620573180309</v>
      </c>
      <c r="BC757">
        <v>1.3403157754659529</v>
      </c>
      <c r="BD757">
        <v>1.2272397146673142</v>
      </c>
      <c r="BE757">
        <v>1.0296576233665415</v>
      </c>
      <c r="BF757">
        <v>1.102116748477918</v>
      </c>
      <c r="BG757">
        <v>1.1511864504344391</v>
      </c>
      <c r="BH757">
        <v>0.94398906990037013</v>
      </c>
      <c r="BI757">
        <v>0.87456444981770654</v>
      </c>
      <c r="BJ757">
        <v>0.82623735858334246</v>
      </c>
      <c r="BK757">
        <v>0.90895108986684614</v>
      </c>
      <c r="BN757" s="39">
        <f t="shared" si="11"/>
        <v>59</v>
      </c>
    </row>
    <row r="758" spans="1:66" x14ac:dyDescent="0.3">
      <c r="A758" t="s">
        <v>1393</v>
      </c>
      <c r="B758" s="13" t="str">
        <f>VLOOKUP(A758,Matching_Area!$A$2:$B$1441,2, 0)</f>
        <v>Private Sector &amp; Trade</v>
      </c>
      <c r="C758" s="13" t="str">
        <f>VLOOKUP(Filtred_Data!A758,Matching_Area!$A$2:$C$1441,3,0)</f>
        <v>Exports</v>
      </c>
      <c r="D758" t="s">
        <v>9</v>
      </c>
      <c r="E758">
        <v>4.0759678597516436</v>
      </c>
      <c r="F758">
        <v>3.3971086406794213</v>
      </c>
      <c r="G758">
        <v>4.51980014803849</v>
      </c>
      <c r="H758">
        <v>5.2975295381310419</v>
      </c>
      <c r="I758">
        <v>5.1238483612747316</v>
      </c>
      <c r="J758">
        <v>4.7087102006224697</v>
      </c>
      <c r="K758">
        <v>3.9435081764481454</v>
      </c>
      <c r="L758">
        <v>4.2235135323528104</v>
      </c>
      <c r="M758">
        <v>3.0725077102006098</v>
      </c>
      <c r="N758">
        <v>1.95722037827301</v>
      </c>
      <c r="O758">
        <v>2.1310170573916909</v>
      </c>
      <c r="P758">
        <v>2.0093968184927937</v>
      </c>
      <c r="Q758">
        <v>1.4594730238393976</v>
      </c>
      <c r="R758">
        <v>1.3047976513642277</v>
      </c>
      <c r="S758">
        <v>1.4503380910508055</v>
      </c>
      <c r="T758">
        <v>1.9545939922930498</v>
      </c>
      <c r="U758">
        <v>1.4769123843447287</v>
      </c>
      <c r="V758">
        <v>1.0722055575699641</v>
      </c>
      <c r="W758">
        <v>1.1836121657140475</v>
      </c>
      <c r="X758">
        <v>1.1146568533216159</v>
      </c>
      <c r="Y758">
        <v>1.2259577299660953</v>
      </c>
      <c r="Z758">
        <v>1.0694069158942436</v>
      </c>
      <c r="AA758">
        <v>1.2895815779439939</v>
      </c>
      <c r="AB758">
        <v>1.4545871491029099</v>
      </c>
      <c r="AC758">
        <v>1.4078110808356039</v>
      </c>
      <c r="AD758">
        <v>1.4004652427985855</v>
      </c>
      <c r="AE758">
        <v>1.2016042239658551</v>
      </c>
      <c r="AF758">
        <v>1.0008186574808289</v>
      </c>
      <c r="AG758">
        <v>1.2643015395993218</v>
      </c>
      <c r="AH758">
        <v>1.111401308225094</v>
      </c>
      <c r="AI758">
        <v>1.0091077371207124</v>
      </c>
      <c r="AJ758">
        <v>0.77404954600225817</v>
      </c>
      <c r="AK758">
        <v>0.70836174994130341</v>
      </c>
      <c r="AL758">
        <v>0.86817645782630448</v>
      </c>
      <c r="AM758">
        <v>0.67560576095211511</v>
      </c>
      <c r="AN758">
        <v>0.83168530807638152</v>
      </c>
      <c r="AO758">
        <v>0.8100060707093093</v>
      </c>
      <c r="AP758">
        <v>0.77177767986843315</v>
      </c>
      <c r="AQ758">
        <v>0.70658994125098085</v>
      </c>
      <c r="AR758">
        <v>0.66805830400713384</v>
      </c>
      <c r="AS758">
        <v>0.59746395440246491</v>
      </c>
      <c r="AT758">
        <v>0.66003124375877187</v>
      </c>
      <c r="AU758">
        <v>0.76994756619137261</v>
      </c>
      <c r="AV758">
        <v>0.86924143952958854</v>
      </c>
      <c r="AW758">
        <v>1.0475466170919949</v>
      </c>
      <c r="AX758">
        <v>1.1079963906102788</v>
      </c>
      <c r="AY758">
        <v>1.2637344622416802</v>
      </c>
      <c r="AZ758">
        <v>1.7934187100602912</v>
      </c>
      <c r="BA758">
        <v>1.6879826477555919</v>
      </c>
      <c r="BB758">
        <v>1.9220368810967823</v>
      </c>
      <c r="BC758">
        <v>1.8857525303524882</v>
      </c>
      <c r="BD758">
        <v>1.8880225184150883</v>
      </c>
      <c r="BE758">
        <v>1.6793274821451674</v>
      </c>
      <c r="BF758">
        <v>1.6441120247334375</v>
      </c>
      <c r="BG758">
        <v>1.5701155627344983</v>
      </c>
      <c r="BH758">
        <v>1.6789989624278034</v>
      </c>
      <c r="BI758">
        <v>1.7940138268556098</v>
      </c>
      <c r="BJ758">
        <v>2.0289914857564328</v>
      </c>
      <c r="BK758">
        <v>2.3983437644810843</v>
      </c>
      <c r="BN758" s="39">
        <f t="shared" si="11"/>
        <v>59</v>
      </c>
    </row>
    <row r="759" spans="1:66" x14ac:dyDescent="0.3">
      <c r="A759" t="s">
        <v>628</v>
      </c>
      <c r="B759" s="13" t="str">
        <f>VLOOKUP(A759,Matching_Area!$A$2:$B$1441,2, 0)</f>
        <v>Private Sector &amp; Trade</v>
      </c>
      <c r="C759" s="13" t="str">
        <f>VLOOKUP(Filtred_Data!A759,Matching_Area!$A$2:$C$1441,3,0)</f>
        <v>Exports</v>
      </c>
      <c r="D759" t="s">
        <v>2207</v>
      </c>
      <c r="E759">
        <v>2.1572924275626981</v>
      </c>
      <c r="F759">
        <v>2.0182260604036455</v>
      </c>
      <c r="G759">
        <v>2.2992227979274609</v>
      </c>
      <c r="H759">
        <v>2.2470461868958109</v>
      </c>
      <c r="I759">
        <v>2.9036399335447816</v>
      </c>
      <c r="J759">
        <v>3.0940865321390474</v>
      </c>
      <c r="K759">
        <v>2.8877399323782083</v>
      </c>
      <c r="L759">
        <v>2.6995000221789907</v>
      </c>
      <c r="M759">
        <v>2.6096063602645483</v>
      </c>
      <c r="N759">
        <v>2.6026026026026026</v>
      </c>
      <c r="O759">
        <v>2.6678204855294454</v>
      </c>
      <c r="P759">
        <v>2.9472663594804112</v>
      </c>
      <c r="Q759">
        <v>2.3447929736511921</v>
      </c>
      <c r="R759">
        <v>2.2273959906872167</v>
      </c>
      <c r="S759">
        <v>2.4503614181669553</v>
      </c>
      <c r="T759">
        <v>2.820186638191188</v>
      </c>
      <c r="U759">
        <v>2.7614786499283261</v>
      </c>
      <c r="V759">
        <v>2.5917196822362132</v>
      </c>
      <c r="W759">
        <v>2.333639284075264</v>
      </c>
      <c r="X759">
        <v>1.8780106006096724</v>
      </c>
      <c r="Y759">
        <v>2.4525491935739407</v>
      </c>
      <c r="Z759">
        <v>2.8013305058658551</v>
      </c>
      <c r="AA759">
        <v>2.5448948178553104</v>
      </c>
      <c r="AB759">
        <v>2.1588988648656731</v>
      </c>
      <c r="AC759">
        <v>2.01946806851439</v>
      </c>
      <c r="AD759">
        <v>1.7623415970209455</v>
      </c>
      <c r="AE759">
        <v>1.2928996532153469</v>
      </c>
      <c r="AF759">
        <v>1.2318224422886024</v>
      </c>
      <c r="AG759">
        <v>1.1670620383630672</v>
      </c>
      <c r="AH759">
        <v>1.0178348819681691</v>
      </c>
      <c r="AI759">
        <v>1.0322526435862638</v>
      </c>
      <c r="AJ759">
        <v>1.1355636308433825</v>
      </c>
      <c r="AK759">
        <v>1.2021510906387307</v>
      </c>
      <c r="AL759">
        <v>1.0128045126187064</v>
      </c>
      <c r="AM759">
        <v>0.86277618228567754</v>
      </c>
      <c r="AN759">
        <v>0.92413480818015137</v>
      </c>
      <c r="AO759">
        <v>0.96805329376130222</v>
      </c>
      <c r="AP759">
        <v>0.89559422489970342</v>
      </c>
      <c r="AQ759">
        <v>0.97908664231281284</v>
      </c>
      <c r="AR759">
        <v>0.81552650359803869</v>
      </c>
      <c r="AS759">
        <v>0.75993301793570389</v>
      </c>
      <c r="AT759">
        <v>0.92593149901645089</v>
      </c>
      <c r="AU759">
        <v>0.85936632263741342</v>
      </c>
      <c r="AV759">
        <v>0.94663936600570331</v>
      </c>
      <c r="AW759">
        <v>1.0424519867833533</v>
      </c>
      <c r="AX759">
        <v>1.1330431667086878</v>
      </c>
      <c r="AY759">
        <v>1.1629331044658096</v>
      </c>
      <c r="AZ759">
        <v>1.2325125355855817</v>
      </c>
      <c r="BA759">
        <v>1.4184152232101652</v>
      </c>
      <c r="BB759">
        <v>1.4094956051130183</v>
      </c>
      <c r="BC759">
        <v>1.3254976555589475</v>
      </c>
      <c r="BD759">
        <v>1.4175969512573525</v>
      </c>
      <c r="BE759">
        <v>1.4469643812265494</v>
      </c>
      <c r="BF759">
        <v>1.5086179077944539</v>
      </c>
      <c r="BG759">
        <v>1.5635300767673777</v>
      </c>
      <c r="BH759">
        <v>1.1738157538698766</v>
      </c>
      <c r="BI759">
        <v>0.92481839244685971</v>
      </c>
      <c r="BJ759">
        <v>0.90134542381325178</v>
      </c>
      <c r="BK759">
        <v>0.9445322823631207</v>
      </c>
      <c r="BN759" s="39">
        <f t="shared" si="11"/>
        <v>59</v>
      </c>
    </row>
    <row r="760" spans="1:66" x14ac:dyDescent="0.3">
      <c r="A760" t="s">
        <v>3688</v>
      </c>
      <c r="B760" s="13" t="str">
        <f>VLOOKUP(A760,Matching_Area!$A$2:$B$1441,2, 0)</f>
        <v>Private Sector &amp; Trade</v>
      </c>
      <c r="C760" s="13" t="str">
        <f>VLOOKUP(Filtred_Data!A760,Matching_Area!$A$2:$C$1441,3,0)</f>
        <v>Exports</v>
      </c>
      <c r="D760" t="s">
        <v>641</v>
      </c>
      <c r="E760">
        <v>28.858047236425616</v>
      </c>
      <c r="F760">
        <v>28.426928765685382</v>
      </c>
      <c r="G760">
        <v>29.163582531458175</v>
      </c>
      <c r="H760">
        <v>28.446831364124598</v>
      </c>
      <c r="I760">
        <v>28.409605799728137</v>
      </c>
      <c r="J760">
        <v>26.765492350629046</v>
      </c>
      <c r="K760">
        <v>26.849403375827187</v>
      </c>
      <c r="L760">
        <v>25.547028965761974</v>
      </c>
      <c r="M760">
        <v>24.789524542450948</v>
      </c>
      <c r="N760">
        <v>22.822822822822822</v>
      </c>
      <c r="O760">
        <v>23.202865419678474</v>
      </c>
      <c r="P760">
        <v>23.345022721815209</v>
      </c>
      <c r="Q760">
        <v>22.586900878293601</v>
      </c>
      <c r="R760">
        <v>22.427399630680664</v>
      </c>
      <c r="S760">
        <v>26.486926165620496</v>
      </c>
      <c r="T760">
        <v>28.22981568317935</v>
      </c>
      <c r="U760">
        <v>25.424699187698192</v>
      </c>
      <c r="V760">
        <v>24.553845139598511</v>
      </c>
      <c r="W760">
        <v>25.180024197922318</v>
      </c>
      <c r="X760">
        <v>23.596298025430478</v>
      </c>
      <c r="Y760">
        <v>26.759900956485133</v>
      </c>
      <c r="Z760">
        <v>27.421118787837329</v>
      </c>
      <c r="AA760">
        <v>25.657053017072979</v>
      </c>
      <c r="AB760">
        <v>22.084170434661228</v>
      </c>
      <c r="AC760">
        <v>22.632317727685574</v>
      </c>
      <c r="AD760">
        <v>22.793661066869273</v>
      </c>
      <c r="AE760">
        <v>21.290324064279343</v>
      </c>
      <c r="AF760">
        <v>20.565704183853857</v>
      </c>
      <c r="AG760">
        <v>20.922568777439686</v>
      </c>
      <c r="AH760">
        <v>20.368258212165724</v>
      </c>
      <c r="AI760">
        <v>20.368281547984303</v>
      </c>
      <c r="AJ760">
        <v>21.791346053492983</v>
      </c>
      <c r="AK760">
        <v>24.858133112708654</v>
      </c>
      <c r="AL760">
        <v>25.656325248797629</v>
      </c>
      <c r="AM760">
        <v>26.171450214464077</v>
      </c>
      <c r="AN760">
        <v>25.159333883342111</v>
      </c>
      <c r="AO760">
        <v>26.263237518910742</v>
      </c>
      <c r="AP760">
        <v>28.184150028136816</v>
      </c>
      <c r="AQ760">
        <v>28.714898269269767</v>
      </c>
      <c r="AR760">
        <v>27.761514665029903</v>
      </c>
      <c r="AS760">
        <v>29.366454833082301</v>
      </c>
      <c r="AT760">
        <v>30.307978102010054</v>
      </c>
      <c r="AU760">
        <v>30.708656987688514</v>
      </c>
      <c r="AV760">
        <v>30.770124566173706</v>
      </c>
      <c r="AW760">
        <v>31.510876300906503</v>
      </c>
      <c r="AX760">
        <v>31.813884207592992</v>
      </c>
      <c r="AY760">
        <v>32.975689254476897</v>
      </c>
      <c r="AZ760">
        <v>33.399022955387935</v>
      </c>
      <c r="BA760">
        <v>34.822877888194938</v>
      </c>
      <c r="BB760">
        <v>36.137580304850935</v>
      </c>
      <c r="BC760">
        <v>37.949870449083747</v>
      </c>
      <c r="BD760">
        <v>38.873707317670394</v>
      </c>
      <c r="BE760">
        <v>39.293586745439256</v>
      </c>
      <c r="BF760">
        <v>40.220996052723272</v>
      </c>
      <c r="BG760">
        <v>40.312795405743977</v>
      </c>
      <c r="BH760">
        <v>39.452228374286342</v>
      </c>
      <c r="BI760">
        <v>39.37921234945312</v>
      </c>
      <c r="BJ760">
        <v>40.065368482605571</v>
      </c>
      <c r="BK760">
        <v>39.701735024515692</v>
      </c>
      <c r="BN760" s="39">
        <f t="shared" si="11"/>
        <v>59</v>
      </c>
    </row>
    <row r="761" spans="1:66" x14ac:dyDescent="0.3">
      <c r="A761" t="s">
        <v>835</v>
      </c>
      <c r="B761" s="13" t="str">
        <f>VLOOKUP(A761,Matching_Area!$A$2:$B$1441,2, 0)</f>
        <v>Private Sector &amp; Trade</v>
      </c>
      <c r="C761" s="13" t="str">
        <f>VLOOKUP(Filtred_Data!A761,Matching_Area!$A$2:$C$1441,3,0)</f>
        <v>Exports</v>
      </c>
      <c r="D761" t="s">
        <v>3265</v>
      </c>
      <c r="BN761" s="39">
        <f t="shared" si="11"/>
        <v>0</v>
      </c>
    </row>
    <row r="762" spans="1:66" x14ac:dyDescent="0.3">
      <c r="A762" t="s">
        <v>1710</v>
      </c>
      <c r="B762" s="13" t="str">
        <f>VLOOKUP(A762,Matching_Area!$A$2:$B$1441,2, 0)</f>
        <v>Private Sector &amp; Trade</v>
      </c>
      <c r="C762" s="13" t="str">
        <f>VLOOKUP(Filtred_Data!A762,Matching_Area!$A$2:$C$1441,3,0)</f>
        <v>Imports</v>
      </c>
      <c r="D762" t="s">
        <v>3196</v>
      </c>
      <c r="E762">
        <v>16371000000</v>
      </c>
      <c r="F762">
        <v>15938000000</v>
      </c>
      <c r="G762">
        <v>17781000000</v>
      </c>
      <c r="H762">
        <v>18621000000</v>
      </c>
      <c r="I762">
        <v>20306000000</v>
      </c>
      <c r="J762">
        <v>23188000000</v>
      </c>
      <c r="K762">
        <v>27745000000</v>
      </c>
      <c r="L762">
        <v>28753000000</v>
      </c>
      <c r="M762">
        <v>35350000000</v>
      </c>
      <c r="N762">
        <v>38312000000</v>
      </c>
      <c r="O762">
        <v>42428000000</v>
      </c>
      <c r="P762">
        <v>48342000000</v>
      </c>
      <c r="Q762">
        <v>58862000000</v>
      </c>
      <c r="R762">
        <v>73572000000</v>
      </c>
      <c r="S762">
        <v>110478000000</v>
      </c>
      <c r="T762">
        <v>105881000000</v>
      </c>
      <c r="U762">
        <v>132497000000</v>
      </c>
      <c r="V762">
        <v>160411000000</v>
      </c>
      <c r="W762">
        <v>186046000000</v>
      </c>
      <c r="X762">
        <v>222225000000</v>
      </c>
      <c r="Y762">
        <v>256985000000</v>
      </c>
      <c r="Z762">
        <v>273352000000</v>
      </c>
      <c r="AA762">
        <v>254884000000</v>
      </c>
      <c r="AB762">
        <v>269878000000</v>
      </c>
      <c r="AC762">
        <v>346363000000</v>
      </c>
      <c r="AD762">
        <v>352463000000</v>
      </c>
      <c r="AE762">
        <v>382294000000</v>
      </c>
      <c r="AF762">
        <v>424443000000</v>
      </c>
      <c r="AG762">
        <v>459543000000</v>
      </c>
      <c r="AH762">
        <v>492922000000</v>
      </c>
      <c r="AI762">
        <v>516987000000</v>
      </c>
      <c r="AJ762">
        <v>508363000000</v>
      </c>
      <c r="AK762">
        <v>553923000000</v>
      </c>
      <c r="AL762">
        <v>603438000000</v>
      </c>
      <c r="AM762">
        <v>689215000000</v>
      </c>
      <c r="AN762">
        <v>770852000000</v>
      </c>
      <c r="AO762">
        <v>822025000000</v>
      </c>
      <c r="AP762">
        <v>899020000000</v>
      </c>
      <c r="AQ762">
        <v>944353000000</v>
      </c>
      <c r="AR762">
        <v>1059440000000</v>
      </c>
      <c r="AS762">
        <v>1259300000000</v>
      </c>
      <c r="AT762">
        <v>1179180000000</v>
      </c>
      <c r="AU762">
        <v>1200230000000</v>
      </c>
      <c r="AV762">
        <v>1303050000000</v>
      </c>
      <c r="AW762">
        <v>1525680000000</v>
      </c>
      <c r="AX762">
        <v>1732706000000</v>
      </c>
      <c r="AY762">
        <v>1918077000000</v>
      </c>
      <c r="AZ762">
        <v>2020403000000</v>
      </c>
      <c r="BA762">
        <v>2169487000000</v>
      </c>
      <c r="BB762">
        <v>1605296000000</v>
      </c>
      <c r="BC762">
        <v>1969184000000</v>
      </c>
      <c r="BD762">
        <v>2266024000000</v>
      </c>
      <c r="BE762">
        <v>2336524000000</v>
      </c>
      <c r="BF762">
        <v>2329060000000</v>
      </c>
      <c r="BG762">
        <v>2412547000000</v>
      </c>
      <c r="BH762">
        <v>2315301000000</v>
      </c>
      <c r="BI762">
        <v>2250154000000</v>
      </c>
      <c r="BJ762">
        <v>2408476000000</v>
      </c>
      <c r="BK762">
        <v>2614221000000</v>
      </c>
      <c r="BL762">
        <v>2567445000000</v>
      </c>
      <c r="BN762" s="39">
        <f t="shared" si="11"/>
        <v>60</v>
      </c>
    </row>
    <row r="763" spans="1:66" x14ac:dyDescent="0.3">
      <c r="A763" t="s">
        <v>2206</v>
      </c>
      <c r="B763" s="13" t="str">
        <f>VLOOKUP(A763,Matching_Area!$A$2:$B$1441,2, 0)</f>
        <v>Private Sector &amp; Trade</v>
      </c>
      <c r="C763" s="13" t="str">
        <f>VLOOKUP(Filtred_Data!A763,Matching_Area!$A$2:$C$1441,3,0)</f>
        <v>Imports</v>
      </c>
      <c r="D763" t="s">
        <v>2097</v>
      </c>
      <c r="E763">
        <v>16170700000</v>
      </c>
      <c r="F763">
        <v>15738600000</v>
      </c>
      <c r="G763">
        <v>17522900000</v>
      </c>
      <c r="H763">
        <v>18374900000</v>
      </c>
      <c r="I763">
        <v>20078500000</v>
      </c>
      <c r="J763">
        <v>22912900000</v>
      </c>
      <c r="K763">
        <v>27730300000</v>
      </c>
      <c r="L763">
        <v>28748300000</v>
      </c>
      <c r="M763">
        <v>35359300000</v>
      </c>
      <c r="N763">
        <v>38400900000</v>
      </c>
      <c r="O763">
        <v>42692500000</v>
      </c>
      <c r="P763">
        <v>48743100000</v>
      </c>
      <c r="Q763">
        <v>59337000000</v>
      </c>
      <c r="R763">
        <v>74288600000</v>
      </c>
      <c r="S763">
        <v>110107000000</v>
      </c>
      <c r="T763">
        <v>105516000000</v>
      </c>
      <c r="U763">
        <v>132224000000</v>
      </c>
      <c r="V763">
        <v>160441000000</v>
      </c>
      <c r="W763">
        <v>186068000000</v>
      </c>
      <c r="X763">
        <v>222399000000</v>
      </c>
      <c r="Y763">
        <v>257080000000</v>
      </c>
      <c r="Z763">
        <v>273453000000</v>
      </c>
      <c r="AA763">
        <v>254929000000</v>
      </c>
      <c r="AB763">
        <v>269919000000</v>
      </c>
      <c r="AC763">
        <v>341221000000</v>
      </c>
      <c r="AD763">
        <v>361679000000</v>
      </c>
      <c r="AE763">
        <v>387117000000</v>
      </c>
      <c r="AF763">
        <v>424115000000</v>
      </c>
      <c r="AG763">
        <v>459784000000</v>
      </c>
      <c r="AH763">
        <v>493333000000</v>
      </c>
      <c r="AI763">
        <v>517014000000</v>
      </c>
      <c r="AJ763">
        <v>509317000000</v>
      </c>
      <c r="AK763">
        <v>552608000000</v>
      </c>
      <c r="AL763">
        <v>603000000000</v>
      </c>
      <c r="AM763">
        <v>689362000000</v>
      </c>
      <c r="AN763">
        <v>771084000000</v>
      </c>
      <c r="AO763">
        <v>817846000000</v>
      </c>
      <c r="AP763">
        <v>898713000000</v>
      </c>
      <c r="AQ763">
        <v>944693000000</v>
      </c>
      <c r="AR763">
        <v>1048480000000</v>
      </c>
      <c r="AS763">
        <v>1238250000000</v>
      </c>
      <c r="AT763">
        <v>1180170000000</v>
      </c>
      <c r="AU763">
        <v>1202410000000</v>
      </c>
      <c r="AV763">
        <v>1305310000000</v>
      </c>
      <c r="AW763">
        <v>1525470000000</v>
      </c>
      <c r="AX763">
        <v>1732490000000</v>
      </c>
      <c r="AY763">
        <v>1919200000000</v>
      </c>
      <c r="AZ763">
        <v>2017390000000</v>
      </c>
      <c r="BA763">
        <v>2165990000000</v>
      </c>
      <c r="BB763">
        <v>1603570000000</v>
      </c>
      <c r="BC763">
        <v>1968120000000</v>
      </c>
      <c r="BD763">
        <v>2207950000000</v>
      </c>
      <c r="BE763">
        <v>2276270000000</v>
      </c>
      <c r="BF763">
        <v>2268370000000</v>
      </c>
      <c r="BG763">
        <v>2347680000000</v>
      </c>
      <c r="BH763">
        <v>2241660000000</v>
      </c>
      <c r="BI763">
        <v>2189180000000</v>
      </c>
      <c r="BJ763">
        <v>2342670000000</v>
      </c>
      <c r="BK763">
        <v>2542730000000</v>
      </c>
      <c r="BN763" s="39">
        <f t="shared" si="11"/>
        <v>59</v>
      </c>
    </row>
    <row r="764" spans="1:66" x14ac:dyDescent="0.3">
      <c r="A764" t="s">
        <v>479</v>
      </c>
      <c r="B764" s="13" t="str">
        <f>VLOOKUP(A764,Matching_Area!$A$2:$B$1441,2, 0)</f>
        <v>Private Sector &amp; Trade</v>
      </c>
      <c r="C764" s="13" t="str">
        <f>VLOOKUP(Filtred_Data!A764,Matching_Area!$A$2:$C$1441,3,0)</f>
        <v>Imports</v>
      </c>
      <c r="D764" t="s">
        <v>2258</v>
      </c>
      <c r="E764">
        <v>5.4889398727327823</v>
      </c>
      <c r="F764">
        <v>5.7425692247086779</v>
      </c>
      <c r="G764">
        <v>5.4226184022051145</v>
      </c>
      <c r="H764">
        <v>5.3007091195054121</v>
      </c>
      <c r="I764">
        <v>4.618870931593495</v>
      </c>
      <c r="J764">
        <v>4.6790236067891886</v>
      </c>
      <c r="K764">
        <v>4.2163265453312802</v>
      </c>
      <c r="L764">
        <v>4.1185043985209555</v>
      </c>
      <c r="M764">
        <v>4.050702361189277</v>
      </c>
      <c r="N764">
        <v>3.6769971537125432</v>
      </c>
      <c r="O764">
        <v>3.462434853897046</v>
      </c>
      <c r="P764">
        <v>3.3046728665185432</v>
      </c>
      <c r="Q764">
        <v>3.1676694136879178</v>
      </c>
      <c r="R764">
        <v>3.8174094006348214</v>
      </c>
      <c r="S764">
        <v>4.4273297792147632</v>
      </c>
      <c r="T764">
        <v>3.5390841199438952</v>
      </c>
      <c r="U764">
        <v>2.4314042836398841</v>
      </c>
      <c r="V764">
        <v>2.4303014815415009</v>
      </c>
      <c r="W764">
        <v>2.3745619880903757</v>
      </c>
      <c r="X764">
        <v>2.4378257096479752</v>
      </c>
      <c r="Y764">
        <v>2.4028318033297027</v>
      </c>
      <c r="Z764">
        <v>2.3543351142609517</v>
      </c>
      <c r="AA764">
        <v>2.2103409184518039</v>
      </c>
      <c r="AB764">
        <v>2.2367080494518725</v>
      </c>
      <c r="AC764">
        <v>2.0659338082943313</v>
      </c>
      <c r="AD764">
        <v>1.6358151841826591</v>
      </c>
      <c r="AE764">
        <v>1.6725951069056642</v>
      </c>
      <c r="AF764">
        <v>1.5831083550452116</v>
      </c>
      <c r="AG764">
        <v>1.5654959720216448</v>
      </c>
      <c r="AH764">
        <v>1.517410146898748</v>
      </c>
      <c r="AI764">
        <v>1.4551443481221011</v>
      </c>
      <c r="AJ764">
        <v>1.3293881806419185</v>
      </c>
      <c r="AK764">
        <v>1.1863563321558863</v>
      </c>
      <c r="AL764">
        <v>1.0184577114427862</v>
      </c>
      <c r="AM764">
        <v>1.0840458278814324</v>
      </c>
      <c r="AN764">
        <v>0.91785071405967955</v>
      </c>
      <c r="AO764">
        <v>0.97832599291309119</v>
      </c>
      <c r="AP764">
        <v>8.6356823591068568E-2</v>
      </c>
      <c r="AQ764">
        <v>5.0418495744120051E-2</v>
      </c>
      <c r="AR764">
        <v>4.2556844193499165E-2</v>
      </c>
      <c r="AS764">
        <v>6.7635776297193625E-2</v>
      </c>
      <c r="AT764">
        <v>5.2678851351923878E-2</v>
      </c>
      <c r="AU764">
        <v>4.2181951247910451E-2</v>
      </c>
      <c r="AV764">
        <v>6.0537343619523336E-2</v>
      </c>
      <c r="AW764">
        <v>4.2760591817603756E-2</v>
      </c>
      <c r="AX764">
        <v>6.5830105801476496E-2</v>
      </c>
      <c r="AY764">
        <v>6.5850354314297629E-2</v>
      </c>
      <c r="AZ764">
        <v>4.660972841146839E-2</v>
      </c>
      <c r="BA764">
        <v>4.2959570450463759E-2</v>
      </c>
      <c r="BB764">
        <v>3.6287782884439096E-2</v>
      </c>
      <c r="BC764">
        <v>5.7984269251874887E-2</v>
      </c>
      <c r="BD764">
        <v>6.9176911569555466E-2</v>
      </c>
      <c r="BE764">
        <v>4.4521498064816561E-2</v>
      </c>
      <c r="BF764">
        <v>2.5550840824027827E-2</v>
      </c>
      <c r="BG764">
        <v>2.234888945682546E-2</v>
      </c>
      <c r="BH764">
        <v>2.6985710277205283E-2</v>
      </c>
      <c r="BI764">
        <v>2.3761959729213678E-2</v>
      </c>
      <c r="BJ764">
        <v>5.8140449572496337E-3</v>
      </c>
      <c r="BK764">
        <v>5.5697232895352633E-3</v>
      </c>
      <c r="BN764" s="39">
        <f t="shared" si="11"/>
        <v>59</v>
      </c>
    </row>
    <row r="765" spans="1:66" x14ac:dyDescent="0.3">
      <c r="A765" t="s">
        <v>2153</v>
      </c>
      <c r="B765" s="13" t="str">
        <f>VLOOKUP(A765,Matching_Area!$A$2:$B$1441,2, 0)</f>
        <v>Private Sector &amp; Trade</v>
      </c>
      <c r="C765" s="13" t="str">
        <f>VLOOKUP(Filtred_Data!A765,Matching_Area!$A$2:$C$1441,3,0)</f>
        <v>Imports</v>
      </c>
      <c r="D765" t="s">
        <v>3277</v>
      </c>
      <c r="E765">
        <v>1.762446894692252</v>
      </c>
      <c r="F765">
        <v>1.7600040664353882</v>
      </c>
      <c r="G765">
        <v>1.4894794811361134</v>
      </c>
      <c r="H765">
        <v>1.3224561766322538</v>
      </c>
      <c r="I765">
        <v>1.2401324800159375</v>
      </c>
      <c r="J765">
        <v>1.2176546836061781</v>
      </c>
      <c r="K765">
        <v>1.0313628053068304</v>
      </c>
      <c r="L765">
        <v>0.70265024366658202</v>
      </c>
      <c r="M765">
        <v>0.92762017347628489</v>
      </c>
      <c r="N765">
        <v>0.84633433070579067</v>
      </c>
      <c r="O765">
        <v>0.6567898342800258</v>
      </c>
      <c r="P765">
        <v>1.0290687297279</v>
      </c>
      <c r="Q765">
        <v>1.2216660768154777</v>
      </c>
      <c r="R765">
        <v>1.9535971871861901</v>
      </c>
      <c r="S765">
        <v>3.6766054837567093</v>
      </c>
      <c r="T765">
        <v>7.1192046703817429</v>
      </c>
      <c r="U765">
        <v>10.368314375605033</v>
      </c>
      <c r="V765">
        <v>11.952244127124613</v>
      </c>
      <c r="W765">
        <v>9.4287572285401033</v>
      </c>
      <c r="X765">
        <v>11.46947603181669</v>
      </c>
      <c r="Y765">
        <v>13.541271199626575</v>
      </c>
      <c r="Z765">
        <v>10.769163256574256</v>
      </c>
      <c r="AA765">
        <v>5.7454820754013864</v>
      </c>
      <c r="AB765">
        <v>3.4296214790363035</v>
      </c>
      <c r="AC765">
        <v>2.9446018855814855</v>
      </c>
      <c r="AD765">
        <v>1.7326413753632364</v>
      </c>
      <c r="AE765">
        <v>1.9807190074318617</v>
      </c>
      <c r="AF765">
        <v>2.3443877250274103</v>
      </c>
      <c r="AG765">
        <v>2.5436509317418614</v>
      </c>
      <c r="AH765">
        <v>3.0426586099044659</v>
      </c>
      <c r="AI765">
        <v>3.8678449713160568</v>
      </c>
      <c r="AJ765">
        <v>3.171934178517505</v>
      </c>
      <c r="AK765">
        <v>2.7887218426081417</v>
      </c>
      <c r="AL765">
        <v>2.4290547263681592</v>
      </c>
      <c r="AM765">
        <v>2.0360420214633237</v>
      </c>
      <c r="AN765">
        <v>1.8701853494560903</v>
      </c>
      <c r="AO765">
        <v>1.9549279448698165</v>
      </c>
      <c r="AP765">
        <v>2.0134013862044946</v>
      </c>
      <c r="AQ765">
        <v>1.5322014665081671</v>
      </c>
      <c r="AR765">
        <v>1.8475412025026707</v>
      </c>
      <c r="AS765">
        <v>2.4771492025035329</v>
      </c>
      <c r="AT765">
        <v>2.617512731216689</v>
      </c>
      <c r="AU765">
        <v>2.2918472068595568</v>
      </c>
      <c r="AV765">
        <v>2.8869310738445271</v>
      </c>
      <c r="AW765">
        <v>3.2652297324758925</v>
      </c>
      <c r="AX765">
        <v>3.6840789845828836</v>
      </c>
      <c r="AY765">
        <v>4.0423353480616919</v>
      </c>
      <c r="AZ765">
        <v>4.1952175831148164</v>
      </c>
      <c r="BA765">
        <v>5.5880451894976435</v>
      </c>
      <c r="BB765">
        <v>3.6220869684516424</v>
      </c>
      <c r="BC765">
        <v>3.8752972379732942</v>
      </c>
      <c r="BD765">
        <v>4.5015760921669425</v>
      </c>
      <c r="BE765">
        <v>4.9115407297904028</v>
      </c>
      <c r="BF765">
        <v>4.1994287006528914</v>
      </c>
      <c r="BG765">
        <v>3.7585219858754173</v>
      </c>
      <c r="BH765">
        <v>2.0019249343343772</v>
      </c>
      <c r="BI765">
        <v>1.8607040732146283</v>
      </c>
      <c r="BJ765">
        <v>2.1589930166434028</v>
      </c>
      <c r="BK765">
        <v>2.3452509311645358</v>
      </c>
      <c r="BN765" s="39">
        <f t="shared" si="11"/>
        <v>59</v>
      </c>
    </row>
    <row r="766" spans="1:66" x14ac:dyDescent="0.3">
      <c r="A766" t="s">
        <v>3224</v>
      </c>
      <c r="B766" s="13" t="str">
        <f>VLOOKUP(A766,Matching_Area!$A$2:$B$1441,2, 0)</f>
        <v>Private Sector &amp; Trade</v>
      </c>
      <c r="C766" s="13" t="str">
        <f>VLOOKUP(Filtred_Data!A766,Matching_Area!$A$2:$C$1441,3,0)</f>
        <v>Imports</v>
      </c>
      <c r="D766" t="s">
        <v>3752</v>
      </c>
      <c r="E766">
        <v>60.772260941084802</v>
      </c>
      <c r="F766">
        <v>61.894323510350347</v>
      </c>
      <c r="G766">
        <v>63.834753379862917</v>
      </c>
      <c r="H766">
        <v>64.75354967918193</v>
      </c>
      <c r="I766">
        <v>65.665761884602929</v>
      </c>
      <c r="J766">
        <v>68.530391177022551</v>
      </c>
      <c r="K766">
        <v>70.794762407907598</v>
      </c>
      <c r="L766">
        <v>72.710734199935303</v>
      </c>
      <c r="M766">
        <v>75.144021516263052</v>
      </c>
      <c r="N766">
        <v>77.051058699145074</v>
      </c>
      <c r="O766">
        <v>77.38197575686597</v>
      </c>
      <c r="P766">
        <v>78.645592914689473</v>
      </c>
      <c r="Q766">
        <v>79.000286499148928</v>
      </c>
      <c r="R766">
        <v>76.267018088912693</v>
      </c>
      <c r="S766">
        <v>67.508241982798552</v>
      </c>
      <c r="T766">
        <v>67.522745365631749</v>
      </c>
      <c r="U766">
        <v>68.312938649564387</v>
      </c>
      <c r="V766">
        <v>66.690683802768618</v>
      </c>
      <c r="W766">
        <v>69.125857213491841</v>
      </c>
      <c r="X766">
        <v>66.163696779212131</v>
      </c>
      <c r="Y766">
        <v>65.596818111093825</v>
      </c>
      <c r="Z766">
        <v>68.999243014338845</v>
      </c>
      <c r="AA766">
        <v>71.511283533846679</v>
      </c>
      <c r="AB766">
        <v>71.921354184032992</v>
      </c>
      <c r="AC766">
        <v>74.45385834986709</v>
      </c>
      <c r="AD766">
        <v>76.687864100486891</v>
      </c>
      <c r="AE766">
        <v>79.467809473621671</v>
      </c>
      <c r="AF766">
        <v>78.473032078563591</v>
      </c>
      <c r="AG766">
        <v>78.252636020392188</v>
      </c>
      <c r="AH766">
        <v>76.042556853078963</v>
      </c>
      <c r="AI766">
        <v>74.362763870997696</v>
      </c>
      <c r="AJ766">
        <v>74.292081356012076</v>
      </c>
      <c r="AK766">
        <v>72.624808182291972</v>
      </c>
      <c r="AL766">
        <v>71.475422885572144</v>
      </c>
      <c r="AM766">
        <v>70.269698648895655</v>
      </c>
      <c r="AN766">
        <v>69.061969902111841</v>
      </c>
      <c r="AO766">
        <v>67.174859325594298</v>
      </c>
      <c r="AP766">
        <v>66.541632311983918</v>
      </c>
      <c r="AQ766">
        <v>66.036775968489238</v>
      </c>
      <c r="AR766">
        <v>65.524940866778564</v>
      </c>
      <c r="AS766">
        <v>63.930240258429237</v>
      </c>
      <c r="AT766">
        <v>63.262174093562798</v>
      </c>
      <c r="AU766">
        <v>61.552249232790814</v>
      </c>
      <c r="AV766">
        <v>59.952976687530168</v>
      </c>
      <c r="AW766">
        <v>58.003670999757453</v>
      </c>
      <c r="AX766">
        <v>55.836374235926321</v>
      </c>
      <c r="AY766">
        <v>53.872384326802838</v>
      </c>
      <c r="AZ766">
        <v>53.146015396130643</v>
      </c>
      <c r="BA766">
        <v>51.916370805036038</v>
      </c>
      <c r="BB766">
        <v>49.983287290233669</v>
      </c>
      <c r="BC766">
        <v>48.64722171412312</v>
      </c>
      <c r="BD766">
        <v>49.216264888878825</v>
      </c>
      <c r="BE766">
        <v>49.938989107662977</v>
      </c>
      <c r="BF766">
        <v>50.21797834145223</v>
      </c>
      <c r="BG766">
        <v>50.562469501252302</v>
      </c>
      <c r="BH766">
        <v>49.56220611979515</v>
      </c>
      <c r="BI766">
        <v>49.167065424633883</v>
      </c>
      <c r="BJ766">
        <v>48.346991991531027</v>
      </c>
      <c r="BK766">
        <v>48.613204234110583</v>
      </c>
      <c r="BN766" s="39">
        <f t="shared" si="11"/>
        <v>59</v>
      </c>
    </row>
    <row r="767" spans="1:66" x14ac:dyDescent="0.3">
      <c r="A767" t="s">
        <v>3561</v>
      </c>
      <c r="B767" s="13" t="str">
        <f>VLOOKUP(A767,Matching_Area!$A$2:$B$1441,2, 0)</f>
        <v>Private Sector &amp; Trade</v>
      </c>
      <c r="C767" s="13" t="str">
        <f>VLOOKUP(Filtred_Data!A767,Matching_Area!$A$2:$C$1441,3,0)</f>
        <v>Imports</v>
      </c>
      <c r="D767" t="s">
        <v>3879</v>
      </c>
      <c r="E767">
        <v>3.976327555393397</v>
      </c>
      <c r="F767">
        <v>3.6216690175746256</v>
      </c>
      <c r="G767">
        <v>3.1387498644630738</v>
      </c>
      <c r="H767">
        <v>3.0802888723203936</v>
      </c>
      <c r="I767">
        <v>3.2223522673506486</v>
      </c>
      <c r="J767">
        <v>2.7844576635868878</v>
      </c>
      <c r="K767">
        <v>3.2960335805959549</v>
      </c>
      <c r="L767">
        <v>3.2280169610029117</v>
      </c>
      <c r="M767">
        <v>2.847907056983594</v>
      </c>
      <c r="N767">
        <v>2.8671203018679248</v>
      </c>
      <c r="O767">
        <v>2.5983486560871345</v>
      </c>
      <c r="P767">
        <v>2.3843374754580648</v>
      </c>
      <c r="Q767">
        <v>2.2119419586430054</v>
      </c>
      <c r="R767">
        <v>2.6461664373807015</v>
      </c>
      <c r="S767">
        <v>3.8169235380130235</v>
      </c>
      <c r="T767">
        <v>4.3953523636225791</v>
      </c>
      <c r="U767">
        <v>4.456755203291384</v>
      </c>
      <c r="V767">
        <v>4.3997481940401766</v>
      </c>
      <c r="W767">
        <v>4.1756239654319929</v>
      </c>
      <c r="X767">
        <v>4.148624768996263</v>
      </c>
      <c r="Y767">
        <v>4.7617084176131943</v>
      </c>
      <c r="Z767">
        <v>5.1184664275030807</v>
      </c>
      <c r="AA767">
        <v>4.6782045196897961</v>
      </c>
      <c r="AB767">
        <v>5.0328431862892202</v>
      </c>
      <c r="AC767">
        <v>4.7408277919588775</v>
      </c>
      <c r="AD767">
        <v>4.2892730846966511</v>
      </c>
      <c r="AE767">
        <v>4.0141094294489781</v>
      </c>
      <c r="AF767">
        <v>4.3836459450856493</v>
      </c>
      <c r="AG767">
        <v>5.0008482243836232</v>
      </c>
      <c r="AH767">
        <v>6.0301329933331038</v>
      </c>
      <c r="AI767">
        <v>6.7255625573001891</v>
      </c>
      <c r="AJ767">
        <v>7.9521987288859393</v>
      </c>
      <c r="AK767">
        <v>9.6688973015229607</v>
      </c>
      <c r="AL767">
        <v>10.741940298507464</v>
      </c>
      <c r="AM767">
        <v>11.608661341936457</v>
      </c>
      <c r="AN767">
        <v>12.212327061643089</v>
      </c>
      <c r="AO767">
        <v>12.529901717438246</v>
      </c>
      <c r="AP767">
        <v>13.223876810505688</v>
      </c>
      <c r="AQ767">
        <v>14.017188652821606</v>
      </c>
      <c r="AR767">
        <v>14.117818174881732</v>
      </c>
      <c r="AS767">
        <v>14.314088431253785</v>
      </c>
      <c r="AT767">
        <v>14.725920841912608</v>
      </c>
      <c r="AU767">
        <v>16.658203108756581</v>
      </c>
      <c r="AV767">
        <v>17.876213313312547</v>
      </c>
      <c r="AW767">
        <v>18.837787698217596</v>
      </c>
      <c r="AX767">
        <v>20.069408770036191</v>
      </c>
      <c r="AY767">
        <v>21.023244060025011</v>
      </c>
      <c r="AZ767">
        <v>21.666128016893111</v>
      </c>
      <c r="BA767">
        <v>21.01277014205975</v>
      </c>
      <c r="BB767">
        <v>24.284284440342486</v>
      </c>
      <c r="BC767">
        <v>24.267260126415056</v>
      </c>
      <c r="BD767">
        <v>22.590517670690009</v>
      </c>
      <c r="BE767">
        <v>23.219843277115633</v>
      </c>
      <c r="BF767">
        <v>24.240496352314658</v>
      </c>
      <c r="BG767">
        <v>25.032741141382132</v>
      </c>
      <c r="BH767">
        <v>27.462500269755445</v>
      </c>
      <c r="BI767">
        <v>27.579249349847888</v>
      </c>
      <c r="BJ767">
        <v>28.021522045742682</v>
      </c>
      <c r="BK767">
        <v>27.462871355944202</v>
      </c>
      <c r="BN767" s="39">
        <f t="shared" si="11"/>
        <v>59</v>
      </c>
    </row>
    <row r="768" spans="1:66" x14ac:dyDescent="0.3">
      <c r="A768" t="s">
        <v>2722</v>
      </c>
      <c r="B768" s="13" t="str">
        <f>VLOOKUP(A768,Matching_Area!$A$2:$B$1441,2, 0)</f>
        <v>Private Sector &amp; Trade</v>
      </c>
      <c r="C768" s="13" t="str">
        <f>VLOOKUP(Filtred_Data!A768,Matching_Area!$A$2:$C$1441,3,0)</f>
        <v>Imports</v>
      </c>
      <c r="D768" t="s">
        <v>1819</v>
      </c>
      <c r="E768">
        <v>0.42051364504937944</v>
      </c>
      <c r="F768">
        <v>0.52101203410722685</v>
      </c>
      <c r="G768">
        <v>0.55356133973257848</v>
      </c>
      <c r="H768">
        <v>0.39183886715029742</v>
      </c>
      <c r="I768">
        <v>0.383494782976816</v>
      </c>
      <c r="J768">
        <v>0.41024924824007436</v>
      </c>
      <c r="K768">
        <v>0.40389032935092661</v>
      </c>
      <c r="L768">
        <v>0.41741598633658339</v>
      </c>
      <c r="M768">
        <v>0.32523268277369743</v>
      </c>
      <c r="N768">
        <v>0.21614076753409425</v>
      </c>
      <c r="O768">
        <v>0.21315219300813959</v>
      </c>
      <c r="P768">
        <v>0.18053837363647368</v>
      </c>
      <c r="Q768">
        <v>0.25565835819134775</v>
      </c>
      <c r="R768">
        <v>0.28295054692106192</v>
      </c>
      <c r="S768">
        <v>0.27264388276857965</v>
      </c>
      <c r="T768">
        <v>0.30990560673262824</v>
      </c>
      <c r="U768">
        <v>0.36604549854791868</v>
      </c>
      <c r="V768">
        <v>0.27200029917539781</v>
      </c>
      <c r="W768">
        <v>0.31375626115183697</v>
      </c>
      <c r="X768">
        <v>0.29190778735515893</v>
      </c>
      <c r="Y768">
        <v>0.22059281157616306</v>
      </c>
      <c r="Z768">
        <v>0.33998529911904424</v>
      </c>
      <c r="AA768">
        <v>0.27631222811057199</v>
      </c>
      <c r="AB768">
        <v>0.34221377524368418</v>
      </c>
      <c r="AC768">
        <v>0.42972150014213667</v>
      </c>
      <c r="AD768">
        <v>0.45310897232075958</v>
      </c>
      <c r="AE768">
        <v>0.41158099489301686</v>
      </c>
      <c r="AF768">
        <v>0.40748381924713817</v>
      </c>
      <c r="AG768">
        <v>0.39970942877525101</v>
      </c>
      <c r="AH768">
        <v>0.39251235980564853</v>
      </c>
      <c r="AI768">
        <v>0.28302908625298351</v>
      </c>
      <c r="AJ768">
        <v>0.23949720900735694</v>
      </c>
      <c r="AK768">
        <v>0.37038913660316175</v>
      </c>
      <c r="AL768">
        <v>0.64338308457711435</v>
      </c>
      <c r="AM768">
        <v>0.90830361986880614</v>
      </c>
      <c r="AN768">
        <v>0.97413511368411221</v>
      </c>
      <c r="AO768">
        <v>0.88412732959505824</v>
      </c>
      <c r="AP768">
        <v>0.92866131901953131</v>
      </c>
      <c r="AQ768">
        <v>1.1249262988081843</v>
      </c>
      <c r="AR768">
        <v>1.0335247215016024</v>
      </c>
      <c r="AS768">
        <v>1.1102604482132041</v>
      </c>
      <c r="AT768">
        <v>1.0487302676733015</v>
      </c>
      <c r="AU768">
        <v>1.1095300271953827</v>
      </c>
      <c r="AV768">
        <v>1.2100114149129326</v>
      </c>
      <c r="AW768">
        <v>1.4264652861085436</v>
      </c>
      <c r="AX768">
        <v>1.5771981367857821</v>
      </c>
      <c r="AY768">
        <v>1.7135629428928718</v>
      </c>
      <c r="AZ768">
        <v>1.6451752016218977</v>
      </c>
      <c r="BA768">
        <v>2.085342037590201</v>
      </c>
      <c r="BB768">
        <v>1.8166466072575567</v>
      </c>
      <c r="BC768">
        <v>1.9445714692193565</v>
      </c>
      <c r="BD768">
        <v>2.1864388903734233</v>
      </c>
      <c r="BE768">
        <v>1.8781118629160864</v>
      </c>
      <c r="BF768">
        <v>1.7953835454533433</v>
      </c>
      <c r="BG768">
        <v>1.634646998952157</v>
      </c>
      <c r="BH768">
        <v>1.3632270738649037</v>
      </c>
      <c r="BI768">
        <v>1.2659318025470723</v>
      </c>
      <c r="BJ768">
        <v>1.3855668703231783</v>
      </c>
      <c r="BK768">
        <v>1.5549023248634342</v>
      </c>
      <c r="BN768" s="39">
        <f t="shared" si="11"/>
        <v>59</v>
      </c>
    </row>
    <row r="769" spans="1:66" x14ac:dyDescent="0.3">
      <c r="A769" t="s">
        <v>1823</v>
      </c>
      <c r="B769" s="13" t="str">
        <f>VLOOKUP(A769,Matching_Area!$A$2:$B$1441,2, 0)</f>
        <v>Private Sector &amp; Trade</v>
      </c>
      <c r="C769" s="13" t="str">
        <f>VLOOKUP(Filtred_Data!A769,Matching_Area!$A$2:$C$1441,3,0)</f>
        <v>Imports</v>
      </c>
      <c r="D769" t="s">
        <v>4049</v>
      </c>
      <c r="E769">
        <v>23.003333189039434</v>
      </c>
      <c r="F769">
        <v>21.439645203512384</v>
      </c>
      <c r="G769">
        <v>20.618733200554704</v>
      </c>
      <c r="H769">
        <v>20.084463044696843</v>
      </c>
      <c r="I769">
        <v>18.683666608561396</v>
      </c>
      <c r="J769">
        <v>16.953331965835837</v>
      </c>
      <c r="K769">
        <v>15.227026032895424</v>
      </c>
      <c r="L769">
        <v>14.415461088133908</v>
      </c>
      <c r="M769">
        <v>12.767786692609864</v>
      </c>
      <c r="N769">
        <v>11.808577403133782</v>
      </c>
      <c r="O769">
        <v>12.179422615213445</v>
      </c>
      <c r="P769">
        <v>11.032946201616229</v>
      </c>
      <c r="Q769">
        <v>10.693664998230448</v>
      </c>
      <c r="R769">
        <v>11.397980309226449</v>
      </c>
      <c r="S769">
        <v>13.47580081193748</v>
      </c>
      <c r="T769">
        <v>12.253497099965882</v>
      </c>
      <c r="U769">
        <v>10.646629961277831</v>
      </c>
      <c r="V769">
        <v>10.802787317456261</v>
      </c>
      <c r="W769">
        <v>10.493582991164519</v>
      </c>
      <c r="X769">
        <v>11.696005827364333</v>
      </c>
      <c r="Y769">
        <v>12.075968570094913</v>
      </c>
      <c r="Z769">
        <v>12.121717443216932</v>
      </c>
      <c r="AA769">
        <v>13.014251026756469</v>
      </c>
      <c r="AB769">
        <v>13.318069494922552</v>
      </c>
      <c r="AC769">
        <v>12.641191485869863</v>
      </c>
      <c r="AD769">
        <v>12.180994749487805</v>
      </c>
      <c r="AE769">
        <v>10.388978009232352</v>
      </c>
      <c r="AF769">
        <v>10.643551866828572</v>
      </c>
      <c r="AG769">
        <v>10.871822420962888</v>
      </c>
      <c r="AH769">
        <v>11.38990479047621</v>
      </c>
      <c r="AI769">
        <v>12.159980193959932</v>
      </c>
      <c r="AJ769">
        <v>12.048508100063419</v>
      </c>
      <c r="AK769">
        <v>12.144938184029185</v>
      </c>
      <c r="AL769">
        <v>12.144046434494197</v>
      </c>
      <c r="AM769">
        <v>12.552838711736358</v>
      </c>
      <c r="AN769">
        <v>13.384080074285032</v>
      </c>
      <c r="AO769">
        <v>14.70214441349594</v>
      </c>
      <c r="AP769">
        <v>15.378101796680363</v>
      </c>
      <c r="AQ769">
        <v>15.271998416416762</v>
      </c>
      <c r="AR769">
        <v>15.648014268274075</v>
      </c>
      <c r="AS769">
        <v>16.273644256006463</v>
      </c>
      <c r="AT769">
        <v>16.539973054729405</v>
      </c>
      <c r="AU769">
        <v>16.680208913764854</v>
      </c>
      <c r="AV769">
        <v>16.220675548337177</v>
      </c>
      <c r="AW769">
        <v>16.207994913043194</v>
      </c>
      <c r="AX769">
        <v>16.193305589065449</v>
      </c>
      <c r="AY769">
        <v>16.477813672363485</v>
      </c>
      <c r="AZ769">
        <v>16.350527166289115</v>
      </c>
      <c r="BA769">
        <v>16.672893226653862</v>
      </c>
      <c r="BB769">
        <v>17.207468336274687</v>
      </c>
      <c r="BC769">
        <v>17.819934760075608</v>
      </c>
      <c r="BD769">
        <v>18.731996868950837</v>
      </c>
      <c r="BE769">
        <v>18.818926691649057</v>
      </c>
      <c r="BF769">
        <v>18.512019952036045</v>
      </c>
      <c r="BG769">
        <v>18.192029754906972</v>
      </c>
      <c r="BH769">
        <v>17.62411180745519</v>
      </c>
      <c r="BI769">
        <v>17.736395411112838</v>
      </c>
      <c r="BJ769">
        <v>17.676199586412086</v>
      </c>
      <c r="BK769">
        <v>17.773211206852476</v>
      </c>
      <c r="BN769" s="39">
        <f t="shared" si="11"/>
        <v>59</v>
      </c>
    </row>
    <row r="770" spans="1:66" x14ac:dyDescent="0.3">
      <c r="A770" t="s">
        <v>3583</v>
      </c>
      <c r="B770" s="13" t="str">
        <f>VLOOKUP(A770,Matching_Area!$A$2:$B$1441,2, 0)</f>
        <v>Private Sector &amp; Trade</v>
      </c>
      <c r="C770" s="13" t="str">
        <f>VLOOKUP(Filtred_Data!A770,Matching_Area!$A$2:$C$1441,3,0)</f>
        <v>Imports</v>
      </c>
      <c r="D770" t="s">
        <v>2000</v>
      </c>
      <c r="E770">
        <v>0.88431545944207735</v>
      </c>
      <c r="F770">
        <v>1.0039012364505102</v>
      </c>
      <c r="G770">
        <v>0.83890223650194884</v>
      </c>
      <c r="H770">
        <v>0.77279332132419776</v>
      </c>
      <c r="I770">
        <v>0.84667679358517811</v>
      </c>
      <c r="J770">
        <v>0.85104897241292021</v>
      </c>
      <c r="K770">
        <v>0.9448148775887748</v>
      </c>
      <c r="L770">
        <v>0.6469947788217042</v>
      </c>
      <c r="M770">
        <v>0.73813678438204378</v>
      </c>
      <c r="N770">
        <v>0.7630029504516822</v>
      </c>
      <c r="O770">
        <v>0.52397962171341572</v>
      </c>
      <c r="P770">
        <v>0.84258079605113345</v>
      </c>
      <c r="Q770">
        <v>1.1367275056035864</v>
      </c>
      <c r="R770">
        <v>1.6185525100755702</v>
      </c>
      <c r="S770">
        <v>4.0486980845904439</v>
      </c>
      <c r="T770">
        <v>5.0675726903976646</v>
      </c>
      <c r="U770">
        <v>6.1859420377541143</v>
      </c>
      <c r="V770">
        <v>7.8564706029007541</v>
      </c>
      <c r="W770">
        <v>7.1472794892189953</v>
      </c>
      <c r="X770">
        <v>7.8857368962989938</v>
      </c>
      <c r="Y770">
        <v>6.8012291893573984</v>
      </c>
      <c r="Z770">
        <v>4.202038375881779</v>
      </c>
      <c r="AA770">
        <v>1.8427875996846181</v>
      </c>
      <c r="AB770">
        <v>2.0256447304561735</v>
      </c>
      <c r="AC770">
        <v>1.4378364754807003</v>
      </c>
      <c r="AD770">
        <v>1.0799908205895281</v>
      </c>
      <c r="AE770">
        <v>0.85204214746446172</v>
      </c>
      <c r="AF770">
        <v>1.2164153590417692</v>
      </c>
      <c r="AG770">
        <v>0.88950463695996373</v>
      </c>
      <c r="AH770">
        <v>1.0360543486853706</v>
      </c>
      <c r="AI770">
        <v>1.3882022537107312</v>
      </c>
      <c r="AJ770">
        <v>0.61823972103817471</v>
      </c>
      <c r="AK770">
        <v>0.46068822745960974</v>
      </c>
      <c r="AL770">
        <v>0.48457711442786067</v>
      </c>
      <c r="AM770">
        <v>0.41442667277859813</v>
      </c>
      <c r="AN770">
        <v>0.38522391853546434</v>
      </c>
      <c r="AO770">
        <v>0.42272016981192057</v>
      </c>
      <c r="AP770">
        <v>0.46819173640528183</v>
      </c>
      <c r="AQ770">
        <v>0.47466213891708736</v>
      </c>
      <c r="AR770">
        <v>0.72435334961086528</v>
      </c>
      <c r="AS770">
        <v>0.91777912376337578</v>
      </c>
      <c r="AT770">
        <v>0.98546819526000495</v>
      </c>
      <c r="AU770">
        <v>0.78119776116299766</v>
      </c>
      <c r="AV770">
        <v>1.0038841348032268</v>
      </c>
      <c r="AW770">
        <v>1.4052849285793887</v>
      </c>
      <c r="AX770">
        <v>1.577325121645724</v>
      </c>
      <c r="AY770">
        <v>1.9313307628178407</v>
      </c>
      <c r="AZ770">
        <v>1.966431874848195</v>
      </c>
      <c r="BA770">
        <v>2.4629615095175876</v>
      </c>
      <c r="BB770">
        <v>1.7036923863629279</v>
      </c>
      <c r="BC770">
        <v>1.7846117106680486</v>
      </c>
      <c r="BD770">
        <v>1.7087376197830566</v>
      </c>
      <c r="BE770">
        <v>1.659915745012674</v>
      </c>
      <c r="BF770">
        <v>1.1206185417722858</v>
      </c>
      <c r="BG770">
        <v>0.98593284459551556</v>
      </c>
      <c r="BH770">
        <v>0.55906304426184172</v>
      </c>
      <c r="BI770">
        <v>0.64493006303730172</v>
      </c>
      <c r="BJ770">
        <v>0.90444158665112884</v>
      </c>
      <c r="BK770">
        <v>0.96904397490099226</v>
      </c>
      <c r="BN770" s="39">
        <f t="shared" si="11"/>
        <v>59</v>
      </c>
    </row>
    <row r="771" spans="1:66" x14ac:dyDescent="0.3">
      <c r="A771" t="s">
        <v>2251</v>
      </c>
      <c r="B771" s="13" t="str">
        <f>VLOOKUP(A771,Matching_Area!$A$2:$B$1441,2, 0)</f>
        <v>Private Sector &amp; Trade</v>
      </c>
      <c r="C771" s="13" t="str">
        <f>VLOOKUP(Filtred_Data!A771,Matching_Area!$A$2:$C$1441,3,0)</f>
        <v>Imports</v>
      </c>
      <c r="D771" t="s">
        <v>4224</v>
      </c>
      <c r="E771">
        <v>2.1891445639335338</v>
      </c>
      <c r="F771">
        <v>2.2759330563074225</v>
      </c>
      <c r="G771">
        <v>2.1400567257702776</v>
      </c>
      <c r="H771">
        <v>2.2966111380197987</v>
      </c>
      <c r="I771">
        <v>2.106731080509002</v>
      </c>
      <c r="J771">
        <v>2.0687036560190983</v>
      </c>
      <c r="K771">
        <v>1.727352390706195</v>
      </c>
      <c r="L771">
        <v>1.4539990190724321</v>
      </c>
      <c r="M771">
        <v>1.2613371871049484</v>
      </c>
      <c r="N771">
        <v>1.260387126343393</v>
      </c>
      <c r="O771">
        <v>1.0214908941851615</v>
      </c>
      <c r="P771">
        <v>0.96629061344067158</v>
      </c>
      <c r="Q771">
        <v>0.95909803326760712</v>
      </c>
      <c r="R771">
        <v>0.8349867947437426</v>
      </c>
      <c r="S771">
        <v>0.72120755265332814</v>
      </c>
      <c r="T771">
        <v>0.75723113082376137</v>
      </c>
      <c r="U771">
        <v>0.77451899806389146</v>
      </c>
      <c r="V771">
        <v>0.68187059417480567</v>
      </c>
      <c r="W771">
        <v>0.7273147451469355</v>
      </c>
      <c r="X771">
        <v>0.68228724050018208</v>
      </c>
      <c r="Y771">
        <v>0.62354131009802394</v>
      </c>
      <c r="Z771">
        <v>0.66055227040844311</v>
      </c>
      <c r="AA771">
        <v>0.784453710641002</v>
      </c>
      <c r="AB771">
        <v>1.0547238245547739</v>
      </c>
      <c r="AC771">
        <v>1.0221527983330452</v>
      </c>
      <c r="AD771">
        <v>0.93367322957650289</v>
      </c>
      <c r="AE771">
        <v>0.90440357824637008</v>
      </c>
      <c r="AF771">
        <v>0.96445539535267555</v>
      </c>
      <c r="AG771">
        <v>1.0012527621665825</v>
      </c>
      <c r="AH771">
        <v>1.0447655032199346</v>
      </c>
      <c r="AI771">
        <v>1.0192760737620259</v>
      </c>
      <c r="AJ771">
        <v>1.072868174437531</v>
      </c>
      <c r="AK771">
        <v>1.2442454687590481</v>
      </c>
      <c r="AL771">
        <v>1.31</v>
      </c>
      <c r="AM771">
        <v>1.3389191745410973</v>
      </c>
      <c r="AN771">
        <v>1.320828859112626</v>
      </c>
      <c r="AO771">
        <v>1.3373666925069023</v>
      </c>
      <c r="AP771">
        <v>1.4341730897405511</v>
      </c>
      <c r="AQ771">
        <v>1.5305395509440634</v>
      </c>
      <c r="AR771">
        <v>1.4933045933160385</v>
      </c>
      <c r="AS771">
        <v>1.4801211387038158</v>
      </c>
      <c r="AT771">
        <v>1.4944796088699086</v>
      </c>
      <c r="AU771">
        <v>1.616278973062433</v>
      </c>
      <c r="AV771">
        <v>1.6067217749040457</v>
      </c>
      <c r="AW771">
        <v>1.5955148249391993</v>
      </c>
      <c r="AX771">
        <v>1.6541971382230201</v>
      </c>
      <c r="AY771">
        <v>1.7139172571904961</v>
      </c>
      <c r="AZ771">
        <v>1.7317424989714434</v>
      </c>
      <c r="BA771">
        <v>1.7080688276492506</v>
      </c>
      <c r="BB771">
        <v>1.9423162069632134</v>
      </c>
      <c r="BC771">
        <v>2.0812958559437433</v>
      </c>
      <c r="BD771">
        <v>2.13122850603501</v>
      </c>
      <c r="BE771">
        <v>2.260342412499396</v>
      </c>
      <c r="BF771">
        <v>2.3561289809863473</v>
      </c>
      <c r="BG771">
        <v>2.430121376380086</v>
      </c>
      <c r="BH771">
        <v>2.5625756612510373</v>
      </c>
      <c r="BI771">
        <v>2.6646005043897714</v>
      </c>
      <c r="BJ771">
        <v>2.5987867357758456</v>
      </c>
      <c r="BK771">
        <v>2.6371008792518276</v>
      </c>
      <c r="BN771" s="39">
        <f t="shared" si="11"/>
        <v>59</v>
      </c>
    </row>
    <row r="772" spans="1:66" x14ac:dyDescent="0.3">
      <c r="A772" t="s">
        <v>3454</v>
      </c>
      <c r="B772" s="13" t="str">
        <f>VLOOKUP(A772,Matching_Area!$A$2:$B$1441,2, 0)</f>
        <v>Private Sector &amp; Trade</v>
      </c>
      <c r="C772" s="13" t="str">
        <f>VLOOKUP(Filtred_Data!A772,Matching_Area!$A$2:$C$1441,3,0)</f>
        <v>Imports</v>
      </c>
      <c r="D772" t="s">
        <v>2190</v>
      </c>
      <c r="E772">
        <v>3.2651647733245937</v>
      </c>
      <c r="F772">
        <v>3.5009467169888042</v>
      </c>
      <c r="G772">
        <v>3.4526248509093813</v>
      </c>
      <c r="H772">
        <v>3.319745957801131</v>
      </c>
      <c r="I772">
        <v>4.4724456508205295</v>
      </c>
      <c r="J772">
        <v>3.7227937100934407</v>
      </c>
      <c r="K772">
        <v>3.3897938356238484</v>
      </c>
      <c r="L772">
        <v>3.0088735681762051</v>
      </c>
      <c r="M772">
        <v>2.8648757186935261</v>
      </c>
      <c r="N772">
        <v>2.3567155978115095</v>
      </c>
      <c r="O772">
        <v>2.6191954090296892</v>
      </c>
      <c r="P772">
        <v>2.6430407585894207</v>
      </c>
      <c r="Q772">
        <v>2.5749532332271601</v>
      </c>
      <c r="R772">
        <v>3.1349359121049534</v>
      </c>
      <c r="S772">
        <v>5.7291543680238313</v>
      </c>
      <c r="T772">
        <v>6.1546116228818377</v>
      </c>
      <c r="U772">
        <v>6.8257653678606003</v>
      </c>
      <c r="V772">
        <v>6.8661377079424835</v>
      </c>
      <c r="W772">
        <v>5.6420233463035023</v>
      </c>
      <c r="X772">
        <v>6.6939149906249575</v>
      </c>
      <c r="Y772">
        <v>7.5173097868367815</v>
      </c>
      <c r="Z772">
        <v>6.2036620552709234</v>
      </c>
      <c r="AA772">
        <v>5.6823664628190595</v>
      </c>
      <c r="AB772">
        <v>4.0684427550487365</v>
      </c>
      <c r="AC772">
        <v>3.2084777900539532</v>
      </c>
      <c r="AD772">
        <v>2.7392798586591978</v>
      </c>
      <c r="AE772">
        <v>2.2884812601874884</v>
      </c>
      <c r="AF772">
        <v>2.3283071808353863</v>
      </c>
      <c r="AG772">
        <v>2.018730534337863</v>
      </c>
      <c r="AH772">
        <v>2.54666300450203</v>
      </c>
      <c r="AI772">
        <v>2.6060416158943474</v>
      </c>
      <c r="AJ772">
        <v>2.4472185299135902</v>
      </c>
      <c r="AK772">
        <v>2.2996771671781806</v>
      </c>
      <c r="AL772">
        <v>2.1821724709784411</v>
      </c>
      <c r="AM772">
        <v>1.8231060023616039</v>
      </c>
      <c r="AN772">
        <v>1.7435843565681559</v>
      </c>
      <c r="AO772">
        <v>1.9705543586445371</v>
      </c>
      <c r="AP772">
        <v>1.9390061120735986</v>
      </c>
      <c r="AQ772">
        <v>1.4934904778589446</v>
      </c>
      <c r="AR772">
        <v>1.4154871814436136</v>
      </c>
      <c r="AS772">
        <v>1.9062305673329296</v>
      </c>
      <c r="AT772">
        <v>1.8905750866400604</v>
      </c>
      <c r="AU772">
        <v>1.5601500320190285</v>
      </c>
      <c r="AV772">
        <v>2.0689797825803833</v>
      </c>
      <c r="AW772">
        <v>2.4805207575370214</v>
      </c>
      <c r="AX772">
        <v>3.0263609025160321</v>
      </c>
      <c r="AY772">
        <v>3.2018966235931638</v>
      </c>
      <c r="AZ772">
        <v>3.4473701168341275</v>
      </c>
      <c r="BA772">
        <v>4.0986338810428489</v>
      </c>
      <c r="BB772">
        <v>3.0260169496810243</v>
      </c>
      <c r="BC772">
        <v>3.3971200943031925</v>
      </c>
      <c r="BD772">
        <v>3.3656386437192869</v>
      </c>
      <c r="BE772">
        <v>2.1793494050793623</v>
      </c>
      <c r="BF772">
        <v>1.731823445161063</v>
      </c>
      <c r="BG772">
        <v>1.1397094930740135</v>
      </c>
      <c r="BH772">
        <v>0.83933031333922181</v>
      </c>
      <c r="BI772">
        <v>0.91806548470203464</v>
      </c>
      <c r="BJ772">
        <v>1.0606771386068032</v>
      </c>
      <c r="BK772">
        <v>0.98409630078694943</v>
      </c>
      <c r="BN772" s="39">
        <f t="shared" si="11"/>
        <v>59</v>
      </c>
    </row>
    <row r="773" spans="1:66" x14ac:dyDescent="0.3">
      <c r="A773" t="s">
        <v>3956</v>
      </c>
      <c r="B773" s="13" t="str">
        <f>VLOOKUP(A773,Matching_Area!$A$2:$B$1441,2, 0)</f>
        <v>Private Sector &amp; Trade</v>
      </c>
      <c r="C773" s="13" t="str">
        <f>VLOOKUP(Filtred_Data!A773,Matching_Area!$A$2:$C$1441,3,0)</f>
        <v>Imports</v>
      </c>
      <c r="D773" t="s">
        <v>627</v>
      </c>
      <c r="E773">
        <v>33.738799186182419</v>
      </c>
      <c r="F773">
        <v>32.363107264940972</v>
      </c>
      <c r="G773">
        <v>30.742628217931962</v>
      </c>
      <c r="H773">
        <v>29.945741201312657</v>
      </c>
      <c r="I773">
        <v>29.715367183803572</v>
      </c>
      <c r="J773">
        <v>26.790585216188262</v>
      </c>
      <c r="K773">
        <v>24.988911046761125</v>
      </c>
      <c r="L773">
        <v>23.170761401543743</v>
      </c>
      <c r="M773">
        <v>20.805276122547674</v>
      </c>
      <c r="N773">
        <v>19.271944147142385</v>
      </c>
      <c r="O773">
        <v>19.155589389236987</v>
      </c>
      <c r="P773">
        <v>18.049734218791993</v>
      </c>
      <c r="Q773">
        <v>17.832044087163155</v>
      </c>
      <c r="R773">
        <v>19.915572510452478</v>
      </c>
      <c r="S773">
        <v>28.064428237986689</v>
      </c>
      <c r="T773">
        <v>28.938170514424357</v>
      </c>
      <c r="U773">
        <v>29.255657066795742</v>
      </c>
      <c r="V773">
        <v>30.879014715689877</v>
      </c>
      <c r="W773">
        <v>28.499580798417785</v>
      </c>
      <c r="X773">
        <v>31.398477511139887</v>
      </c>
      <c r="Y773">
        <v>32.000350085576471</v>
      </c>
      <c r="Z773">
        <v>28.6464218714002</v>
      </c>
      <c r="AA773">
        <v>26.278375547701515</v>
      </c>
      <c r="AB773">
        <v>25.841937766515137</v>
      </c>
      <c r="AC773">
        <v>23.480207841838574</v>
      </c>
      <c r="AD773">
        <v>21.676320715330444</v>
      </c>
      <c r="AE773">
        <v>18.859595419472665</v>
      </c>
      <c r="AF773">
        <v>19.943859566391193</v>
      </c>
      <c r="AG773">
        <v>20.181868007586171</v>
      </c>
      <c r="AH773">
        <v>22.440033000022297</v>
      </c>
      <c r="AI773">
        <v>24.182091780880206</v>
      </c>
      <c r="AJ773">
        <v>24.37853046334601</v>
      </c>
      <c r="AK773">
        <v>26.188835485552147</v>
      </c>
      <c r="AL773">
        <v>27.506119402985075</v>
      </c>
      <c r="AM773">
        <v>28.646255523222923</v>
      </c>
      <c r="AN773">
        <v>30.020179383828484</v>
      </c>
      <c r="AO773">
        <v>31.846814681492603</v>
      </c>
      <c r="AP773">
        <v>33.372010864425015</v>
      </c>
      <c r="AQ773">
        <v>33.912805535766644</v>
      </c>
      <c r="AR773">
        <v>34.43250228902793</v>
      </c>
      <c r="AS773">
        <v>36.002123965273569</v>
      </c>
      <c r="AT773">
        <v>36.685147055085281</v>
      </c>
      <c r="AU773">
        <v>38.405568815961274</v>
      </c>
      <c r="AV773">
        <v>39.98648596885031</v>
      </c>
      <c r="AW773">
        <v>41.953568408424943</v>
      </c>
      <c r="AX773">
        <v>44.097795658272197</v>
      </c>
      <c r="AY773">
        <v>46.06176531888287</v>
      </c>
      <c r="AZ773">
        <v>46.807374875457889</v>
      </c>
      <c r="BA773">
        <v>48.040669624513505</v>
      </c>
      <c r="BB773">
        <v>49.980424926881895</v>
      </c>
      <c r="BC773">
        <v>51.294794016624998</v>
      </c>
      <c r="BD773">
        <v>50.714558199551618</v>
      </c>
      <c r="BE773">
        <v>50.016489394272213</v>
      </c>
      <c r="BF773">
        <v>49.756470817723738</v>
      </c>
      <c r="BG773">
        <v>49.415181609290876</v>
      </c>
      <c r="BH773">
        <v>50.410808169927648</v>
      </c>
      <c r="BI773">
        <v>50.809172615636911</v>
      </c>
      <c r="BJ773">
        <v>51.647193963511718</v>
      </c>
      <c r="BK773">
        <v>51.381226042599884</v>
      </c>
      <c r="BN773" s="39">
        <f t="shared" si="11"/>
        <v>59</v>
      </c>
    </row>
    <row r="774" spans="1:66" x14ac:dyDescent="0.3">
      <c r="A774" t="s">
        <v>1646</v>
      </c>
      <c r="B774" s="13" t="str">
        <f>VLOOKUP(A774,Matching_Area!$A$2:$B$1441,2, 0)</f>
        <v>Private Sector &amp; Trade</v>
      </c>
      <c r="C774" s="13" t="str">
        <f>VLOOKUP(Filtred_Data!A774,Matching_Area!$A$2:$C$1441,3,0)</f>
        <v>Imports</v>
      </c>
      <c r="D774" t="s">
        <v>3247</v>
      </c>
      <c r="BN774" s="39">
        <f t="shared" si="11"/>
        <v>0</v>
      </c>
    </row>
    <row r="775" spans="1:66" x14ac:dyDescent="0.3">
      <c r="A775" t="s">
        <v>2065</v>
      </c>
      <c r="B775" s="13" t="str">
        <f>VLOOKUP(A775,Matching_Area!$A$2:$B$1441,2, 0)</f>
        <v>Private Sector &amp; Trade</v>
      </c>
      <c r="C775" s="13" t="str">
        <f>VLOOKUP(Filtred_Data!A775,Matching_Area!$A$2:$C$1441,3,0)</f>
        <v>Total merchandise trade</v>
      </c>
      <c r="D775" t="s">
        <v>179</v>
      </c>
      <c r="E775">
        <v>6.6256212037548323</v>
      </c>
      <c r="F775">
        <v>6.4136339428368538</v>
      </c>
      <c r="G775">
        <v>6.4045612295488343</v>
      </c>
      <c r="H775">
        <v>6.4278108362041966</v>
      </c>
      <c r="I775">
        <v>6.7069116360454943</v>
      </c>
      <c r="J775">
        <v>6.7079467527228722</v>
      </c>
      <c r="K775">
        <v>7.0090797546012276</v>
      </c>
      <c r="L775">
        <v>6.9266566090286643</v>
      </c>
      <c r="M775">
        <v>7.3647745358090182</v>
      </c>
      <c r="N775">
        <v>7.4168055691734489</v>
      </c>
      <c r="O775">
        <v>7.9803186984476886</v>
      </c>
      <c r="P775">
        <v>7.8886551916555776</v>
      </c>
      <c r="Q775">
        <v>8.4481397221505574</v>
      </c>
      <c r="R775">
        <v>10.130309476236446</v>
      </c>
      <c r="S775">
        <v>13.584594785415627</v>
      </c>
      <c r="T775">
        <v>12.744761719362053</v>
      </c>
      <c r="U775">
        <v>13.306789963980158</v>
      </c>
      <c r="V775">
        <v>13.622320020981579</v>
      </c>
      <c r="W775">
        <v>14.113503195060042</v>
      </c>
      <c r="X775">
        <v>15.551429700220831</v>
      </c>
      <c r="Y775">
        <v>16.888314766316675</v>
      </c>
      <c r="Z775">
        <v>15.966956466426071</v>
      </c>
      <c r="AA775">
        <v>14.095566436757823</v>
      </c>
      <c r="AB775">
        <v>13.08508606679402</v>
      </c>
      <c r="AC775">
        <v>14.125648000439863</v>
      </c>
      <c r="AD775">
        <v>13.166184948117978</v>
      </c>
      <c r="AE775">
        <v>13.307884412521446</v>
      </c>
      <c r="AF775">
        <v>13.976003122415795</v>
      </c>
      <c r="AG775">
        <v>14.9332427883229</v>
      </c>
      <c r="AH775">
        <v>15.186064896713333</v>
      </c>
      <c r="AI775">
        <v>15.270115898593092</v>
      </c>
      <c r="AJ775">
        <v>15.103499780533991</v>
      </c>
      <c r="AK775">
        <v>15.368646388440336</v>
      </c>
      <c r="AL775">
        <v>15.574860550153465</v>
      </c>
      <c r="AM775">
        <v>16.492425934881208</v>
      </c>
      <c r="AN775">
        <v>17.743973002254393</v>
      </c>
      <c r="AO775">
        <v>17.924887051130899</v>
      </c>
      <c r="AP775">
        <v>18.515790332207651</v>
      </c>
      <c r="AQ775">
        <v>17.946856729685319</v>
      </c>
      <c r="AR775">
        <v>18.225503072108879</v>
      </c>
      <c r="AS775">
        <v>19.90976608394163</v>
      </c>
      <c r="AT775">
        <v>18.033568400429964</v>
      </c>
      <c r="AU775">
        <v>17.312184094733574</v>
      </c>
      <c r="AV775">
        <v>17.697485073549942</v>
      </c>
      <c r="AW775">
        <v>19.163311809439456</v>
      </c>
      <c r="AX775">
        <v>20.202966053639649</v>
      </c>
      <c r="AY775">
        <v>21.311088034053913</v>
      </c>
      <c r="AZ775">
        <v>21.925221362443921</v>
      </c>
      <c r="BA775">
        <v>23.495994250080845</v>
      </c>
      <c r="BB775">
        <v>18.418930971548331</v>
      </c>
      <c r="BC775">
        <v>21.662670610483374</v>
      </c>
      <c r="BD775">
        <v>24.117821711319795</v>
      </c>
      <c r="BE775">
        <v>23.968791989463956</v>
      </c>
      <c r="BF775">
        <v>23.286792486218339</v>
      </c>
      <c r="BG775">
        <v>23.017562730827251</v>
      </c>
      <c r="BH775">
        <v>20.95510533486657</v>
      </c>
      <c r="BI775">
        <v>19.784721004064885</v>
      </c>
      <c r="BJ775">
        <v>20.295966454848543</v>
      </c>
      <c r="BK775">
        <v>20.839752312021272</v>
      </c>
      <c r="BL775">
        <v>19.699277084869049</v>
      </c>
      <c r="BN775" s="39">
        <f t="shared" ref="BN775:BN838" si="12">COUNT(E775:BM775)</f>
        <v>60</v>
      </c>
    </row>
    <row r="776" spans="1:66" x14ac:dyDescent="0.3">
      <c r="A776" t="s">
        <v>3698</v>
      </c>
      <c r="B776" s="13" t="str">
        <f>VLOOKUP(A776,Matching_Area!$A$2:$B$1441,2, 0)</f>
        <v>Environment</v>
      </c>
      <c r="C776" s="13" t="str">
        <f>VLOOKUP(Filtred_Data!A776,Matching_Area!$A$2:$C$1441,3,0)</f>
        <v>Emissions</v>
      </c>
      <c r="D776" t="s">
        <v>2015</v>
      </c>
      <c r="AJ776">
        <v>-1.6173804490336201</v>
      </c>
      <c r="AK776">
        <v>-2.2649285799421599</v>
      </c>
      <c r="AL776">
        <v>-3.2237828478944102</v>
      </c>
      <c r="AM776">
        <v>-3.5099962988288</v>
      </c>
      <c r="AN776">
        <v>-5.1959111467984798</v>
      </c>
      <c r="AO776">
        <v>-6.1075597990075901</v>
      </c>
      <c r="AP776">
        <v>-7.5221599784202997</v>
      </c>
      <c r="AQ776">
        <v>-9.3874875320715905</v>
      </c>
      <c r="AR776">
        <v>-10.8800318677114</v>
      </c>
      <c r="AS776">
        <v>-12.7074067336223</v>
      </c>
      <c r="AT776">
        <v>-13.522605373598701</v>
      </c>
      <c r="AU776">
        <v>-13.5906692846703</v>
      </c>
      <c r="AV776">
        <v>-13.547541230419901</v>
      </c>
      <c r="AW776">
        <v>-14.6671455187599</v>
      </c>
      <c r="AX776">
        <v>-15.563738559303401</v>
      </c>
      <c r="AY776">
        <v>-15.191582658444601</v>
      </c>
      <c r="AZ776">
        <v>-14.8423238336606</v>
      </c>
      <c r="BA776">
        <v>-14.089229591804701</v>
      </c>
      <c r="BB776">
        <v>-17.085139483968899</v>
      </c>
      <c r="BC776">
        <v>-17.7102610266673</v>
      </c>
      <c r="BD776">
        <v>-19.2409427165342</v>
      </c>
      <c r="BE776">
        <v>-21.615256196325198</v>
      </c>
      <c r="BN776" s="39">
        <f t="shared" si="12"/>
        <v>22</v>
      </c>
    </row>
    <row r="777" spans="1:66" x14ac:dyDescent="0.3">
      <c r="A777" t="s">
        <v>3362</v>
      </c>
      <c r="B777" s="13" t="str">
        <f>VLOOKUP(A777,Matching_Area!$A$2:$B$1441,2, 0)</f>
        <v>Environment</v>
      </c>
      <c r="C777" s="13" t="str">
        <f>VLOOKUP(Filtred_Data!A777,Matching_Area!$A$2:$C$1441,3,0)</f>
        <v>Emissions</v>
      </c>
      <c r="D777" t="s">
        <v>1508</v>
      </c>
      <c r="O777">
        <v>594255</v>
      </c>
      <c r="P777">
        <v>579493</v>
      </c>
      <c r="Q777">
        <v>586231</v>
      </c>
      <c r="R777">
        <v>589314</v>
      </c>
      <c r="S777">
        <v>588197</v>
      </c>
      <c r="T777">
        <v>589865</v>
      </c>
      <c r="U777">
        <v>589557</v>
      </c>
      <c r="V777">
        <v>584022</v>
      </c>
      <c r="W777">
        <v>581486</v>
      </c>
      <c r="X777">
        <v>600123</v>
      </c>
      <c r="Y777">
        <v>607555</v>
      </c>
      <c r="Z777">
        <v>608336</v>
      </c>
      <c r="AA777">
        <v>605957</v>
      </c>
      <c r="AB777">
        <v>591420</v>
      </c>
      <c r="AC777">
        <v>607640</v>
      </c>
      <c r="AD777">
        <v>601871</v>
      </c>
      <c r="AE777">
        <v>598844</v>
      </c>
      <c r="AF777">
        <v>604900</v>
      </c>
      <c r="AG777">
        <v>617992</v>
      </c>
      <c r="AH777">
        <v>621630</v>
      </c>
      <c r="AI777">
        <v>637636</v>
      </c>
      <c r="AJ777">
        <v>627323</v>
      </c>
      <c r="AK777">
        <v>623194</v>
      </c>
      <c r="AL777">
        <v>617080</v>
      </c>
      <c r="AM777">
        <v>615255</v>
      </c>
      <c r="AN777">
        <v>604505</v>
      </c>
      <c r="AO777">
        <v>598692</v>
      </c>
      <c r="AP777">
        <v>589672</v>
      </c>
      <c r="AQ777">
        <v>577778</v>
      </c>
      <c r="AR777">
        <v>568261</v>
      </c>
      <c r="AS777">
        <v>556609</v>
      </c>
      <c r="AT777">
        <v>551411</v>
      </c>
      <c r="AU777">
        <v>550977</v>
      </c>
      <c r="AV777">
        <v>551252</v>
      </c>
      <c r="AW777">
        <v>544113</v>
      </c>
      <c r="AX777">
        <v>538396</v>
      </c>
      <c r="AY777">
        <v>540769</v>
      </c>
      <c r="AZ777">
        <v>542996</v>
      </c>
      <c r="BA777">
        <v>547798</v>
      </c>
      <c r="BB777">
        <v>528695</v>
      </c>
      <c r="BC777">
        <v>524709</v>
      </c>
      <c r="BD777">
        <v>514948.82250000001</v>
      </c>
      <c r="BE777">
        <v>499809.34499999997</v>
      </c>
      <c r="BN777" s="39">
        <f t="shared" si="12"/>
        <v>43</v>
      </c>
    </row>
    <row r="778" spans="1:66" x14ac:dyDescent="0.3">
      <c r="A778" t="s">
        <v>2577</v>
      </c>
      <c r="B778" s="13" t="str">
        <f>VLOOKUP(A778,Matching_Area!$A$2:$B$1441,2, 0)</f>
        <v>Environment</v>
      </c>
      <c r="C778" s="13" t="str">
        <f>VLOOKUP(Filtred_Data!A778,Matching_Area!$A$2:$C$1441,3,0)</f>
        <v>Emissions</v>
      </c>
      <c r="D778" t="s">
        <v>823</v>
      </c>
      <c r="N778">
        <v>0</v>
      </c>
      <c r="O778">
        <v>266715.66023592016</v>
      </c>
      <c r="P778">
        <v>243870.59871740959</v>
      </c>
      <c r="Q778">
        <v>247196.2881386267</v>
      </c>
      <c r="R778">
        <v>245506.01393678071</v>
      </c>
      <c r="S778">
        <v>233910.52247751123</v>
      </c>
      <c r="T778">
        <v>231417.06738544692</v>
      </c>
      <c r="U778">
        <v>232264.58907738182</v>
      </c>
      <c r="V778">
        <v>225615.54940767883</v>
      </c>
      <c r="W778">
        <v>223155.75756828848</v>
      </c>
      <c r="X778">
        <v>241406.97389015532</v>
      </c>
      <c r="Y778">
        <v>239907.45596385136</v>
      </c>
      <c r="Z778">
        <v>232651.42021942011</v>
      </c>
      <c r="AA778">
        <v>231416.17147441499</v>
      </c>
      <c r="AB778">
        <v>219807.5434101132</v>
      </c>
      <c r="AC778">
        <v>234132.4595107545</v>
      </c>
      <c r="AD778">
        <v>229621.83158904299</v>
      </c>
      <c r="AE778">
        <v>229016.05024592642</v>
      </c>
      <c r="AF778">
        <v>235326.58569366205</v>
      </c>
      <c r="AG778">
        <v>240149.49870915929</v>
      </c>
      <c r="AH778">
        <v>245754.46415663394</v>
      </c>
      <c r="AI778">
        <v>252381.80716177583</v>
      </c>
      <c r="AJ778">
        <v>247547.37008449162</v>
      </c>
      <c r="AK778">
        <v>246262.66512667807</v>
      </c>
      <c r="AL778">
        <v>244026.90264884353</v>
      </c>
      <c r="AM778">
        <v>244131.96822763624</v>
      </c>
      <c r="AN778">
        <v>241933.46476514626</v>
      </c>
      <c r="AO778">
        <v>243244.31487972627</v>
      </c>
      <c r="AP778">
        <v>245864.23389317485</v>
      </c>
      <c r="AQ778">
        <v>244291.82730257066</v>
      </c>
      <c r="AR778">
        <v>237724.61077135225</v>
      </c>
      <c r="AS778">
        <v>235274.8466792976</v>
      </c>
      <c r="AT778">
        <v>236882.8701282322</v>
      </c>
      <c r="AU778">
        <v>233343.87274808413</v>
      </c>
      <c r="AV778">
        <v>229793.0519340437</v>
      </c>
      <c r="AW778">
        <v>224175.71526095341</v>
      </c>
      <c r="AX778">
        <v>213074.62057572367</v>
      </c>
      <c r="AY778">
        <v>214471.15031864544</v>
      </c>
      <c r="AZ778">
        <v>216024.76560748531</v>
      </c>
      <c r="BA778">
        <v>219505.40439272515</v>
      </c>
      <c r="BN778" s="39">
        <f t="shared" si="12"/>
        <v>40</v>
      </c>
    </row>
    <row r="779" spans="1:66" x14ac:dyDescent="0.3">
      <c r="A779" t="s">
        <v>580</v>
      </c>
      <c r="B779" s="13" t="str">
        <f>VLOOKUP(A779,Matching_Area!$A$2:$B$1441,2, 0)</f>
        <v>Public Sector</v>
      </c>
      <c r="C779" s="13" t="str">
        <f>VLOOKUP(Filtred_Data!A779,Matching_Area!$A$2:$C$1441,3,0)</f>
        <v>Policy &amp; institutions</v>
      </c>
      <c r="D779" t="s">
        <v>743</v>
      </c>
      <c r="BN779" s="39">
        <f t="shared" si="12"/>
        <v>0</v>
      </c>
    </row>
    <row r="780" spans="1:66" x14ac:dyDescent="0.3">
      <c r="A780" t="s">
        <v>824</v>
      </c>
      <c r="B780" s="13" t="str">
        <f>VLOOKUP(A780,Matching_Area!$A$2:$B$1441,2, 0)</f>
        <v>Public Sector</v>
      </c>
      <c r="C780" s="13" t="str">
        <f>VLOOKUP(Filtred_Data!A780,Matching_Area!$A$2:$C$1441,3,0)</f>
        <v>Defense &amp; arms trade</v>
      </c>
      <c r="D780" t="s">
        <v>1462</v>
      </c>
      <c r="E780">
        <v>8.9931245871527796</v>
      </c>
      <c r="F780">
        <v>9.1560315001712294</v>
      </c>
      <c r="G780">
        <v>9.3316729454584202</v>
      </c>
      <c r="H780">
        <v>8.8318911861801794</v>
      </c>
      <c r="I780">
        <v>8.0512811057283997</v>
      </c>
      <c r="J780">
        <v>7.5872471772260202</v>
      </c>
      <c r="K780">
        <v>8.4353002859450701</v>
      </c>
      <c r="L780">
        <v>9.4177959325513712</v>
      </c>
      <c r="M780">
        <v>9.2684542746879295</v>
      </c>
      <c r="N780">
        <v>8.6332637950910396</v>
      </c>
      <c r="O780">
        <v>8.0327435840408494</v>
      </c>
      <c r="P780">
        <v>6.9430696093606095</v>
      </c>
      <c r="Q780">
        <v>6.5197569243471598</v>
      </c>
      <c r="R780">
        <v>5.8938705911674001</v>
      </c>
      <c r="S780">
        <v>5.9541111967601497</v>
      </c>
      <c r="T780">
        <v>5.6226790961333606</v>
      </c>
      <c r="U780">
        <v>5.1910714290255493</v>
      </c>
      <c r="V780">
        <v>5.1556173512712498</v>
      </c>
      <c r="W780">
        <v>4.9430872479168801</v>
      </c>
      <c r="X780">
        <v>4.9519915352726498</v>
      </c>
      <c r="Y780">
        <v>5.1535374665163598</v>
      </c>
      <c r="Z780">
        <v>5.6465412562425801</v>
      </c>
      <c r="AA780">
        <v>6.8140570944128402</v>
      </c>
      <c r="AB780">
        <v>6.3211442597671699</v>
      </c>
      <c r="AC780">
        <v>6.2364165296389693</v>
      </c>
      <c r="AD780">
        <v>6.4532192046686001</v>
      </c>
      <c r="AE780">
        <v>6.6265226578984207</v>
      </c>
      <c r="AF780">
        <v>6.4202740228848798</v>
      </c>
      <c r="AG780">
        <v>6.0712777020948003</v>
      </c>
      <c r="AH780">
        <v>5.8712060080465296</v>
      </c>
      <c r="AI780">
        <v>5.6051752943879398</v>
      </c>
      <c r="AJ780">
        <v>4.8834293977631305</v>
      </c>
      <c r="AK780">
        <v>4.9704668076828398</v>
      </c>
      <c r="AL780">
        <v>4.6043502950764399</v>
      </c>
      <c r="AM780">
        <v>4.2152646751779006</v>
      </c>
      <c r="AN780">
        <v>3.8602457917388997</v>
      </c>
      <c r="AO780">
        <v>3.5549822063521801</v>
      </c>
      <c r="AP780">
        <v>3.40556224418855</v>
      </c>
      <c r="AQ780">
        <v>3.2015584989699599</v>
      </c>
      <c r="AR780">
        <v>3.0856767832474601</v>
      </c>
      <c r="AS780">
        <v>3.11224214697679</v>
      </c>
      <c r="AT780">
        <v>3.1238098026670302</v>
      </c>
      <c r="AU780">
        <v>3.4476180992877801</v>
      </c>
      <c r="AV780">
        <v>3.8271610447362296</v>
      </c>
      <c r="AW780">
        <v>4.0163127364069195</v>
      </c>
      <c r="AX780">
        <v>4.0900348763258503</v>
      </c>
      <c r="AY780">
        <v>4.0416272367896893</v>
      </c>
      <c r="AZ780">
        <v>4.0796550810521994</v>
      </c>
      <c r="BA780">
        <v>4.4638273562998894</v>
      </c>
      <c r="BB780">
        <v>4.8855996801147796</v>
      </c>
      <c r="BC780">
        <v>4.9226416770699606</v>
      </c>
      <c r="BD780">
        <v>4.8401739949027505</v>
      </c>
      <c r="BE780">
        <v>4.4774012186726697</v>
      </c>
      <c r="BF780">
        <v>4.0466788786709795</v>
      </c>
      <c r="BG780">
        <v>3.6958911182713798</v>
      </c>
      <c r="BH780">
        <v>3.4778461681968604</v>
      </c>
      <c r="BI780">
        <v>3.4189406012807897</v>
      </c>
      <c r="BJ780">
        <v>3.31338528335912</v>
      </c>
      <c r="BK780">
        <v>3.3162444576717998</v>
      </c>
      <c r="BL780">
        <v>3.4131066683464399</v>
      </c>
      <c r="BN780" s="39">
        <f t="shared" si="12"/>
        <v>60</v>
      </c>
    </row>
    <row r="781" spans="1:66" x14ac:dyDescent="0.3">
      <c r="A781" t="s">
        <v>929</v>
      </c>
      <c r="B781" s="13" t="str">
        <f>VLOOKUP(A781,Matching_Area!$A$2:$B$1441,2, 0)</f>
        <v>Public Sector</v>
      </c>
      <c r="C781" s="13" t="str">
        <f>VLOOKUP(Filtred_Data!A781,Matching_Area!$A$2:$C$1441,3,0)</f>
        <v>Defense &amp; arms trade</v>
      </c>
      <c r="D781" t="s">
        <v>106</v>
      </c>
      <c r="AT781">
        <v>9.559757574989721</v>
      </c>
      <c r="AU781">
        <v>10.2750015340386</v>
      </c>
      <c r="AV781">
        <v>11.2968759189728</v>
      </c>
      <c r="AW781">
        <v>11.9684764051846</v>
      </c>
      <c r="AX781">
        <v>12.0539449432606</v>
      </c>
      <c r="AY781">
        <v>11.996456507997399</v>
      </c>
      <c r="AZ781">
        <v>11.7870923875287</v>
      </c>
      <c r="BA781">
        <v>11.971999539900301</v>
      </c>
      <c r="BB781">
        <v>11.777793312797099</v>
      </c>
      <c r="BC781">
        <v>12.3344553489056</v>
      </c>
      <c r="BD781">
        <v>12.4442085949283</v>
      </c>
      <c r="BE781">
        <v>12.022053320058101</v>
      </c>
      <c r="BF781">
        <v>11.250812675838199</v>
      </c>
      <c r="BG781">
        <v>10.420615216029599</v>
      </c>
      <c r="BH781">
        <v>9.8939893937272405</v>
      </c>
      <c r="BI781">
        <v>9.6422370940215991</v>
      </c>
      <c r="BJ781">
        <v>9.4002463165881096</v>
      </c>
      <c r="BK781">
        <v>9.4371971848728009</v>
      </c>
      <c r="BL781">
        <v>9.4306307072605087</v>
      </c>
      <c r="BN781" s="39">
        <f t="shared" si="12"/>
        <v>19</v>
      </c>
    </row>
    <row r="782" spans="1:66" x14ac:dyDescent="0.3">
      <c r="A782" t="s">
        <v>1954</v>
      </c>
      <c r="B782" s="13" t="str">
        <f>VLOOKUP(A782,Matching_Area!$A$2:$B$1441,2, 0)</f>
        <v>Public Sector</v>
      </c>
      <c r="C782" s="13" t="str">
        <f>VLOOKUP(Filtred_Data!A782,Matching_Area!$A$2:$C$1441,3,0)</f>
        <v>Defense &amp; arms trade</v>
      </c>
      <c r="D782" t="s">
        <v>2305</v>
      </c>
      <c r="E782">
        <v>47346552670.212601</v>
      </c>
      <c r="F782">
        <v>49879770605.0578</v>
      </c>
      <c r="G782">
        <v>54650942605.077301</v>
      </c>
      <c r="H782">
        <v>54561215775.424599</v>
      </c>
      <c r="I782">
        <v>53432327058.166496</v>
      </c>
      <c r="J782">
        <v>54561791263.226601</v>
      </c>
      <c r="K782">
        <v>66442751527.317802</v>
      </c>
      <c r="L782">
        <v>78398442240.523895</v>
      </c>
      <c r="M782">
        <v>84329031218.248093</v>
      </c>
      <c r="N782">
        <v>84990165430.773697</v>
      </c>
      <c r="O782">
        <v>83407993004.888199</v>
      </c>
      <c r="P782">
        <v>78237979893.080002</v>
      </c>
      <c r="Q782">
        <v>80708070966.4935</v>
      </c>
      <c r="R782">
        <v>81469794407.588699</v>
      </c>
      <c r="S782">
        <v>89278920339.820007</v>
      </c>
      <c r="T782">
        <v>92080928753.647202</v>
      </c>
      <c r="U782">
        <v>94715251079.714294</v>
      </c>
      <c r="V782">
        <v>104665218971.62801</v>
      </c>
      <c r="W782">
        <v>113382063749.093</v>
      </c>
      <c r="X782">
        <v>126879927116.756</v>
      </c>
      <c r="Y782">
        <v>143688354872.67599</v>
      </c>
      <c r="Z782">
        <v>176558875270.82101</v>
      </c>
      <c r="AA782">
        <v>221673542584.01999</v>
      </c>
      <c r="AB782">
        <v>223427165005.73001</v>
      </c>
      <c r="AC782">
        <v>245149168288.53699</v>
      </c>
      <c r="AD782">
        <v>272163229313.05701</v>
      </c>
      <c r="AE782">
        <v>295546223803.599</v>
      </c>
      <c r="AF782">
        <v>304086648682.90802</v>
      </c>
      <c r="AG782">
        <v>309661269300.95398</v>
      </c>
      <c r="AH782">
        <v>321866558808.32001</v>
      </c>
      <c r="AI782">
        <v>325129313986.03101</v>
      </c>
      <c r="AJ782">
        <v>299372779114.591</v>
      </c>
      <c r="AK782">
        <v>325033735954.80402</v>
      </c>
      <c r="AL782">
        <v>316719443747.42297</v>
      </c>
      <c r="AM782">
        <v>308084000000</v>
      </c>
      <c r="AN782">
        <v>295853097724.66101</v>
      </c>
      <c r="AO782">
        <v>287960668678.94</v>
      </c>
      <c r="AP782">
        <v>293167825790.97101</v>
      </c>
      <c r="AQ782">
        <v>290996055088.37799</v>
      </c>
      <c r="AR782">
        <v>298094891322.40399</v>
      </c>
      <c r="AS782">
        <v>320086324211.19598</v>
      </c>
      <c r="AT782">
        <v>331805610572.13702</v>
      </c>
      <c r="AU782">
        <v>378463138753.841</v>
      </c>
      <c r="AV782">
        <v>440532069586.19202</v>
      </c>
      <c r="AW782">
        <v>492999376159.39697</v>
      </c>
      <c r="AX782">
        <v>533203000000</v>
      </c>
      <c r="AY782">
        <v>558335000000</v>
      </c>
      <c r="AZ782">
        <v>589586000000</v>
      </c>
      <c r="BA782">
        <v>656756000000</v>
      </c>
      <c r="BB782">
        <v>705917000000</v>
      </c>
      <c r="BC782">
        <v>738005000000</v>
      </c>
      <c r="BD782">
        <v>752288000000</v>
      </c>
      <c r="BE782">
        <v>725205000000</v>
      </c>
      <c r="BF782">
        <v>679229000000</v>
      </c>
      <c r="BG782">
        <v>647789000000</v>
      </c>
      <c r="BH782">
        <v>633829639000</v>
      </c>
      <c r="BI782">
        <v>639856443000</v>
      </c>
      <c r="BJ782">
        <v>646752927000</v>
      </c>
      <c r="BK782">
        <v>682491400000</v>
      </c>
      <c r="BL782">
        <v>731751400000</v>
      </c>
      <c r="BN782" s="39">
        <f t="shared" si="12"/>
        <v>60</v>
      </c>
    </row>
    <row r="783" spans="1:66" x14ac:dyDescent="0.3">
      <c r="A783" t="s">
        <v>3175</v>
      </c>
      <c r="B783" s="13" t="str">
        <f>VLOOKUP(A783,Matching_Area!$A$2:$B$1441,2, 0)</f>
        <v>Public Sector</v>
      </c>
      <c r="C783" s="13" t="str">
        <f>VLOOKUP(Filtred_Data!A783,Matching_Area!$A$2:$C$1441,3,0)</f>
        <v>Defense &amp; arms trade</v>
      </c>
      <c r="D783" t="s">
        <v>3711</v>
      </c>
      <c r="E783">
        <v>47346552670.212601</v>
      </c>
      <c r="F783">
        <v>49879770605.0578</v>
      </c>
      <c r="G783">
        <v>54650942605.077301</v>
      </c>
      <c r="H783">
        <v>54561215775.424599</v>
      </c>
      <c r="I783">
        <v>53432327058.166496</v>
      </c>
      <c r="J783">
        <v>54561791263.226601</v>
      </c>
      <c r="K783">
        <v>66442751527.317802</v>
      </c>
      <c r="L783">
        <v>78398442240.523895</v>
      </c>
      <c r="M783">
        <v>84329031218.248093</v>
      </c>
      <c r="N783">
        <v>84990165430.773697</v>
      </c>
      <c r="O783">
        <v>83407993004.888199</v>
      </c>
      <c r="P783">
        <v>78237979893.080002</v>
      </c>
      <c r="Q783">
        <v>80708070966.4935</v>
      </c>
      <c r="R783">
        <v>81469794407.588699</v>
      </c>
      <c r="S783">
        <v>89278920339.820007</v>
      </c>
      <c r="T783">
        <v>92080928753.647202</v>
      </c>
      <c r="U783">
        <v>94715251079.71431</v>
      </c>
      <c r="V783">
        <v>104665218971.62799</v>
      </c>
      <c r="W783">
        <v>113382063749.093</v>
      </c>
      <c r="X783">
        <v>126879927116.756</v>
      </c>
      <c r="Y783">
        <v>143688354872.67599</v>
      </c>
      <c r="Z783">
        <v>176558875270.82101</v>
      </c>
      <c r="AA783">
        <v>221673542584.01999</v>
      </c>
      <c r="AB783">
        <v>223427165005.73001</v>
      </c>
      <c r="AC783">
        <v>245149168288.53702</v>
      </c>
      <c r="AD783">
        <v>272163229313.05698</v>
      </c>
      <c r="AE783">
        <v>295546223803.599</v>
      </c>
      <c r="AF783">
        <v>304086648682.90796</v>
      </c>
      <c r="AG783">
        <v>309661269300.95398</v>
      </c>
      <c r="AH783">
        <v>321866558808.32001</v>
      </c>
      <c r="AI783">
        <v>325129313986.03101</v>
      </c>
      <c r="AJ783">
        <v>299372779114.591</v>
      </c>
      <c r="AK783">
        <v>325033735954.80402</v>
      </c>
      <c r="AL783">
        <v>316719443747.42303</v>
      </c>
      <c r="AM783">
        <v>308084000000</v>
      </c>
      <c r="AN783">
        <v>295853097724.66101</v>
      </c>
      <c r="AO783">
        <v>287960668678.94</v>
      </c>
      <c r="AP783">
        <v>293167825790.97101</v>
      </c>
      <c r="AQ783">
        <v>290996055088.37805</v>
      </c>
      <c r="AR783">
        <v>298094891322.40399</v>
      </c>
      <c r="AS783">
        <v>320086324211.19598</v>
      </c>
      <c r="AT783">
        <v>331805610572.13702</v>
      </c>
      <c r="AU783">
        <v>378463138753.841</v>
      </c>
      <c r="AV783">
        <v>440532069586.19202</v>
      </c>
      <c r="AW783">
        <v>492999376159.39703</v>
      </c>
      <c r="AX783">
        <v>533203000000</v>
      </c>
      <c r="AY783">
        <v>558335000000</v>
      </c>
      <c r="AZ783">
        <v>589586000000</v>
      </c>
      <c r="BA783">
        <v>656756000000</v>
      </c>
      <c r="BB783">
        <v>705917000000</v>
      </c>
      <c r="BC783">
        <v>738005000000</v>
      </c>
      <c r="BD783">
        <v>752288000000</v>
      </c>
      <c r="BE783">
        <v>725205000000</v>
      </c>
      <c r="BF783">
        <v>679229000000</v>
      </c>
      <c r="BG783">
        <v>647789000000</v>
      </c>
      <c r="BH783">
        <v>633829639000</v>
      </c>
      <c r="BI783">
        <v>639856443000</v>
      </c>
      <c r="BJ783">
        <v>646752927000</v>
      </c>
      <c r="BK783">
        <v>682491400000</v>
      </c>
      <c r="BL783">
        <v>731751400000</v>
      </c>
      <c r="BN783" s="39">
        <f t="shared" si="12"/>
        <v>60</v>
      </c>
    </row>
    <row r="784" spans="1:66" x14ac:dyDescent="0.3">
      <c r="A784" t="s">
        <v>2789</v>
      </c>
      <c r="B784" s="13" t="str">
        <f>VLOOKUP(A784,Matching_Area!$A$2:$B$1441,2, 0)</f>
        <v>Environment</v>
      </c>
      <c r="C784" s="13" t="str">
        <f>VLOOKUP(Filtred_Data!A784,Matching_Area!$A$2:$C$1441,3,0)</f>
        <v>Natural resources contribution to GDP</v>
      </c>
      <c r="D784" t="s">
        <v>2204</v>
      </c>
      <c r="O784">
        <v>0.17369444918767299</v>
      </c>
      <c r="P784">
        <v>9.8163267565807899E-2</v>
      </c>
      <c r="Q784">
        <v>9.0326843422133193E-2</v>
      </c>
      <c r="R784">
        <v>0.174313900876368</v>
      </c>
      <c r="S784">
        <v>0.28432021477461999</v>
      </c>
      <c r="T784">
        <v>0.191613305280873</v>
      </c>
      <c r="U784">
        <v>0.116869415416954</v>
      </c>
      <c r="V784">
        <v>0.152841928380158</v>
      </c>
      <c r="W784">
        <v>6.4934784329673895E-2</v>
      </c>
      <c r="X784">
        <v>0.109960743690928</v>
      </c>
      <c r="Y784">
        <v>0.121596478962725</v>
      </c>
      <c r="Z784">
        <v>9.1114358829247594E-2</v>
      </c>
      <c r="AA784">
        <v>4.6930098840933299E-2</v>
      </c>
      <c r="AB784">
        <v>5.0236964446138399E-2</v>
      </c>
      <c r="AC784">
        <v>3.0319554036790701E-2</v>
      </c>
      <c r="AD784">
        <v>3.2571745227758998E-2</v>
      </c>
      <c r="AE784">
        <v>2.21623800535307E-2</v>
      </c>
      <c r="AF784">
        <v>3.3821809962239199E-2</v>
      </c>
      <c r="AG784">
        <v>0.106854798313622</v>
      </c>
      <c r="AH784">
        <v>5.2965253454201701E-2</v>
      </c>
      <c r="AI784">
        <v>4.7814122949466603E-2</v>
      </c>
      <c r="AJ784">
        <v>3.17776696479867E-2</v>
      </c>
      <c r="AK784">
        <v>2.97356023314337E-2</v>
      </c>
      <c r="AL784">
        <v>1.7845586039420502E-2</v>
      </c>
      <c r="AM784">
        <v>3.0085210919396099E-2</v>
      </c>
      <c r="AN784">
        <v>3.9679089800023597E-2</v>
      </c>
      <c r="AO784">
        <v>2.5174254726788501E-2</v>
      </c>
      <c r="AP784">
        <v>2.4533437519717101E-2</v>
      </c>
      <c r="AQ784">
        <v>1.0033366508645499E-2</v>
      </c>
      <c r="AR784">
        <v>1.12776455943524E-2</v>
      </c>
      <c r="AS784">
        <v>1.38596079149976E-2</v>
      </c>
      <c r="AT784">
        <v>1.00451183916171E-2</v>
      </c>
      <c r="AU784">
        <v>9.3223947597589792E-3</v>
      </c>
      <c r="AV784">
        <v>1.08913799634262E-2</v>
      </c>
      <c r="AW784">
        <v>2.2102697836200901E-2</v>
      </c>
      <c r="AX784">
        <v>2.9068142486953202E-2</v>
      </c>
      <c r="AY784">
        <v>7.3526135487111205E-2</v>
      </c>
      <c r="AZ784">
        <v>9.7111632951561097E-2</v>
      </c>
      <c r="BA784">
        <v>0.144271569013802</v>
      </c>
      <c r="BB784">
        <v>9.6684492328953806E-2</v>
      </c>
      <c r="BC784">
        <v>0.125891251223953</v>
      </c>
      <c r="BD784">
        <v>0.16488057030488701</v>
      </c>
      <c r="BE784">
        <v>0.14861212458486101</v>
      </c>
      <c r="BF784">
        <v>0.119870041039965</v>
      </c>
      <c r="BG784">
        <v>9.1261258453107397E-2</v>
      </c>
      <c r="BH784">
        <v>7.6443011969498598E-2</v>
      </c>
      <c r="BI784">
        <v>7.66189063360221E-2</v>
      </c>
      <c r="BJ784">
        <v>7.9937616779696602E-2</v>
      </c>
      <c r="BK784">
        <v>7.1173888762964002E-2</v>
      </c>
      <c r="BN784" s="39">
        <f t="shared" si="12"/>
        <v>49</v>
      </c>
    </row>
    <row r="785" spans="1:66" x14ac:dyDescent="0.3">
      <c r="A785" t="s">
        <v>3718</v>
      </c>
      <c r="B785" s="13" t="str">
        <f>VLOOKUP(A785,Matching_Area!$A$2:$B$1441,2, 0)</f>
        <v>Infastructure</v>
      </c>
      <c r="C785" s="13" t="str">
        <f>VLOOKUP(Filtred_Data!A785,Matching_Area!$A$2:$C$1441,3,0)</f>
        <v>Communications</v>
      </c>
      <c r="D785" t="s">
        <v>71</v>
      </c>
      <c r="E785">
        <v>0</v>
      </c>
      <c r="J785">
        <v>0</v>
      </c>
      <c r="O785">
        <v>0</v>
      </c>
      <c r="T785">
        <v>0</v>
      </c>
      <c r="U785">
        <v>0</v>
      </c>
      <c r="V785">
        <v>0</v>
      </c>
      <c r="W785">
        <v>0</v>
      </c>
      <c r="X785">
        <v>0</v>
      </c>
      <c r="Y785">
        <v>0</v>
      </c>
      <c r="AC785">
        <v>91600</v>
      </c>
      <c r="AD785">
        <v>340213</v>
      </c>
      <c r="AE785">
        <v>681825</v>
      </c>
      <c r="AF785">
        <v>1230855</v>
      </c>
      <c r="AG785">
        <v>2069441</v>
      </c>
      <c r="AH785">
        <v>3508944</v>
      </c>
      <c r="AI785">
        <v>5283055</v>
      </c>
      <c r="AJ785">
        <v>7557148</v>
      </c>
      <c r="AK785">
        <v>11032753</v>
      </c>
      <c r="AL785">
        <v>16009461</v>
      </c>
      <c r="AM785">
        <v>24134421</v>
      </c>
      <c r="AN785">
        <v>33785661</v>
      </c>
      <c r="AO785">
        <v>44042992</v>
      </c>
      <c r="AP785">
        <v>55312293</v>
      </c>
      <c r="AQ785">
        <v>69209321</v>
      </c>
      <c r="AR785">
        <v>86047003</v>
      </c>
      <c r="AS785">
        <v>109478031</v>
      </c>
      <c r="AT785">
        <v>128500000</v>
      </c>
      <c r="AU785">
        <v>141800000</v>
      </c>
      <c r="AV785">
        <v>160637000</v>
      </c>
      <c r="AW785">
        <v>184819000</v>
      </c>
      <c r="AX785">
        <v>203700000</v>
      </c>
      <c r="AY785">
        <v>229600000</v>
      </c>
      <c r="AZ785">
        <v>249300000</v>
      </c>
      <c r="BA785">
        <v>261300000</v>
      </c>
      <c r="BB785">
        <v>274283000</v>
      </c>
      <c r="BC785">
        <v>285118000</v>
      </c>
      <c r="BD785">
        <v>297404000</v>
      </c>
      <c r="BE785">
        <v>304838000</v>
      </c>
      <c r="BF785">
        <v>310698000</v>
      </c>
      <c r="BG785">
        <v>355500000</v>
      </c>
      <c r="BH785">
        <v>382307000</v>
      </c>
      <c r="BI785">
        <v>396000000</v>
      </c>
      <c r="BJ785">
        <v>400000000</v>
      </c>
      <c r="BK785">
        <v>422000000</v>
      </c>
      <c r="BN785" s="39">
        <f t="shared" si="12"/>
        <v>44</v>
      </c>
    </row>
    <row r="786" spans="1:66" x14ac:dyDescent="0.3">
      <c r="A786" t="s">
        <v>2608</v>
      </c>
      <c r="B786" s="13" t="str">
        <f>VLOOKUP(A786,Matching_Area!$A$2:$B$1441,2, 0)</f>
        <v>Infastructure</v>
      </c>
      <c r="C786" s="13" t="str">
        <f>VLOOKUP(Filtred_Data!A786,Matching_Area!$A$2:$C$1441,3,0)</f>
        <v>Communications</v>
      </c>
      <c r="D786" t="s">
        <v>208</v>
      </c>
      <c r="E786">
        <v>0</v>
      </c>
      <c r="J786">
        <v>0</v>
      </c>
      <c r="O786">
        <v>0</v>
      </c>
      <c r="T786">
        <v>0</v>
      </c>
      <c r="U786">
        <v>0</v>
      </c>
      <c r="V786">
        <v>0</v>
      </c>
      <c r="W786">
        <v>0</v>
      </c>
      <c r="X786">
        <v>0</v>
      </c>
      <c r="Y786">
        <v>0</v>
      </c>
      <c r="AC786">
        <v>3.8445905000000002E-2</v>
      </c>
      <c r="AD786">
        <v>0.14146080999999999</v>
      </c>
      <c r="AE786">
        <v>0.28086017400000002</v>
      </c>
      <c r="AF786">
        <v>0.50228157200000001</v>
      </c>
      <c r="AG786">
        <v>0.83656953599999995</v>
      </c>
      <c r="AH786">
        <v>1.4051187060000001</v>
      </c>
      <c r="AI786">
        <v>2.095449994</v>
      </c>
      <c r="AJ786">
        <v>2.9689505399999998</v>
      </c>
      <c r="AK786">
        <v>4.293056805</v>
      </c>
      <c r="AL786">
        <v>6.1685853929999999</v>
      </c>
      <c r="AM786">
        <v>9.2031387010000003</v>
      </c>
      <c r="AN786">
        <v>12.74143303</v>
      </c>
      <c r="AO786">
        <v>16.41343526</v>
      </c>
      <c r="AP786">
        <v>20.356833770000001</v>
      </c>
      <c r="AQ786">
        <v>25.150993110000002</v>
      </c>
      <c r="AR786">
        <v>30.891249139999999</v>
      </c>
      <c r="AS786">
        <v>38.861835839999998</v>
      </c>
      <c r="AT786">
        <v>45.149821209999999</v>
      </c>
      <c r="AU786">
        <v>49.359627070000002</v>
      </c>
      <c r="AV786">
        <v>55.427320360000003</v>
      </c>
      <c r="AW786">
        <v>63.217395359999998</v>
      </c>
      <c r="AX786">
        <v>69.052366379999995</v>
      </c>
      <c r="AY786">
        <v>77.109348130000001</v>
      </c>
      <c r="AZ786">
        <v>82.931806280000004</v>
      </c>
      <c r="BA786">
        <v>86.099520130000002</v>
      </c>
      <c r="BB786">
        <v>89.544963800000005</v>
      </c>
      <c r="BC786">
        <v>92.267770960000007</v>
      </c>
      <c r="BD786">
        <v>95.449045889999994</v>
      </c>
      <c r="BE786">
        <v>97.06859919</v>
      </c>
      <c r="BF786">
        <v>98.197683850000004</v>
      </c>
      <c r="BG786">
        <v>111.5562164</v>
      </c>
      <c r="BH786">
        <v>119.1439209</v>
      </c>
      <c r="BI786">
        <v>122.5945483</v>
      </c>
      <c r="BJ786">
        <v>123.04483449999999</v>
      </c>
      <c r="BK786">
        <v>129.01400749999999</v>
      </c>
      <c r="BN786" s="39">
        <f t="shared" si="12"/>
        <v>44</v>
      </c>
    </row>
    <row r="787" spans="1:66" x14ac:dyDescent="0.3">
      <c r="A787" t="s">
        <v>871</v>
      </c>
      <c r="B787" s="13" t="str">
        <f>VLOOKUP(A787,Matching_Area!$A$2:$B$1441,2, 0)</f>
        <v>Financial Sector</v>
      </c>
      <c r="C787" s="13" t="str">
        <f>VLOOKUP(Filtred_Data!A787,Matching_Area!$A$2:$C$1441,3,0)</f>
        <v>Assets</v>
      </c>
      <c r="D787" t="s">
        <v>31</v>
      </c>
      <c r="E787">
        <v>38.927296153138229</v>
      </c>
      <c r="F787">
        <v>40.722883010829044</v>
      </c>
      <c r="G787">
        <v>42.358287886299784</v>
      </c>
      <c r="H787">
        <v>45.372533667397427</v>
      </c>
      <c r="I787">
        <v>47.162583843686207</v>
      </c>
      <c r="J787">
        <v>49.060373806642467</v>
      </c>
      <c r="K787">
        <v>48.228466257668714</v>
      </c>
      <c r="L787">
        <v>48.891841708251135</v>
      </c>
      <c r="M787">
        <v>49.162228116710878</v>
      </c>
      <c r="N787">
        <v>49.607706637905679</v>
      </c>
      <c r="O787">
        <v>49.638732026277758</v>
      </c>
      <c r="P787">
        <v>50.743185817916469</v>
      </c>
      <c r="Q787">
        <v>53.89059580489559</v>
      </c>
      <c r="R787">
        <v>56.485376490133135</v>
      </c>
      <c r="S787">
        <v>57.358551373473297</v>
      </c>
      <c r="T787">
        <v>54.126644604084277</v>
      </c>
      <c r="U787">
        <v>53.759984456168738</v>
      </c>
      <c r="V787">
        <v>55.661183979833083</v>
      </c>
      <c r="W787">
        <v>56.633635241382564</v>
      </c>
      <c r="X787">
        <v>56.619181268921267</v>
      </c>
      <c r="Y787">
        <v>55.073116049482962</v>
      </c>
      <c r="Z787">
        <v>52.260525431222916</v>
      </c>
      <c r="AA787">
        <v>51.333920890343265</v>
      </c>
      <c r="AB787">
        <v>51.631738578407813</v>
      </c>
      <c r="AC787">
        <v>53.51919562375096</v>
      </c>
      <c r="AD787">
        <v>55.050831082611829</v>
      </c>
      <c r="AE787">
        <v>56.722015376348011</v>
      </c>
      <c r="AF787">
        <v>56.858347158673716</v>
      </c>
      <c r="AG787">
        <v>57.335692697975226</v>
      </c>
      <c r="AH787">
        <v>56.121441156555427</v>
      </c>
      <c r="AI787">
        <v>52.719806866981578</v>
      </c>
      <c r="AJ787">
        <v>49.086483897950174</v>
      </c>
      <c r="AK787">
        <v>45.642342784341949</v>
      </c>
      <c r="AL787">
        <v>44.36577712606978</v>
      </c>
      <c r="AM787">
        <v>44.473844404106025</v>
      </c>
      <c r="AN787">
        <v>45.835458730384993</v>
      </c>
      <c r="AO787">
        <v>46.269658751595728</v>
      </c>
      <c r="AP787">
        <v>46.580596103875763</v>
      </c>
      <c r="AQ787">
        <v>47.251847055723758</v>
      </c>
      <c r="AR787">
        <v>47.30806623964564</v>
      </c>
      <c r="AS787">
        <v>48.968228954326229</v>
      </c>
      <c r="AT787">
        <v>50.1530723648684</v>
      </c>
      <c r="AU787">
        <v>50.27863127330874</v>
      </c>
      <c r="AV787">
        <v>51.455008837636818</v>
      </c>
      <c r="AW787">
        <v>53.349030577738091</v>
      </c>
      <c r="AX787">
        <v>55.269135952773709</v>
      </c>
      <c r="AY787">
        <v>57.156191786572386</v>
      </c>
      <c r="AZ787">
        <v>59.469423524977671</v>
      </c>
      <c r="BA787">
        <v>59.777834654428183</v>
      </c>
      <c r="BB787">
        <v>54.012729297701</v>
      </c>
      <c r="BC787">
        <v>52.472817199067812</v>
      </c>
      <c r="BD787">
        <v>50.814162865725841</v>
      </c>
      <c r="BE787">
        <v>50.075407963332154</v>
      </c>
      <c r="BF787">
        <v>49.362731408942487</v>
      </c>
      <c r="BG787">
        <v>49.811028532186555</v>
      </c>
      <c r="BH787">
        <v>51.048328326822279</v>
      </c>
      <c r="BI787">
        <v>52.355051323121252</v>
      </c>
      <c r="BJ787">
        <v>52.503440555113009</v>
      </c>
      <c r="BK787">
        <v>52.149220923688567</v>
      </c>
      <c r="BL787">
        <v>52.085878161189967</v>
      </c>
      <c r="BN787" s="39">
        <f t="shared" si="12"/>
        <v>60</v>
      </c>
    </row>
    <row r="788" spans="1:66" x14ac:dyDescent="0.3">
      <c r="A788" t="s">
        <v>1565</v>
      </c>
      <c r="B788" s="13" t="str">
        <f>VLOOKUP(A788,Matching_Area!$A$2:$B$1441,2, 0)</f>
        <v>Health</v>
      </c>
      <c r="C788" s="13" t="str">
        <f>VLOOKUP(Filtred_Data!A788,Matching_Area!$A$2:$C$1441,3,0)</f>
        <v>Mortality</v>
      </c>
      <c r="D788" t="s">
        <v>3037</v>
      </c>
      <c r="BF788">
        <v>10.6</v>
      </c>
      <c r="BI788">
        <v>12.4</v>
      </c>
      <c r="BN788" s="39">
        <f t="shared" si="12"/>
        <v>2</v>
      </c>
    </row>
    <row r="789" spans="1:66" x14ac:dyDescent="0.3">
      <c r="A789" t="s">
        <v>3407</v>
      </c>
      <c r="B789" s="13" t="str">
        <f>VLOOKUP(A789,Matching_Area!$A$2:$B$1441,2, 0)</f>
        <v>Health</v>
      </c>
      <c r="C789" s="13" t="str">
        <f>VLOOKUP(Filtred_Data!A789,Matching_Area!$A$2:$C$1441,3,0)</f>
        <v>Mortality</v>
      </c>
      <c r="D789" t="s">
        <v>2751</v>
      </c>
      <c r="AS789">
        <v>18</v>
      </c>
      <c r="AX789">
        <v>16</v>
      </c>
      <c r="BC789">
        <v>14.5</v>
      </c>
      <c r="BH789">
        <v>14.3</v>
      </c>
      <c r="BI789">
        <v>14.6</v>
      </c>
      <c r="BN789" s="39">
        <f t="shared" si="12"/>
        <v>5</v>
      </c>
    </row>
    <row r="790" spans="1:66" x14ac:dyDescent="0.3">
      <c r="A790" t="s">
        <v>1768</v>
      </c>
      <c r="B790" s="13" t="str">
        <f>VLOOKUP(A790,Matching_Area!$A$2:$B$1441,2, 0)</f>
        <v>Health</v>
      </c>
      <c r="C790" s="13" t="str">
        <f>VLOOKUP(Filtred_Data!A790,Matching_Area!$A$2:$C$1441,3,0)</f>
        <v>Mortality</v>
      </c>
      <c r="D790" t="s">
        <v>2078</v>
      </c>
      <c r="AS790">
        <v>14.6</v>
      </c>
      <c r="AX790">
        <v>13</v>
      </c>
      <c r="BC790">
        <v>11.7</v>
      </c>
      <c r="BH790">
        <v>11.6</v>
      </c>
      <c r="BI790">
        <v>11.8</v>
      </c>
      <c r="BN790" s="39">
        <f t="shared" si="12"/>
        <v>5</v>
      </c>
    </row>
    <row r="791" spans="1:66" x14ac:dyDescent="0.3">
      <c r="A791" t="s">
        <v>1784</v>
      </c>
      <c r="B791" s="13" t="str">
        <f>VLOOKUP(A791,Matching_Area!$A$2:$B$1441,2, 0)</f>
        <v>Health</v>
      </c>
      <c r="C791" s="13" t="str">
        <f>VLOOKUP(Filtred_Data!A791,Matching_Area!$A$2:$C$1441,3,0)</f>
        <v>Mortality</v>
      </c>
      <c r="D791" t="s">
        <v>2288</v>
      </c>
      <c r="AS791">
        <v>21.6</v>
      </c>
      <c r="AX791">
        <v>19.2</v>
      </c>
      <c r="BC791">
        <v>17.399999999999999</v>
      </c>
      <c r="BH791">
        <v>17.2</v>
      </c>
      <c r="BI791">
        <v>17.5</v>
      </c>
      <c r="BN791" s="39">
        <f t="shared" si="12"/>
        <v>5</v>
      </c>
    </row>
    <row r="792" spans="1:66" x14ac:dyDescent="0.3">
      <c r="A792" t="s">
        <v>229</v>
      </c>
      <c r="B792" s="13" t="str">
        <f>VLOOKUP(A792,Matching_Area!$A$2:$B$1441,2, 0)</f>
        <v>Health</v>
      </c>
      <c r="C792" s="13" t="str">
        <f>VLOOKUP(Filtred_Data!A792,Matching_Area!$A$2:$C$1441,3,0)</f>
        <v>Mortality</v>
      </c>
      <c r="D792" t="s">
        <v>4038</v>
      </c>
      <c r="BI792">
        <v>13.3</v>
      </c>
      <c r="BN792" s="39">
        <f t="shared" si="12"/>
        <v>1</v>
      </c>
    </row>
    <row r="793" spans="1:66" x14ac:dyDescent="0.3">
      <c r="A793" t="s">
        <v>808</v>
      </c>
      <c r="B793" s="13" t="str">
        <f>VLOOKUP(A793,Matching_Area!$A$2:$B$1441,2, 0)</f>
        <v>Health</v>
      </c>
      <c r="C793" s="13" t="str">
        <f>VLOOKUP(Filtred_Data!A793,Matching_Area!$A$2:$C$1441,3,0)</f>
        <v>Mortality</v>
      </c>
      <c r="D793" t="s">
        <v>1610</v>
      </c>
      <c r="BI793">
        <v>10</v>
      </c>
      <c r="BN793" s="39">
        <f t="shared" si="12"/>
        <v>1</v>
      </c>
    </row>
    <row r="794" spans="1:66" x14ac:dyDescent="0.3">
      <c r="A794" t="s">
        <v>4113</v>
      </c>
      <c r="B794" s="13" t="str">
        <f>VLOOKUP(A794,Matching_Area!$A$2:$B$1441,2, 0)</f>
        <v>Health</v>
      </c>
      <c r="C794" s="13" t="str">
        <f>VLOOKUP(Filtred_Data!A794,Matching_Area!$A$2:$C$1441,3,0)</f>
        <v>Mortality</v>
      </c>
      <c r="D794" t="s">
        <v>4124</v>
      </c>
      <c r="BI794">
        <v>17</v>
      </c>
      <c r="BN794" s="39">
        <f t="shared" si="12"/>
        <v>1</v>
      </c>
    </row>
    <row r="795" spans="1:66" x14ac:dyDescent="0.3">
      <c r="A795" t="s">
        <v>3122</v>
      </c>
      <c r="B795" s="13" t="str">
        <f>VLOOKUP(A795,Matching_Area!$A$2:$B$1441,2, 0)</f>
        <v>Health</v>
      </c>
      <c r="C795" s="13" t="str">
        <f>VLOOKUP(Filtred_Data!A795,Matching_Area!$A$2:$C$1441,3,0)</f>
        <v>Mortality</v>
      </c>
      <c r="D795" t="s">
        <v>302</v>
      </c>
      <c r="AS795">
        <v>0.7</v>
      </c>
      <c r="AX795">
        <v>0.8</v>
      </c>
      <c r="BC795">
        <v>0.9</v>
      </c>
      <c r="BH795">
        <v>0.9</v>
      </c>
      <c r="BI795">
        <v>0.9</v>
      </c>
      <c r="BN795" s="39">
        <f t="shared" si="12"/>
        <v>5</v>
      </c>
    </row>
    <row r="796" spans="1:66" x14ac:dyDescent="0.3">
      <c r="A796" t="s">
        <v>35</v>
      </c>
      <c r="B796" s="13" t="str">
        <f>VLOOKUP(A796,Matching_Area!$A$2:$B$1441,2, 0)</f>
        <v>Health</v>
      </c>
      <c r="C796" s="13" t="str">
        <f>VLOOKUP(Filtred_Data!A796,Matching_Area!$A$2:$C$1441,3,0)</f>
        <v>Mortality</v>
      </c>
      <c r="D796" t="s">
        <v>2606</v>
      </c>
      <c r="AS796">
        <v>0.6</v>
      </c>
      <c r="AX796">
        <v>0.7</v>
      </c>
      <c r="BC796">
        <v>0.8</v>
      </c>
      <c r="BH796">
        <v>0.8</v>
      </c>
      <c r="BI796">
        <v>0.8</v>
      </c>
      <c r="BN796" s="39">
        <f t="shared" si="12"/>
        <v>5</v>
      </c>
    </row>
    <row r="797" spans="1:66" x14ac:dyDescent="0.3">
      <c r="A797" t="s">
        <v>2105</v>
      </c>
      <c r="B797" s="13" t="str">
        <f>VLOOKUP(A797,Matching_Area!$A$2:$B$1441,2, 0)</f>
        <v>Health</v>
      </c>
      <c r="C797" s="13" t="str">
        <f>VLOOKUP(Filtred_Data!A797,Matching_Area!$A$2:$C$1441,3,0)</f>
        <v>Mortality</v>
      </c>
      <c r="D797" t="s">
        <v>2532</v>
      </c>
      <c r="AS797">
        <v>0.8</v>
      </c>
      <c r="AX797">
        <v>0.9</v>
      </c>
      <c r="BC797">
        <v>1</v>
      </c>
      <c r="BH797">
        <v>1</v>
      </c>
      <c r="BI797">
        <v>1</v>
      </c>
      <c r="BN797" s="39">
        <f t="shared" si="12"/>
        <v>5</v>
      </c>
    </row>
    <row r="798" spans="1:66" x14ac:dyDescent="0.3">
      <c r="A798" t="s">
        <v>3703</v>
      </c>
      <c r="B798" s="13" t="str">
        <f>VLOOKUP(A798,Matching_Area!$A$2:$B$1441,2, 0)</f>
        <v>Health</v>
      </c>
      <c r="C798" s="13" t="str">
        <f>VLOOKUP(Filtred_Data!A798,Matching_Area!$A$2:$C$1441,3,0)</f>
        <v>Mortality</v>
      </c>
      <c r="D798" t="s">
        <v>3467</v>
      </c>
      <c r="BI798">
        <v>0.2</v>
      </c>
      <c r="BN798" s="39">
        <f t="shared" si="12"/>
        <v>1</v>
      </c>
    </row>
    <row r="799" spans="1:66" x14ac:dyDescent="0.3">
      <c r="A799" t="s">
        <v>4060</v>
      </c>
      <c r="B799" s="13" t="str">
        <f>VLOOKUP(A799,Matching_Area!$A$2:$B$1441,2, 0)</f>
        <v>Health</v>
      </c>
      <c r="C799" s="13" t="str">
        <f>VLOOKUP(Filtred_Data!A799,Matching_Area!$A$2:$C$1441,3,0)</f>
        <v>Mortality</v>
      </c>
      <c r="D799" t="s">
        <v>3406</v>
      </c>
      <c r="E799">
        <v>130.63</v>
      </c>
      <c r="F799">
        <v>126.608</v>
      </c>
      <c r="G799">
        <v>128.62299999999999</v>
      </c>
      <c r="H799">
        <v>130.297</v>
      </c>
      <c r="I799">
        <v>129.095</v>
      </c>
      <c r="J799">
        <v>128.619</v>
      </c>
      <c r="K799">
        <v>128.744</v>
      </c>
      <c r="L799">
        <v>127.48399999999999</v>
      </c>
      <c r="M799">
        <v>130.822</v>
      </c>
      <c r="N799">
        <v>128.864</v>
      </c>
      <c r="O799">
        <v>128.46600000000001</v>
      </c>
      <c r="P799">
        <v>125.887</v>
      </c>
      <c r="Q799">
        <v>124.30500000000001</v>
      </c>
      <c r="R799">
        <v>122.92</v>
      </c>
      <c r="S799">
        <v>117.149</v>
      </c>
      <c r="T799">
        <v>112.93300000000001</v>
      </c>
      <c r="U799">
        <v>110.078</v>
      </c>
      <c r="V799">
        <v>107.65600000000001</v>
      </c>
      <c r="W799">
        <v>105.872</v>
      </c>
      <c r="X799">
        <v>102.06699999999999</v>
      </c>
      <c r="Y799">
        <v>102.56100000000001</v>
      </c>
      <c r="Z799">
        <v>100.866</v>
      </c>
      <c r="AA799">
        <v>97.53</v>
      </c>
      <c r="AB799">
        <v>97.093000000000004</v>
      </c>
      <c r="AC799">
        <v>96.122</v>
      </c>
      <c r="AD799">
        <v>95.528999999999996</v>
      </c>
      <c r="AE799">
        <v>94.575000000000003</v>
      </c>
      <c r="AF799">
        <v>94.286000000000001</v>
      </c>
      <c r="AG799">
        <v>94.402000000000001</v>
      </c>
      <c r="AH799">
        <v>92.515000000000001</v>
      </c>
      <c r="AI799">
        <v>90.867999999999995</v>
      </c>
      <c r="AJ799">
        <v>90.652000000000001</v>
      </c>
      <c r="AK799">
        <v>88.983999999999995</v>
      </c>
      <c r="AL799">
        <v>90.066000000000003</v>
      </c>
      <c r="AM799">
        <v>89.515000000000001</v>
      </c>
      <c r="AN799">
        <v>89.372</v>
      </c>
      <c r="AO799">
        <v>87.123000000000005</v>
      </c>
      <c r="AP799">
        <v>85.4</v>
      </c>
      <c r="AQ799">
        <v>83.563999999999993</v>
      </c>
      <c r="AR799">
        <v>83.804000000000002</v>
      </c>
      <c r="AS799">
        <v>83.358999999999995</v>
      </c>
      <c r="AT799">
        <v>84.171999999999997</v>
      </c>
      <c r="AU799">
        <v>83.72</v>
      </c>
      <c r="AV799">
        <v>83.557000000000002</v>
      </c>
      <c r="AW799">
        <v>81.47</v>
      </c>
      <c r="AX799">
        <v>81.507000000000005</v>
      </c>
      <c r="AY799">
        <v>80.927999999999997</v>
      </c>
      <c r="AZ799">
        <v>79.447000000000003</v>
      </c>
      <c r="BA799">
        <v>78.704999999999998</v>
      </c>
      <c r="BB799">
        <v>79.055000000000007</v>
      </c>
      <c r="BC799">
        <v>77.159000000000006</v>
      </c>
      <c r="BD799">
        <v>77.926000000000002</v>
      </c>
      <c r="BE799">
        <v>77.706999999999994</v>
      </c>
      <c r="BF799">
        <v>78.072999999999993</v>
      </c>
      <c r="BG799">
        <v>79.352000000000004</v>
      </c>
      <c r="BH799">
        <v>80.388999999999996</v>
      </c>
      <c r="BI799">
        <v>82.066000000000003</v>
      </c>
      <c r="BJ799">
        <v>81.935000000000002</v>
      </c>
      <c r="BN799" s="39">
        <f t="shared" si="12"/>
        <v>58</v>
      </c>
    </row>
    <row r="800" spans="1:66" x14ac:dyDescent="0.3">
      <c r="A800" t="s">
        <v>1382</v>
      </c>
      <c r="B800" s="13" t="str">
        <f>VLOOKUP(A800,Matching_Area!$A$2:$B$1441,2, 0)</f>
        <v>Health</v>
      </c>
      <c r="C800" s="13" t="str">
        <f>VLOOKUP(Filtred_Data!A800,Matching_Area!$A$2:$C$1441,3,0)</f>
        <v>Mortality</v>
      </c>
      <c r="D800" t="s">
        <v>3322</v>
      </c>
      <c r="E800">
        <v>233.29300000000001</v>
      </c>
      <c r="F800">
        <v>226.703</v>
      </c>
      <c r="G800">
        <v>229.82300000000001</v>
      </c>
      <c r="H800">
        <v>233.559</v>
      </c>
      <c r="I800">
        <v>232.27699999999999</v>
      </c>
      <c r="J800">
        <v>233.011</v>
      </c>
      <c r="K800">
        <v>236.63900000000001</v>
      </c>
      <c r="L800">
        <v>234.85599999999999</v>
      </c>
      <c r="M800">
        <v>240.98699999999999</v>
      </c>
      <c r="N800">
        <v>239.49199999999999</v>
      </c>
      <c r="O800">
        <v>236.99199999999999</v>
      </c>
      <c r="P800">
        <v>232.15199999999999</v>
      </c>
      <c r="Q800">
        <v>232.02600000000001</v>
      </c>
      <c r="R800">
        <v>228.488</v>
      </c>
      <c r="S800">
        <v>219.81899999999999</v>
      </c>
      <c r="T800">
        <v>212.74199999999999</v>
      </c>
      <c r="U800">
        <v>206.648</v>
      </c>
      <c r="V800">
        <v>202.60300000000001</v>
      </c>
      <c r="W800">
        <v>199</v>
      </c>
      <c r="X800">
        <v>195.119</v>
      </c>
      <c r="Y800">
        <v>194.95500000000001</v>
      </c>
      <c r="Z800">
        <v>190.25</v>
      </c>
      <c r="AA800">
        <v>183.148</v>
      </c>
      <c r="AB800">
        <v>179.71100000000001</v>
      </c>
      <c r="AC800">
        <v>177.94</v>
      </c>
      <c r="AD800">
        <v>178.08799999999999</v>
      </c>
      <c r="AE800">
        <v>177.91499999999999</v>
      </c>
      <c r="AF800">
        <v>176.19499999999999</v>
      </c>
      <c r="AG800">
        <v>176.244</v>
      </c>
      <c r="AH800">
        <v>174.804</v>
      </c>
      <c r="AI800">
        <v>172.059</v>
      </c>
      <c r="AJ800">
        <v>170.60599999999999</v>
      </c>
      <c r="AK800">
        <v>168.459</v>
      </c>
      <c r="AL800">
        <v>170.25700000000001</v>
      </c>
      <c r="AM800">
        <v>169.02500000000001</v>
      </c>
      <c r="AN800">
        <v>166.964</v>
      </c>
      <c r="AO800">
        <v>158.00800000000001</v>
      </c>
      <c r="AP800">
        <v>149.441</v>
      </c>
      <c r="AQ800">
        <v>145.506</v>
      </c>
      <c r="AR800">
        <v>144.774</v>
      </c>
      <c r="AS800">
        <v>143.92599999999999</v>
      </c>
      <c r="AT800">
        <v>144.30699999999999</v>
      </c>
      <c r="AU800">
        <v>144.37799999999999</v>
      </c>
      <c r="AV800">
        <v>143.90899999999999</v>
      </c>
      <c r="AW800">
        <v>140.559</v>
      </c>
      <c r="AX800">
        <v>141.96899999999999</v>
      </c>
      <c r="AY800">
        <v>141.119</v>
      </c>
      <c r="AZ800">
        <v>138.60499999999999</v>
      </c>
      <c r="BA800">
        <v>136.81100000000001</v>
      </c>
      <c r="BB800">
        <v>134.96600000000001</v>
      </c>
      <c r="BC800">
        <v>131.88399999999999</v>
      </c>
      <c r="BD800">
        <v>132.12799999999999</v>
      </c>
      <c r="BE800">
        <v>131.33500000000001</v>
      </c>
      <c r="BF800">
        <v>131.22900000000001</v>
      </c>
      <c r="BG800">
        <v>131.83799999999999</v>
      </c>
      <c r="BH800">
        <v>134.26300000000001</v>
      </c>
      <c r="BI800">
        <v>138.45500000000001</v>
      </c>
      <c r="BJ800">
        <v>139.14099999999999</v>
      </c>
      <c r="BN800" s="39">
        <f t="shared" si="12"/>
        <v>58</v>
      </c>
    </row>
    <row r="801" spans="1:66" x14ac:dyDescent="0.3">
      <c r="A801" t="s">
        <v>4107</v>
      </c>
      <c r="B801" s="13" t="str">
        <f>VLOOKUP(A801,Matching_Area!$A$2:$B$1441,2, 0)</f>
        <v>Health</v>
      </c>
      <c r="C801" s="13" t="str">
        <f>VLOOKUP(Filtred_Data!A801,Matching_Area!$A$2:$C$1441,3,0)</f>
        <v>Mortality</v>
      </c>
      <c r="D801" t="s">
        <v>1824</v>
      </c>
      <c r="E801">
        <v>25.9</v>
      </c>
      <c r="F801">
        <v>25.4</v>
      </c>
      <c r="G801">
        <v>24.9</v>
      </c>
      <c r="H801">
        <v>24.4</v>
      </c>
      <c r="I801">
        <v>23.8</v>
      </c>
      <c r="J801">
        <v>23.3</v>
      </c>
      <c r="K801">
        <v>22.7</v>
      </c>
      <c r="L801">
        <v>22</v>
      </c>
      <c r="M801">
        <v>21.3</v>
      </c>
      <c r="N801">
        <v>20.6</v>
      </c>
      <c r="O801">
        <v>19.899999999999999</v>
      </c>
      <c r="P801">
        <v>19.100000000000001</v>
      </c>
      <c r="Q801">
        <v>18.3</v>
      </c>
      <c r="R801">
        <v>17.5</v>
      </c>
      <c r="S801">
        <v>16.7</v>
      </c>
      <c r="T801">
        <v>15.9</v>
      </c>
      <c r="U801">
        <v>15.2</v>
      </c>
      <c r="V801">
        <v>14.5</v>
      </c>
      <c r="W801">
        <v>13.8</v>
      </c>
      <c r="X801">
        <v>13.2</v>
      </c>
      <c r="Y801">
        <v>12.6</v>
      </c>
      <c r="Z801">
        <v>12.1</v>
      </c>
      <c r="AA801">
        <v>11.7</v>
      </c>
      <c r="AB801">
        <v>11.3</v>
      </c>
      <c r="AC801">
        <v>10.9</v>
      </c>
      <c r="AD801">
        <v>10.6</v>
      </c>
      <c r="AE801">
        <v>10.4</v>
      </c>
      <c r="AF801">
        <v>10.199999999999999</v>
      </c>
      <c r="AG801">
        <v>9.9</v>
      </c>
      <c r="AH801">
        <v>9.6999999999999993</v>
      </c>
      <c r="AI801">
        <v>9.4</v>
      </c>
      <c r="AJ801">
        <v>9.1</v>
      </c>
      <c r="AK801">
        <v>8.8000000000000007</v>
      </c>
      <c r="AL801">
        <v>8.5</v>
      </c>
      <c r="AM801">
        <v>8.1999999999999993</v>
      </c>
      <c r="AN801">
        <v>7.9</v>
      </c>
      <c r="AO801">
        <v>7.7</v>
      </c>
      <c r="AP801">
        <v>7.5</v>
      </c>
      <c r="AQ801">
        <v>7.4</v>
      </c>
      <c r="AR801">
        <v>7.2</v>
      </c>
      <c r="AS801">
        <v>7.1</v>
      </c>
      <c r="AT801">
        <v>7</v>
      </c>
      <c r="AU801">
        <v>6.9</v>
      </c>
      <c r="AV801">
        <v>6.9</v>
      </c>
      <c r="AW801">
        <v>6.8</v>
      </c>
      <c r="AX801">
        <v>6.7</v>
      </c>
      <c r="AY801">
        <v>6.7</v>
      </c>
      <c r="AZ801">
        <v>6.6</v>
      </c>
      <c r="BA801">
        <v>6.5</v>
      </c>
      <c r="BB801">
        <v>6.4</v>
      </c>
      <c r="BC801">
        <v>6.2</v>
      </c>
      <c r="BD801">
        <v>6.1</v>
      </c>
      <c r="BE801">
        <v>6</v>
      </c>
      <c r="BF801">
        <v>6</v>
      </c>
      <c r="BG801">
        <v>5.9</v>
      </c>
      <c r="BH801">
        <v>5.8</v>
      </c>
      <c r="BI801">
        <v>5.8</v>
      </c>
      <c r="BJ801">
        <v>5.7</v>
      </c>
      <c r="BK801">
        <v>5.6</v>
      </c>
      <c r="BL801">
        <v>5.6</v>
      </c>
      <c r="BN801" s="39">
        <f t="shared" si="12"/>
        <v>60</v>
      </c>
    </row>
    <row r="802" spans="1:66" x14ac:dyDescent="0.3">
      <c r="A802" t="s">
        <v>763</v>
      </c>
      <c r="B802" s="13" t="str">
        <f>VLOOKUP(A802,Matching_Area!$A$2:$B$1441,2, 0)</f>
        <v>Health</v>
      </c>
      <c r="C802" s="13" t="str">
        <f>VLOOKUP(Filtred_Data!A802,Matching_Area!$A$2:$C$1441,3,0)</f>
        <v>Mortality</v>
      </c>
      <c r="D802" t="s">
        <v>2615</v>
      </c>
      <c r="E802">
        <v>22.4</v>
      </c>
      <c r="F802">
        <v>22</v>
      </c>
      <c r="G802">
        <v>21.6</v>
      </c>
      <c r="H802">
        <v>21.1</v>
      </c>
      <c r="I802">
        <v>20.7</v>
      </c>
      <c r="J802">
        <v>20.2</v>
      </c>
      <c r="K802">
        <v>19.7</v>
      </c>
      <c r="L802">
        <v>19.2</v>
      </c>
      <c r="M802">
        <v>18.5</v>
      </c>
      <c r="N802">
        <v>17.899999999999999</v>
      </c>
      <c r="O802">
        <v>17.3</v>
      </c>
      <c r="P802">
        <v>16.600000000000001</v>
      </c>
      <c r="Q802">
        <v>15.9</v>
      </c>
      <c r="R802">
        <v>15.3</v>
      </c>
      <c r="S802">
        <v>14.6</v>
      </c>
      <c r="T802">
        <v>14</v>
      </c>
      <c r="U802">
        <v>13.4</v>
      </c>
      <c r="V802">
        <v>12.8</v>
      </c>
      <c r="W802">
        <v>12.2</v>
      </c>
      <c r="X802">
        <v>11.7</v>
      </c>
      <c r="Y802">
        <v>11.2</v>
      </c>
      <c r="Z802">
        <v>10.8</v>
      </c>
      <c r="AA802">
        <v>10.3</v>
      </c>
      <c r="AB802">
        <v>10</v>
      </c>
      <c r="AC802">
        <v>9.6999999999999993</v>
      </c>
      <c r="AD802">
        <v>9.4</v>
      </c>
      <c r="AE802">
        <v>9.1999999999999993</v>
      </c>
      <c r="AF802">
        <v>9</v>
      </c>
      <c r="AG802">
        <v>8.8000000000000007</v>
      </c>
      <c r="AH802">
        <v>8.6</v>
      </c>
      <c r="AI802">
        <v>8.3000000000000007</v>
      </c>
      <c r="AJ802">
        <v>8</v>
      </c>
      <c r="AK802">
        <v>7.8</v>
      </c>
      <c r="AL802">
        <v>7.6</v>
      </c>
      <c r="AM802">
        <v>7.3</v>
      </c>
      <c r="AN802">
        <v>7.1</v>
      </c>
      <c r="AO802">
        <v>6.9</v>
      </c>
      <c r="AP802">
        <v>6.7</v>
      </c>
      <c r="AQ802">
        <v>6.6</v>
      </c>
      <c r="AR802">
        <v>6.5</v>
      </c>
      <c r="AS802">
        <v>6.4</v>
      </c>
      <c r="AT802">
        <v>6.3</v>
      </c>
      <c r="AU802">
        <v>6.2</v>
      </c>
      <c r="AV802">
        <v>6.1</v>
      </c>
      <c r="AW802">
        <v>6.1</v>
      </c>
      <c r="AX802">
        <v>6</v>
      </c>
      <c r="AY802">
        <v>6</v>
      </c>
      <c r="AZ802">
        <v>5.9</v>
      </c>
      <c r="BA802">
        <v>5.9</v>
      </c>
      <c r="BB802">
        <v>5.7</v>
      </c>
      <c r="BC802">
        <v>5.6</v>
      </c>
      <c r="BD802">
        <v>5.6</v>
      </c>
      <c r="BE802">
        <v>5.5</v>
      </c>
      <c r="BF802">
        <v>5.4</v>
      </c>
      <c r="BG802">
        <v>5.3</v>
      </c>
      <c r="BH802">
        <v>5.3</v>
      </c>
      <c r="BI802">
        <v>5.2</v>
      </c>
      <c r="BJ802">
        <v>5.2</v>
      </c>
      <c r="BK802">
        <v>5.0999999999999996</v>
      </c>
      <c r="BL802">
        <v>5.0999999999999996</v>
      </c>
      <c r="BN802" s="39">
        <f t="shared" si="12"/>
        <v>60</v>
      </c>
    </row>
    <row r="803" spans="1:66" x14ac:dyDescent="0.3">
      <c r="A803" t="s">
        <v>3390</v>
      </c>
      <c r="B803" s="13" t="str">
        <f>VLOOKUP(A803,Matching_Area!$A$2:$B$1441,2, 0)</f>
        <v>Health</v>
      </c>
      <c r="C803" s="13" t="str">
        <f>VLOOKUP(Filtred_Data!A803,Matching_Area!$A$2:$C$1441,3,0)</f>
        <v>Mortality</v>
      </c>
      <c r="D803" t="s">
        <v>834</v>
      </c>
      <c r="E803">
        <v>29.2</v>
      </c>
      <c r="F803">
        <v>28.6</v>
      </c>
      <c r="G803">
        <v>28.1</v>
      </c>
      <c r="H803">
        <v>27.5</v>
      </c>
      <c r="I803">
        <v>26.8</v>
      </c>
      <c r="J803">
        <v>26.1</v>
      </c>
      <c r="K803">
        <v>25.5</v>
      </c>
      <c r="L803">
        <v>24.8</v>
      </c>
      <c r="M803">
        <v>24</v>
      </c>
      <c r="N803">
        <v>23.2</v>
      </c>
      <c r="O803">
        <v>22.3</v>
      </c>
      <c r="P803">
        <v>21.4</v>
      </c>
      <c r="Q803">
        <v>20.6</v>
      </c>
      <c r="R803">
        <v>19.600000000000001</v>
      </c>
      <c r="S803">
        <v>18.7</v>
      </c>
      <c r="T803">
        <v>17.7</v>
      </c>
      <c r="U803">
        <v>16.8</v>
      </c>
      <c r="V803">
        <v>16.100000000000001</v>
      </c>
      <c r="W803">
        <v>15.3</v>
      </c>
      <c r="X803">
        <v>14.6</v>
      </c>
      <c r="Y803">
        <v>14</v>
      </c>
      <c r="Z803">
        <v>13.4</v>
      </c>
      <c r="AA803">
        <v>12.9</v>
      </c>
      <c r="AB803">
        <v>12.4</v>
      </c>
      <c r="AC803">
        <v>12.1</v>
      </c>
      <c r="AD803">
        <v>11.9</v>
      </c>
      <c r="AE803">
        <v>11.6</v>
      </c>
      <c r="AF803">
        <v>11.3</v>
      </c>
      <c r="AG803">
        <v>11</v>
      </c>
      <c r="AH803">
        <v>10.7</v>
      </c>
      <c r="AI803">
        <v>10.4</v>
      </c>
      <c r="AJ803">
        <v>10.1</v>
      </c>
      <c r="AK803">
        <v>9.6999999999999993</v>
      </c>
      <c r="AL803">
        <v>9.4</v>
      </c>
      <c r="AM803">
        <v>9</v>
      </c>
      <c r="AN803">
        <v>8.6999999999999993</v>
      </c>
      <c r="AO803">
        <v>8.4</v>
      </c>
      <c r="AP803">
        <v>8.1999999999999993</v>
      </c>
      <c r="AQ803">
        <v>8</v>
      </c>
      <c r="AR803">
        <v>7.9</v>
      </c>
      <c r="AS803">
        <v>7.8</v>
      </c>
      <c r="AT803">
        <v>7.7</v>
      </c>
      <c r="AU803">
        <v>7.6</v>
      </c>
      <c r="AV803">
        <v>7.6</v>
      </c>
      <c r="AW803">
        <v>7.5</v>
      </c>
      <c r="AX803">
        <v>7.4</v>
      </c>
      <c r="AY803">
        <v>7.3</v>
      </c>
      <c r="AZ803">
        <v>7.2</v>
      </c>
      <c r="BA803">
        <v>7.1</v>
      </c>
      <c r="BB803">
        <v>6.9</v>
      </c>
      <c r="BC803">
        <v>6.8</v>
      </c>
      <c r="BD803">
        <v>6.7</v>
      </c>
      <c r="BE803">
        <v>6.6</v>
      </c>
      <c r="BF803">
        <v>6.5</v>
      </c>
      <c r="BG803">
        <v>6.4</v>
      </c>
      <c r="BH803">
        <v>6.3</v>
      </c>
      <c r="BI803">
        <v>6.3</v>
      </c>
      <c r="BJ803">
        <v>6.2</v>
      </c>
      <c r="BK803">
        <v>6.1</v>
      </c>
      <c r="BL803">
        <v>6</v>
      </c>
      <c r="BN803" s="39">
        <f t="shared" si="12"/>
        <v>60</v>
      </c>
    </row>
    <row r="804" spans="1:66" x14ac:dyDescent="0.3">
      <c r="A804" t="s">
        <v>1943</v>
      </c>
      <c r="B804" s="13" t="str">
        <f>VLOOKUP(A804,Matching_Area!$A$2:$B$1441,2, 0)</f>
        <v>Health</v>
      </c>
      <c r="C804" s="13" t="str">
        <f>VLOOKUP(Filtred_Data!A804,Matching_Area!$A$2:$C$1441,3,0)</f>
        <v>Mortality</v>
      </c>
      <c r="D804" t="s">
        <v>69</v>
      </c>
      <c r="M804">
        <v>15.9</v>
      </c>
      <c r="N804">
        <v>15.5</v>
      </c>
      <c r="O804">
        <v>15</v>
      </c>
      <c r="P804">
        <v>14.4</v>
      </c>
      <c r="Q804">
        <v>13.6</v>
      </c>
      <c r="R804">
        <v>12.8</v>
      </c>
      <c r="S804">
        <v>12.1</v>
      </c>
      <c r="T804">
        <v>11.5</v>
      </c>
      <c r="U804">
        <v>10.9</v>
      </c>
      <c r="V804">
        <v>10.1</v>
      </c>
      <c r="W804">
        <v>9.4</v>
      </c>
      <c r="X804">
        <v>8.8000000000000007</v>
      </c>
      <c r="Y804">
        <v>8.4</v>
      </c>
      <c r="Z804">
        <v>8</v>
      </c>
      <c r="AA804">
        <v>7.7</v>
      </c>
      <c r="AB804">
        <v>7.4</v>
      </c>
      <c r="AC804">
        <v>7.2</v>
      </c>
      <c r="AD804">
        <v>7</v>
      </c>
      <c r="AE804">
        <v>6.7</v>
      </c>
      <c r="AF804">
        <v>6.5</v>
      </c>
      <c r="AG804">
        <v>6.2</v>
      </c>
      <c r="AH804">
        <v>6</v>
      </c>
      <c r="AI804">
        <v>5.8</v>
      </c>
      <c r="AJ804">
        <v>5.6</v>
      </c>
      <c r="AK804">
        <v>5.4</v>
      </c>
      <c r="AL804">
        <v>5.3</v>
      </c>
      <c r="AM804">
        <v>5.0999999999999996</v>
      </c>
      <c r="AN804">
        <v>5</v>
      </c>
      <c r="AO804">
        <v>4.9000000000000004</v>
      </c>
      <c r="AP804">
        <v>4.8</v>
      </c>
      <c r="AQ804">
        <v>4.7</v>
      </c>
      <c r="AR804">
        <v>4.7</v>
      </c>
      <c r="AS804">
        <v>4.5999999999999996</v>
      </c>
      <c r="AT804">
        <v>4.5999999999999996</v>
      </c>
      <c r="AU804">
        <v>4.5999999999999996</v>
      </c>
      <c r="AV804">
        <v>4.5999999999999996</v>
      </c>
      <c r="AW804">
        <v>4.5999999999999996</v>
      </c>
      <c r="AX804">
        <v>4.5</v>
      </c>
      <c r="AY804">
        <v>4.4000000000000004</v>
      </c>
      <c r="AZ804">
        <v>4.3</v>
      </c>
      <c r="BA804">
        <v>4.2</v>
      </c>
      <c r="BB804">
        <v>4.2</v>
      </c>
      <c r="BC804">
        <v>4.0999999999999996</v>
      </c>
      <c r="BD804">
        <v>4.0999999999999996</v>
      </c>
      <c r="BE804">
        <v>4</v>
      </c>
      <c r="BF804">
        <v>4</v>
      </c>
      <c r="BG804">
        <v>4</v>
      </c>
      <c r="BH804">
        <v>3.9</v>
      </c>
      <c r="BI804">
        <v>3.8</v>
      </c>
      <c r="BJ804">
        <v>3.8</v>
      </c>
      <c r="BK804">
        <v>3.8</v>
      </c>
      <c r="BL804">
        <v>3.7</v>
      </c>
      <c r="BN804" s="39">
        <f t="shared" si="12"/>
        <v>52</v>
      </c>
    </row>
    <row r="805" spans="1:66" x14ac:dyDescent="0.3">
      <c r="A805" t="s">
        <v>540</v>
      </c>
      <c r="B805" s="13" t="str">
        <f>VLOOKUP(A805,Matching_Area!$A$2:$B$1441,2, 0)</f>
        <v>Health</v>
      </c>
      <c r="C805" s="13" t="str">
        <f>VLOOKUP(Filtred_Data!A805,Matching_Area!$A$2:$C$1441,3,0)</f>
        <v>Mortality</v>
      </c>
      <c r="D805" t="s">
        <v>3631</v>
      </c>
      <c r="E805">
        <v>30.1</v>
      </c>
      <c r="F805">
        <v>29.5</v>
      </c>
      <c r="G805">
        <v>28.9</v>
      </c>
      <c r="H805">
        <v>28.3</v>
      </c>
      <c r="I805">
        <v>27.7</v>
      </c>
      <c r="J805">
        <v>27.1</v>
      </c>
      <c r="K805">
        <v>26.4</v>
      </c>
      <c r="L805">
        <v>25.7</v>
      </c>
      <c r="M805">
        <v>24.9</v>
      </c>
      <c r="N805">
        <v>24.1</v>
      </c>
      <c r="O805">
        <v>23.2</v>
      </c>
      <c r="P805">
        <v>22.4</v>
      </c>
      <c r="Q805">
        <v>21.5</v>
      </c>
      <c r="R805">
        <v>20.6</v>
      </c>
      <c r="S805">
        <v>19.7</v>
      </c>
      <c r="T805">
        <v>18.8</v>
      </c>
      <c r="U805">
        <v>17.899999999999999</v>
      </c>
      <c r="V805">
        <v>17.100000000000001</v>
      </c>
      <c r="W805">
        <v>16.3</v>
      </c>
      <c r="X805">
        <v>15.6</v>
      </c>
      <c r="Y805">
        <v>15</v>
      </c>
      <c r="Z805">
        <v>14.4</v>
      </c>
      <c r="AA805">
        <v>13.9</v>
      </c>
      <c r="AB805">
        <v>13.4</v>
      </c>
      <c r="AC805">
        <v>13</v>
      </c>
      <c r="AD805">
        <v>12.7</v>
      </c>
      <c r="AE805">
        <v>12.4</v>
      </c>
      <c r="AF805">
        <v>12.1</v>
      </c>
      <c r="AG805">
        <v>11.9</v>
      </c>
      <c r="AH805">
        <v>11.6</v>
      </c>
      <c r="AI805">
        <v>11.2</v>
      </c>
      <c r="AJ805">
        <v>10.9</v>
      </c>
      <c r="AK805">
        <v>10.5</v>
      </c>
      <c r="AL805">
        <v>10.1</v>
      </c>
      <c r="AM805">
        <v>9.8000000000000007</v>
      </c>
      <c r="AN805">
        <v>9.5</v>
      </c>
      <c r="AO805">
        <v>9.1999999999999993</v>
      </c>
      <c r="AP805">
        <v>8.9</v>
      </c>
      <c r="AQ805">
        <v>8.8000000000000007</v>
      </c>
      <c r="AR805">
        <v>8.6</v>
      </c>
      <c r="AS805">
        <v>8.4</v>
      </c>
      <c r="AT805">
        <v>8.3000000000000007</v>
      </c>
      <c r="AU805">
        <v>8.1999999999999993</v>
      </c>
      <c r="AV805">
        <v>8.1</v>
      </c>
      <c r="AW805">
        <v>8.1</v>
      </c>
      <c r="AX805">
        <v>8</v>
      </c>
      <c r="AY805">
        <v>7.9</v>
      </c>
      <c r="AZ805">
        <v>7.7</v>
      </c>
      <c r="BA805">
        <v>7.6</v>
      </c>
      <c r="BB805">
        <v>7.5</v>
      </c>
      <c r="BC805">
        <v>7.3</v>
      </c>
      <c r="BD805">
        <v>7.2</v>
      </c>
      <c r="BE805">
        <v>7.1</v>
      </c>
      <c r="BF805">
        <v>7</v>
      </c>
      <c r="BG805">
        <v>6.9</v>
      </c>
      <c r="BH805">
        <v>6.8</v>
      </c>
      <c r="BI805">
        <v>6.7</v>
      </c>
      <c r="BJ805">
        <v>6.7</v>
      </c>
      <c r="BK805">
        <v>6.6</v>
      </c>
      <c r="BL805">
        <v>6.5</v>
      </c>
      <c r="BN805" s="39">
        <f t="shared" si="12"/>
        <v>60</v>
      </c>
    </row>
    <row r="806" spans="1:66" x14ac:dyDescent="0.3">
      <c r="A806" t="s">
        <v>606</v>
      </c>
      <c r="B806" s="13" t="str">
        <f>VLOOKUP(A806,Matching_Area!$A$2:$B$1441,2, 0)</f>
        <v>Health</v>
      </c>
      <c r="C806" s="13" t="str">
        <f>VLOOKUP(Filtred_Data!A806,Matching_Area!$A$2:$C$1441,3,0)</f>
        <v>Mortality</v>
      </c>
      <c r="D806" t="s">
        <v>2108</v>
      </c>
      <c r="E806">
        <v>26.2</v>
      </c>
      <c r="F806">
        <v>25.8</v>
      </c>
      <c r="G806">
        <v>25.3</v>
      </c>
      <c r="H806">
        <v>24.8</v>
      </c>
      <c r="I806">
        <v>24.3</v>
      </c>
      <c r="J806">
        <v>23.7</v>
      </c>
      <c r="K806">
        <v>23.1</v>
      </c>
      <c r="L806">
        <v>22.5</v>
      </c>
      <c r="M806">
        <v>21.7</v>
      </c>
      <c r="N806">
        <v>21.1</v>
      </c>
      <c r="O806">
        <v>20.399999999999999</v>
      </c>
      <c r="P806">
        <v>19.600000000000001</v>
      </c>
      <c r="Q806">
        <v>18.7</v>
      </c>
      <c r="R806">
        <v>18</v>
      </c>
      <c r="S806">
        <v>17.2</v>
      </c>
      <c r="T806">
        <v>16.600000000000001</v>
      </c>
      <c r="U806">
        <v>15.8</v>
      </c>
      <c r="V806">
        <v>15.1</v>
      </c>
      <c r="W806">
        <v>14.4</v>
      </c>
      <c r="X806">
        <v>13.8</v>
      </c>
      <c r="Y806">
        <v>13.3</v>
      </c>
      <c r="Z806">
        <v>12.8</v>
      </c>
      <c r="AA806">
        <v>12.3</v>
      </c>
      <c r="AB806">
        <v>11.9</v>
      </c>
      <c r="AC806">
        <v>11.6</v>
      </c>
      <c r="AD806">
        <v>11.2</v>
      </c>
      <c r="AE806">
        <v>11</v>
      </c>
      <c r="AF806">
        <v>10.8</v>
      </c>
      <c r="AG806">
        <v>10.5</v>
      </c>
      <c r="AH806">
        <v>10.3</v>
      </c>
      <c r="AI806">
        <v>9.9</v>
      </c>
      <c r="AJ806">
        <v>9.6</v>
      </c>
      <c r="AK806">
        <v>9.3000000000000007</v>
      </c>
      <c r="AL806">
        <v>9</v>
      </c>
      <c r="AM806">
        <v>8.8000000000000007</v>
      </c>
      <c r="AN806">
        <v>8.5</v>
      </c>
      <c r="AO806">
        <v>8.1999999999999993</v>
      </c>
      <c r="AP806">
        <v>8</v>
      </c>
      <c r="AQ806">
        <v>7.9</v>
      </c>
      <c r="AR806">
        <v>7.7</v>
      </c>
      <c r="AS806">
        <v>7.6</v>
      </c>
      <c r="AT806">
        <v>7.5</v>
      </c>
      <c r="AU806">
        <v>7.4</v>
      </c>
      <c r="AV806">
        <v>7.3</v>
      </c>
      <c r="AW806">
        <v>7.2</v>
      </c>
      <c r="AX806">
        <v>7.1</v>
      </c>
      <c r="AY806">
        <v>7.1</v>
      </c>
      <c r="AZ806">
        <v>7</v>
      </c>
      <c r="BA806">
        <v>6.9</v>
      </c>
      <c r="BB806">
        <v>6.7</v>
      </c>
      <c r="BC806">
        <v>6.6</v>
      </c>
      <c r="BD806">
        <v>6.5</v>
      </c>
      <c r="BE806">
        <v>6.4</v>
      </c>
      <c r="BF806">
        <v>6.3</v>
      </c>
      <c r="BG806">
        <v>6.2</v>
      </c>
      <c r="BH806">
        <v>6.2</v>
      </c>
      <c r="BI806">
        <v>6.1</v>
      </c>
      <c r="BJ806">
        <v>6</v>
      </c>
      <c r="BK806">
        <v>6</v>
      </c>
      <c r="BL806">
        <v>5.9</v>
      </c>
      <c r="BN806" s="39">
        <f t="shared" si="12"/>
        <v>60</v>
      </c>
    </row>
    <row r="807" spans="1:66" x14ac:dyDescent="0.3">
      <c r="A807" t="s">
        <v>3873</v>
      </c>
      <c r="B807" s="13" t="str">
        <f>VLOOKUP(A807,Matching_Area!$A$2:$B$1441,2, 0)</f>
        <v>Health</v>
      </c>
      <c r="C807" s="13" t="str">
        <f>VLOOKUP(Filtred_Data!A807,Matching_Area!$A$2:$C$1441,3,0)</f>
        <v>Mortality</v>
      </c>
      <c r="D807" t="s">
        <v>2035</v>
      </c>
      <c r="E807">
        <v>33.700000000000003</v>
      </c>
      <c r="F807">
        <v>33</v>
      </c>
      <c r="G807">
        <v>32.4</v>
      </c>
      <c r="H807">
        <v>31.8</v>
      </c>
      <c r="I807">
        <v>31</v>
      </c>
      <c r="J807">
        <v>30.3</v>
      </c>
      <c r="K807">
        <v>29.5</v>
      </c>
      <c r="L807">
        <v>28.8</v>
      </c>
      <c r="M807">
        <v>27.9</v>
      </c>
      <c r="N807">
        <v>27</v>
      </c>
      <c r="O807">
        <v>26</v>
      </c>
      <c r="P807">
        <v>25</v>
      </c>
      <c r="Q807">
        <v>24.1</v>
      </c>
      <c r="R807">
        <v>23</v>
      </c>
      <c r="S807">
        <v>22</v>
      </c>
      <c r="T807">
        <v>20.9</v>
      </c>
      <c r="U807">
        <v>19.899999999999999</v>
      </c>
      <c r="V807">
        <v>19</v>
      </c>
      <c r="W807">
        <v>18.100000000000001</v>
      </c>
      <c r="X807">
        <v>17.3</v>
      </c>
      <c r="Y807">
        <v>16.600000000000001</v>
      </c>
      <c r="Z807">
        <v>15.9</v>
      </c>
      <c r="AA807">
        <v>15.4</v>
      </c>
      <c r="AB807">
        <v>14.8</v>
      </c>
      <c r="AC807">
        <v>14.4</v>
      </c>
      <c r="AD807">
        <v>14.1</v>
      </c>
      <c r="AE807">
        <v>13.8</v>
      </c>
      <c r="AF807">
        <v>13.5</v>
      </c>
      <c r="AG807">
        <v>13.1</v>
      </c>
      <c r="AH807">
        <v>12.8</v>
      </c>
      <c r="AI807">
        <v>12.4</v>
      </c>
      <c r="AJ807">
        <v>12.1</v>
      </c>
      <c r="AK807">
        <v>11.6</v>
      </c>
      <c r="AL807">
        <v>11.2</v>
      </c>
      <c r="AM807">
        <v>10.8</v>
      </c>
      <c r="AN807">
        <v>10.4</v>
      </c>
      <c r="AO807">
        <v>10.1</v>
      </c>
      <c r="AP807">
        <v>9.8000000000000007</v>
      </c>
      <c r="AQ807">
        <v>9.6</v>
      </c>
      <c r="AR807">
        <v>9.4</v>
      </c>
      <c r="AS807">
        <v>9.3000000000000007</v>
      </c>
      <c r="AT807">
        <v>9.1</v>
      </c>
      <c r="AU807">
        <v>9.1</v>
      </c>
      <c r="AV807">
        <v>9</v>
      </c>
      <c r="AW807">
        <v>8.9</v>
      </c>
      <c r="AX807">
        <v>8.8000000000000007</v>
      </c>
      <c r="AY807">
        <v>8.6</v>
      </c>
      <c r="AZ807">
        <v>8.5</v>
      </c>
      <c r="BA807">
        <v>8.3000000000000007</v>
      </c>
      <c r="BB807">
        <v>8.1999999999999993</v>
      </c>
      <c r="BC807">
        <v>8</v>
      </c>
      <c r="BD807">
        <v>7.9</v>
      </c>
      <c r="BE807">
        <v>7.7</v>
      </c>
      <c r="BF807">
        <v>7.6</v>
      </c>
      <c r="BG807">
        <v>7.5</v>
      </c>
      <c r="BH807">
        <v>7.4</v>
      </c>
      <c r="BI807">
        <v>7.3</v>
      </c>
      <c r="BJ807">
        <v>7.3</v>
      </c>
      <c r="BK807">
        <v>7.2</v>
      </c>
      <c r="BL807">
        <v>7</v>
      </c>
      <c r="BN807" s="39">
        <f t="shared" si="12"/>
        <v>60</v>
      </c>
    </row>
    <row r="808" spans="1:66" x14ac:dyDescent="0.3">
      <c r="A808" t="s">
        <v>4159</v>
      </c>
      <c r="B808" s="13" t="str">
        <f>VLOOKUP(A808,Matching_Area!$A$2:$B$1441,2, 0)</f>
        <v>Poverty</v>
      </c>
      <c r="C808" s="13" t="str">
        <f>VLOOKUP(Filtred_Data!A808,Matching_Area!$A$2:$C$1441,3,0)</f>
        <v>Poverty rates</v>
      </c>
      <c r="D808" t="s">
        <v>3377</v>
      </c>
      <c r="BN808" s="39">
        <f t="shared" si="12"/>
        <v>0</v>
      </c>
    </row>
    <row r="809" spans="1:66" x14ac:dyDescent="0.3">
      <c r="A809" t="s">
        <v>76</v>
      </c>
      <c r="B809" s="13" t="str">
        <f>VLOOKUP(A809,Matching_Area!$A$2:$B$1441,2, 0)</f>
        <v>Poverty</v>
      </c>
      <c r="C809" s="13" t="str">
        <f>VLOOKUP(Filtred_Data!A809,Matching_Area!$A$2:$C$1441,3,0)</f>
        <v>Poverty rates</v>
      </c>
      <c r="D809" t="s">
        <v>1456</v>
      </c>
      <c r="BN809" s="39">
        <f t="shared" si="12"/>
        <v>0</v>
      </c>
    </row>
    <row r="810" spans="1:66" x14ac:dyDescent="0.3">
      <c r="A810" t="s">
        <v>1715</v>
      </c>
      <c r="B810" s="13" t="str">
        <f>VLOOKUP(A810,Matching_Area!$A$2:$B$1441,2, 0)</f>
        <v>Poverty</v>
      </c>
      <c r="C810" s="13" t="str">
        <f>VLOOKUP(Filtred_Data!A810,Matching_Area!$A$2:$C$1441,3,0)</f>
        <v>Poverty rates</v>
      </c>
      <c r="D810" t="s">
        <v>852</v>
      </c>
      <c r="BN810" s="39">
        <f t="shared" si="12"/>
        <v>0</v>
      </c>
    </row>
    <row r="811" spans="1:66" x14ac:dyDescent="0.3">
      <c r="A811" t="s">
        <v>1413</v>
      </c>
      <c r="B811" s="13" t="str">
        <f>VLOOKUP(A811,Matching_Area!$A$2:$B$1441,2, 0)</f>
        <v>Poverty</v>
      </c>
      <c r="C811" s="13" t="str">
        <f>VLOOKUP(Filtred_Data!A811,Matching_Area!$A$2:$C$1441,3,0)</f>
        <v>Poverty rates</v>
      </c>
      <c r="D811" t="s">
        <v>3471</v>
      </c>
      <c r="BN811" s="39">
        <f t="shared" si="12"/>
        <v>0</v>
      </c>
    </row>
    <row r="812" spans="1:66" x14ac:dyDescent="0.3">
      <c r="A812" t="s">
        <v>441</v>
      </c>
      <c r="B812" s="13" t="str">
        <f>VLOOKUP(A812,Matching_Area!$A$2:$B$1441,2, 0)</f>
        <v>Poverty</v>
      </c>
      <c r="C812" s="13" t="str">
        <f>VLOOKUP(Filtred_Data!A812,Matching_Area!$A$2:$C$1441,3,0)</f>
        <v>Poverty rates</v>
      </c>
      <c r="D812" t="s">
        <v>3066</v>
      </c>
      <c r="BN812" s="39">
        <f t="shared" si="12"/>
        <v>0</v>
      </c>
    </row>
    <row r="813" spans="1:66" x14ac:dyDescent="0.3">
      <c r="A813" t="s">
        <v>963</v>
      </c>
      <c r="B813" s="13" t="str">
        <f>VLOOKUP(A813,Matching_Area!$A$2:$B$1441,2, 0)</f>
        <v>Poverty</v>
      </c>
      <c r="C813" s="13" t="str">
        <f>VLOOKUP(Filtred_Data!A813,Matching_Area!$A$2:$C$1441,3,0)</f>
        <v>Poverty rates</v>
      </c>
      <c r="D813" t="s">
        <v>1344</v>
      </c>
      <c r="BN813" s="39">
        <f t="shared" si="12"/>
        <v>0</v>
      </c>
    </row>
    <row r="814" spans="1:66" x14ac:dyDescent="0.3">
      <c r="A814" t="s">
        <v>3639</v>
      </c>
      <c r="B814" s="13" t="str">
        <f>VLOOKUP(A814,Matching_Area!$A$2:$B$1441,2, 0)</f>
        <v>Poverty</v>
      </c>
      <c r="C814" s="13" t="str">
        <f>VLOOKUP(Filtred_Data!A814,Matching_Area!$A$2:$C$1441,3,0)</f>
        <v>Poverty rates</v>
      </c>
      <c r="D814" t="s">
        <v>1459</v>
      </c>
      <c r="BN814" s="39">
        <f t="shared" si="12"/>
        <v>0</v>
      </c>
    </row>
    <row r="815" spans="1:66" x14ac:dyDescent="0.3">
      <c r="A815" t="s">
        <v>320</v>
      </c>
      <c r="B815" s="13" t="str">
        <f>VLOOKUP(A815,Matching_Area!$A$2:$B$1441,2, 0)</f>
        <v>Poverty</v>
      </c>
      <c r="C815" s="13" t="str">
        <f>VLOOKUP(Filtred_Data!A815,Matching_Area!$A$2:$C$1441,3,0)</f>
        <v>Poverty rates</v>
      </c>
      <c r="D815" t="s">
        <v>2810</v>
      </c>
      <c r="BN815" s="39">
        <f t="shared" si="12"/>
        <v>0</v>
      </c>
    </row>
    <row r="816" spans="1:66" x14ac:dyDescent="0.3">
      <c r="A816" t="s">
        <v>2849</v>
      </c>
      <c r="B816" s="13" t="str">
        <f>VLOOKUP(A816,Matching_Area!$A$2:$B$1441,2, 0)</f>
        <v>Economic Policy &amp; Debt</v>
      </c>
      <c r="C816" s="13" t="str">
        <f>VLOOKUP(Filtred_Data!A816,Matching_Area!$A$2:$C$1441,3,0)</f>
        <v>External debt</v>
      </c>
      <c r="D816" t="s">
        <v>4063</v>
      </c>
      <c r="BN816" s="39">
        <f t="shared" si="12"/>
        <v>0</v>
      </c>
    </row>
    <row r="817" spans="1:66" x14ac:dyDescent="0.3">
      <c r="A817" t="s">
        <v>1556</v>
      </c>
      <c r="B817" s="13" t="str">
        <f>VLOOKUP(A817,Matching_Area!$A$2:$B$1441,2, 0)</f>
        <v>Economic Policy &amp; Debt</v>
      </c>
      <c r="C817" s="13" t="str">
        <f>VLOOKUP(Filtred_Data!A817,Matching_Area!$A$2:$C$1441,3,0)</f>
        <v>External debt</v>
      </c>
      <c r="D817" t="s">
        <v>498</v>
      </c>
      <c r="BN817" s="39">
        <f t="shared" si="12"/>
        <v>0</v>
      </c>
    </row>
    <row r="818" spans="1:66" x14ac:dyDescent="0.3">
      <c r="A818" t="s">
        <v>755</v>
      </c>
      <c r="B818" s="13" t="str">
        <f>VLOOKUP(A818,Matching_Area!$A$2:$B$1441,2, 0)</f>
        <v>Environment</v>
      </c>
      <c r="C818" s="13" t="str">
        <f>VLOOKUP(Filtred_Data!A818,Matching_Area!$A$2:$C$1441,3,0)</f>
        <v>Natural resources contribution to GDP</v>
      </c>
      <c r="D818" t="s">
        <v>1385</v>
      </c>
      <c r="O818">
        <v>8.2426136806955496E-3</v>
      </c>
      <c r="P818">
        <v>1.6700507517129801E-2</v>
      </c>
      <c r="Q818">
        <v>3.9253468914584998E-2</v>
      </c>
      <c r="R818">
        <v>0.111653778107206</v>
      </c>
      <c r="S818">
        <v>0.94300564262348796</v>
      </c>
      <c r="T818">
        <v>0.76394663146319897</v>
      </c>
      <c r="U818">
        <v>0.74557536378759603</v>
      </c>
      <c r="V818">
        <v>0.73379478024665201</v>
      </c>
      <c r="W818">
        <v>0.64182189992275296</v>
      </c>
      <c r="X818">
        <v>1.6647354266127801</v>
      </c>
      <c r="Y818">
        <v>1.62472354345615</v>
      </c>
      <c r="Z818">
        <v>0.93740096345489299</v>
      </c>
      <c r="AA818">
        <v>0.174892083498836</v>
      </c>
      <c r="AB818">
        <v>0.50428443361634701</v>
      </c>
      <c r="AC818">
        <v>0.52574390958202</v>
      </c>
      <c r="AD818">
        <v>0.41441709750240802</v>
      </c>
      <c r="AE818">
        <v>0.113446750486455</v>
      </c>
      <c r="AF818">
        <v>0.27699700627677798</v>
      </c>
      <c r="AG818">
        <v>0.19015103257483601</v>
      </c>
      <c r="AH818">
        <v>0.19004115387458401</v>
      </c>
      <c r="AI818">
        <v>0.176719339220164</v>
      </c>
      <c r="AJ818">
        <v>0.14965259184999799</v>
      </c>
      <c r="AK818">
        <v>0.21274657706781699</v>
      </c>
      <c r="AL818">
        <v>0.28604569425965298</v>
      </c>
      <c r="AM818">
        <v>0.223117107262299</v>
      </c>
      <c r="AN818">
        <v>0.138067946724861</v>
      </c>
      <c r="AO818">
        <v>0.26568425986474098</v>
      </c>
      <c r="AP818">
        <v>0.23218059343202899</v>
      </c>
      <c r="AQ818">
        <v>0.15875519238385699</v>
      </c>
      <c r="AR818">
        <v>0.20528340509196999</v>
      </c>
      <c r="AS818">
        <v>0.430387651247575</v>
      </c>
      <c r="AT818">
        <v>0.42673722678839399</v>
      </c>
      <c r="AU818">
        <v>0.21662842479181799</v>
      </c>
      <c r="AV818">
        <v>0.36676595159491998</v>
      </c>
      <c r="AW818">
        <v>0.50847179277247201</v>
      </c>
      <c r="AX818">
        <v>0.540489872233473</v>
      </c>
      <c r="AY818">
        <v>0.38628413680434198</v>
      </c>
      <c r="AZ818">
        <v>0.325099626600514</v>
      </c>
      <c r="BA818">
        <v>0.49632712411441199</v>
      </c>
      <c r="BB818">
        <v>5.2385947147432402E-2</v>
      </c>
      <c r="BC818">
        <v>0</v>
      </c>
      <c r="BD818">
        <v>0</v>
      </c>
      <c r="BE818">
        <v>0</v>
      </c>
      <c r="BF818">
        <v>0</v>
      </c>
      <c r="BG818">
        <v>7.03966301121812E-3</v>
      </c>
      <c r="BH818">
        <v>0</v>
      </c>
      <c r="BI818">
        <v>0</v>
      </c>
      <c r="BJ818">
        <v>0</v>
      </c>
      <c r="BK818">
        <v>2.5982149491424598E-2</v>
      </c>
      <c r="BN818" s="39">
        <f t="shared" si="12"/>
        <v>49</v>
      </c>
    </row>
    <row r="819" spans="1:66" x14ac:dyDescent="0.3">
      <c r="A819" t="s">
        <v>1514</v>
      </c>
      <c r="B819" s="13" t="str">
        <f>VLOOKUP(A819,Matching_Area!$A$2:$B$1441,2, 0)</f>
        <v>Public Sector</v>
      </c>
      <c r="C819" s="13" t="str">
        <f>VLOOKUP(Filtred_Data!A819,Matching_Area!$A$2:$C$1441,3,0)</f>
        <v>Government finance</v>
      </c>
      <c r="D819" t="s">
        <v>299</v>
      </c>
      <c r="AH819">
        <v>-0.1488944586445641</v>
      </c>
      <c r="AI819">
        <v>1.7775857836067683E-2</v>
      </c>
      <c r="AJ819">
        <v>0.11821772489663662</v>
      </c>
      <c r="AK819">
        <v>0.32621063330105993</v>
      </c>
      <c r="AL819">
        <v>-8.1649804281045041E-2</v>
      </c>
      <c r="AM819">
        <v>-0.23438241879362764</v>
      </c>
      <c r="AN819">
        <v>0.27710334462558911</v>
      </c>
      <c r="AO819">
        <v>0.20970821449248506</v>
      </c>
      <c r="AP819">
        <v>0.20495352231026689</v>
      </c>
      <c r="AQ819">
        <v>0.22068190638233248</v>
      </c>
      <c r="AR819">
        <v>0.36134579370728226</v>
      </c>
      <c r="AS819">
        <v>4.438008859511057E-2</v>
      </c>
      <c r="AT819">
        <v>0.494045382441821</v>
      </c>
      <c r="AU819">
        <v>6.7674802542364243E-2</v>
      </c>
      <c r="AV819">
        <v>0.29735970330862949</v>
      </c>
      <c r="AW819">
        <v>3.4559469505157508E-2</v>
      </c>
      <c r="AX819">
        <v>0.22571996682505058</v>
      </c>
      <c r="AY819">
        <v>-0.11207408978807487</v>
      </c>
      <c r="AZ819">
        <v>-3.0743450428087184E-3</v>
      </c>
      <c r="BA819">
        <v>3.4742623321610671</v>
      </c>
      <c r="BB819">
        <v>0.86158126544433888</v>
      </c>
      <c r="BC819">
        <v>1.583374233819822</v>
      </c>
      <c r="BD819">
        <v>-1.1746536741765103</v>
      </c>
      <c r="BE819">
        <v>0.69559331284094239</v>
      </c>
      <c r="BF819">
        <v>1.2953217365189802</v>
      </c>
      <c r="BG819">
        <v>0.98855442100986601</v>
      </c>
      <c r="BH819">
        <v>1.2928764070842127</v>
      </c>
      <c r="BI819">
        <v>1.1294984438370892</v>
      </c>
      <c r="BJ819">
        <v>0.83311890549754752</v>
      </c>
      <c r="BK819">
        <v>1.2375341782234861</v>
      </c>
      <c r="BL819">
        <v>4.0663561660921832E-2</v>
      </c>
      <c r="BN819" s="39">
        <f t="shared" si="12"/>
        <v>31</v>
      </c>
    </row>
    <row r="820" spans="1:66" x14ac:dyDescent="0.3">
      <c r="A820" t="s">
        <v>3434</v>
      </c>
      <c r="B820" s="13" t="str">
        <f>VLOOKUP(A820,Matching_Area!$A$2:$B$1441,2, 0)</f>
        <v>Public Sector</v>
      </c>
      <c r="C820" s="13" t="str">
        <f>VLOOKUP(Filtred_Data!A820,Matching_Area!$A$2:$C$1441,3,0)</f>
        <v>Government finance</v>
      </c>
      <c r="D820" t="s">
        <v>125</v>
      </c>
      <c r="AH820">
        <v>-8400000000</v>
      </c>
      <c r="AI820">
        <v>1060000000</v>
      </c>
      <c r="AJ820">
        <v>7280000000</v>
      </c>
      <c r="AK820">
        <v>21270000000</v>
      </c>
      <c r="AL820">
        <v>-5600000000</v>
      </c>
      <c r="AM820">
        <v>-17080000000</v>
      </c>
      <c r="AN820">
        <v>21170000000</v>
      </c>
      <c r="AO820">
        <v>16930000000</v>
      </c>
      <c r="AP820">
        <v>17580000000</v>
      </c>
      <c r="AQ820">
        <v>20000000000</v>
      </c>
      <c r="AR820">
        <v>34800000000</v>
      </c>
      <c r="AS820">
        <v>4550000000</v>
      </c>
      <c r="AT820">
        <v>52279000000</v>
      </c>
      <c r="AU820">
        <v>7401200000</v>
      </c>
      <c r="AV820">
        <v>34072200000</v>
      </c>
      <c r="AW820">
        <v>4221000000</v>
      </c>
      <c r="AX820">
        <v>29426300000</v>
      </c>
      <c r="AY820">
        <v>-15482600000</v>
      </c>
      <c r="AZ820">
        <v>-444299999.99999797</v>
      </c>
      <c r="BA820">
        <v>511162800000</v>
      </c>
      <c r="BB820">
        <v>124489300000</v>
      </c>
      <c r="BC820">
        <v>237380300000</v>
      </c>
      <c r="BD820">
        <v>-182571500000</v>
      </c>
      <c r="BE820">
        <v>112665300000</v>
      </c>
      <c r="BF820">
        <v>217417800000</v>
      </c>
      <c r="BG820">
        <v>173212000000</v>
      </c>
      <c r="BH820">
        <v>235553000000</v>
      </c>
      <c r="BI820">
        <v>211297400000</v>
      </c>
      <c r="BJ820">
        <v>162336500000</v>
      </c>
      <c r="BK820">
        <v>254054000000</v>
      </c>
      <c r="BL820">
        <v>8691599999.9999809</v>
      </c>
      <c r="BN820" s="39">
        <f t="shared" si="12"/>
        <v>31</v>
      </c>
    </row>
    <row r="821" spans="1:66" x14ac:dyDescent="0.3">
      <c r="A821" t="s">
        <v>3022</v>
      </c>
      <c r="B821" s="13" t="str">
        <f>VLOOKUP(A821,Matching_Area!$A$2:$B$1441,2, 0)</f>
        <v>Private Sector &amp; Trade</v>
      </c>
      <c r="C821" s="13" t="str">
        <f>VLOOKUP(Filtred_Data!A821,Matching_Area!$A$2:$C$1441,3,0)</f>
        <v>Trade indexes</v>
      </c>
      <c r="D821" t="s">
        <v>97</v>
      </c>
      <c r="Y821">
        <v>96.703296699999996</v>
      </c>
      <c r="Z821">
        <v>94.505494510000005</v>
      </c>
      <c r="AA821">
        <v>95.402298849999994</v>
      </c>
      <c r="AB821">
        <v>92.045454550000002</v>
      </c>
      <c r="AC821">
        <v>91.860465120000001</v>
      </c>
      <c r="AD821">
        <v>91.764705879999994</v>
      </c>
      <c r="AE821">
        <v>102.29885059999999</v>
      </c>
      <c r="AF821">
        <v>103.125</v>
      </c>
      <c r="AG821">
        <v>103.960396</v>
      </c>
      <c r="AH821">
        <v>102.9411765</v>
      </c>
      <c r="AI821">
        <v>102.7027027</v>
      </c>
      <c r="AJ821">
        <v>103.6697248</v>
      </c>
      <c r="AK821">
        <v>103.6036036</v>
      </c>
      <c r="AL821">
        <v>103.8461538</v>
      </c>
      <c r="AM821">
        <v>104.67289719999999</v>
      </c>
      <c r="AN821">
        <v>105.1282051</v>
      </c>
      <c r="AO821">
        <v>103.4482759</v>
      </c>
      <c r="AP821">
        <v>103.70370370000001</v>
      </c>
      <c r="AQ821">
        <v>104.8543689</v>
      </c>
      <c r="AR821">
        <v>104.950495</v>
      </c>
      <c r="AS821">
        <v>100</v>
      </c>
      <c r="AT821">
        <v>102.7979275</v>
      </c>
      <c r="AU821">
        <v>104.357067</v>
      </c>
      <c r="AV821">
        <v>102.88957689999999</v>
      </c>
      <c r="AW821">
        <v>101.2707722</v>
      </c>
      <c r="AX821">
        <v>97.181818179999993</v>
      </c>
      <c r="AY821">
        <v>95.92720971</v>
      </c>
      <c r="AZ821">
        <v>96.589018300000006</v>
      </c>
      <c r="BA821">
        <v>91.797166290000007</v>
      </c>
      <c r="BB821">
        <v>98.988195619999999</v>
      </c>
      <c r="BC821">
        <v>97.082018930000004</v>
      </c>
      <c r="BD821">
        <v>94.59459459</v>
      </c>
      <c r="BE821">
        <v>94.680851059999995</v>
      </c>
      <c r="BF821">
        <v>95.340501790000005</v>
      </c>
      <c r="BG821">
        <v>95.869565219999998</v>
      </c>
      <c r="BH821">
        <v>100</v>
      </c>
      <c r="BI821">
        <v>100.0834725</v>
      </c>
      <c r="BJ821">
        <v>99.594485000000006</v>
      </c>
      <c r="BK821">
        <v>99.842643589999994</v>
      </c>
      <c r="BN821" s="39">
        <f t="shared" si="12"/>
        <v>39</v>
      </c>
    </row>
    <row r="822" spans="1:66" x14ac:dyDescent="0.3">
      <c r="A822" t="s">
        <v>1583</v>
      </c>
      <c r="B822" s="13" t="str">
        <f>VLOOKUP(A822,Matching_Area!$A$2:$B$1441,2, 0)</f>
        <v>Economic Policy &amp; Debt</v>
      </c>
      <c r="C822" s="13" t="str">
        <f>VLOOKUP(Filtred_Data!A822,Matching_Area!$A$2:$C$1441,3,0)</f>
        <v>Official development assistance</v>
      </c>
      <c r="D822" t="s">
        <v>862</v>
      </c>
      <c r="BN822" s="39">
        <f t="shared" si="12"/>
        <v>0</v>
      </c>
    </row>
    <row r="823" spans="1:66" x14ac:dyDescent="0.3">
      <c r="A823" t="s">
        <v>3460</v>
      </c>
      <c r="B823" s="13" t="str">
        <f>VLOOKUP(A823,Matching_Area!$A$2:$B$1441,2, 0)</f>
        <v>Economic Policy &amp; Debt</v>
      </c>
      <c r="C823" s="13" t="str">
        <f>VLOOKUP(Filtred_Data!A823,Matching_Area!$A$2:$C$1441,3,0)</f>
        <v>Official development assistance</v>
      </c>
      <c r="D823" t="s">
        <v>645</v>
      </c>
      <c r="BN823" s="39">
        <f t="shared" si="12"/>
        <v>0</v>
      </c>
    </row>
    <row r="824" spans="1:66" x14ac:dyDescent="0.3">
      <c r="A824" t="s">
        <v>3820</v>
      </c>
      <c r="B824" s="13" t="str">
        <f>VLOOKUP(A824,Matching_Area!$A$2:$B$1441,2, 0)</f>
        <v>Economic Policy &amp; Debt</v>
      </c>
      <c r="C824" s="13" t="str">
        <f>VLOOKUP(Filtred_Data!A824,Matching_Area!$A$2:$C$1441,3,0)</f>
        <v>Official development assistance</v>
      </c>
      <c r="D824" t="s">
        <v>3511</v>
      </c>
      <c r="BN824" s="39">
        <f t="shared" si="12"/>
        <v>0</v>
      </c>
    </row>
    <row r="825" spans="1:66" x14ac:dyDescent="0.3">
      <c r="A825" t="s">
        <v>1878</v>
      </c>
      <c r="B825" s="13" t="str">
        <f>VLOOKUP(A825,Matching_Area!$A$2:$B$1441,2, 0)</f>
        <v>Economic Policy &amp; Debt</v>
      </c>
      <c r="C825" s="13" t="str">
        <f>VLOOKUP(Filtred_Data!A825,Matching_Area!$A$2:$C$1441,3,0)</f>
        <v>Official development assistance</v>
      </c>
      <c r="D825" t="s">
        <v>3748</v>
      </c>
      <c r="BN825" s="39">
        <f t="shared" si="12"/>
        <v>0</v>
      </c>
    </row>
    <row r="826" spans="1:66" x14ac:dyDescent="0.3">
      <c r="A826" t="s">
        <v>2959</v>
      </c>
      <c r="B826" s="13" t="str">
        <f>VLOOKUP(A826,Matching_Area!$A$2:$B$1441,2, 0)</f>
        <v>Economic Policy &amp; Debt</v>
      </c>
      <c r="C826" s="13" t="str">
        <f>VLOOKUP(Filtred_Data!A826,Matching_Area!$A$2:$C$1441,3,0)</f>
        <v>Official development assistance</v>
      </c>
      <c r="D826" t="s">
        <v>3498</v>
      </c>
      <c r="BN826" s="39">
        <f t="shared" si="12"/>
        <v>0</v>
      </c>
    </row>
    <row r="827" spans="1:66" x14ac:dyDescent="0.3">
      <c r="A827" t="s">
        <v>1625</v>
      </c>
      <c r="B827" s="13" t="str">
        <f>VLOOKUP(A827,Matching_Area!$A$2:$B$1441,2, 0)</f>
        <v>Economic Policy &amp; Debt</v>
      </c>
      <c r="C827" s="13" t="str">
        <f>VLOOKUP(Filtred_Data!A827,Matching_Area!$A$2:$C$1441,3,0)</f>
        <v>Official development assistance</v>
      </c>
      <c r="D827" t="s">
        <v>463</v>
      </c>
      <c r="BN827" s="39">
        <f t="shared" si="12"/>
        <v>0</v>
      </c>
    </row>
    <row r="828" spans="1:66" x14ac:dyDescent="0.3">
      <c r="A828" t="s">
        <v>3032</v>
      </c>
      <c r="B828" s="13" t="str">
        <f>VLOOKUP(A828,Matching_Area!$A$2:$B$1441,2, 0)</f>
        <v>Economic Policy &amp; Debt</v>
      </c>
      <c r="C828" s="13" t="str">
        <f>VLOOKUP(Filtred_Data!A828,Matching_Area!$A$2:$C$1441,3,0)</f>
        <v>Official development assistance</v>
      </c>
      <c r="D828" t="s">
        <v>996</v>
      </c>
      <c r="BN828" s="39">
        <f t="shared" si="12"/>
        <v>0</v>
      </c>
    </row>
    <row r="829" spans="1:66" x14ac:dyDescent="0.3">
      <c r="A829" t="s">
        <v>507</v>
      </c>
      <c r="B829" s="13" t="str">
        <f>VLOOKUP(A829,Matching_Area!$A$2:$B$1441,2, 0)</f>
        <v>Economic Policy &amp; Debt</v>
      </c>
      <c r="C829" s="13" t="str">
        <f>VLOOKUP(Filtred_Data!A829,Matching_Area!$A$2:$C$1441,3,0)</f>
        <v>Official development assistance</v>
      </c>
      <c r="D829" t="s">
        <v>3617</v>
      </c>
      <c r="BN829" s="39">
        <f t="shared" si="12"/>
        <v>0</v>
      </c>
    </row>
    <row r="830" spans="1:66" x14ac:dyDescent="0.3">
      <c r="A830" t="s">
        <v>3475</v>
      </c>
      <c r="B830" s="13" t="str">
        <f>VLOOKUP(A830,Matching_Area!$A$2:$B$1441,2, 0)</f>
        <v>Economic Policy &amp; Debt</v>
      </c>
      <c r="C830" s="13" t="str">
        <f>VLOOKUP(Filtred_Data!A830,Matching_Area!$A$2:$C$1441,3,0)</f>
        <v>Official development assistance</v>
      </c>
      <c r="D830" t="s">
        <v>3552</v>
      </c>
      <c r="BN830" s="39">
        <f t="shared" si="12"/>
        <v>0</v>
      </c>
    </row>
    <row r="831" spans="1:66" x14ac:dyDescent="0.3">
      <c r="A831" t="s">
        <v>3598</v>
      </c>
      <c r="B831" s="13" t="str">
        <f>VLOOKUP(A831,Matching_Area!$A$2:$B$1441,2, 0)</f>
        <v>Economic Policy &amp; Debt</v>
      </c>
      <c r="C831" s="13" t="str">
        <f>VLOOKUP(Filtred_Data!A831,Matching_Area!$A$2:$C$1441,3,0)</f>
        <v>Official development assistance</v>
      </c>
      <c r="D831" t="s">
        <v>1155</v>
      </c>
      <c r="BN831" s="39">
        <f t="shared" si="12"/>
        <v>0</v>
      </c>
    </row>
    <row r="832" spans="1:66" x14ac:dyDescent="0.3">
      <c r="A832" t="s">
        <v>2070</v>
      </c>
      <c r="B832" s="13" t="str">
        <f>VLOOKUP(A832,Matching_Area!$A$2:$B$1441,2, 0)</f>
        <v>Economic Policy &amp; Debt</v>
      </c>
      <c r="C832" s="13" t="str">
        <f>VLOOKUP(Filtred_Data!A832,Matching_Area!$A$2:$C$1441,3,0)</f>
        <v>Official development assistance</v>
      </c>
      <c r="D832" t="s">
        <v>732</v>
      </c>
      <c r="BN832" s="39">
        <f t="shared" si="12"/>
        <v>0</v>
      </c>
    </row>
    <row r="833" spans="1:66" x14ac:dyDescent="0.3">
      <c r="A833" t="s">
        <v>369</v>
      </c>
      <c r="B833" s="13" t="str">
        <f>VLOOKUP(A833,Matching_Area!$A$2:$B$1441,2, 0)</f>
        <v>Economic Policy &amp; Debt</v>
      </c>
      <c r="C833" s="13" t="str">
        <f>VLOOKUP(Filtred_Data!A833,Matching_Area!$A$2:$C$1441,3,0)</f>
        <v>Official development assistance</v>
      </c>
      <c r="D833" t="s">
        <v>886</v>
      </c>
      <c r="BN833" s="39">
        <f t="shared" si="12"/>
        <v>0</v>
      </c>
    </row>
    <row r="834" spans="1:66" x14ac:dyDescent="0.3">
      <c r="A834" t="s">
        <v>2356</v>
      </c>
      <c r="B834" s="13" t="str">
        <f>VLOOKUP(A834,Matching_Area!$A$2:$B$1441,2, 0)</f>
        <v>Economic Policy &amp; Debt</v>
      </c>
      <c r="C834" s="13" t="str">
        <f>VLOOKUP(Filtred_Data!A834,Matching_Area!$A$2:$C$1441,3,0)</f>
        <v>Official development assistance</v>
      </c>
      <c r="D834" t="s">
        <v>3692</v>
      </c>
      <c r="BN834" s="39">
        <f t="shared" si="12"/>
        <v>0</v>
      </c>
    </row>
    <row r="835" spans="1:66" x14ac:dyDescent="0.3">
      <c r="A835" t="s">
        <v>108</v>
      </c>
      <c r="B835" s="13" t="str">
        <f>VLOOKUP(A835,Matching_Area!$A$2:$B$1441,2, 0)</f>
        <v>Economic Policy &amp; Debt</v>
      </c>
      <c r="C835" s="13" t="str">
        <f>VLOOKUP(Filtred_Data!A835,Matching_Area!$A$2:$C$1441,3,0)</f>
        <v>Official development assistance</v>
      </c>
      <c r="D835" t="s">
        <v>667</v>
      </c>
      <c r="BN835" s="39">
        <f t="shared" si="12"/>
        <v>0</v>
      </c>
    </row>
    <row r="836" spans="1:66" x14ac:dyDescent="0.3">
      <c r="A836" t="s">
        <v>169</v>
      </c>
      <c r="B836" s="13" t="str">
        <f>VLOOKUP(A836,Matching_Area!$A$2:$B$1441,2, 0)</f>
        <v>Economic Policy &amp; Debt</v>
      </c>
      <c r="C836" s="13" t="str">
        <f>VLOOKUP(Filtred_Data!A836,Matching_Area!$A$2:$C$1441,3,0)</f>
        <v>Official development assistance</v>
      </c>
      <c r="D836" t="s">
        <v>421</v>
      </c>
      <c r="BN836" s="39">
        <f t="shared" si="12"/>
        <v>0</v>
      </c>
    </row>
    <row r="837" spans="1:66" x14ac:dyDescent="0.3">
      <c r="A837" t="s">
        <v>1106</v>
      </c>
      <c r="B837" s="13" t="str">
        <f>VLOOKUP(A837,Matching_Area!$A$2:$B$1441,2, 0)</f>
        <v>Economic Policy &amp; Debt</v>
      </c>
      <c r="C837" s="13" t="str">
        <f>VLOOKUP(Filtred_Data!A837,Matching_Area!$A$2:$C$1441,3,0)</f>
        <v>Official development assistance</v>
      </c>
      <c r="D837" t="s">
        <v>2677</v>
      </c>
      <c r="BN837" s="39">
        <f t="shared" si="12"/>
        <v>0</v>
      </c>
    </row>
    <row r="838" spans="1:66" x14ac:dyDescent="0.3">
      <c r="A838" t="s">
        <v>2636</v>
      </c>
      <c r="B838" s="13" t="str">
        <f>VLOOKUP(A838,Matching_Area!$A$2:$B$1441,2, 0)</f>
        <v>Economic Policy &amp; Debt</v>
      </c>
      <c r="C838" s="13" t="str">
        <f>VLOOKUP(Filtred_Data!A838,Matching_Area!$A$2:$C$1441,3,0)</f>
        <v>Official development assistance</v>
      </c>
      <c r="D838" t="s">
        <v>709</v>
      </c>
      <c r="BN838" s="39">
        <f t="shared" si="12"/>
        <v>0</v>
      </c>
    </row>
    <row r="839" spans="1:66" x14ac:dyDescent="0.3">
      <c r="A839" t="s">
        <v>371</v>
      </c>
      <c r="B839" s="13" t="str">
        <f>VLOOKUP(A839,Matching_Area!$A$2:$B$1441,2, 0)</f>
        <v>Economic Policy &amp; Debt</v>
      </c>
      <c r="C839" s="13" t="str">
        <f>VLOOKUP(Filtred_Data!A839,Matching_Area!$A$2:$C$1441,3,0)</f>
        <v>Official development assistance</v>
      </c>
      <c r="D839" t="s">
        <v>102</v>
      </c>
      <c r="BN839" s="39">
        <f t="shared" ref="BN839:BN902" si="13">COUNT(E839:BM839)</f>
        <v>0</v>
      </c>
    </row>
    <row r="840" spans="1:66" x14ac:dyDescent="0.3">
      <c r="A840" t="s">
        <v>2625</v>
      </c>
      <c r="B840" s="13" t="str">
        <f>VLOOKUP(A840,Matching_Area!$A$2:$B$1441,2, 0)</f>
        <v>Economic Policy &amp; Debt</v>
      </c>
      <c r="C840" s="13" t="str">
        <f>VLOOKUP(Filtred_Data!A840,Matching_Area!$A$2:$C$1441,3,0)</f>
        <v>Official development assistance</v>
      </c>
      <c r="D840" t="s">
        <v>796</v>
      </c>
      <c r="BN840" s="39">
        <f t="shared" si="13"/>
        <v>0</v>
      </c>
    </row>
    <row r="841" spans="1:66" x14ac:dyDescent="0.3">
      <c r="A841" t="s">
        <v>1881</v>
      </c>
      <c r="B841" s="13" t="str">
        <f>VLOOKUP(A841,Matching_Area!$A$2:$B$1441,2, 0)</f>
        <v>Economic Policy &amp; Debt</v>
      </c>
      <c r="C841" s="13" t="str">
        <f>VLOOKUP(Filtred_Data!A841,Matching_Area!$A$2:$C$1441,3,0)</f>
        <v>Official development assistance</v>
      </c>
      <c r="D841" t="s">
        <v>2330</v>
      </c>
      <c r="BN841" s="39">
        <f t="shared" si="13"/>
        <v>0</v>
      </c>
    </row>
    <row r="842" spans="1:66" x14ac:dyDescent="0.3">
      <c r="A842" t="s">
        <v>1161</v>
      </c>
      <c r="B842" s="13" t="str">
        <f>VLOOKUP(A842,Matching_Area!$A$2:$B$1441,2, 0)</f>
        <v>Economic Policy &amp; Debt</v>
      </c>
      <c r="C842" s="13" t="str">
        <f>VLOOKUP(Filtred_Data!A842,Matching_Area!$A$2:$C$1441,3,0)</f>
        <v>Official development assistance</v>
      </c>
      <c r="D842" t="s">
        <v>2393</v>
      </c>
      <c r="BN842" s="39">
        <f t="shared" si="13"/>
        <v>0</v>
      </c>
    </row>
    <row r="843" spans="1:66" x14ac:dyDescent="0.3">
      <c r="A843" t="s">
        <v>583</v>
      </c>
      <c r="B843" s="13" t="str">
        <f>VLOOKUP(A843,Matching_Area!$A$2:$B$1441,2, 0)</f>
        <v>Economic Policy &amp; Debt</v>
      </c>
      <c r="C843" s="13" t="str">
        <f>VLOOKUP(Filtred_Data!A843,Matching_Area!$A$2:$C$1441,3,0)</f>
        <v>Official development assistance</v>
      </c>
      <c r="D843" t="s">
        <v>3411</v>
      </c>
      <c r="BN843" s="39">
        <f t="shared" si="13"/>
        <v>0</v>
      </c>
    </row>
    <row r="844" spans="1:66" x14ac:dyDescent="0.3">
      <c r="A844" t="s">
        <v>404</v>
      </c>
      <c r="B844" s="13" t="str">
        <f>VLOOKUP(A844,Matching_Area!$A$2:$B$1441,2, 0)</f>
        <v>Economic Policy &amp; Debt</v>
      </c>
      <c r="C844" s="13" t="str">
        <f>VLOOKUP(Filtred_Data!A844,Matching_Area!$A$2:$C$1441,3,0)</f>
        <v>Official development assistance</v>
      </c>
      <c r="D844" t="s">
        <v>1959</v>
      </c>
      <c r="BN844" s="39">
        <f t="shared" si="13"/>
        <v>0</v>
      </c>
    </row>
    <row r="845" spans="1:66" x14ac:dyDescent="0.3">
      <c r="A845" t="s">
        <v>2877</v>
      </c>
      <c r="B845" s="13" t="str">
        <f>VLOOKUP(A845,Matching_Area!$A$2:$B$1441,2, 0)</f>
        <v>Economic Policy &amp; Debt</v>
      </c>
      <c r="C845" s="13" t="str">
        <f>VLOOKUP(Filtred_Data!A845,Matching_Area!$A$2:$C$1441,3,0)</f>
        <v>Official development assistance</v>
      </c>
      <c r="D845" t="s">
        <v>470</v>
      </c>
      <c r="BN845" s="39">
        <f t="shared" si="13"/>
        <v>0</v>
      </c>
    </row>
    <row r="846" spans="1:66" x14ac:dyDescent="0.3">
      <c r="A846" t="s">
        <v>1807</v>
      </c>
      <c r="B846" s="13" t="str">
        <f>VLOOKUP(A846,Matching_Area!$A$2:$B$1441,2, 0)</f>
        <v>Economic Policy &amp; Debt</v>
      </c>
      <c r="C846" s="13" t="str">
        <f>VLOOKUP(Filtred_Data!A846,Matching_Area!$A$2:$C$1441,3,0)</f>
        <v>Official development assistance</v>
      </c>
      <c r="D846" t="s">
        <v>4140</v>
      </c>
      <c r="BN846" s="39">
        <f t="shared" si="13"/>
        <v>0</v>
      </c>
    </row>
    <row r="847" spans="1:66" x14ac:dyDescent="0.3">
      <c r="A847" t="s">
        <v>1027</v>
      </c>
      <c r="B847" s="13" t="str">
        <f>VLOOKUP(A847,Matching_Area!$A$2:$B$1441,2, 0)</f>
        <v>Economic Policy &amp; Debt</v>
      </c>
      <c r="C847" s="13" t="str">
        <f>VLOOKUP(Filtred_Data!A847,Matching_Area!$A$2:$C$1441,3,0)</f>
        <v>Official development assistance</v>
      </c>
      <c r="D847" t="s">
        <v>1290</v>
      </c>
      <c r="BN847" s="39">
        <f t="shared" si="13"/>
        <v>0</v>
      </c>
    </row>
    <row r="848" spans="1:66" x14ac:dyDescent="0.3">
      <c r="A848" t="s">
        <v>3821</v>
      </c>
      <c r="B848" s="13" t="str">
        <f>VLOOKUP(A848,Matching_Area!$A$2:$B$1441,2, 0)</f>
        <v>Economic Policy &amp; Debt</v>
      </c>
      <c r="C848" s="13" t="str">
        <f>VLOOKUP(Filtred_Data!A848,Matching_Area!$A$2:$C$1441,3,0)</f>
        <v>Official development assistance</v>
      </c>
      <c r="D848" t="s">
        <v>2760</v>
      </c>
      <c r="BN848" s="39">
        <f t="shared" si="13"/>
        <v>0</v>
      </c>
    </row>
    <row r="849" spans="1:66" x14ac:dyDescent="0.3">
      <c r="A849" t="s">
        <v>2021</v>
      </c>
      <c r="B849" s="13" t="str">
        <f>VLOOKUP(A849,Matching_Area!$A$2:$B$1441,2, 0)</f>
        <v>Economic Policy &amp; Debt</v>
      </c>
      <c r="C849" s="13" t="str">
        <f>VLOOKUP(Filtred_Data!A849,Matching_Area!$A$2:$C$1441,3,0)</f>
        <v>Official development assistance</v>
      </c>
      <c r="D849" t="s">
        <v>3036</v>
      </c>
      <c r="BN849" s="39">
        <f t="shared" si="13"/>
        <v>0</v>
      </c>
    </row>
    <row r="850" spans="1:66" x14ac:dyDescent="0.3">
      <c r="A850" t="s">
        <v>2013</v>
      </c>
      <c r="B850" s="13" t="str">
        <f>VLOOKUP(A850,Matching_Area!$A$2:$B$1441,2, 0)</f>
        <v>Economic Policy &amp; Debt</v>
      </c>
      <c r="C850" s="13" t="str">
        <f>VLOOKUP(Filtred_Data!A850,Matching_Area!$A$2:$C$1441,3,0)</f>
        <v>Official development assistance</v>
      </c>
      <c r="D850" t="s">
        <v>3030</v>
      </c>
      <c r="BN850" s="39">
        <f t="shared" si="13"/>
        <v>0</v>
      </c>
    </row>
    <row r="851" spans="1:66" x14ac:dyDescent="0.3">
      <c r="A851" t="s">
        <v>2897</v>
      </c>
      <c r="B851" s="13" t="str">
        <f>VLOOKUP(A851,Matching_Area!$A$2:$B$1441,2, 0)</f>
        <v>Economic Policy &amp; Debt</v>
      </c>
      <c r="C851" s="13" t="str">
        <f>VLOOKUP(Filtred_Data!A851,Matching_Area!$A$2:$C$1441,3,0)</f>
        <v>Official development assistance</v>
      </c>
      <c r="D851" t="s">
        <v>972</v>
      </c>
      <c r="BN851" s="39">
        <f t="shared" si="13"/>
        <v>0</v>
      </c>
    </row>
    <row r="852" spans="1:66" x14ac:dyDescent="0.3">
      <c r="A852" t="s">
        <v>2664</v>
      </c>
      <c r="B852" s="13" t="str">
        <f>VLOOKUP(A852,Matching_Area!$A$2:$B$1441,2, 0)</f>
        <v>Economic Policy &amp; Debt</v>
      </c>
      <c r="C852" s="13" t="str">
        <f>VLOOKUP(Filtred_Data!A852,Matching_Area!$A$2:$C$1441,3,0)</f>
        <v>Official development assistance</v>
      </c>
      <c r="D852" t="s">
        <v>4122</v>
      </c>
      <c r="BN852" s="39">
        <f t="shared" si="13"/>
        <v>0</v>
      </c>
    </row>
    <row r="853" spans="1:66" x14ac:dyDescent="0.3">
      <c r="A853" t="s">
        <v>1124</v>
      </c>
      <c r="B853" s="13" t="str">
        <f>VLOOKUP(A853,Matching_Area!$A$2:$B$1441,2, 0)</f>
        <v>Economic Policy &amp; Debt</v>
      </c>
      <c r="C853" s="13" t="str">
        <f>VLOOKUP(Filtred_Data!A853,Matching_Area!$A$2:$C$1441,3,0)</f>
        <v>Balance of payments</v>
      </c>
      <c r="D853" t="s">
        <v>3024</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-206500000</v>
      </c>
      <c r="AI853">
        <v>-7220200000</v>
      </c>
      <c r="AJ853">
        <v>-5129900000</v>
      </c>
      <c r="AK853">
        <v>1449400000</v>
      </c>
      <c r="AL853">
        <v>-714200000</v>
      </c>
      <c r="AM853">
        <v>-1111200000</v>
      </c>
      <c r="AN853">
        <v>-221500000</v>
      </c>
      <c r="AO853">
        <v>-7000000</v>
      </c>
      <c r="AP853">
        <v>-256300000</v>
      </c>
      <c r="AQ853">
        <v>-8000000</v>
      </c>
      <c r="AR853">
        <v>-6428000000</v>
      </c>
      <c r="AS853">
        <v>-4218000000</v>
      </c>
      <c r="AT853">
        <v>12169000000</v>
      </c>
      <c r="AU853">
        <v>-3825000000</v>
      </c>
      <c r="AV853">
        <v>-8499000000</v>
      </c>
      <c r="AW853">
        <v>-4343000000</v>
      </c>
      <c r="AX853">
        <v>950000000</v>
      </c>
      <c r="AY853">
        <v>-7439000000</v>
      </c>
      <c r="AZ853">
        <v>-6057000000</v>
      </c>
      <c r="BA853">
        <v>-172000000</v>
      </c>
      <c r="BB853">
        <v>-5876000000</v>
      </c>
      <c r="BC853">
        <v>-6891000000</v>
      </c>
      <c r="BD853">
        <v>-9021000000</v>
      </c>
      <c r="BE853">
        <v>931000000</v>
      </c>
      <c r="BF853">
        <v>-6559000000</v>
      </c>
      <c r="BG853">
        <v>-6534000000</v>
      </c>
      <c r="BH853">
        <v>-7939000000</v>
      </c>
      <c r="BI853">
        <v>-6606000000</v>
      </c>
      <c r="BJ853">
        <v>12395000000</v>
      </c>
      <c r="BK853">
        <v>-4197000000</v>
      </c>
      <c r="BL853">
        <v>-6244000000</v>
      </c>
      <c r="BN853" s="39">
        <f t="shared" si="13"/>
        <v>50</v>
      </c>
    </row>
    <row r="854" spans="1:66" x14ac:dyDescent="0.3">
      <c r="A854" t="s">
        <v>1018</v>
      </c>
      <c r="B854" s="13" t="str">
        <f>VLOOKUP(A854,Matching_Area!$A$2:$B$1441,2, 0)</f>
        <v>Financial Sector</v>
      </c>
      <c r="C854" s="13" t="str">
        <f>VLOOKUP(Filtred_Data!A854,Matching_Area!$A$2:$C$1441,3,0)</f>
        <v>Assets</v>
      </c>
      <c r="D854" t="s">
        <v>2458</v>
      </c>
      <c r="E854">
        <v>328965000000</v>
      </c>
      <c r="F854">
        <v>359059000000</v>
      </c>
      <c r="G854">
        <v>393087000000</v>
      </c>
      <c r="H854">
        <v>431819000000</v>
      </c>
      <c r="I854">
        <v>473935000000</v>
      </c>
      <c r="J854">
        <v>522383000000</v>
      </c>
      <c r="K854">
        <v>553832000000</v>
      </c>
      <c r="L854">
        <v>608437000000</v>
      </c>
      <c r="M854">
        <v>667910000000</v>
      </c>
      <c r="N854">
        <v>704545000000</v>
      </c>
      <c r="O854">
        <v>757947000000</v>
      </c>
      <c r="P854">
        <v>847214000000</v>
      </c>
      <c r="Q854">
        <v>966022000000</v>
      </c>
      <c r="R854">
        <v>1098771000000</v>
      </c>
      <c r="S854">
        <v>1200357000000</v>
      </c>
      <c r="T854">
        <v>1284359000000</v>
      </c>
      <c r="U854">
        <v>1420463000000</v>
      </c>
      <c r="V854">
        <v>1601672000000</v>
      </c>
      <c r="W854">
        <v>1796192000000</v>
      </c>
      <c r="X854">
        <v>2006459000000</v>
      </c>
      <c r="Y854">
        <v>2175843000000</v>
      </c>
      <c r="Z854">
        <v>2394036000000</v>
      </c>
      <c r="AA854">
        <v>2538829000000</v>
      </c>
      <c r="AB854">
        <v>2807648000000</v>
      </c>
      <c r="AC854">
        <v>3193478000000</v>
      </c>
      <c r="AD854">
        <v>3513979000000</v>
      </c>
      <c r="AE854">
        <v>3876964000000</v>
      </c>
      <c r="AF854">
        <v>4154397000000</v>
      </c>
      <c r="AG854">
        <v>4432979000000</v>
      </c>
      <c r="AH854">
        <v>4634575000000</v>
      </c>
      <c r="AI854">
        <v>4725201000000</v>
      </c>
      <c r="AJ854">
        <v>4724873000000</v>
      </c>
      <c r="AK854">
        <v>4840131000000</v>
      </c>
      <c r="AL854">
        <v>5013763000000</v>
      </c>
      <c r="AM854">
        <v>5282665000000</v>
      </c>
      <c r="AN854">
        <v>5692398000000</v>
      </c>
      <c r="AO854">
        <v>6031793000000</v>
      </c>
      <c r="AP854">
        <v>6538337000000</v>
      </c>
      <c r="AQ854">
        <v>7151936000000</v>
      </c>
      <c r="AR854">
        <v>7771525000000</v>
      </c>
      <c r="AS854">
        <v>8403924000000</v>
      </c>
      <c r="AT854">
        <v>9167012934542.5703</v>
      </c>
      <c r="AU854">
        <v>9659842556363.4902</v>
      </c>
      <c r="AV854">
        <v>10229654249204</v>
      </c>
      <c r="AW854">
        <v>10959325522254.9</v>
      </c>
      <c r="AX854">
        <v>11972561015112.6</v>
      </c>
      <c r="AY854">
        <v>13046042508953.699</v>
      </c>
      <c r="AZ854">
        <v>14258833153158.199</v>
      </c>
      <c r="BA854">
        <v>14995378183270.301</v>
      </c>
      <c r="BB854">
        <v>14904771564211.801</v>
      </c>
      <c r="BC854">
        <v>14611419880914.6</v>
      </c>
      <c r="BD854">
        <v>15496870889598.699</v>
      </c>
      <c r="BE854">
        <v>16046574755397.801</v>
      </c>
      <c r="BF854">
        <v>17394291358804.699</v>
      </c>
      <c r="BG854">
        <v>18412573057688.398</v>
      </c>
      <c r="BH854">
        <v>18961077987493.898</v>
      </c>
      <c r="BI854">
        <v>19892167263146.5</v>
      </c>
      <c r="BJ854">
        <v>20815140430715.801</v>
      </c>
      <c r="BK854">
        <v>21104050847040.5</v>
      </c>
      <c r="BL854">
        <v>22288323404303.801</v>
      </c>
      <c r="BN854" s="39">
        <f t="shared" si="13"/>
        <v>60</v>
      </c>
    </row>
    <row r="855" spans="1:66" x14ac:dyDescent="0.3">
      <c r="A855" t="s">
        <v>1555</v>
      </c>
      <c r="B855" s="13" t="str">
        <f>VLOOKUP(A855,Matching_Area!$A$2:$B$1441,2, 0)</f>
        <v>Economic Policy &amp; Debt</v>
      </c>
      <c r="C855" s="13" t="str">
        <f>VLOOKUP(Filtred_Data!A855,Matching_Area!$A$2:$C$1441,3,0)</f>
        <v>Balance of payments</v>
      </c>
      <c r="D855" t="s">
        <v>3524</v>
      </c>
      <c r="O855">
        <v>-550000000</v>
      </c>
      <c r="P855">
        <v>-11748000000</v>
      </c>
      <c r="Q855">
        <v>-2619000000</v>
      </c>
      <c r="R855">
        <v>-4206100000</v>
      </c>
      <c r="S855">
        <v>-5086000000</v>
      </c>
      <c r="T855">
        <v>4638000000</v>
      </c>
      <c r="U855">
        <v>10370000000</v>
      </c>
      <c r="V855">
        <v>-2690000000</v>
      </c>
      <c r="W855">
        <v>11162999999.996099</v>
      </c>
      <c r="X855">
        <v>26341699999.9981</v>
      </c>
      <c r="Y855">
        <v>22870000000</v>
      </c>
      <c r="Z855">
        <v>23768999999.999802</v>
      </c>
      <c r="AA855">
        <v>39152000000</v>
      </c>
      <c r="AB855">
        <v>18292000000</v>
      </c>
      <c r="AC855">
        <v>18942000000</v>
      </c>
      <c r="AD855">
        <v>19780000000</v>
      </c>
      <c r="AE855">
        <v>30575000000</v>
      </c>
      <c r="AF855">
        <v>-7156000000</v>
      </c>
      <c r="AG855">
        <v>-17007000000</v>
      </c>
      <c r="AH855">
        <v>52314500000</v>
      </c>
      <c r="AI855">
        <v>28113200000</v>
      </c>
      <c r="AJ855">
        <v>-41538100000</v>
      </c>
      <c r="AK855">
        <v>-43775350000</v>
      </c>
      <c r="AL855">
        <v>6243000000</v>
      </c>
      <c r="AM855">
        <v>-1494400000</v>
      </c>
      <c r="AN855">
        <v>30962700000</v>
      </c>
      <c r="AO855">
        <v>-9773500000</v>
      </c>
      <c r="AP855">
        <v>-77957100000</v>
      </c>
      <c r="AQ855">
        <v>148091000000</v>
      </c>
      <c r="AR855">
        <v>54448000000</v>
      </c>
      <c r="AS855">
        <v>-72248000000</v>
      </c>
      <c r="AT855">
        <v>-20122000000</v>
      </c>
      <c r="AU855">
        <v>-42734000000</v>
      </c>
      <c r="AV855">
        <v>-9759000000</v>
      </c>
      <c r="AW855">
        <v>98009000000</v>
      </c>
      <c r="AX855">
        <v>34221000000</v>
      </c>
      <c r="AY855">
        <v>-1483000000</v>
      </c>
      <c r="AZ855">
        <v>109773000000</v>
      </c>
      <c r="BA855">
        <v>-50359000000</v>
      </c>
      <c r="BB855">
        <v>146231000000</v>
      </c>
      <c r="BC855">
        <v>-7492000000</v>
      </c>
      <c r="BD855">
        <v>-61651000000</v>
      </c>
      <c r="BE855">
        <v>-30853000000</v>
      </c>
      <c r="BF855">
        <v>-56679000000</v>
      </c>
      <c r="BG855">
        <v>77271000000</v>
      </c>
      <c r="BH855">
        <v>82151000000</v>
      </c>
      <c r="BI855">
        <v>37842000000</v>
      </c>
      <c r="BJ855">
        <v>18768000000</v>
      </c>
      <c r="BK855">
        <v>34169000000</v>
      </c>
      <c r="BL855">
        <v>90926000000</v>
      </c>
      <c r="BN855" s="39">
        <f t="shared" si="13"/>
        <v>50</v>
      </c>
    </row>
    <row r="856" spans="1:66" x14ac:dyDescent="0.3">
      <c r="A856" t="s">
        <v>1783</v>
      </c>
      <c r="B856" s="13" t="str">
        <f>VLOOKUP(A856,Matching_Area!$A$2:$B$1441,2, 0)</f>
        <v>Economic Policy &amp; Debt</v>
      </c>
      <c r="C856" s="13" t="str">
        <f>VLOOKUP(Filtred_Data!A856,Matching_Area!$A$2:$C$1441,3,0)</f>
        <v>Balance of payments</v>
      </c>
      <c r="D856" t="s">
        <v>2997</v>
      </c>
      <c r="O856">
        <v>2070000000</v>
      </c>
      <c r="P856">
        <v>-12728000000</v>
      </c>
      <c r="Q856">
        <v>-7879000000</v>
      </c>
      <c r="R856">
        <v>3373900000</v>
      </c>
      <c r="S856">
        <v>-3386000000</v>
      </c>
      <c r="T856">
        <v>22518000000</v>
      </c>
      <c r="U856">
        <v>14210000000</v>
      </c>
      <c r="V856">
        <v>-17790000000</v>
      </c>
      <c r="W856">
        <v>-4584000000.0038996</v>
      </c>
      <c r="X856">
        <v>26184999999.9981</v>
      </c>
      <c r="Y856">
        <v>24997000000</v>
      </c>
      <c r="Z856">
        <v>28578999999.999802</v>
      </c>
      <c r="AA856">
        <v>27545000000</v>
      </c>
      <c r="AB856">
        <v>-25930000000</v>
      </c>
      <c r="AC856">
        <v>-80066000000</v>
      </c>
      <c r="AD856">
        <v>-104675000000</v>
      </c>
      <c r="AE856">
        <v>-116599000000</v>
      </c>
      <c r="AF856">
        <v>-167803000000</v>
      </c>
      <c r="AG856">
        <v>-138265000000</v>
      </c>
      <c r="AH856">
        <v>-47398000000</v>
      </c>
      <c r="AI856">
        <v>-58059000000</v>
      </c>
      <c r="AJ856">
        <v>-43817000000</v>
      </c>
      <c r="AK856">
        <v>-93931000000</v>
      </c>
      <c r="AL856">
        <v>-79254000000</v>
      </c>
      <c r="AM856">
        <v>-124248000000</v>
      </c>
      <c r="AN856">
        <v>-82819800000</v>
      </c>
      <c r="AO856">
        <v>-134507600000</v>
      </c>
      <c r="AP856">
        <v>-218937900000</v>
      </c>
      <c r="AQ856">
        <v>-66954000000</v>
      </c>
      <c r="AR856">
        <v>-238602000000</v>
      </c>
      <c r="AS856">
        <v>-478394000000</v>
      </c>
      <c r="AT856">
        <v>-402032000000</v>
      </c>
      <c r="AU856">
        <v>-502668000000</v>
      </c>
      <c r="AV856">
        <v>-540555000000</v>
      </c>
      <c r="AW856">
        <v>-542221000000</v>
      </c>
      <c r="AX856">
        <v>-714059000000</v>
      </c>
      <c r="AY856">
        <v>-825564000000</v>
      </c>
      <c r="AZ856">
        <v>-632838000000</v>
      </c>
      <c r="BA856">
        <v>-747057000000</v>
      </c>
      <c r="BB856">
        <v>-239381000000</v>
      </c>
      <c r="BC856">
        <v>-446385000000</v>
      </c>
      <c r="BD856">
        <v>-525969000000</v>
      </c>
      <c r="BE856">
        <v>-448034000000</v>
      </c>
      <c r="BF856">
        <v>-400091000000</v>
      </c>
      <c r="BG856">
        <v>-297075000000</v>
      </c>
      <c r="BH856">
        <v>-333144000000</v>
      </c>
      <c r="BI856">
        <v>-363631000000</v>
      </c>
      <c r="BJ856">
        <v>-334098000000</v>
      </c>
      <c r="BK856">
        <v>-419728000000</v>
      </c>
      <c r="BL856">
        <v>-395546000000</v>
      </c>
      <c r="BN856" s="39">
        <f t="shared" si="13"/>
        <v>50</v>
      </c>
    </row>
    <row r="857" spans="1:66" x14ac:dyDescent="0.3">
      <c r="A857" t="s">
        <v>4069</v>
      </c>
      <c r="B857" s="13" t="str">
        <f>VLOOKUP(A857,Matching_Area!$A$2:$B$1441,2, 0)</f>
        <v>Economic Policy &amp; Debt</v>
      </c>
      <c r="C857" s="13" t="str">
        <f>VLOOKUP(Filtred_Data!A857,Matching_Area!$A$2:$C$1441,3,0)</f>
        <v>External debt</v>
      </c>
      <c r="D857" t="s">
        <v>3222</v>
      </c>
      <c r="BN857" s="39">
        <f t="shared" si="13"/>
        <v>0</v>
      </c>
    </row>
    <row r="858" spans="1:66" x14ac:dyDescent="0.3">
      <c r="A858" t="s">
        <v>992</v>
      </c>
      <c r="B858" s="13" t="str">
        <f>VLOOKUP(A858,Matching_Area!$A$2:$B$1441,2, 0)</f>
        <v>Economic Policy &amp; Debt</v>
      </c>
      <c r="C858" s="13" t="str">
        <f>VLOOKUP(Filtred_Data!A858,Matching_Area!$A$2:$C$1441,3,0)</f>
        <v>External debt</v>
      </c>
      <c r="D858" t="s">
        <v>622</v>
      </c>
      <c r="BN858" s="39">
        <f t="shared" si="13"/>
        <v>0</v>
      </c>
    </row>
    <row r="859" spans="1:66" x14ac:dyDescent="0.3">
      <c r="A859" t="s">
        <v>1587</v>
      </c>
      <c r="B859" s="13" t="str">
        <f>VLOOKUP(A859,Matching_Area!$A$2:$B$1441,2, 0)</f>
        <v>Economic Policy &amp; Debt</v>
      </c>
      <c r="C859" s="13" t="str">
        <f>VLOOKUP(Filtred_Data!A859,Matching_Area!$A$2:$C$1441,3,0)</f>
        <v>External debt</v>
      </c>
      <c r="D859" t="s">
        <v>3153</v>
      </c>
      <c r="BN859" s="39">
        <f t="shared" si="13"/>
        <v>0</v>
      </c>
    </row>
    <row r="860" spans="1:66" x14ac:dyDescent="0.3">
      <c r="A860" t="s">
        <v>2929</v>
      </c>
      <c r="B860" s="13" t="str">
        <f>VLOOKUP(A860,Matching_Area!$A$2:$B$1441,2, 0)</f>
        <v>Economic Policy &amp; Debt</v>
      </c>
      <c r="C860" s="13" t="str">
        <f>VLOOKUP(Filtred_Data!A860,Matching_Area!$A$2:$C$1441,3,0)</f>
        <v>External debt</v>
      </c>
      <c r="D860" t="s">
        <v>612</v>
      </c>
      <c r="BN860" s="39">
        <f t="shared" si="13"/>
        <v>0</v>
      </c>
    </row>
    <row r="861" spans="1:66" x14ac:dyDescent="0.3">
      <c r="A861" t="s">
        <v>387</v>
      </c>
      <c r="B861" s="13" t="str">
        <f>VLOOKUP(A861,Matching_Area!$A$2:$B$1441,2, 0)</f>
        <v>Economic Policy &amp; Debt</v>
      </c>
      <c r="C861" s="13" t="str">
        <f>VLOOKUP(Filtred_Data!A861,Matching_Area!$A$2:$C$1441,3,0)</f>
        <v>External debt</v>
      </c>
      <c r="D861" t="s">
        <v>1406</v>
      </c>
      <c r="BN861" s="39">
        <f t="shared" si="13"/>
        <v>0</v>
      </c>
    </row>
    <row r="862" spans="1:66" x14ac:dyDescent="0.3">
      <c r="A862" t="s">
        <v>2672</v>
      </c>
      <c r="B862" s="13" t="str">
        <f>VLOOKUP(A862,Matching_Area!$A$2:$B$1441,2, 0)</f>
        <v>Economic Policy &amp; Debt</v>
      </c>
      <c r="C862" s="13" t="str">
        <f>VLOOKUP(Filtred_Data!A862,Matching_Area!$A$2:$C$1441,3,0)</f>
        <v>External debt</v>
      </c>
      <c r="D862" t="s">
        <v>1499</v>
      </c>
      <c r="BN862" s="39">
        <f t="shared" si="13"/>
        <v>0</v>
      </c>
    </row>
    <row r="863" spans="1:66" x14ac:dyDescent="0.3">
      <c r="A863" t="s">
        <v>3527</v>
      </c>
      <c r="B863" s="13" t="str">
        <f>VLOOKUP(A863,Matching_Area!$A$2:$B$1441,2, 0)</f>
        <v>Economic Policy &amp; Debt</v>
      </c>
      <c r="C863" s="13" t="str">
        <f>VLOOKUP(Filtred_Data!A863,Matching_Area!$A$2:$C$1441,3,0)</f>
        <v>External debt</v>
      </c>
      <c r="D863" t="s">
        <v>3328</v>
      </c>
      <c r="BN863" s="39">
        <f t="shared" si="13"/>
        <v>0</v>
      </c>
    </row>
    <row r="864" spans="1:66" x14ac:dyDescent="0.3">
      <c r="A864" t="s">
        <v>2244</v>
      </c>
      <c r="B864" s="13" t="str">
        <f>VLOOKUP(A864,Matching_Area!$A$2:$B$1441,2, 0)</f>
        <v>Economic Policy &amp; Debt</v>
      </c>
      <c r="C864" s="13" t="str">
        <f>VLOOKUP(Filtred_Data!A864,Matching_Area!$A$2:$C$1441,3,0)</f>
        <v>External debt</v>
      </c>
      <c r="D864" t="s">
        <v>2955</v>
      </c>
      <c r="BN864" s="39">
        <f t="shared" si="13"/>
        <v>0</v>
      </c>
    </row>
    <row r="865" spans="1:66" x14ac:dyDescent="0.3">
      <c r="A865" t="s">
        <v>2934</v>
      </c>
      <c r="B865" s="13" t="str">
        <f>VLOOKUP(A865,Matching_Area!$A$2:$B$1441,2, 0)</f>
        <v>Economic Policy &amp; Debt</v>
      </c>
      <c r="C865" s="13" t="str">
        <f>VLOOKUP(Filtred_Data!A865,Matching_Area!$A$2:$C$1441,3,0)</f>
        <v>External debt</v>
      </c>
      <c r="D865" t="s">
        <v>3760</v>
      </c>
      <c r="BN865" s="39">
        <f t="shared" si="13"/>
        <v>0</v>
      </c>
    </row>
    <row r="866" spans="1:66" x14ac:dyDescent="0.3">
      <c r="A866" t="s">
        <v>2271</v>
      </c>
      <c r="B866" s="13" t="str">
        <f>VLOOKUP(A866,Matching_Area!$A$2:$B$1441,2, 0)</f>
        <v>Economic Policy &amp; Debt</v>
      </c>
      <c r="C866" s="13" t="str">
        <f>VLOOKUP(Filtred_Data!A866,Matching_Area!$A$2:$C$1441,3,0)</f>
        <v>External debt</v>
      </c>
      <c r="D866" t="s">
        <v>337</v>
      </c>
      <c r="BN866" s="39">
        <f t="shared" si="13"/>
        <v>0</v>
      </c>
    </row>
    <row r="867" spans="1:66" x14ac:dyDescent="0.3">
      <c r="A867" t="s">
        <v>1138</v>
      </c>
      <c r="B867" s="13" t="str">
        <f>VLOOKUP(A867,Matching_Area!$A$2:$B$1441,2, 0)</f>
        <v>Financial Sector</v>
      </c>
      <c r="C867" s="13" t="str">
        <f>VLOOKUP(Filtred_Data!A867,Matching_Area!$A$2:$C$1441,3,0)</f>
        <v>Assets</v>
      </c>
      <c r="D867" t="s">
        <v>1813</v>
      </c>
      <c r="E867">
        <v>17254799998.445202</v>
      </c>
      <c r="F867">
        <v>16139899998.310101</v>
      </c>
      <c r="G867">
        <v>14111399998.9356</v>
      </c>
      <c r="H867">
        <v>12817999998.965</v>
      </c>
      <c r="I867">
        <v>11075399999.2306</v>
      </c>
      <c r="J867">
        <v>8839999999.3959999</v>
      </c>
      <c r="K867">
        <v>4691699999.6743002</v>
      </c>
      <c r="L867">
        <v>4690199999.5797997</v>
      </c>
      <c r="M867">
        <v>4887899998.7101002</v>
      </c>
      <c r="N867">
        <v>-2914400002.3235998</v>
      </c>
      <c r="O867">
        <v>7108889997.2141104</v>
      </c>
      <c r="P867">
        <v>16068552780.3158</v>
      </c>
      <c r="Q867">
        <v>14849305864.568899</v>
      </c>
      <c r="R867">
        <v>14568966865.246901</v>
      </c>
      <c r="S867">
        <v>15458847988.547701</v>
      </c>
      <c r="T867">
        <v>29490901969.116001</v>
      </c>
      <c r="U867">
        <v>45961992749.822197</v>
      </c>
      <c r="V867">
        <v>45944482117.300003</v>
      </c>
      <c r="W867">
        <v>47910293384.200203</v>
      </c>
      <c r="X867">
        <v>36864019266.981003</v>
      </c>
      <c r="Y867">
        <v>85242956074.817505</v>
      </c>
      <c r="Z867">
        <v>152854552003.73901</v>
      </c>
      <c r="AA867">
        <v>152956383815.38</v>
      </c>
      <c r="AB867">
        <v>154606686142.89499</v>
      </c>
      <c r="AC867">
        <v>154057787422.79999</v>
      </c>
      <c r="AD867">
        <v>130312452381.884</v>
      </c>
      <c r="AE867">
        <v>121468374460.3</v>
      </c>
      <c r="AF867">
        <v>101493280957.39999</v>
      </c>
      <c r="AG867">
        <v>112769713390</v>
      </c>
      <c r="AH867">
        <v>114803574571.2</v>
      </c>
      <c r="AI867">
        <v>72728253546.399994</v>
      </c>
      <c r="AJ867">
        <v>78065459959.100006</v>
      </c>
      <c r="AK867">
        <v>37338618750</v>
      </c>
      <c r="AL867">
        <v>-12774980021.4</v>
      </c>
      <c r="AM867">
        <v>-99927124772.785507</v>
      </c>
      <c r="AN867">
        <v>-94038214636.530396</v>
      </c>
      <c r="AO867">
        <v>-54006950947.082497</v>
      </c>
      <c r="AP867">
        <v>-56259076746.332298</v>
      </c>
      <c r="AQ867">
        <v>13074001897.071699</v>
      </c>
      <c r="AR867">
        <v>91585433629.203598</v>
      </c>
      <c r="AS867">
        <v>188609151899.40302</v>
      </c>
      <c r="AT867">
        <v>96171370402.077606</v>
      </c>
      <c r="AU867">
        <v>47720688557.259399</v>
      </c>
      <c r="AV867">
        <v>-17064189999.3125</v>
      </c>
      <c r="AW867">
        <v>-86650132171.693405</v>
      </c>
      <c r="AX867">
        <v>-56571280091.6399</v>
      </c>
      <c r="AY867">
        <v>-104280528275.668</v>
      </c>
      <c r="AZ867">
        <v>179460838691.005</v>
      </c>
      <c r="BA867">
        <v>267023809529.49799</v>
      </c>
      <c r="BB867">
        <v>225458263048.90601</v>
      </c>
      <c r="BC867">
        <v>298211038745.81403</v>
      </c>
      <c r="BD867">
        <v>-3193866441.6103501</v>
      </c>
      <c r="BE867">
        <v>84626450258.7202</v>
      </c>
      <c r="BF867">
        <v>-259776419980.15302</v>
      </c>
      <c r="BG867">
        <v>-382553121111.91101</v>
      </c>
      <c r="BH867">
        <v>-447733192676.37097</v>
      </c>
      <c r="BI867">
        <v>-415057562296.70898</v>
      </c>
      <c r="BJ867">
        <v>-233114700357.98401</v>
      </c>
      <c r="BK867">
        <v>-98537356544.148407</v>
      </c>
      <c r="BL867">
        <v>234172937339.87799</v>
      </c>
      <c r="BN867" s="39">
        <f t="shared" si="13"/>
        <v>60</v>
      </c>
    </row>
    <row r="868" spans="1:66" x14ac:dyDescent="0.3">
      <c r="A868" t="s">
        <v>1094</v>
      </c>
      <c r="B868" s="13" t="str">
        <f>VLOOKUP(A868,Matching_Area!$A$2:$B$1441,2, 0)</f>
        <v>Public Sector</v>
      </c>
      <c r="C868" s="13" t="str">
        <f>VLOOKUP(Filtred_Data!A868,Matching_Area!$A$2:$C$1441,3,0)</f>
        <v>Government finance</v>
      </c>
      <c r="D868" t="s">
        <v>1629</v>
      </c>
      <c r="Q868">
        <v>1.6144037651179337</v>
      </c>
      <c r="R868">
        <v>1.2628246862582224</v>
      </c>
      <c r="S868">
        <v>0.13137092353759247</v>
      </c>
      <c r="T868">
        <v>3.1509213581307898</v>
      </c>
      <c r="U868">
        <v>4.4192094424504589</v>
      </c>
      <c r="V868">
        <v>2.6817803216983549</v>
      </c>
      <c r="W868">
        <v>2.6360786851839961</v>
      </c>
      <c r="X868">
        <v>1.5156047917775206</v>
      </c>
      <c r="Y868">
        <v>2.6811959652917938</v>
      </c>
      <c r="Z868">
        <v>2.6441811488592917</v>
      </c>
      <c r="AA868">
        <v>4.1497833744892398</v>
      </c>
      <c r="AB868">
        <v>5.9325191426176618</v>
      </c>
      <c r="AC868">
        <v>4.3114582799292558</v>
      </c>
      <c r="AD868">
        <v>4.6218246274065855</v>
      </c>
      <c r="AE868">
        <v>5.0888379434937008</v>
      </c>
      <c r="AF868">
        <v>3.059596742883683</v>
      </c>
      <c r="AG868">
        <v>3.0826298334860454</v>
      </c>
      <c r="AH868">
        <v>2.4727115453472255</v>
      </c>
      <c r="AI868">
        <v>3.6842980816830853</v>
      </c>
      <c r="AJ868">
        <v>4.4885386454229845</v>
      </c>
      <c r="AK868">
        <v>4.7497617834197579</v>
      </c>
      <c r="AL868">
        <v>3.614899281321339</v>
      </c>
      <c r="AM868">
        <v>2.5566620869696002</v>
      </c>
      <c r="AN868">
        <v>2.2558332741036389</v>
      </c>
      <c r="AO868">
        <v>1.5905866404595397</v>
      </c>
      <c r="AP868">
        <v>0.4360217141299193</v>
      </c>
      <c r="AQ868">
        <v>-0.57995204997276972</v>
      </c>
      <c r="AR868">
        <v>-0.92548133888304784</v>
      </c>
      <c r="AS868">
        <v>-2.1889625236296077</v>
      </c>
      <c r="AT868">
        <v>0.63918580223241961</v>
      </c>
      <c r="AU868">
        <v>2.9445497507908498</v>
      </c>
      <c r="AV868">
        <v>4.8355804423383564</v>
      </c>
      <c r="AW868">
        <v>3.9209474373977615</v>
      </c>
      <c r="AX868">
        <v>3.4817582753437506</v>
      </c>
      <c r="AY868">
        <v>2.1388592928539394</v>
      </c>
      <c r="AZ868">
        <v>2.5692459979879474</v>
      </c>
      <c r="BA868">
        <v>9.2935131521373364</v>
      </c>
      <c r="BB868">
        <v>10.64701523177003</v>
      </c>
      <c r="BC868">
        <v>11.317985141181794</v>
      </c>
      <c r="BD868">
        <v>7.7181826620243452</v>
      </c>
      <c r="BE868">
        <v>7.6873361428515583</v>
      </c>
      <c r="BF868">
        <v>5.2000842552699744</v>
      </c>
      <c r="BG868">
        <v>4.3662953262990047</v>
      </c>
      <c r="BH868">
        <v>4.1604507336532679</v>
      </c>
      <c r="BI868">
        <v>4.7319265133807002</v>
      </c>
      <c r="BJ868">
        <v>3.2683501539895716</v>
      </c>
      <c r="BK868">
        <v>6.238521273476664</v>
      </c>
      <c r="BL868">
        <v>5.5659262916421497</v>
      </c>
      <c r="BN868" s="39">
        <f t="shared" si="13"/>
        <v>48</v>
      </c>
    </row>
    <row r="869" spans="1:66" x14ac:dyDescent="0.3">
      <c r="A869" t="s">
        <v>990</v>
      </c>
      <c r="B869" s="13" t="str">
        <f>VLOOKUP(A869,Matching_Area!$A$2:$B$1441,2, 0)</f>
        <v>Public Sector</v>
      </c>
      <c r="C869" s="13" t="str">
        <f>VLOOKUP(Filtred_Data!A869,Matching_Area!$A$2:$C$1441,3,0)</f>
        <v>Government finance</v>
      </c>
      <c r="D869" t="s">
        <v>981</v>
      </c>
      <c r="Q869">
        <v>20650000000</v>
      </c>
      <c r="R869">
        <v>18000000000</v>
      </c>
      <c r="S869">
        <v>2030000000</v>
      </c>
      <c r="T869">
        <v>53090000000</v>
      </c>
      <c r="U869">
        <v>82790000000</v>
      </c>
      <c r="V869">
        <v>55830000000</v>
      </c>
      <c r="W869">
        <v>61990000000</v>
      </c>
      <c r="X869">
        <v>39820000000</v>
      </c>
      <c r="Y869">
        <v>76610000000</v>
      </c>
      <c r="Z869">
        <v>84800000000</v>
      </c>
      <c r="AA869">
        <v>138760000000</v>
      </c>
      <c r="AB869">
        <v>215590000000</v>
      </c>
      <c r="AC869">
        <v>174080000000</v>
      </c>
      <c r="AD869">
        <v>200540000000</v>
      </c>
      <c r="AE869">
        <v>233050000000</v>
      </c>
      <c r="AF869">
        <v>148550000000</v>
      </c>
      <c r="AG869">
        <v>161420000000</v>
      </c>
      <c r="AH869">
        <v>139500000000</v>
      </c>
      <c r="AI869">
        <v>219700000000</v>
      </c>
      <c r="AJ869">
        <v>276410000000</v>
      </c>
      <c r="AK869">
        <v>309700000000</v>
      </c>
      <c r="AL869">
        <v>247930000000</v>
      </c>
      <c r="AM869">
        <v>186310000000</v>
      </c>
      <c r="AN869">
        <v>172340000000</v>
      </c>
      <c r="AO869">
        <v>128410000000</v>
      </c>
      <c r="AP869">
        <v>37400000000</v>
      </c>
      <c r="AQ869">
        <v>-52560000000</v>
      </c>
      <c r="AR869">
        <v>-89130000000</v>
      </c>
      <c r="AS869">
        <v>-224420000000</v>
      </c>
      <c r="AT869">
        <v>67637500000</v>
      </c>
      <c r="AU869">
        <v>322028300000</v>
      </c>
      <c r="AV869">
        <v>554072600000</v>
      </c>
      <c r="AW869">
        <v>478893900000</v>
      </c>
      <c r="AX869">
        <v>453904300000</v>
      </c>
      <c r="AY869">
        <v>295475100000</v>
      </c>
      <c r="AZ869">
        <v>371303800000</v>
      </c>
      <c r="BA869">
        <v>1367340100000</v>
      </c>
      <c r="BB869">
        <v>1538380100000</v>
      </c>
      <c r="BC869">
        <v>1696798300000</v>
      </c>
      <c r="BD869">
        <v>1199604800000</v>
      </c>
      <c r="BE869">
        <v>1245118400000</v>
      </c>
      <c r="BF869">
        <v>872826300000</v>
      </c>
      <c r="BG869">
        <v>765051200000</v>
      </c>
      <c r="BH869">
        <v>758004900000</v>
      </c>
      <c r="BI869">
        <v>885210400000</v>
      </c>
      <c r="BJ869">
        <v>636850900000</v>
      </c>
      <c r="BK869">
        <v>1280709100000</v>
      </c>
      <c r="BL869">
        <v>1189684400000</v>
      </c>
      <c r="BN869" s="39">
        <f t="shared" si="13"/>
        <v>48</v>
      </c>
    </row>
    <row r="870" spans="1:66" x14ac:dyDescent="0.3">
      <c r="A870" t="s">
        <v>2441</v>
      </c>
      <c r="B870" s="13" t="str">
        <f>VLOOKUP(A870,Matching_Area!$A$2:$B$1441,2, 0)</f>
        <v>Education</v>
      </c>
      <c r="C870" s="13" t="str">
        <f>VLOOKUP(Filtred_Data!A870,Matching_Area!$A$2:$C$1441,3,0)</f>
        <v>Efficiency</v>
      </c>
      <c r="D870" t="s">
        <v>3877</v>
      </c>
      <c r="AX870">
        <v>75.418440000000004</v>
      </c>
      <c r="BC870">
        <v>75.675079999999994</v>
      </c>
      <c r="BF870">
        <v>71.160510000000002</v>
      </c>
      <c r="BG870">
        <v>73.074669999999998</v>
      </c>
      <c r="BH870">
        <v>72.662739999999999</v>
      </c>
      <c r="BN870" s="39">
        <f t="shared" si="13"/>
        <v>5</v>
      </c>
    </row>
    <row r="871" spans="1:66" x14ac:dyDescent="0.3">
      <c r="A871" t="s">
        <v>290</v>
      </c>
      <c r="B871" s="13" t="str">
        <f>VLOOKUP(A871,Matching_Area!$A$2:$B$1441,2, 0)</f>
        <v>Education</v>
      </c>
      <c r="C871" s="13" t="str">
        <f>VLOOKUP(Filtred_Data!A871,Matching_Area!$A$2:$C$1441,3,0)</f>
        <v>Efficiency</v>
      </c>
      <c r="D871" t="s">
        <v>3260</v>
      </c>
      <c r="AX871">
        <v>76.530749999999998</v>
      </c>
      <c r="BC871">
        <v>75.612750000000005</v>
      </c>
      <c r="BF871">
        <v>72.811689999999999</v>
      </c>
      <c r="BG871">
        <v>74.458569999999995</v>
      </c>
      <c r="BH871">
        <v>75.426760000000002</v>
      </c>
      <c r="BN871" s="39">
        <f t="shared" si="13"/>
        <v>5</v>
      </c>
    </row>
    <row r="872" spans="1:66" x14ac:dyDescent="0.3">
      <c r="A872" t="s">
        <v>3134</v>
      </c>
      <c r="B872" s="13" t="str">
        <f>VLOOKUP(A872,Matching_Area!$A$2:$B$1441,2, 0)</f>
        <v>Education</v>
      </c>
      <c r="C872" s="13" t="str">
        <f>VLOOKUP(Filtred_Data!A872,Matching_Area!$A$2:$C$1441,3,0)</f>
        <v>Efficiency</v>
      </c>
      <c r="D872" t="s">
        <v>1484</v>
      </c>
      <c r="AX872">
        <v>74.35566</v>
      </c>
      <c r="BC872">
        <v>75.734830000000002</v>
      </c>
      <c r="BF872">
        <v>69.582269999999994</v>
      </c>
      <c r="BG872">
        <v>71.749049999999997</v>
      </c>
      <c r="BH872">
        <v>70.01388</v>
      </c>
      <c r="BN872" s="39">
        <f t="shared" si="13"/>
        <v>5</v>
      </c>
    </row>
    <row r="873" spans="1:66" x14ac:dyDescent="0.3">
      <c r="A873" t="s">
        <v>1325</v>
      </c>
      <c r="B873" s="13" t="str">
        <f>VLOOKUP(A873,Matching_Area!$A$2:$B$1441,2, 0)</f>
        <v>Public Sector</v>
      </c>
      <c r="C873" s="13" t="str">
        <f>VLOOKUP(Filtred_Data!A873,Matching_Area!$A$2:$C$1441,3,0)</f>
        <v>Government finance</v>
      </c>
      <c r="D873" t="s">
        <v>4090</v>
      </c>
      <c r="Q873">
        <v>0.27519134398136202</v>
      </c>
      <c r="R873">
        <v>0.2280100127966235</v>
      </c>
      <c r="S873">
        <v>0.18443701087790076</v>
      </c>
      <c r="T873">
        <v>0.23680874399965812</v>
      </c>
      <c r="U873">
        <v>0.27596705903453167</v>
      </c>
      <c r="V873">
        <v>0.28676748200858282</v>
      </c>
      <c r="W873">
        <v>0.33424065922804014</v>
      </c>
      <c r="X873">
        <v>0.34255256469105183</v>
      </c>
      <c r="Y873">
        <v>0.33003103971676828</v>
      </c>
      <c r="Z873">
        <v>0.43373301628104649</v>
      </c>
      <c r="AA873">
        <v>0.4025373610595645</v>
      </c>
      <c r="AB873">
        <v>0.38029321652662962</v>
      </c>
      <c r="AC873">
        <v>0.36704855071548459</v>
      </c>
      <c r="AD873">
        <v>0.34339875809493431</v>
      </c>
      <c r="AE873">
        <v>0.31268894808337178</v>
      </c>
      <c r="AF873">
        <v>0.33345588197433074</v>
      </c>
      <c r="AG873">
        <v>0.33324179528144893</v>
      </c>
      <c r="AH873">
        <v>0.30913325699538075</v>
      </c>
      <c r="AI873">
        <v>0.31342526693972173</v>
      </c>
      <c r="AJ873">
        <v>0.3179537161368331</v>
      </c>
      <c r="AK873">
        <v>0.32881786450280792</v>
      </c>
      <c r="AL873">
        <v>0.32528698812680623</v>
      </c>
      <c r="AM873">
        <v>0.31685538934103413</v>
      </c>
      <c r="AN873">
        <v>0.22618544143269628</v>
      </c>
      <c r="AO873">
        <v>0.32763037645163789</v>
      </c>
      <c r="AP873">
        <v>0.25729944467506205</v>
      </c>
      <c r="AQ873">
        <v>0.30674784987144216</v>
      </c>
      <c r="AR873">
        <v>0.39093876819193035</v>
      </c>
      <c r="AS873">
        <v>0.41600236891900344</v>
      </c>
      <c r="AT873">
        <v>1.4838844285808759</v>
      </c>
      <c r="AU873">
        <v>1.5996095169379561</v>
      </c>
      <c r="AV873">
        <v>1.6579416708414383</v>
      </c>
      <c r="AW873">
        <v>1.6693427334605686</v>
      </c>
      <c r="AX873">
        <v>1.638397595147749</v>
      </c>
      <c r="AY873">
        <v>1.5669713284922659</v>
      </c>
      <c r="AZ873">
        <v>1.6672803535896747</v>
      </c>
      <c r="BA873">
        <v>1.6838144860748596</v>
      </c>
      <c r="BB873">
        <v>1.8568014644112452</v>
      </c>
      <c r="BC873">
        <v>1.9375532176248329</v>
      </c>
      <c r="BD873">
        <v>1.8312724128346294</v>
      </c>
      <c r="BE873">
        <v>1.6891083278843551</v>
      </c>
      <c r="BF873">
        <v>1.5302848246800362</v>
      </c>
      <c r="BG873">
        <v>1.432825201031412</v>
      </c>
      <c r="BH873">
        <v>1.2278245029405082</v>
      </c>
      <c r="BI873">
        <v>1.3287352266811678</v>
      </c>
      <c r="BN873" s="39">
        <f t="shared" si="13"/>
        <v>45</v>
      </c>
    </row>
    <row r="874" spans="1:66" x14ac:dyDescent="0.3">
      <c r="A874" t="s">
        <v>510</v>
      </c>
      <c r="B874" s="13" t="str">
        <f>VLOOKUP(A874,Matching_Area!$A$2:$B$1441,2, 0)</f>
        <v>Public Sector</v>
      </c>
      <c r="C874" s="13" t="str">
        <f>VLOOKUP(Filtred_Data!A874,Matching_Area!$A$2:$C$1441,3,0)</f>
        <v>Government finance</v>
      </c>
      <c r="D874" t="s">
        <v>1192</v>
      </c>
      <c r="Q874">
        <v>3520000000</v>
      </c>
      <c r="R874">
        <v>3250000000</v>
      </c>
      <c r="S874">
        <v>2850000000</v>
      </c>
      <c r="T874">
        <v>3990000000</v>
      </c>
      <c r="U874">
        <v>5170000000</v>
      </c>
      <c r="V874">
        <v>5970000000</v>
      </c>
      <c r="W874">
        <v>7860000000</v>
      </c>
      <c r="X874">
        <v>9000000000</v>
      </c>
      <c r="Y874">
        <v>9430000000</v>
      </c>
      <c r="Z874">
        <v>13910000000</v>
      </c>
      <c r="AA874">
        <v>13460000000</v>
      </c>
      <c r="AB874">
        <v>13820000000</v>
      </c>
      <c r="AC874">
        <v>14820000000</v>
      </c>
      <c r="AD874">
        <v>14900000000</v>
      </c>
      <c r="AE874">
        <v>14320000000</v>
      </c>
      <c r="AF874">
        <v>16190000000</v>
      </c>
      <c r="AG874">
        <v>17450000000</v>
      </c>
      <c r="AH874">
        <v>17440000000</v>
      </c>
      <c r="AI874">
        <v>18690000000</v>
      </c>
      <c r="AJ874">
        <v>19580000000</v>
      </c>
      <c r="AK874">
        <v>21440000000</v>
      </c>
      <c r="AL874">
        <v>22310000000</v>
      </c>
      <c r="AM874">
        <v>23090000000</v>
      </c>
      <c r="AN874">
        <v>17280000000</v>
      </c>
      <c r="AO874">
        <v>26450000000</v>
      </c>
      <c r="AP874">
        <v>22070000000</v>
      </c>
      <c r="AQ874">
        <v>27800000000</v>
      </c>
      <c r="AR874">
        <v>37650000000</v>
      </c>
      <c r="AS874">
        <v>42650000000</v>
      </c>
      <c r="AT874">
        <v>157022000000</v>
      </c>
      <c r="AU874">
        <v>174940000000</v>
      </c>
      <c r="AV874">
        <v>189971000000</v>
      </c>
      <c r="AW874">
        <v>203889000000</v>
      </c>
      <c r="AX874">
        <v>213592000000</v>
      </c>
      <c r="AY874">
        <v>216471000000</v>
      </c>
      <c r="AZ874">
        <v>240953000000</v>
      </c>
      <c r="BA874">
        <v>247737000000</v>
      </c>
      <c r="BB874">
        <v>268288000000</v>
      </c>
      <c r="BC874">
        <v>290479000000</v>
      </c>
      <c r="BD874">
        <v>284627000000</v>
      </c>
      <c r="BE874">
        <v>273585000000</v>
      </c>
      <c r="BF874">
        <v>256856000000</v>
      </c>
      <c r="BG874">
        <v>251056000000</v>
      </c>
      <c r="BH874">
        <v>223701000000</v>
      </c>
      <c r="BI874">
        <v>248569000000</v>
      </c>
      <c r="BN874" s="39">
        <f t="shared" si="13"/>
        <v>45</v>
      </c>
    </row>
    <row r="875" spans="1:66" x14ac:dyDescent="0.3">
      <c r="A875" t="s">
        <v>3476</v>
      </c>
      <c r="B875" s="13" t="str">
        <f>VLOOKUP(A875,Matching_Area!$A$2:$B$1441,2, 0)</f>
        <v>Public Sector</v>
      </c>
      <c r="C875" s="13" t="str">
        <f>VLOOKUP(Filtred_Data!A875,Matching_Area!$A$2:$C$1441,3,0)</f>
        <v>Government finance</v>
      </c>
      <c r="D875" t="s">
        <v>1447</v>
      </c>
      <c r="Q875">
        <v>-1.3517211185902698</v>
      </c>
      <c r="R875">
        <v>-1.0102597490065779</v>
      </c>
      <c r="S875">
        <v>-0.10095499542790358</v>
      </c>
      <c r="T875">
        <v>-2.3989497324476647</v>
      </c>
      <c r="U875">
        <v>-3.4044833704492126</v>
      </c>
      <c r="V875">
        <v>-2.0539660855422115</v>
      </c>
      <c r="W875">
        <v>-1.7434945328689118</v>
      </c>
      <c r="X875">
        <v>-0.66607443134371191</v>
      </c>
      <c r="Y875">
        <v>-1.769498342320234</v>
      </c>
      <c r="Z875">
        <v>-1.4889109653069714</v>
      </c>
      <c r="AA875">
        <v>-3.1392531047862176</v>
      </c>
      <c r="AB875">
        <v>-5.2052290042096425</v>
      </c>
      <c r="AC875">
        <v>-4.0466978880838749</v>
      </c>
      <c r="AD875">
        <v>-4.2777344624161584</v>
      </c>
      <c r="AE875">
        <v>-4.5708922836796244</v>
      </c>
      <c r="AF875">
        <v>-2.9687665736738746</v>
      </c>
      <c r="AG875">
        <v>-2.9814159930853759</v>
      </c>
      <c r="AH875">
        <v>-2.6216060039917894</v>
      </c>
      <c r="AI875">
        <v>-3.6665222238470179</v>
      </c>
      <c r="AJ875">
        <v>-4.370320920526348</v>
      </c>
      <c r="AK875">
        <v>-4.4235511501186977</v>
      </c>
      <c r="AL875">
        <v>-3.6965490856023839</v>
      </c>
      <c r="AM875">
        <v>-2.7910445057632276</v>
      </c>
      <c r="AN875">
        <v>-1.9787299294780496</v>
      </c>
      <c r="AO875">
        <v>-1.3808784259670546</v>
      </c>
      <c r="AP875">
        <v>-0.23106819181965246</v>
      </c>
      <c r="AQ875">
        <v>0.80063395635510226</v>
      </c>
      <c r="AR875">
        <v>1.2868271325903302</v>
      </c>
      <c r="AS875">
        <v>2.233342612224718</v>
      </c>
      <c r="AT875">
        <v>1.3976799874353654E-2</v>
      </c>
      <c r="AU875">
        <v>-2.8430978957986808</v>
      </c>
      <c r="AV875">
        <v>-4.0778177264765665</v>
      </c>
      <c r="AW875">
        <v>-3.8279578200310653</v>
      </c>
      <c r="AX875">
        <v>-3.0372626155563749</v>
      </c>
      <c r="AY875">
        <v>-2.1058782710686819</v>
      </c>
      <c r="AZ875">
        <v>-2.442524581431607</v>
      </c>
      <c r="BA875">
        <v>-5.2618371783188671</v>
      </c>
      <c r="BB875">
        <v>-10.21053940417168</v>
      </c>
      <c r="BC875">
        <v>-10.031753672340189</v>
      </c>
      <c r="BD875">
        <v>-8.9791212325785139</v>
      </c>
      <c r="BE875">
        <v>-7.3300713793483627</v>
      </c>
      <c r="BF875">
        <v>-4.1545544562619918</v>
      </c>
      <c r="BG875">
        <v>-3.7307348256154151</v>
      </c>
      <c r="BH875">
        <v>-3.2084315946041135</v>
      </c>
      <c r="BI875">
        <v>-3.8272085094032309</v>
      </c>
      <c r="BJ875">
        <v>-2.7402679362202984</v>
      </c>
      <c r="BK875">
        <v>-5.1918829310354058</v>
      </c>
      <c r="BL875">
        <v>-5.8951123172486106</v>
      </c>
      <c r="BN875" s="39">
        <f t="shared" si="13"/>
        <v>48</v>
      </c>
    </row>
    <row r="876" spans="1:66" x14ac:dyDescent="0.3">
      <c r="A876" t="s">
        <v>2655</v>
      </c>
      <c r="B876" s="13" t="str">
        <f>VLOOKUP(A876,Matching_Area!$A$2:$B$1441,2, 0)</f>
        <v>Public Sector</v>
      </c>
      <c r="C876" s="13" t="str">
        <f>VLOOKUP(Filtred_Data!A876,Matching_Area!$A$2:$C$1441,3,0)</f>
        <v>Government finance</v>
      </c>
      <c r="D876" t="s">
        <v>2177</v>
      </c>
      <c r="Q876">
        <v>-17290000000</v>
      </c>
      <c r="R876">
        <v>-14400000000</v>
      </c>
      <c r="S876">
        <v>-1560000000</v>
      </c>
      <c r="T876">
        <v>-40420000000</v>
      </c>
      <c r="U876">
        <v>-63780000000</v>
      </c>
      <c r="V876">
        <v>-42760000000</v>
      </c>
      <c r="W876">
        <v>-41000000000</v>
      </c>
      <c r="X876">
        <v>-17500000000</v>
      </c>
      <c r="Y876">
        <v>-50560000000</v>
      </c>
      <c r="Z876">
        <v>-47750000000</v>
      </c>
      <c r="AA876">
        <v>-104970000000</v>
      </c>
      <c r="AB876">
        <v>-189160000000</v>
      </c>
      <c r="AC876">
        <v>-163390000000</v>
      </c>
      <c r="AD876">
        <v>-185610000000</v>
      </c>
      <c r="AE876">
        <v>-209330000000</v>
      </c>
      <c r="AF876">
        <v>-144140000000</v>
      </c>
      <c r="AG876">
        <v>-156120000000</v>
      </c>
      <c r="AH876">
        <v>-147900000000</v>
      </c>
      <c r="AI876">
        <v>-218640000000</v>
      </c>
      <c r="AJ876">
        <v>-269130000000</v>
      </c>
      <c r="AK876">
        <v>-288430000000</v>
      </c>
      <c r="AL876">
        <v>-253530000000</v>
      </c>
      <c r="AM876">
        <v>-203390000000</v>
      </c>
      <c r="AN876">
        <v>-151170000000</v>
      </c>
      <c r="AO876">
        <v>-111480000000</v>
      </c>
      <c r="AP876">
        <v>-19820000000</v>
      </c>
      <c r="AQ876">
        <v>72560000000</v>
      </c>
      <c r="AR876">
        <v>123930000000</v>
      </c>
      <c r="AS876">
        <v>228970000000</v>
      </c>
      <c r="AT876">
        <v>1478999999.9997599</v>
      </c>
      <c r="AU876">
        <v>-310933100000</v>
      </c>
      <c r="AV876">
        <v>-467246300000</v>
      </c>
      <c r="AW876">
        <v>-467536400000</v>
      </c>
      <c r="AX876">
        <v>-395957000000</v>
      </c>
      <c r="AY876">
        <v>-290918900000</v>
      </c>
      <c r="AZ876">
        <v>-352990200000</v>
      </c>
      <c r="BA876">
        <v>-774165900000</v>
      </c>
      <c r="BB876">
        <v>-1475314000000</v>
      </c>
      <c r="BC876">
        <v>-1503965800000</v>
      </c>
      <c r="BD876">
        <v>-1395587200000</v>
      </c>
      <c r="BE876">
        <v>-1187252200000</v>
      </c>
      <c r="BF876">
        <v>-697335700000</v>
      </c>
      <c r="BG876">
        <v>-653689900000</v>
      </c>
      <c r="BH876">
        <v>-584553700000</v>
      </c>
      <c r="BI876">
        <v>-715963100000</v>
      </c>
      <c r="BJ876">
        <v>-533952000000</v>
      </c>
      <c r="BK876">
        <v>-1065844200000</v>
      </c>
      <c r="BL876">
        <v>-1260046000000</v>
      </c>
      <c r="BN876" s="39">
        <f t="shared" si="13"/>
        <v>48</v>
      </c>
    </row>
    <row r="877" spans="1:66" x14ac:dyDescent="0.3">
      <c r="A877" t="s">
        <v>620</v>
      </c>
      <c r="B877" s="13" t="str">
        <f>VLOOKUP(A877,Matching_Area!$A$2:$B$1441,2, 0)</f>
        <v>Social Protection &amp; Labor</v>
      </c>
      <c r="C877" s="13" t="str">
        <f>VLOOKUP(Filtred_Data!A877,Matching_Area!$A$2:$C$1441,3,0)</f>
        <v>Migration</v>
      </c>
      <c r="D877" t="s">
        <v>3734</v>
      </c>
      <c r="G877">
        <v>1835728</v>
      </c>
      <c r="L877">
        <v>1556054</v>
      </c>
      <c r="Q877">
        <v>2889346</v>
      </c>
      <c r="V877">
        <v>3770881</v>
      </c>
      <c r="AA877">
        <v>3382460</v>
      </c>
      <c r="AF877">
        <v>3366853</v>
      </c>
      <c r="AK877">
        <v>4463754</v>
      </c>
      <c r="AP877">
        <v>8859954</v>
      </c>
      <c r="AU877">
        <v>5334893</v>
      </c>
      <c r="AZ877">
        <v>5428756</v>
      </c>
      <c r="BE877">
        <v>4961716</v>
      </c>
      <c r="BJ877">
        <v>4774029</v>
      </c>
      <c r="BN877" s="39">
        <f t="shared" si="13"/>
        <v>12</v>
      </c>
    </row>
    <row r="878" spans="1:66" x14ac:dyDescent="0.3">
      <c r="A878" t="s">
        <v>2045</v>
      </c>
      <c r="B878" s="13" t="str">
        <f>VLOOKUP(A878,Matching_Area!$A$2:$B$1441,2, 0)</f>
        <v>Economic Policy &amp; Debt</v>
      </c>
      <c r="C878" s="13" t="str">
        <f>VLOOKUP(Filtred_Data!A878,Matching_Area!$A$2:$C$1441,3,0)</f>
        <v>Official development assistance</v>
      </c>
      <c r="D878" t="s">
        <v>39</v>
      </c>
      <c r="E878">
        <v>2.8260231916932301E-2</v>
      </c>
      <c r="F878">
        <v>3.8970866439651898E-2</v>
      </c>
      <c r="G878">
        <v>4.6211695248805203E-2</v>
      </c>
      <c r="H878">
        <v>3.9186259796564898E-2</v>
      </c>
      <c r="I878">
        <v>3.5312052765851497E-2</v>
      </c>
      <c r="J878">
        <v>4.0891921005386002E-2</v>
      </c>
      <c r="K878">
        <v>3.1699706314243799E-2</v>
      </c>
      <c r="L878">
        <v>2.8383160916695498E-2</v>
      </c>
      <c r="M878">
        <v>1.9886525145254599E-2</v>
      </c>
      <c r="N878">
        <v>1.84819457792516E-2</v>
      </c>
      <c r="O878">
        <v>1.67532418024482E-2</v>
      </c>
      <c r="P878">
        <v>2.0491860023980998E-2</v>
      </c>
      <c r="Q878">
        <v>2.45771348764642E-2</v>
      </c>
      <c r="R878">
        <v>3.4055397780548197E-2</v>
      </c>
      <c r="S878">
        <v>4.1436760781699597E-2</v>
      </c>
      <c r="T878">
        <v>4.2321582468092103E-2</v>
      </c>
      <c r="U878">
        <v>1.8146303124169299E-2</v>
      </c>
      <c r="V878">
        <v>1.7400346764053401E-2</v>
      </c>
      <c r="W878">
        <v>2.11924791982715E-2</v>
      </c>
      <c r="X878">
        <v>2.18842324105482E-2</v>
      </c>
      <c r="Y878">
        <v>2.60564455765319E-2</v>
      </c>
      <c r="Z878">
        <v>2.3449242941191599E-2</v>
      </c>
      <c r="AA878">
        <v>2.5280976065510701E-2</v>
      </c>
      <c r="AB878">
        <v>2.6052752310828001E-2</v>
      </c>
      <c r="AC878">
        <v>2.6862425231103899E-2</v>
      </c>
      <c r="AD878">
        <v>3.5606820461384199E-2</v>
      </c>
      <c r="AE878">
        <v>2.5029627873903799E-2</v>
      </c>
      <c r="AF878">
        <v>2.16995380241649E-2</v>
      </c>
      <c r="AG878">
        <v>1.8346354435076598E-2</v>
      </c>
      <c r="AH878">
        <v>1.68745128604832E-2</v>
      </c>
      <c r="AI878">
        <v>2.0070208972780199E-2</v>
      </c>
      <c r="AJ878">
        <v>1.79334811529933E-2</v>
      </c>
      <c r="AK878">
        <v>1.9344141488577701E-2</v>
      </c>
      <c r="AL878">
        <v>2.1692073170731699E-2</v>
      </c>
      <c r="AM878">
        <v>2.8357217150121301E-2</v>
      </c>
      <c r="AN878">
        <v>1.7423143350604499E-2</v>
      </c>
      <c r="AO878">
        <v>7.8426751508962108E-3</v>
      </c>
      <c r="AP878">
        <v>9.0321460031513295E-3</v>
      </c>
      <c r="AQ878">
        <v>7.1992000000000002E-3</v>
      </c>
      <c r="AR878">
        <v>1.11280540261528E-2</v>
      </c>
      <c r="AS878">
        <v>1.0504607946819801E-2</v>
      </c>
      <c r="AT878">
        <v>9.7159141245607306E-3</v>
      </c>
      <c r="AU878">
        <v>1.98271720272254E-2</v>
      </c>
      <c r="AV878">
        <v>3.85378740827221E-2</v>
      </c>
      <c r="AW878">
        <v>2.9389135826618E-2</v>
      </c>
      <c r="AX878">
        <v>3.7601123095471201E-2</v>
      </c>
      <c r="AY878">
        <v>4.0023378758512501E-2</v>
      </c>
      <c r="AZ878">
        <v>3.4467703134537397E-2</v>
      </c>
      <c r="BA878">
        <v>4.8760053572791701E-2</v>
      </c>
      <c r="BB878">
        <v>5.7326029548212101E-2</v>
      </c>
      <c r="BC878">
        <v>6.1057694935636397E-2</v>
      </c>
      <c r="BD878">
        <v>6.6175014627283701E-2</v>
      </c>
      <c r="BE878">
        <v>5.5257258772593798E-2</v>
      </c>
      <c r="BF878">
        <v>5.1389536336846002E-2</v>
      </c>
      <c r="BG878">
        <v>4.8455496207190599E-2</v>
      </c>
      <c r="BH878">
        <v>4.93181228373702E-2</v>
      </c>
      <c r="BI878">
        <v>5.0528222318339103E-2</v>
      </c>
      <c r="BN878" s="39">
        <f t="shared" si="13"/>
        <v>57</v>
      </c>
    </row>
    <row r="879" spans="1:66" x14ac:dyDescent="0.3">
      <c r="A879" t="s">
        <v>668</v>
      </c>
      <c r="B879" s="13" t="str">
        <f>VLOOKUP(A879,Matching_Area!$A$2:$B$1441,2, 0)</f>
        <v>Economic Policy &amp; Debt</v>
      </c>
      <c r="C879" s="13" t="str">
        <f>VLOOKUP(Filtred_Data!A879,Matching_Area!$A$2:$C$1441,3,0)</f>
        <v>Official development assistance</v>
      </c>
      <c r="D879" t="s">
        <v>1698</v>
      </c>
      <c r="E879">
        <v>144520000</v>
      </c>
      <c r="F879">
        <v>206000000</v>
      </c>
      <c r="G879">
        <v>263000000</v>
      </c>
      <c r="H879">
        <v>235000000</v>
      </c>
      <c r="I879">
        <v>227000000</v>
      </c>
      <c r="J879">
        <v>284710000</v>
      </c>
      <c r="K879">
        <v>241780000</v>
      </c>
      <c r="L879">
        <v>229370000</v>
      </c>
      <c r="M879">
        <v>174900000</v>
      </c>
      <c r="N879">
        <v>175000000</v>
      </c>
      <c r="O879">
        <v>167000000</v>
      </c>
      <c r="P879">
        <v>222000000</v>
      </c>
      <c r="Q879">
        <v>293000000</v>
      </c>
      <c r="R879">
        <v>454000000</v>
      </c>
      <c r="S879">
        <v>598000000</v>
      </c>
      <c r="T879">
        <v>660000000</v>
      </c>
      <c r="U879">
        <v>314000000</v>
      </c>
      <c r="V879">
        <v>336000000</v>
      </c>
      <c r="W879">
        <v>461000000</v>
      </c>
      <c r="X879">
        <v>532000000</v>
      </c>
      <c r="Y879">
        <v>691000000</v>
      </c>
      <c r="Z879">
        <v>700000000</v>
      </c>
      <c r="AA879">
        <v>782000000</v>
      </c>
      <c r="AB879">
        <v>866000000</v>
      </c>
      <c r="AC879">
        <v>988000000</v>
      </c>
      <c r="AD879">
        <v>1420000000</v>
      </c>
      <c r="AE879">
        <v>1056000000</v>
      </c>
      <c r="AF879">
        <v>977000000</v>
      </c>
      <c r="AG879">
        <v>890000000</v>
      </c>
      <c r="AH879">
        <v>866000000</v>
      </c>
      <c r="AI879">
        <v>1092000000</v>
      </c>
      <c r="AJ879">
        <v>1011000000</v>
      </c>
      <c r="AK879">
        <v>1155000000</v>
      </c>
      <c r="AL879">
        <v>1423000000</v>
      </c>
      <c r="AM879">
        <v>1963000000</v>
      </c>
      <c r="AN879">
        <v>1261000000</v>
      </c>
      <c r="AO879">
        <v>599000000</v>
      </c>
      <c r="AP879">
        <v>728000000</v>
      </c>
      <c r="AQ879">
        <v>629930000</v>
      </c>
      <c r="AR879">
        <v>1034819999.9999999</v>
      </c>
      <c r="AS879">
        <v>1042950000</v>
      </c>
      <c r="AT879">
        <v>987030000</v>
      </c>
      <c r="AU879">
        <v>2079909999.9999998</v>
      </c>
      <c r="AV879">
        <v>4231790000</v>
      </c>
      <c r="AW879">
        <v>3425630000</v>
      </c>
      <c r="AX879">
        <v>4647010000</v>
      </c>
      <c r="AY879">
        <v>5307060000</v>
      </c>
      <c r="AZ879">
        <v>4799800000</v>
      </c>
      <c r="BA879">
        <v>7026470000</v>
      </c>
      <c r="BB879">
        <v>8031950000</v>
      </c>
      <c r="BC879">
        <v>8936160000</v>
      </c>
      <c r="BD879">
        <v>10066080000</v>
      </c>
      <c r="BE879">
        <v>9125460000</v>
      </c>
      <c r="BF879">
        <v>8841210000</v>
      </c>
      <c r="BG879">
        <v>8636320000</v>
      </c>
      <c r="BH879">
        <v>9121880000</v>
      </c>
      <c r="BI879">
        <v>9345700000</v>
      </c>
      <c r="BN879" s="39">
        <f t="shared" si="13"/>
        <v>57</v>
      </c>
    </row>
    <row r="880" spans="1:66" x14ac:dyDescent="0.3">
      <c r="A880" t="s">
        <v>527</v>
      </c>
      <c r="B880" s="13" t="str">
        <f>VLOOKUP(A880,Matching_Area!$A$2:$B$1441,2, 0)</f>
        <v>Economic Policy &amp; Debt</v>
      </c>
      <c r="C880" s="13" t="str">
        <f>VLOOKUP(Filtred_Data!A880,Matching_Area!$A$2:$C$1441,3,0)</f>
        <v>Official development assistance</v>
      </c>
      <c r="D880" t="s">
        <v>2243</v>
      </c>
      <c r="E880">
        <v>0.54</v>
      </c>
      <c r="F880">
        <v>0.57199999999999995</v>
      </c>
      <c r="G880">
        <v>0.58299999999999996</v>
      </c>
      <c r="H880">
        <v>0.59699999999999998</v>
      </c>
      <c r="I880">
        <v>0.56000000000000005</v>
      </c>
      <c r="J880">
        <v>0.57799999999999996</v>
      </c>
      <c r="K880">
        <v>0.501</v>
      </c>
      <c r="L880">
        <v>0.40799999999999997</v>
      </c>
      <c r="M880">
        <v>0.436</v>
      </c>
      <c r="N880">
        <v>0.35699999999999998</v>
      </c>
      <c r="O880">
        <v>0.316</v>
      </c>
      <c r="P880">
        <v>0.28699999999999998</v>
      </c>
      <c r="Q880">
        <v>0.33200000000000002</v>
      </c>
      <c r="R880">
        <v>0.19900000000000001</v>
      </c>
      <c r="S880">
        <v>0.255</v>
      </c>
      <c r="T880">
        <v>0.26700000000000002</v>
      </c>
      <c r="U880">
        <v>0.252</v>
      </c>
      <c r="V880">
        <v>0.24199999999999999</v>
      </c>
      <c r="W880">
        <v>0.26</v>
      </c>
      <c r="X880">
        <v>0.193</v>
      </c>
      <c r="Y880">
        <v>0.26900000000000002</v>
      </c>
      <c r="Z880">
        <v>0.19400000000000001</v>
      </c>
      <c r="AA880">
        <v>0.26500000000000001</v>
      </c>
      <c r="AB880">
        <v>0.24299999999999999</v>
      </c>
      <c r="AC880">
        <v>0.23699999999999999</v>
      </c>
      <c r="AD880">
        <v>0.23599999999999999</v>
      </c>
      <c r="AE880">
        <v>0.22700000000000001</v>
      </c>
      <c r="AF880">
        <v>0.20200000000000001</v>
      </c>
      <c r="AG880">
        <v>0.20899999999999999</v>
      </c>
      <c r="AH880">
        <v>0.15</v>
      </c>
      <c r="AI880">
        <v>0.20899999999999999</v>
      </c>
      <c r="AJ880">
        <v>0.2</v>
      </c>
      <c r="AK880">
        <v>0.19600000000000001</v>
      </c>
      <c r="AL880">
        <v>0.154</v>
      </c>
      <c r="AM880">
        <v>0.14299999999999999</v>
      </c>
      <c r="AN880">
        <v>0.10199999999999999</v>
      </c>
      <c r="AO880">
        <v>0.123</v>
      </c>
      <c r="AP880">
        <v>8.5000000000000006E-2</v>
      </c>
      <c r="AQ880">
        <v>0.1</v>
      </c>
      <c r="AR880">
        <v>9.8000000000000004E-2</v>
      </c>
      <c r="AS880">
        <v>0.1</v>
      </c>
      <c r="AT880">
        <v>0.113</v>
      </c>
      <c r="AU880">
        <v>0.127</v>
      </c>
      <c r="AV880">
        <v>0.14899999999999999</v>
      </c>
      <c r="AW880">
        <v>0.16900000000000001</v>
      </c>
      <c r="AX880">
        <v>0.22600000000000001</v>
      </c>
      <c r="AY880">
        <v>0.17699999999999999</v>
      </c>
      <c r="AZ880">
        <v>0.156</v>
      </c>
      <c r="BA880">
        <v>0.183</v>
      </c>
      <c r="BB880">
        <v>0.20599999999999999</v>
      </c>
      <c r="BC880">
        <v>0.20300000000000001</v>
      </c>
      <c r="BD880">
        <v>0.20399999999999999</v>
      </c>
      <c r="BE880">
        <v>0.186</v>
      </c>
      <c r="BF880">
        <v>0.182</v>
      </c>
      <c r="BG880">
        <v>0.186</v>
      </c>
      <c r="BH880">
        <v>0.16800000000000001</v>
      </c>
      <c r="BI880">
        <v>0.186</v>
      </c>
      <c r="BN880" s="39">
        <f t="shared" si="13"/>
        <v>57</v>
      </c>
    </row>
    <row r="881" spans="1:66" x14ac:dyDescent="0.3">
      <c r="A881" t="s">
        <v>3740</v>
      </c>
      <c r="B881" s="13" t="str">
        <f>VLOOKUP(A881,Matching_Area!$A$2:$B$1441,2, 0)</f>
        <v>Economic Policy &amp; Debt</v>
      </c>
      <c r="C881" s="13" t="str">
        <f>VLOOKUP(Filtred_Data!A881,Matching_Area!$A$2:$C$1441,3,0)</f>
        <v>Official development assistance</v>
      </c>
      <c r="D881" t="s">
        <v>3600</v>
      </c>
      <c r="E881">
        <v>17371063000</v>
      </c>
      <c r="F881">
        <v>18840149000</v>
      </c>
      <c r="G881">
        <v>20399728000</v>
      </c>
      <c r="H881">
        <v>21773121000</v>
      </c>
      <c r="I881">
        <v>21572688000</v>
      </c>
      <c r="J881">
        <v>23659826000</v>
      </c>
      <c r="K881">
        <v>21852487000</v>
      </c>
      <c r="L881">
        <v>18323789000</v>
      </c>
      <c r="M881">
        <v>20463904000</v>
      </c>
      <c r="N881">
        <v>17158951000</v>
      </c>
      <c r="O881">
        <v>15221738000</v>
      </c>
      <c r="P881">
        <v>14298910000</v>
      </c>
      <c r="Q881">
        <v>17432402000</v>
      </c>
      <c r="R881">
        <v>11090379000</v>
      </c>
      <c r="S881">
        <v>14077964000</v>
      </c>
      <c r="T881">
        <v>14594091000</v>
      </c>
      <c r="U881">
        <v>14497583000</v>
      </c>
      <c r="V881">
        <v>14658830000</v>
      </c>
      <c r="W881">
        <v>16567568000</v>
      </c>
      <c r="X881">
        <v>12657315000</v>
      </c>
      <c r="Y881">
        <v>17693252000</v>
      </c>
      <c r="Z881">
        <v>13108141000</v>
      </c>
      <c r="AA881">
        <v>17508133000</v>
      </c>
      <c r="AB881">
        <v>16594774000.000002</v>
      </c>
      <c r="AC881">
        <v>17275421000</v>
      </c>
      <c r="AD881">
        <v>18069541000</v>
      </c>
      <c r="AE881">
        <v>18015711000</v>
      </c>
      <c r="AF881">
        <v>16742613000.000002</v>
      </c>
      <c r="AG881">
        <v>17997188000</v>
      </c>
      <c r="AH881">
        <v>13114373000</v>
      </c>
      <c r="AI881">
        <v>18769767000</v>
      </c>
      <c r="AJ881">
        <v>17954701000</v>
      </c>
      <c r="AK881">
        <v>18251258000</v>
      </c>
      <c r="AL881">
        <v>15412448000</v>
      </c>
      <c r="AM881">
        <v>14799050000</v>
      </c>
      <c r="AN881">
        <v>10758266000</v>
      </c>
      <c r="AO881">
        <v>13448094000</v>
      </c>
      <c r="AP881">
        <v>9698086000</v>
      </c>
      <c r="AQ881">
        <v>12255387000</v>
      </c>
      <c r="AR881">
        <v>12564255000</v>
      </c>
      <c r="AS881">
        <v>13372310000</v>
      </c>
      <c r="AT881">
        <v>15010836000</v>
      </c>
      <c r="AU881">
        <v>17190719000</v>
      </c>
      <c r="AV881">
        <v>20696633000</v>
      </c>
      <c r="AW881">
        <v>24321218000</v>
      </c>
      <c r="AX881">
        <v>33404349000.000004</v>
      </c>
      <c r="AY881">
        <v>27300841000</v>
      </c>
      <c r="AZ881">
        <v>24620948000</v>
      </c>
      <c r="BA881">
        <v>29300910000</v>
      </c>
      <c r="BB881">
        <v>31714054000</v>
      </c>
      <c r="BC881">
        <v>32227810000</v>
      </c>
      <c r="BD881">
        <v>32970623000</v>
      </c>
      <c r="BE881">
        <v>32046154000</v>
      </c>
      <c r="BF881">
        <v>32168863000</v>
      </c>
      <c r="BG881">
        <v>33451535000.000004</v>
      </c>
      <c r="BH881">
        <v>30985540000</v>
      </c>
      <c r="BI881">
        <v>33972650000</v>
      </c>
      <c r="BN881" s="39">
        <f t="shared" si="13"/>
        <v>57</v>
      </c>
    </row>
    <row r="882" spans="1:66" x14ac:dyDescent="0.3">
      <c r="A882" t="s">
        <v>3597</v>
      </c>
      <c r="B882" s="13" t="str">
        <f>VLOOKUP(A882,Matching_Area!$A$2:$B$1441,2, 0)</f>
        <v>Economic Policy &amp; Debt</v>
      </c>
      <c r="C882" s="13" t="str">
        <f>VLOOKUP(Filtred_Data!A882,Matching_Area!$A$2:$C$1441,3,0)</f>
        <v>Official development assistance</v>
      </c>
      <c r="D882" t="s">
        <v>1541</v>
      </c>
      <c r="E882">
        <v>2759800000</v>
      </c>
      <c r="F882">
        <v>3026100000</v>
      </c>
      <c r="G882">
        <v>3317200000</v>
      </c>
      <c r="H882">
        <v>3580300000</v>
      </c>
      <c r="I882">
        <v>3601800000</v>
      </c>
      <c r="J882">
        <v>4022700000</v>
      </c>
      <c r="K882">
        <v>3819800000</v>
      </c>
      <c r="L882">
        <v>3296000000</v>
      </c>
      <c r="M882">
        <v>3837400000</v>
      </c>
      <c r="N882">
        <v>3376000000</v>
      </c>
      <c r="O882">
        <v>3153000000</v>
      </c>
      <c r="P882">
        <v>3112200000</v>
      </c>
      <c r="Q882">
        <v>3958400000</v>
      </c>
      <c r="R882">
        <v>2655400000</v>
      </c>
      <c r="S882">
        <v>3673500000</v>
      </c>
      <c r="T882">
        <v>4160899999.9999995</v>
      </c>
      <c r="U882">
        <v>4360200000</v>
      </c>
      <c r="V882">
        <v>4682200000</v>
      </c>
      <c r="W882">
        <v>5663500000</v>
      </c>
      <c r="X882">
        <v>4684000000</v>
      </c>
      <c r="Y882">
        <v>7138000000</v>
      </c>
      <c r="Z882">
        <v>5782000000</v>
      </c>
      <c r="AA882">
        <v>8202000000</v>
      </c>
      <c r="AB882">
        <v>8081000000</v>
      </c>
      <c r="AC882">
        <v>8711000000</v>
      </c>
      <c r="AD882">
        <v>9403000000</v>
      </c>
      <c r="AE882">
        <v>9564000000</v>
      </c>
      <c r="AF882">
        <v>9115000000</v>
      </c>
      <c r="AG882">
        <v>10141000000</v>
      </c>
      <c r="AH882">
        <v>7677000000</v>
      </c>
      <c r="AI882">
        <v>11394000000</v>
      </c>
      <c r="AJ882">
        <v>11262000000</v>
      </c>
      <c r="AK882">
        <v>11709000000</v>
      </c>
      <c r="AL882">
        <v>10123000000</v>
      </c>
      <c r="AM882">
        <v>9927000000</v>
      </c>
      <c r="AN882">
        <v>7367000000</v>
      </c>
      <c r="AO882">
        <v>9377000000</v>
      </c>
      <c r="AP882">
        <v>6878000000</v>
      </c>
      <c r="AQ882">
        <v>8785980000</v>
      </c>
      <c r="AR882">
        <v>9145260000</v>
      </c>
      <c r="AS882">
        <v>9954890000</v>
      </c>
      <c r="AT882">
        <v>11429350000</v>
      </c>
      <c r="AU882">
        <v>13290070000</v>
      </c>
      <c r="AV882">
        <v>16319520000</v>
      </c>
      <c r="AW882">
        <v>19704910000</v>
      </c>
      <c r="AX882">
        <v>27934740000</v>
      </c>
      <c r="AY882">
        <v>23532140000</v>
      </c>
      <c r="AZ882">
        <v>21786900000</v>
      </c>
      <c r="BA882">
        <v>26436780000</v>
      </c>
      <c r="BB882">
        <v>28831340000</v>
      </c>
      <c r="BC882">
        <v>29656360000</v>
      </c>
      <c r="BD882">
        <v>30966210000</v>
      </c>
      <c r="BE882">
        <v>30652380000</v>
      </c>
      <c r="BF882">
        <v>31266660000</v>
      </c>
      <c r="BG882">
        <v>33095500000</v>
      </c>
      <c r="BH882">
        <v>30985540000</v>
      </c>
      <c r="BI882">
        <v>34411600000</v>
      </c>
      <c r="BN882" s="39">
        <f t="shared" si="13"/>
        <v>57</v>
      </c>
    </row>
    <row r="883" spans="1:66" x14ac:dyDescent="0.3">
      <c r="A883" t="s">
        <v>3979</v>
      </c>
      <c r="B883" s="13" t="str">
        <f>VLOOKUP(A883,Matching_Area!$A$2:$B$1441,2, 0)</f>
        <v>Economic Policy &amp; Debt</v>
      </c>
      <c r="C883" s="13" t="str">
        <f>VLOOKUP(Filtred_Data!A883,Matching_Area!$A$2:$C$1441,3,0)</f>
        <v>Official development assistance</v>
      </c>
      <c r="D883" t="s">
        <v>4127</v>
      </c>
      <c r="BN883" s="39">
        <f t="shared" si="13"/>
        <v>0</v>
      </c>
    </row>
    <row r="884" spans="1:66" x14ac:dyDescent="0.3">
      <c r="A884" t="s">
        <v>2813</v>
      </c>
      <c r="B884" s="13" t="str">
        <f>VLOOKUP(A884,Matching_Area!$A$2:$B$1441,2, 0)</f>
        <v>Economic Policy &amp; Debt</v>
      </c>
      <c r="C884" s="13" t="str">
        <f>VLOOKUP(Filtred_Data!A884,Matching_Area!$A$2:$C$1441,3,0)</f>
        <v>Official development assistance</v>
      </c>
      <c r="D884" t="s">
        <v>3488</v>
      </c>
      <c r="BN884" s="39">
        <f t="shared" si="13"/>
        <v>0</v>
      </c>
    </row>
    <row r="885" spans="1:66" x14ac:dyDescent="0.3">
      <c r="A885" t="s">
        <v>3983</v>
      </c>
      <c r="B885" s="13" t="str">
        <f>VLOOKUP(A885,Matching_Area!$A$2:$B$1441,2, 0)</f>
        <v>Economic Policy &amp; Debt</v>
      </c>
      <c r="C885" s="13" t="str">
        <f>VLOOKUP(Filtred_Data!A885,Matching_Area!$A$2:$C$1441,3,0)</f>
        <v>Official development assistance</v>
      </c>
      <c r="D885" t="s">
        <v>921</v>
      </c>
      <c r="BN885" s="39">
        <f t="shared" si="13"/>
        <v>0</v>
      </c>
    </row>
    <row r="886" spans="1:66" x14ac:dyDescent="0.3">
      <c r="A886" t="s">
        <v>3608</v>
      </c>
      <c r="B886" s="13" t="str">
        <f>VLOOKUP(A886,Matching_Area!$A$2:$B$1441,2, 0)</f>
        <v>Economic Policy &amp; Debt</v>
      </c>
      <c r="C886" s="13" t="str">
        <f>VLOOKUP(Filtred_Data!A886,Matching_Area!$A$2:$C$1441,3,0)</f>
        <v>Official development assistance</v>
      </c>
      <c r="D886" t="s">
        <v>153</v>
      </c>
      <c r="BN886" s="39">
        <f t="shared" si="13"/>
        <v>0</v>
      </c>
    </row>
    <row r="887" spans="1:66" x14ac:dyDescent="0.3">
      <c r="A887" t="s">
        <v>3160</v>
      </c>
      <c r="B887" s="13" t="str">
        <f>VLOOKUP(A887,Matching_Area!$A$2:$B$1441,2, 0)</f>
        <v>Economic Policy &amp; Debt</v>
      </c>
      <c r="C887" s="13" t="str">
        <f>VLOOKUP(Filtred_Data!A887,Matching_Area!$A$2:$C$1441,3,0)</f>
        <v>Official development assistance</v>
      </c>
      <c r="D887" t="s">
        <v>2822</v>
      </c>
      <c r="BN887" s="39">
        <f t="shared" si="13"/>
        <v>0</v>
      </c>
    </row>
    <row r="888" spans="1:66" x14ac:dyDescent="0.3">
      <c r="A888" t="s">
        <v>2740</v>
      </c>
      <c r="B888" s="13" t="str">
        <f>VLOOKUP(A888,Matching_Area!$A$2:$B$1441,2, 0)</f>
        <v>Economic Policy &amp; Debt</v>
      </c>
      <c r="C888" s="13" t="str">
        <f>VLOOKUP(Filtred_Data!A888,Matching_Area!$A$2:$C$1441,3,0)</f>
        <v>Official development assistance</v>
      </c>
      <c r="D888" t="s">
        <v>3106</v>
      </c>
      <c r="BN888" s="39">
        <f t="shared" si="13"/>
        <v>0</v>
      </c>
    </row>
    <row r="889" spans="1:66" x14ac:dyDescent="0.3">
      <c r="A889" t="s">
        <v>1562</v>
      </c>
      <c r="B889" s="13" t="str">
        <f>VLOOKUP(A889,Matching_Area!$A$2:$B$1441,2, 0)</f>
        <v>Economic Policy &amp; Debt</v>
      </c>
      <c r="C889" s="13" t="str">
        <f>VLOOKUP(Filtred_Data!A889,Matching_Area!$A$2:$C$1441,3,0)</f>
        <v>Official development assistance</v>
      </c>
      <c r="D889" t="s">
        <v>1088</v>
      </c>
      <c r="BN889" s="39">
        <f t="shared" si="13"/>
        <v>0</v>
      </c>
    </row>
    <row r="890" spans="1:66" x14ac:dyDescent="0.3">
      <c r="A890" t="s">
        <v>2797</v>
      </c>
      <c r="B890" s="13" t="str">
        <f>VLOOKUP(A890,Matching_Area!$A$2:$B$1441,2, 0)</f>
        <v>Economic Policy &amp; Debt</v>
      </c>
      <c r="C890" s="13" t="str">
        <f>VLOOKUP(Filtred_Data!A890,Matching_Area!$A$2:$C$1441,3,0)</f>
        <v>Official development assistance</v>
      </c>
      <c r="D890" t="s">
        <v>3118</v>
      </c>
      <c r="BN890" s="39">
        <f t="shared" si="13"/>
        <v>0</v>
      </c>
    </row>
    <row r="891" spans="1:66" x14ac:dyDescent="0.3">
      <c r="A891" t="s">
        <v>1330</v>
      </c>
      <c r="B891" s="13" t="str">
        <f>VLOOKUP(A891,Matching_Area!$A$2:$B$1441,2, 0)</f>
        <v>Economic Policy &amp; Debt</v>
      </c>
      <c r="C891" s="13" t="str">
        <f>VLOOKUP(Filtred_Data!A891,Matching_Area!$A$2:$C$1441,3,0)</f>
        <v>Official development assistance</v>
      </c>
      <c r="D891" t="s">
        <v>1097</v>
      </c>
      <c r="BN891" s="39">
        <f t="shared" si="13"/>
        <v>0</v>
      </c>
    </row>
    <row r="892" spans="1:66" x14ac:dyDescent="0.3">
      <c r="A892" t="s">
        <v>137</v>
      </c>
      <c r="B892" s="13" t="str">
        <f>VLOOKUP(A892,Matching_Area!$A$2:$B$1441,2, 0)</f>
        <v>Economic Policy &amp; Debt</v>
      </c>
      <c r="C892" s="13" t="str">
        <f>VLOOKUP(Filtred_Data!A892,Matching_Area!$A$2:$C$1441,3,0)</f>
        <v>Official development assistance</v>
      </c>
      <c r="D892" t="s">
        <v>3937</v>
      </c>
      <c r="BN892" s="39">
        <f t="shared" si="13"/>
        <v>0</v>
      </c>
    </row>
    <row r="893" spans="1:66" x14ac:dyDescent="0.3">
      <c r="A893" t="s">
        <v>2555</v>
      </c>
      <c r="B893" s="13" t="str">
        <f>VLOOKUP(A893,Matching_Area!$A$2:$B$1441,2, 0)</f>
        <v>Economic Policy &amp; Debt</v>
      </c>
      <c r="C893" s="13" t="str">
        <f>VLOOKUP(Filtred_Data!A893,Matching_Area!$A$2:$C$1441,3,0)</f>
        <v>Official development assistance</v>
      </c>
      <c r="D893" t="s">
        <v>1874</v>
      </c>
      <c r="BN893" s="39">
        <f t="shared" si="13"/>
        <v>0</v>
      </c>
    </row>
    <row r="894" spans="1:66" x14ac:dyDescent="0.3">
      <c r="A894" t="s">
        <v>4006</v>
      </c>
      <c r="B894" s="13" t="str">
        <f>VLOOKUP(A894,Matching_Area!$A$2:$B$1441,2, 0)</f>
        <v>Economic Policy &amp; Debt</v>
      </c>
      <c r="C894" s="13" t="str">
        <f>VLOOKUP(Filtred_Data!A894,Matching_Area!$A$2:$C$1441,3,0)</f>
        <v>Official development assistance</v>
      </c>
      <c r="D894" t="s">
        <v>1960</v>
      </c>
      <c r="BN894" s="39">
        <f t="shared" si="13"/>
        <v>0</v>
      </c>
    </row>
    <row r="895" spans="1:66" x14ac:dyDescent="0.3">
      <c r="A895" t="s">
        <v>4011</v>
      </c>
      <c r="B895" s="13" t="str">
        <f>VLOOKUP(A895,Matching_Area!$A$2:$B$1441,2, 0)</f>
        <v>Economic Policy &amp; Debt</v>
      </c>
      <c r="C895" s="13" t="str">
        <f>VLOOKUP(Filtred_Data!A895,Matching_Area!$A$2:$C$1441,3,0)</f>
        <v>Official development assistance</v>
      </c>
      <c r="D895" t="s">
        <v>3179</v>
      </c>
      <c r="BN895" s="39">
        <f t="shared" si="13"/>
        <v>0</v>
      </c>
    </row>
    <row r="896" spans="1:66" x14ac:dyDescent="0.3">
      <c r="A896" t="s">
        <v>3314</v>
      </c>
      <c r="B896" s="13" t="str">
        <f>VLOOKUP(A896,Matching_Area!$A$2:$B$1441,2, 0)</f>
        <v>Economic Policy &amp; Debt</v>
      </c>
      <c r="C896" s="13" t="str">
        <f>VLOOKUP(Filtred_Data!A896,Matching_Area!$A$2:$C$1441,3,0)</f>
        <v>Official development assistance</v>
      </c>
      <c r="D896" t="s">
        <v>2109</v>
      </c>
      <c r="BN896" s="39">
        <f t="shared" si="13"/>
        <v>0</v>
      </c>
    </row>
    <row r="897" spans="1:66" x14ac:dyDescent="0.3">
      <c r="A897" t="s">
        <v>2873</v>
      </c>
      <c r="B897" s="13" t="str">
        <f>VLOOKUP(A897,Matching_Area!$A$2:$B$1441,2, 0)</f>
        <v>Economic Policy &amp; Debt</v>
      </c>
      <c r="C897" s="13" t="str">
        <f>VLOOKUP(Filtred_Data!A897,Matching_Area!$A$2:$C$1441,3,0)</f>
        <v>Official development assistance</v>
      </c>
      <c r="D897" t="s">
        <v>2366</v>
      </c>
      <c r="BN897" s="39">
        <f t="shared" si="13"/>
        <v>0</v>
      </c>
    </row>
    <row r="898" spans="1:66" x14ac:dyDescent="0.3">
      <c r="A898" t="s">
        <v>3364</v>
      </c>
      <c r="B898" s="13" t="str">
        <f>VLOOKUP(A898,Matching_Area!$A$2:$B$1441,2, 0)</f>
        <v>Economic Policy &amp; Debt</v>
      </c>
      <c r="C898" s="13" t="str">
        <f>VLOOKUP(Filtred_Data!A898,Matching_Area!$A$2:$C$1441,3,0)</f>
        <v>Official development assistance</v>
      </c>
      <c r="D898" t="s">
        <v>1069</v>
      </c>
      <c r="BN898" s="39">
        <f t="shared" si="13"/>
        <v>0</v>
      </c>
    </row>
    <row r="899" spans="1:66" x14ac:dyDescent="0.3">
      <c r="A899" t="s">
        <v>584</v>
      </c>
      <c r="B899" s="13" t="str">
        <f>VLOOKUP(A899,Matching_Area!$A$2:$B$1441,2, 0)</f>
        <v>Economic Policy &amp; Debt</v>
      </c>
      <c r="C899" s="13" t="str">
        <f>VLOOKUP(Filtred_Data!A899,Matching_Area!$A$2:$C$1441,3,0)</f>
        <v>Official development assistance</v>
      </c>
      <c r="D899" t="s">
        <v>896</v>
      </c>
      <c r="BN899" s="39">
        <f t="shared" si="13"/>
        <v>0</v>
      </c>
    </row>
    <row r="900" spans="1:66" x14ac:dyDescent="0.3">
      <c r="A900" t="s">
        <v>65</v>
      </c>
      <c r="B900" s="13" t="str">
        <f>VLOOKUP(A900,Matching_Area!$A$2:$B$1441,2, 0)</f>
        <v>Economic Policy &amp; Debt</v>
      </c>
      <c r="C900" s="13" t="str">
        <f>VLOOKUP(Filtred_Data!A900,Matching_Area!$A$2:$C$1441,3,0)</f>
        <v>Official development assistance</v>
      </c>
      <c r="D900" t="s">
        <v>3990</v>
      </c>
      <c r="BN900" s="39">
        <f t="shared" si="13"/>
        <v>0</v>
      </c>
    </row>
    <row r="901" spans="1:66" x14ac:dyDescent="0.3">
      <c r="A901" t="s">
        <v>2839</v>
      </c>
      <c r="B901" s="13" t="str">
        <f>VLOOKUP(A901,Matching_Area!$A$2:$B$1441,2, 0)</f>
        <v>Economic Policy &amp; Debt</v>
      </c>
      <c r="C901" s="13" t="str">
        <f>VLOOKUP(Filtred_Data!A901,Matching_Area!$A$2:$C$1441,3,0)</f>
        <v>Official development assistance</v>
      </c>
      <c r="D901" t="s">
        <v>686</v>
      </c>
      <c r="BN901" s="39">
        <f t="shared" si="13"/>
        <v>0</v>
      </c>
    </row>
    <row r="902" spans="1:66" x14ac:dyDescent="0.3">
      <c r="A902" t="s">
        <v>573</v>
      </c>
      <c r="B902" s="13" t="str">
        <f>VLOOKUP(A902,Matching_Area!$A$2:$B$1441,2, 0)</f>
        <v>Economic Policy &amp; Debt</v>
      </c>
      <c r="C902" s="13" t="str">
        <f>VLOOKUP(Filtred_Data!A902,Matching_Area!$A$2:$C$1441,3,0)</f>
        <v>Official development assistance</v>
      </c>
      <c r="D902" t="s">
        <v>475</v>
      </c>
      <c r="BN902" s="39">
        <f t="shared" si="13"/>
        <v>0</v>
      </c>
    </row>
    <row r="903" spans="1:66" x14ac:dyDescent="0.3">
      <c r="A903" t="s">
        <v>1066</v>
      </c>
      <c r="B903" s="13" t="str">
        <f>VLOOKUP(A903,Matching_Area!$A$2:$B$1441,2, 0)</f>
        <v>Economic Policy &amp; Debt</v>
      </c>
      <c r="C903" s="13" t="str">
        <f>VLOOKUP(Filtred_Data!A903,Matching_Area!$A$2:$C$1441,3,0)</f>
        <v>Official development assistance</v>
      </c>
      <c r="D903" t="s">
        <v>1269</v>
      </c>
      <c r="BN903" s="39">
        <f t="shared" ref="BN903:BN966" si="14">COUNT(E903:BM903)</f>
        <v>0</v>
      </c>
    </row>
    <row r="904" spans="1:66" x14ac:dyDescent="0.3">
      <c r="A904" t="s">
        <v>3413</v>
      </c>
      <c r="B904" s="13" t="str">
        <f>VLOOKUP(A904,Matching_Area!$A$2:$B$1441,2, 0)</f>
        <v>Economic Policy &amp; Debt</v>
      </c>
      <c r="C904" s="13" t="str">
        <f>VLOOKUP(Filtred_Data!A904,Matching_Area!$A$2:$C$1441,3,0)</f>
        <v>Official development assistance</v>
      </c>
      <c r="D904" t="s">
        <v>2531</v>
      </c>
      <c r="BN904" s="39">
        <f t="shared" si="14"/>
        <v>0</v>
      </c>
    </row>
    <row r="905" spans="1:66" x14ac:dyDescent="0.3">
      <c r="A905" t="s">
        <v>3200</v>
      </c>
      <c r="B905" s="13" t="str">
        <f>VLOOKUP(A905,Matching_Area!$A$2:$B$1441,2, 0)</f>
        <v>Economic Policy &amp; Debt</v>
      </c>
      <c r="C905" s="13" t="str">
        <f>VLOOKUP(Filtred_Data!A905,Matching_Area!$A$2:$C$1441,3,0)</f>
        <v>Official development assistance</v>
      </c>
      <c r="D905" t="s">
        <v>1464</v>
      </c>
      <c r="BN905" s="39">
        <f t="shared" si="14"/>
        <v>0</v>
      </c>
    </row>
    <row r="906" spans="1:66" x14ac:dyDescent="0.3">
      <c r="A906" t="s">
        <v>2527</v>
      </c>
      <c r="B906" s="13" t="str">
        <f>VLOOKUP(A906,Matching_Area!$A$2:$B$1441,2, 0)</f>
        <v>Economic Policy &amp; Debt</v>
      </c>
      <c r="C906" s="13" t="str">
        <f>VLOOKUP(Filtred_Data!A906,Matching_Area!$A$2:$C$1441,3,0)</f>
        <v>Official development assistance</v>
      </c>
      <c r="D906" t="s">
        <v>2755</v>
      </c>
      <c r="BN906" s="39">
        <f t="shared" si="14"/>
        <v>0</v>
      </c>
    </row>
    <row r="907" spans="1:66" x14ac:dyDescent="0.3">
      <c r="A907" t="s">
        <v>531</v>
      </c>
      <c r="B907" s="13" t="str">
        <f>VLOOKUP(A907,Matching_Area!$A$2:$B$1441,2, 0)</f>
        <v>Economic Policy &amp; Debt</v>
      </c>
      <c r="C907" s="13" t="str">
        <f>VLOOKUP(Filtred_Data!A907,Matching_Area!$A$2:$C$1441,3,0)</f>
        <v>Official development assistance</v>
      </c>
      <c r="D907" t="s">
        <v>2720</v>
      </c>
      <c r="BN907" s="39">
        <f t="shared" si="14"/>
        <v>0</v>
      </c>
    </row>
    <row r="908" spans="1:66" x14ac:dyDescent="0.3">
      <c r="A908" t="s">
        <v>1375</v>
      </c>
      <c r="B908" s="13" t="str">
        <f>VLOOKUP(A908,Matching_Area!$A$2:$B$1441,2, 0)</f>
        <v>Economic Policy &amp; Debt</v>
      </c>
      <c r="C908" s="13" t="str">
        <f>VLOOKUP(Filtred_Data!A908,Matching_Area!$A$2:$C$1441,3,0)</f>
        <v>Official development assistance</v>
      </c>
      <c r="D908" t="s">
        <v>1293</v>
      </c>
      <c r="BN908" s="39">
        <f t="shared" si="14"/>
        <v>0</v>
      </c>
    </row>
    <row r="909" spans="1:66" x14ac:dyDescent="0.3">
      <c r="A909" t="s">
        <v>2919</v>
      </c>
      <c r="B909" s="13" t="str">
        <f>VLOOKUP(A909,Matching_Area!$A$2:$B$1441,2, 0)</f>
        <v>Economic Policy &amp; Debt</v>
      </c>
      <c r="C909" s="13" t="str">
        <f>VLOOKUP(Filtred_Data!A909,Matching_Area!$A$2:$C$1441,3,0)</f>
        <v>Official development assistance</v>
      </c>
      <c r="D909" t="s">
        <v>3363</v>
      </c>
      <c r="BN909" s="39">
        <f t="shared" si="14"/>
        <v>0</v>
      </c>
    </row>
    <row r="910" spans="1:66" x14ac:dyDescent="0.3">
      <c r="A910" t="s">
        <v>533</v>
      </c>
      <c r="B910" s="13" t="str">
        <f>VLOOKUP(A910,Matching_Area!$A$2:$B$1441,2, 0)</f>
        <v>Economic Policy &amp; Debt</v>
      </c>
      <c r="C910" s="13" t="str">
        <f>VLOOKUP(Filtred_Data!A910,Matching_Area!$A$2:$C$1441,3,0)</f>
        <v>Official development assistance</v>
      </c>
      <c r="D910" t="s">
        <v>1350</v>
      </c>
      <c r="BN910" s="39">
        <f t="shared" si="14"/>
        <v>0</v>
      </c>
    </row>
    <row r="911" spans="1:66" x14ac:dyDescent="0.3">
      <c r="A911" t="s">
        <v>2429</v>
      </c>
      <c r="B911" s="13" t="str">
        <f>VLOOKUP(A911,Matching_Area!$A$2:$B$1441,2, 0)</f>
        <v>Economic Policy &amp; Debt</v>
      </c>
      <c r="C911" s="13" t="str">
        <f>VLOOKUP(Filtred_Data!A911,Matching_Area!$A$2:$C$1441,3,0)</f>
        <v>Balance of payments</v>
      </c>
      <c r="D911" t="s">
        <v>3790</v>
      </c>
      <c r="O911">
        <v>6680000000</v>
      </c>
      <c r="P911">
        <v>7900000000</v>
      </c>
      <c r="Q911">
        <v>8920000000</v>
      </c>
      <c r="R911">
        <v>12830000000</v>
      </c>
      <c r="S911">
        <v>15520000000</v>
      </c>
      <c r="T911">
        <v>12790000000</v>
      </c>
      <c r="U911">
        <v>15970000000</v>
      </c>
      <c r="V911">
        <v>17730000000</v>
      </c>
      <c r="W911">
        <v>20310000000</v>
      </c>
      <c r="X911">
        <v>30940000000</v>
      </c>
      <c r="Y911">
        <v>29580000000</v>
      </c>
      <c r="Z911">
        <v>32390000000</v>
      </c>
      <c r="AA911">
        <v>29180000000</v>
      </c>
      <c r="AB911">
        <v>30813000000</v>
      </c>
      <c r="AC911">
        <v>29999000000</v>
      </c>
      <c r="AD911">
        <v>19787000000</v>
      </c>
      <c r="AE911">
        <v>15481000000</v>
      </c>
      <c r="AF911">
        <v>14293000000</v>
      </c>
      <c r="AG911">
        <v>18675000000</v>
      </c>
      <c r="AH911">
        <v>19800000000</v>
      </c>
      <c r="AI911">
        <v>28560000000</v>
      </c>
      <c r="AJ911">
        <v>24130000000</v>
      </c>
      <c r="AK911">
        <v>24236000000</v>
      </c>
      <c r="AL911">
        <v>25339000000</v>
      </c>
      <c r="AM911">
        <v>17134000000</v>
      </c>
      <c r="AN911">
        <v>20899300000</v>
      </c>
      <c r="AO911">
        <v>22324800000</v>
      </c>
      <c r="AP911">
        <v>12624800000</v>
      </c>
      <c r="AQ911">
        <v>4280100000</v>
      </c>
      <c r="AR911">
        <v>9969000000</v>
      </c>
      <c r="AS911">
        <v>14626000000</v>
      </c>
      <c r="AT911">
        <v>23246000000</v>
      </c>
      <c r="AU911">
        <v>17505000000</v>
      </c>
      <c r="AV911">
        <v>29254000000</v>
      </c>
      <c r="AW911">
        <v>46580000000</v>
      </c>
      <c r="AX911">
        <v>44184000000</v>
      </c>
      <c r="AY911">
        <v>15979000000</v>
      </c>
      <c r="AZ911">
        <v>64356000000</v>
      </c>
      <c r="BA911">
        <v>112019000000</v>
      </c>
      <c r="BB911">
        <v>115540000000</v>
      </c>
      <c r="BC911">
        <v>169911000000</v>
      </c>
      <c r="BD911">
        <v>202431000000</v>
      </c>
      <c r="BE911">
        <v>197928000000</v>
      </c>
      <c r="BF911">
        <v>195517000000</v>
      </c>
      <c r="BG911">
        <v>200311000000</v>
      </c>
      <c r="BH911">
        <v>185377000000</v>
      </c>
      <c r="BI911">
        <v>197021000000</v>
      </c>
      <c r="BJ911">
        <v>257794000000</v>
      </c>
      <c r="BK911">
        <v>251172000000</v>
      </c>
      <c r="BL911">
        <v>236344000000</v>
      </c>
      <c r="BN911" s="39">
        <f t="shared" si="14"/>
        <v>50</v>
      </c>
    </row>
    <row r="912" spans="1:66" x14ac:dyDescent="0.3">
      <c r="A912" t="s">
        <v>391</v>
      </c>
      <c r="B912" s="13" t="str">
        <f>VLOOKUP(A912,Matching_Area!$A$2:$B$1441,2, 0)</f>
        <v>Economic Policy &amp; Debt</v>
      </c>
      <c r="C912" s="13" t="str">
        <f>VLOOKUP(Filtred_Data!A912,Matching_Area!$A$2:$C$1441,3,0)</f>
        <v>National accounts</v>
      </c>
      <c r="D912" t="s">
        <v>3098</v>
      </c>
      <c r="O912">
        <v>31349006900</v>
      </c>
      <c r="P912">
        <v>35396164800</v>
      </c>
      <c r="Q912">
        <v>38183225300</v>
      </c>
      <c r="R912">
        <v>53259080900</v>
      </c>
      <c r="S912">
        <v>59450642000</v>
      </c>
      <c r="T912">
        <v>45668620300</v>
      </c>
      <c r="U912">
        <v>56086632900</v>
      </c>
      <c r="V912">
        <v>63374285900</v>
      </c>
      <c r="W912">
        <v>62922473500</v>
      </c>
      <c r="X912">
        <v>85589426200</v>
      </c>
      <c r="Y912">
        <v>83005200400</v>
      </c>
      <c r="Z912">
        <v>73200120900</v>
      </c>
      <c r="AA912">
        <v>76724343900</v>
      </c>
      <c r="AB912">
        <v>75312956800</v>
      </c>
      <c r="AC912">
        <v>71316597100</v>
      </c>
      <c r="AD912">
        <v>48405718200</v>
      </c>
      <c r="AE912">
        <v>31702090500</v>
      </c>
      <c r="AF912">
        <v>31792536500</v>
      </c>
      <c r="AG912">
        <v>39783084800</v>
      </c>
      <c r="AH912">
        <v>41878782200</v>
      </c>
      <c r="AI912">
        <v>56382492500</v>
      </c>
      <c r="AJ912">
        <v>49760236800</v>
      </c>
      <c r="AK912">
        <v>47848483700</v>
      </c>
      <c r="AL912">
        <v>46916040200</v>
      </c>
      <c r="AM912">
        <v>33870216800</v>
      </c>
      <c r="AN912">
        <v>40353472800</v>
      </c>
      <c r="AO912">
        <v>43804879500</v>
      </c>
      <c r="AP912">
        <v>32588254200</v>
      </c>
      <c r="AQ912">
        <v>24185921600</v>
      </c>
      <c r="AR912">
        <v>34928823700</v>
      </c>
      <c r="AS912">
        <v>46717031000</v>
      </c>
      <c r="AT912">
        <v>63845810800</v>
      </c>
      <c r="AU912">
        <v>58418203900</v>
      </c>
      <c r="AV912">
        <v>73855121700</v>
      </c>
      <c r="AW912">
        <v>96166505900</v>
      </c>
      <c r="AX912">
        <v>92663739200</v>
      </c>
      <c r="AY912">
        <v>58148339500</v>
      </c>
      <c r="AZ912">
        <v>122359268000</v>
      </c>
      <c r="BA912">
        <v>168610712000</v>
      </c>
      <c r="BB912">
        <v>155279374400</v>
      </c>
      <c r="BC912">
        <v>211123149400</v>
      </c>
      <c r="BD912">
        <v>248948875900</v>
      </c>
      <c r="BE912">
        <v>240384913300</v>
      </c>
      <c r="BF912">
        <v>235350102000</v>
      </c>
      <c r="BG912">
        <v>241883836200</v>
      </c>
      <c r="BH912">
        <v>224626000000</v>
      </c>
      <c r="BI912">
        <v>216622715400</v>
      </c>
      <c r="BJ912">
        <v>237178309800</v>
      </c>
      <c r="BK912">
        <v>255067719100</v>
      </c>
      <c r="BN912" s="39">
        <f t="shared" si="14"/>
        <v>49</v>
      </c>
    </row>
    <row r="913" spans="1:66" x14ac:dyDescent="0.3">
      <c r="A913" t="s">
        <v>998</v>
      </c>
      <c r="B913" s="13" t="str">
        <f>VLOOKUP(A913,Matching_Area!$A$2:$B$1441,2, 0)</f>
        <v>Economic Policy &amp; Debt</v>
      </c>
      <c r="C913" s="13" t="str">
        <f>VLOOKUP(Filtred_Data!A913,Matching_Area!$A$2:$C$1441,3,0)</f>
        <v>National accounts</v>
      </c>
      <c r="D913" t="s">
        <v>1082</v>
      </c>
      <c r="O913">
        <v>6393000000</v>
      </c>
      <c r="P913">
        <v>7594000000</v>
      </c>
      <c r="Q913">
        <v>8558000000</v>
      </c>
      <c r="R913">
        <v>12619000000</v>
      </c>
      <c r="S913">
        <v>15520000000</v>
      </c>
      <c r="T913">
        <v>13004000000</v>
      </c>
      <c r="U913">
        <v>16847000000</v>
      </c>
      <c r="V913">
        <v>20292000000</v>
      </c>
      <c r="W913">
        <v>21581000000</v>
      </c>
      <c r="X913">
        <v>31931000000</v>
      </c>
      <c r="Y913">
        <v>34185000000</v>
      </c>
      <c r="Z913">
        <v>32935000000</v>
      </c>
      <c r="AA913">
        <v>36510000000</v>
      </c>
      <c r="AB913">
        <v>37085000000</v>
      </c>
      <c r="AC913">
        <v>36290000000</v>
      </c>
      <c r="AD913">
        <v>25365000000</v>
      </c>
      <c r="AE913">
        <v>16957000000</v>
      </c>
      <c r="AF913">
        <v>17488000000</v>
      </c>
      <c r="AG913">
        <v>22657000000</v>
      </c>
      <c r="AH913">
        <v>24789000000</v>
      </c>
      <c r="AI913">
        <v>34692000000</v>
      </c>
      <c r="AJ913">
        <v>31586000000</v>
      </c>
      <c r="AK913">
        <v>31077000000</v>
      </c>
      <c r="AL913">
        <v>31158000000</v>
      </c>
      <c r="AM913">
        <v>22966000000</v>
      </c>
      <c r="AN913">
        <v>27952000000</v>
      </c>
      <c r="AO913">
        <v>30869000000</v>
      </c>
      <c r="AP913">
        <v>23300000000</v>
      </c>
      <c r="AQ913">
        <v>17411000000</v>
      </c>
      <c r="AR913">
        <v>25536000000</v>
      </c>
      <c r="AS913">
        <v>35024000000</v>
      </c>
      <c r="AT913">
        <v>48749000000</v>
      </c>
      <c r="AU913">
        <v>45243000000</v>
      </c>
      <c r="AV913">
        <v>58360000000</v>
      </c>
      <c r="AW913">
        <v>78184000000</v>
      </c>
      <c r="AX913">
        <v>77955000000</v>
      </c>
      <c r="AY913">
        <v>50450000000</v>
      </c>
      <c r="AZ913">
        <v>109024000000</v>
      </c>
      <c r="BA913">
        <v>154608000000</v>
      </c>
      <c r="BB913">
        <v>141937000000</v>
      </c>
      <c r="BC913">
        <v>195720000000</v>
      </c>
      <c r="BD913">
        <v>236378000000</v>
      </c>
      <c r="BE913">
        <v>232301000000</v>
      </c>
      <c r="BF913">
        <v>230732000000</v>
      </c>
      <c r="BG913">
        <v>241062000000</v>
      </c>
      <c r="BH913">
        <v>224626000000</v>
      </c>
      <c r="BI913">
        <v>218168000000</v>
      </c>
      <c r="BJ913">
        <v>243296000000</v>
      </c>
      <c r="BK913">
        <v>267900000000</v>
      </c>
      <c r="BN913" s="39">
        <f t="shared" si="14"/>
        <v>49</v>
      </c>
    </row>
    <row r="914" spans="1:66" x14ac:dyDescent="0.3">
      <c r="A914" t="s">
        <v>317</v>
      </c>
      <c r="B914" s="13" t="str">
        <f>VLOOKUP(A914,Matching_Area!$A$2:$B$1441,2, 0)</f>
        <v>Economic Policy &amp; Debt</v>
      </c>
      <c r="C914" s="13" t="str">
        <f>VLOOKUP(Filtred_Data!A914,Matching_Area!$A$2:$C$1441,3,0)</f>
        <v>National accounts</v>
      </c>
      <c r="D914" t="s">
        <v>201</v>
      </c>
      <c r="O914">
        <v>6393000000</v>
      </c>
      <c r="P914">
        <v>7594000000</v>
      </c>
      <c r="Q914">
        <v>8558000000</v>
      </c>
      <c r="R914">
        <v>12619000000</v>
      </c>
      <c r="S914">
        <v>15520000000</v>
      </c>
      <c r="T914">
        <v>13004000000</v>
      </c>
      <c r="U914">
        <v>16847000000</v>
      </c>
      <c r="V914">
        <v>20292000000</v>
      </c>
      <c r="W914">
        <v>21581000000</v>
      </c>
      <c r="X914">
        <v>31931000000</v>
      </c>
      <c r="Y914">
        <v>34185000000</v>
      </c>
      <c r="Z914">
        <v>32935000000</v>
      </c>
      <c r="AA914">
        <v>36510000000</v>
      </c>
      <c r="AB914">
        <v>37085000000</v>
      </c>
      <c r="AC914">
        <v>36290000000</v>
      </c>
      <c r="AD914">
        <v>25365000000</v>
      </c>
      <c r="AE914">
        <v>16957000000</v>
      </c>
      <c r="AF914">
        <v>17488000000</v>
      </c>
      <c r="AG914">
        <v>22657000000</v>
      </c>
      <c r="AH914">
        <v>24789000000</v>
      </c>
      <c r="AI914">
        <v>34692000000</v>
      </c>
      <c r="AJ914">
        <v>31586000000</v>
      </c>
      <c r="AK914">
        <v>31077000000</v>
      </c>
      <c r="AL914">
        <v>31158000000</v>
      </c>
      <c r="AM914">
        <v>22966000000</v>
      </c>
      <c r="AN914">
        <v>27952000000</v>
      </c>
      <c r="AO914">
        <v>30869000000</v>
      </c>
      <c r="AP914">
        <v>23300000000</v>
      </c>
      <c r="AQ914">
        <v>17411000000</v>
      </c>
      <c r="AR914">
        <v>25536000000</v>
      </c>
      <c r="AS914">
        <v>35024000000</v>
      </c>
      <c r="AT914">
        <v>48749000000</v>
      </c>
      <c r="AU914">
        <v>45243000000</v>
      </c>
      <c r="AV914">
        <v>58360000000</v>
      </c>
      <c r="AW914">
        <v>78184000000</v>
      </c>
      <c r="AX914">
        <v>77955000000</v>
      </c>
      <c r="AY914">
        <v>50450000000</v>
      </c>
      <c r="AZ914">
        <v>109024000000</v>
      </c>
      <c r="BA914">
        <v>154608000000</v>
      </c>
      <c r="BB914">
        <v>141937000000</v>
      </c>
      <c r="BC914">
        <v>195720000000</v>
      </c>
      <c r="BD914">
        <v>236378000000</v>
      </c>
      <c r="BE914">
        <v>232301000000</v>
      </c>
      <c r="BF914">
        <v>230732000000</v>
      </c>
      <c r="BG914">
        <v>241062000000</v>
      </c>
      <c r="BH914">
        <v>224626000000</v>
      </c>
      <c r="BI914">
        <v>218168000000</v>
      </c>
      <c r="BJ914">
        <v>243296000000</v>
      </c>
      <c r="BK914">
        <v>267900000000</v>
      </c>
      <c r="BN914" s="39">
        <f t="shared" si="14"/>
        <v>49</v>
      </c>
    </row>
    <row r="915" spans="1:66" x14ac:dyDescent="0.3">
      <c r="A915" t="s">
        <v>2799</v>
      </c>
      <c r="B915" s="13" t="str">
        <f>VLOOKUP(A915,Matching_Area!$A$2:$B$1441,2, 0)</f>
        <v>Economic Policy &amp; Debt</v>
      </c>
      <c r="C915" s="13" t="str">
        <f>VLOOKUP(Filtred_Data!A915,Matching_Area!$A$2:$C$1441,3,0)</f>
        <v>Balance of payments</v>
      </c>
      <c r="D915" t="s">
        <v>440</v>
      </c>
      <c r="O915">
        <v>-3450000000</v>
      </c>
      <c r="P915">
        <v>-3840000000</v>
      </c>
      <c r="Q915">
        <v>-4060000000</v>
      </c>
      <c r="R915">
        <v>-4110000000</v>
      </c>
      <c r="S915">
        <v>-7420000000</v>
      </c>
      <c r="T915">
        <v>-4880000000</v>
      </c>
      <c r="U915">
        <v>-5310000000</v>
      </c>
      <c r="V915">
        <v>-5190000000</v>
      </c>
      <c r="W915">
        <v>-5890000000</v>
      </c>
      <c r="X915">
        <v>-6130000000</v>
      </c>
      <c r="Y915">
        <v>-8500000000</v>
      </c>
      <c r="Z915">
        <v>-11900000000</v>
      </c>
      <c r="AA915">
        <v>-17250000000</v>
      </c>
      <c r="AB915">
        <v>-17900000000</v>
      </c>
      <c r="AC915">
        <v>-20730000000</v>
      </c>
      <c r="AD915">
        <v>-23140000000</v>
      </c>
      <c r="AE915">
        <v>-24128000000</v>
      </c>
      <c r="AF915">
        <v>-23265000000</v>
      </c>
      <c r="AG915">
        <v>-25273000000</v>
      </c>
      <c r="AH915">
        <v>-26180000000</v>
      </c>
      <c r="AI915">
        <v>-26660000000</v>
      </c>
      <c r="AJ915">
        <v>9901000000</v>
      </c>
      <c r="AK915">
        <v>-36633950000</v>
      </c>
      <c r="AL915">
        <v>-39810800000</v>
      </c>
      <c r="AM915">
        <v>-40265400000</v>
      </c>
      <c r="AN915">
        <v>-38073300000</v>
      </c>
      <c r="AO915">
        <v>-43016900000</v>
      </c>
      <c r="AP915">
        <v>-45061300000</v>
      </c>
      <c r="AQ915">
        <v>-53187100000</v>
      </c>
      <c r="AR915">
        <v>-40778000000</v>
      </c>
      <c r="AS915">
        <v>-46865000000</v>
      </c>
      <c r="AT915">
        <v>-56952000000</v>
      </c>
      <c r="AU915">
        <v>-52948000000</v>
      </c>
      <c r="AV915">
        <v>-55300000000</v>
      </c>
      <c r="AW915">
        <v>-71634000000</v>
      </c>
      <c r="AX915">
        <v>-76877000000</v>
      </c>
      <c r="AY915">
        <v>-69088000000</v>
      </c>
      <c r="AZ915">
        <v>-89910000000</v>
      </c>
      <c r="BA915">
        <v>-96193000000</v>
      </c>
      <c r="BB915">
        <v>-100497000000</v>
      </c>
      <c r="BC915">
        <v>-98835000000</v>
      </c>
      <c r="BD915">
        <v>-103211000000</v>
      </c>
      <c r="BE915">
        <v>-90133000000</v>
      </c>
      <c r="BF915">
        <v>-85546000000</v>
      </c>
      <c r="BG915">
        <v>-83978000000</v>
      </c>
      <c r="BH915">
        <v>-101471000000</v>
      </c>
      <c r="BI915">
        <v>-110716000000</v>
      </c>
      <c r="BJ915">
        <v>-109270000000</v>
      </c>
      <c r="BK915">
        <v>-120933000000</v>
      </c>
      <c r="BL915">
        <v>-139707000000</v>
      </c>
      <c r="BN915" s="39">
        <f t="shared" si="14"/>
        <v>50</v>
      </c>
    </row>
    <row r="916" spans="1:66" x14ac:dyDescent="0.3">
      <c r="A916" t="s">
        <v>811</v>
      </c>
      <c r="B916" s="13" t="str">
        <f>VLOOKUP(A916,Matching_Area!$A$2:$B$1441,2, 0)</f>
        <v>Economic Policy &amp; Debt</v>
      </c>
      <c r="C916" s="13" t="str">
        <f>VLOOKUP(Filtred_Data!A916,Matching_Area!$A$2:$C$1441,3,0)</f>
        <v>National accounts</v>
      </c>
      <c r="D916" t="s">
        <v>2820</v>
      </c>
      <c r="E916">
        <v>-3230369875.0893798</v>
      </c>
      <c r="F916">
        <v>-1737821117.4154201</v>
      </c>
      <c r="G916">
        <v>-155339643.999973</v>
      </c>
      <c r="H916">
        <v>461133643.41701198</v>
      </c>
      <c r="I916">
        <v>1222105739.7053599</v>
      </c>
      <c r="J916">
        <v>1113610482.68802</v>
      </c>
      <c r="K916">
        <v>-2490965977.23914</v>
      </c>
      <c r="L916">
        <v>-2130834483.12641</v>
      </c>
      <c r="M916">
        <v>-1991372391.45486</v>
      </c>
      <c r="N916">
        <v>-3440675161.1998601</v>
      </c>
      <c r="O916">
        <v>4033679658.9788899</v>
      </c>
      <c r="P916">
        <v>-7293307648.5264597</v>
      </c>
      <c r="Q916">
        <v>5518569364.0364704</v>
      </c>
      <c r="R916">
        <v>23028291318.300201</v>
      </c>
      <c r="S916">
        <v>25932091821.2132</v>
      </c>
      <c r="T916">
        <v>-586018010.75898194</v>
      </c>
      <c r="U916">
        <v>-9999351963.7147102</v>
      </c>
      <c r="V916">
        <v>2615334972.2639098</v>
      </c>
      <c r="W916">
        <v>-3910021848.4205399</v>
      </c>
      <c r="X916">
        <v>-28895439774.851299</v>
      </c>
      <c r="Y916">
        <v>-20085577531.549198</v>
      </c>
      <c r="Z916">
        <v>-7007430760.9835196</v>
      </c>
      <c r="AA916">
        <v>52962249003.099297</v>
      </c>
      <c r="AB916">
        <v>-29164056459.290901</v>
      </c>
      <c r="AC916">
        <v>-3976142467.1630301</v>
      </c>
      <c r="AD916">
        <v>-41579451137.010201</v>
      </c>
      <c r="AE916">
        <v>-93946584996.818604</v>
      </c>
      <c r="AF916">
        <v>-35446449824.894203</v>
      </c>
      <c r="AG916">
        <v>34395698345.305397</v>
      </c>
      <c r="AH916">
        <v>-56227062758.473198</v>
      </c>
      <c r="AI916">
        <v>-78028576294.950302</v>
      </c>
      <c r="AJ916">
        <v>-75516787142.151794</v>
      </c>
      <c r="AK916">
        <v>-103913221901.314</v>
      </c>
      <c r="AL916">
        <v>-153009818326.785</v>
      </c>
      <c r="AM916">
        <v>-140604567703.13101</v>
      </c>
      <c r="AN916">
        <v>-75270447429.559402</v>
      </c>
      <c r="AO916">
        <v>-29711926174.483398</v>
      </c>
      <c r="AP916">
        <v>13899314540.212799</v>
      </c>
      <c r="AQ916">
        <v>91356986678.399902</v>
      </c>
      <c r="AR916">
        <v>68472089537.143303</v>
      </c>
      <c r="AS916">
        <v>147831020208.75299</v>
      </c>
      <c r="AT916">
        <v>179332046581.633</v>
      </c>
      <c r="AU916">
        <v>128380661890.31799</v>
      </c>
      <c r="AV916">
        <v>84935276529.050003</v>
      </c>
      <c r="AW916">
        <v>99698343219.569504</v>
      </c>
      <c r="AX916">
        <v>127300000000</v>
      </c>
      <c r="AY916">
        <v>275238807503.33197</v>
      </c>
      <c r="AZ916">
        <v>100463480858.186</v>
      </c>
      <c r="BA916">
        <v>68504221172.588799</v>
      </c>
      <c r="BB916">
        <v>68992877012.560303</v>
      </c>
      <c r="BC916">
        <v>147969415024.758</v>
      </c>
      <c r="BD916">
        <v>280344269589.62</v>
      </c>
      <c r="BE916">
        <v>236454083890.258</v>
      </c>
      <c r="BF916">
        <v>222225919966.827</v>
      </c>
      <c r="BN916" s="39">
        <f t="shared" si="14"/>
        <v>54</v>
      </c>
    </row>
    <row r="917" spans="1:66" x14ac:dyDescent="0.3">
      <c r="A917" t="s">
        <v>3409</v>
      </c>
      <c r="B917" s="13" t="str">
        <f>VLOOKUP(A917,Matching_Area!$A$2:$B$1441,2, 0)</f>
        <v>Economic Policy &amp; Debt</v>
      </c>
      <c r="C917" s="13" t="str">
        <f>VLOOKUP(Filtred_Data!A917,Matching_Area!$A$2:$C$1441,3,0)</f>
        <v>National accounts</v>
      </c>
      <c r="D917" t="s">
        <v>784</v>
      </c>
      <c r="O917">
        <v>-6618000000</v>
      </c>
      <c r="P917">
        <v>-7904000000</v>
      </c>
      <c r="Q917">
        <v>-9227000000</v>
      </c>
      <c r="R917">
        <v>-7868000000</v>
      </c>
      <c r="S917">
        <v>-8735000000</v>
      </c>
      <c r="T917">
        <v>-9142000000</v>
      </c>
      <c r="U917">
        <v>-8122000000</v>
      </c>
      <c r="V917">
        <v>-8112000000</v>
      </c>
      <c r="W917">
        <v>-8842000000</v>
      </c>
      <c r="X917">
        <v>-10552000000</v>
      </c>
      <c r="Y917">
        <v>-12618000000</v>
      </c>
      <c r="Z917">
        <v>-17039000000</v>
      </c>
      <c r="AA917">
        <v>-19836000000</v>
      </c>
      <c r="AB917">
        <v>-20495000000</v>
      </c>
      <c r="AC917">
        <v>-23642000000</v>
      </c>
      <c r="AD917">
        <v>-25652000000</v>
      </c>
      <c r="AE917">
        <v>-27763000000</v>
      </c>
      <c r="AF917">
        <v>-26810000000</v>
      </c>
      <c r="AG917">
        <v>-28988000000</v>
      </c>
      <c r="AH917">
        <v>-30400000000</v>
      </c>
      <c r="AI917">
        <v>-31734000000</v>
      </c>
      <c r="AJ917">
        <v>4910000000</v>
      </c>
      <c r="AK917">
        <v>-41912000000</v>
      </c>
      <c r="AL917">
        <v>-45355000000</v>
      </c>
      <c r="AM917">
        <v>-46078000000</v>
      </c>
      <c r="AN917">
        <v>-44050000000</v>
      </c>
      <c r="AO917">
        <v>-49513000000</v>
      </c>
      <c r="AP917">
        <v>-51424000000</v>
      </c>
      <c r="AQ917">
        <v>-60033000000</v>
      </c>
      <c r="AR917">
        <v>-48082000000</v>
      </c>
      <c r="AS917">
        <v>-56417000000</v>
      </c>
      <c r="AT917">
        <v>-63786000000</v>
      </c>
      <c r="AU917">
        <v>-63045000000</v>
      </c>
      <c r="AV917">
        <v>-68447000000</v>
      </c>
      <c r="AW917">
        <v>-84320000000</v>
      </c>
      <c r="AX917">
        <v>-94084000000</v>
      </c>
      <c r="AY917">
        <v>-81375000000</v>
      </c>
      <c r="AZ917">
        <v>-101349000000</v>
      </c>
      <c r="BA917">
        <v>-114699000000</v>
      </c>
      <c r="BB917">
        <v>-117609000000</v>
      </c>
      <c r="BC917">
        <v>-118539000000</v>
      </c>
      <c r="BD917">
        <v>-122488000000</v>
      </c>
      <c r="BE917">
        <v>-111842000000</v>
      </c>
      <c r="BF917">
        <v>-108499000000</v>
      </c>
      <c r="BG917">
        <v>-109025000000</v>
      </c>
      <c r="BH917">
        <v>-128891000000</v>
      </c>
      <c r="BI917">
        <v>-140720000000</v>
      </c>
      <c r="BJ917">
        <v>-134549000000</v>
      </c>
      <c r="BK917">
        <v>-139164000000</v>
      </c>
      <c r="BN917" s="39">
        <f t="shared" si="14"/>
        <v>49</v>
      </c>
    </row>
    <row r="918" spans="1:66" x14ac:dyDescent="0.3">
      <c r="A918" t="s">
        <v>2749</v>
      </c>
      <c r="B918" s="13" t="str">
        <f>VLOOKUP(A918,Matching_Area!$A$2:$B$1441,2, 0)</f>
        <v>Economic Policy &amp; Debt</v>
      </c>
      <c r="C918" s="13" t="str">
        <f>VLOOKUP(Filtred_Data!A918,Matching_Area!$A$2:$C$1441,3,0)</f>
        <v>National accounts</v>
      </c>
      <c r="D918" t="s">
        <v>2227</v>
      </c>
      <c r="O918">
        <v>-6618000000</v>
      </c>
      <c r="P918">
        <v>-7904000000</v>
      </c>
      <c r="Q918">
        <v>-9227000000</v>
      </c>
      <c r="R918">
        <v>-7868000000</v>
      </c>
      <c r="S918">
        <v>-8735000000</v>
      </c>
      <c r="T918">
        <v>-9142000000</v>
      </c>
      <c r="U918">
        <v>-8122000000</v>
      </c>
      <c r="V918">
        <v>-8112000000</v>
      </c>
      <c r="W918">
        <v>-8842000000</v>
      </c>
      <c r="X918">
        <v>-10552000000</v>
      </c>
      <c r="Y918">
        <v>-12618000000</v>
      </c>
      <c r="Z918">
        <v>-17039000000</v>
      </c>
      <c r="AA918">
        <v>-19836000000</v>
      </c>
      <c r="AB918">
        <v>-20495000000</v>
      </c>
      <c r="AC918">
        <v>-23642000000</v>
      </c>
      <c r="AD918">
        <v>-25652000000</v>
      </c>
      <c r="AE918">
        <v>-27763000000</v>
      </c>
      <c r="AF918">
        <v>-26810000000</v>
      </c>
      <c r="AG918">
        <v>-28988000000</v>
      </c>
      <c r="AH918">
        <v>-30400000000</v>
      </c>
      <c r="AI918">
        <v>-31734000000</v>
      </c>
      <c r="AJ918">
        <v>4910000000</v>
      </c>
      <c r="AK918">
        <v>-41912000000</v>
      </c>
      <c r="AL918">
        <v>-45355000000</v>
      </c>
      <c r="AM918">
        <v>-46078000000</v>
      </c>
      <c r="AN918">
        <v>-44050000000</v>
      </c>
      <c r="AO918">
        <v>-49513000000</v>
      </c>
      <c r="AP918">
        <v>-51424000000</v>
      </c>
      <c r="AQ918">
        <v>-60033000000</v>
      </c>
      <c r="AR918">
        <v>-48082000000</v>
      </c>
      <c r="AS918">
        <v>-56417000000</v>
      </c>
      <c r="AT918">
        <v>-63786000000</v>
      </c>
      <c r="AU918">
        <v>-63045000000</v>
      </c>
      <c r="AV918">
        <v>-68447000000</v>
      </c>
      <c r="AW918">
        <v>-84320000000</v>
      </c>
      <c r="AX918">
        <v>-94084000000</v>
      </c>
      <c r="AY918">
        <v>-81375000000</v>
      </c>
      <c r="AZ918">
        <v>-101349000000</v>
      </c>
      <c r="BA918">
        <v>-114699000000</v>
      </c>
      <c r="BB918">
        <v>-117609000000</v>
      </c>
      <c r="BC918">
        <v>-118539000000</v>
      </c>
      <c r="BD918">
        <v>-122488000000</v>
      </c>
      <c r="BE918">
        <v>-111842000000</v>
      </c>
      <c r="BF918">
        <v>-108499000000</v>
      </c>
      <c r="BG918">
        <v>-109025000000</v>
      </c>
      <c r="BH918">
        <v>-128891000000</v>
      </c>
      <c r="BI918">
        <v>-140720000000</v>
      </c>
      <c r="BJ918">
        <v>-134549000000</v>
      </c>
      <c r="BK918">
        <v>-139164000000</v>
      </c>
      <c r="BN918" s="39">
        <f t="shared" si="14"/>
        <v>49</v>
      </c>
    </row>
    <row r="919" spans="1:66" x14ac:dyDescent="0.3">
      <c r="A919" t="s">
        <v>1716</v>
      </c>
      <c r="B919" s="13" t="str">
        <f>VLOOKUP(A919,Matching_Area!$A$2:$B$1441,2, 0)</f>
        <v>Economic Policy &amp; Debt</v>
      </c>
      <c r="C919" s="13" t="str">
        <f>VLOOKUP(Filtred_Data!A919,Matching_Area!$A$2:$C$1441,3,0)</f>
        <v>Balance of payments</v>
      </c>
      <c r="D919" t="s">
        <v>2901</v>
      </c>
      <c r="O919">
        <v>2590000000</v>
      </c>
      <c r="P919">
        <v>-2270000000</v>
      </c>
      <c r="Q919">
        <v>-6420000000</v>
      </c>
      <c r="R919">
        <v>910000000</v>
      </c>
      <c r="S919">
        <v>-5510000000</v>
      </c>
      <c r="T919">
        <v>8910000000</v>
      </c>
      <c r="U919">
        <v>-9490000000</v>
      </c>
      <c r="V919">
        <v>-31100000000</v>
      </c>
      <c r="W919">
        <v>-33927000000</v>
      </c>
      <c r="X919">
        <v>-27568000000</v>
      </c>
      <c r="Y919">
        <v>-25533000000</v>
      </c>
      <c r="Z919">
        <v>-28050000000</v>
      </c>
      <c r="AA919">
        <v>-36487000000</v>
      </c>
      <c r="AB919">
        <v>-67095000000</v>
      </c>
      <c r="AC919">
        <v>-112481000000</v>
      </c>
      <c r="AD919">
        <v>-122165000000</v>
      </c>
      <c r="AE919">
        <v>-145068000000</v>
      </c>
      <c r="AF919">
        <v>-159551000000</v>
      </c>
      <c r="AG919">
        <v>-126960000000</v>
      </c>
      <c r="AH919">
        <v>-117756000000</v>
      </c>
      <c r="AI919">
        <v>-111042000000</v>
      </c>
      <c r="AJ919">
        <v>-76940000000</v>
      </c>
      <c r="AK919">
        <v>-96897000000</v>
      </c>
      <c r="AL919">
        <v>-132451000000</v>
      </c>
      <c r="AM919">
        <v>-165831000000</v>
      </c>
      <c r="AN919">
        <v>-174170000000</v>
      </c>
      <c r="AO919">
        <v>-191000000000</v>
      </c>
      <c r="AP919">
        <v>-198428000000</v>
      </c>
      <c r="AQ919">
        <v>-248221000000</v>
      </c>
      <c r="AR919">
        <v>-337067000000</v>
      </c>
      <c r="AS919">
        <v>-446783000000</v>
      </c>
      <c r="AT919">
        <v>-422368000000</v>
      </c>
      <c r="AU919">
        <v>-475246000000</v>
      </c>
      <c r="AV919">
        <v>-541644000000</v>
      </c>
      <c r="AW919">
        <v>-664765000000</v>
      </c>
      <c r="AX919">
        <v>-782805000000</v>
      </c>
      <c r="AY919">
        <v>-837288000000</v>
      </c>
      <c r="AZ919">
        <v>-821193000000</v>
      </c>
      <c r="BA919">
        <v>-832492000000</v>
      </c>
      <c r="BB919">
        <v>-509696000000</v>
      </c>
      <c r="BC919">
        <v>-648673000000</v>
      </c>
      <c r="BD919">
        <v>-740997000000</v>
      </c>
      <c r="BE919">
        <v>-741118000000</v>
      </c>
      <c r="BF919">
        <v>-700538000000</v>
      </c>
      <c r="BG919">
        <v>-749917000000</v>
      </c>
      <c r="BH919">
        <v>-761866000000</v>
      </c>
      <c r="BI919">
        <v>-749801000000</v>
      </c>
      <c r="BJ919">
        <v>-799340000000</v>
      </c>
      <c r="BK919">
        <v>-880302000000</v>
      </c>
      <c r="BL919">
        <v>-864332000000</v>
      </c>
      <c r="BN919" s="39">
        <f t="shared" si="14"/>
        <v>50</v>
      </c>
    </row>
    <row r="920" spans="1:66" x14ac:dyDescent="0.3">
      <c r="A920" t="s">
        <v>1274</v>
      </c>
      <c r="B920" s="13" t="str">
        <f>VLOOKUP(A920,Matching_Area!$A$2:$B$1441,2, 0)</f>
        <v>Economic Policy &amp; Debt</v>
      </c>
      <c r="C920" s="13" t="str">
        <f>VLOOKUP(Filtred_Data!A920,Matching_Area!$A$2:$C$1441,3,0)</f>
        <v>Balance of payments</v>
      </c>
      <c r="D920" t="s">
        <v>2784</v>
      </c>
      <c r="O920">
        <v>-610000000</v>
      </c>
      <c r="P920">
        <v>-5040000000</v>
      </c>
      <c r="Q920">
        <v>-10120000000</v>
      </c>
      <c r="R920">
        <v>-1140000000</v>
      </c>
      <c r="S920">
        <v>-6400000000</v>
      </c>
      <c r="T920">
        <v>9970000000</v>
      </c>
      <c r="U920">
        <v>-6820000000</v>
      </c>
      <c r="V920">
        <v>-27640000000</v>
      </c>
      <c r="W920">
        <v>-30167000000</v>
      </c>
      <c r="X920">
        <v>-24966700000</v>
      </c>
      <c r="Y920">
        <v>-18953000000</v>
      </c>
      <c r="Z920">
        <v>-15680000000</v>
      </c>
      <c r="AA920">
        <v>-23537000000</v>
      </c>
      <c r="AB920">
        <v>-57135000000</v>
      </c>
      <c r="AC920">
        <v>-108277000000</v>
      </c>
      <c r="AD920">
        <v>-121102000000</v>
      </c>
      <c r="AE920">
        <v>-138527000000</v>
      </c>
      <c r="AF920">
        <v>-151675000000</v>
      </c>
      <c r="AG920">
        <v>-114660000000</v>
      </c>
      <c r="AH920">
        <v>-93126000000</v>
      </c>
      <c r="AI920">
        <v>-80852000000</v>
      </c>
      <c r="AJ920">
        <v>-31180000000</v>
      </c>
      <c r="AK920">
        <v>-39207100000</v>
      </c>
      <c r="AL920">
        <v>-70311000000</v>
      </c>
      <c r="AM920">
        <v>-98511000000</v>
      </c>
      <c r="AN920">
        <v>-96387000000</v>
      </c>
      <c r="AO920">
        <v>-104035000000</v>
      </c>
      <c r="AP920">
        <v>-108288000000</v>
      </c>
      <c r="AQ920">
        <v>-166130000000</v>
      </c>
      <c r="AR920">
        <v>-255813000000</v>
      </c>
      <c r="AS920">
        <v>-369689000000</v>
      </c>
      <c r="AT920">
        <v>-360373000000</v>
      </c>
      <c r="AU920">
        <v>-420666000000</v>
      </c>
      <c r="AV920">
        <v>-496251000000</v>
      </c>
      <c r="AW920">
        <v>-610833000000</v>
      </c>
      <c r="AX920">
        <v>-716537000000</v>
      </c>
      <c r="AY920">
        <v>-763533000000</v>
      </c>
      <c r="AZ920">
        <v>-711000000000</v>
      </c>
      <c r="BA920">
        <v>-712352000000</v>
      </c>
      <c r="BB920">
        <v>-394779000000</v>
      </c>
      <c r="BC920">
        <v>-503078000000</v>
      </c>
      <c r="BD920">
        <v>-554517000000</v>
      </c>
      <c r="BE920">
        <v>-525907000000</v>
      </c>
      <c r="BF920">
        <v>-446824000000</v>
      </c>
      <c r="BG920">
        <v>-484145000000</v>
      </c>
      <c r="BH920">
        <v>-491262000000</v>
      </c>
      <c r="BI920">
        <v>-481172000000</v>
      </c>
      <c r="BJ920">
        <v>-513785000000</v>
      </c>
      <c r="BK920">
        <v>-579939000000</v>
      </c>
      <c r="BL920">
        <v>-576865000000</v>
      </c>
      <c r="BN920" s="39">
        <f t="shared" si="14"/>
        <v>50</v>
      </c>
    </row>
    <row r="921" spans="1:66" x14ac:dyDescent="0.3">
      <c r="A921" t="s">
        <v>4114</v>
      </c>
      <c r="B921" s="13" t="str">
        <f>VLOOKUP(A921,Matching_Area!$A$2:$B$1441,2, 0)</f>
        <v>Private Sector &amp; Trade</v>
      </c>
      <c r="C921" s="13" t="str">
        <f>VLOOKUP(Filtred_Data!A921,Matching_Area!$A$2:$C$1441,3,0)</f>
        <v>Business environment</v>
      </c>
      <c r="D921" t="s">
        <v>3154</v>
      </c>
      <c r="BN921" s="39">
        <f t="shared" si="14"/>
        <v>0</v>
      </c>
    </row>
    <row r="922" spans="1:66" x14ac:dyDescent="0.3">
      <c r="A922" t="s">
        <v>3374</v>
      </c>
      <c r="B922" s="13" t="str">
        <f>VLOOKUP(A922,Matching_Area!$A$2:$B$1441,2, 0)</f>
        <v>Private Sector &amp; Trade</v>
      </c>
      <c r="C922" s="13" t="str">
        <f>VLOOKUP(Filtred_Data!A922,Matching_Area!$A$2:$C$1441,3,0)</f>
        <v>Business environment</v>
      </c>
      <c r="D922" t="s">
        <v>2900</v>
      </c>
      <c r="BN922" s="39">
        <f t="shared" si="14"/>
        <v>0</v>
      </c>
    </row>
    <row r="923" spans="1:66" x14ac:dyDescent="0.3">
      <c r="A923" t="s">
        <v>3378</v>
      </c>
      <c r="B923" s="13" t="str">
        <f>VLOOKUP(A923,Matching_Area!$A$2:$B$1441,2, 0)</f>
        <v>Health</v>
      </c>
      <c r="C923" s="13" t="str">
        <f>VLOOKUP(Filtred_Data!A923,Matching_Area!$A$2:$C$1441,3,0)</f>
        <v>Reproductive health</v>
      </c>
      <c r="D923" t="s">
        <v>1794</v>
      </c>
      <c r="BN923" s="39">
        <f t="shared" si="14"/>
        <v>0</v>
      </c>
    </row>
    <row r="924" spans="1:66" x14ac:dyDescent="0.3">
      <c r="A924" t="s">
        <v>2237</v>
      </c>
      <c r="B924" s="13" t="str">
        <f>VLOOKUP(A924,Matching_Area!$A$2:$B$1441,2, 0)</f>
        <v>Environment</v>
      </c>
      <c r="C924" s="13" t="str">
        <f>VLOOKUP(Filtred_Data!A924,Matching_Area!$A$2:$C$1441,3,0)</f>
        <v>Emissions</v>
      </c>
      <c r="D924" t="s">
        <v>2928</v>
      </c>
      <c r="AJ924">
        <v>-0.46053676353821099</v>
      </c>
      <c r="AK924">
        <v>2.1877831647189501</v>
      </c>
      <c r="AL924">
        <v>3.5684593036833698</v>
      </c>
      <c r="AM924">
        <v>7.3648516100103496</v>
      </c>
      <c r="AN924">
        <v>6.9286027893768098</v>
      </c>
      <c r="AO924">
        <v>10.2990219432223</v>
      </c>
      <c r="AP924">
        <v>9.8188679950303097</v>
      </c>
      <c r="AQ924">
        <v>4.9211108931423997</v>
      </c>
      <c r="AR924">
        <v>2.2587786901325599</v>
      </c>
      <c r="AS924">
        <v>-1.9140767312165501</v>
      </c>
      <c r="AT924">
        <v>-3.76836775682164</v>
      </c>
      <c r="AU924">
        <v>-4.3288587469289901</v>
      </c>
      <c r="AV924">
        <v>-4.1700529663985701</v>
      </c>
      <c r="AW924">
        <v>-3.0117049201767498</v>
      </c>
      <c r="AX924">
        <v>-3.4516903474110001</v>
      </c>
      <c r="AY924">
        <v>-5.9860437743463404</v>
      </c>
      <c r="AZ924">
        <v>-6.0831955459649398</v>
      </c>
      <c r="BA924">
        <v>-8.8735065250492795</v>
      </c>
      <c r="BB924">
        <v>-8.2093247017721005</v>
      </c>
      <c r="BC924">
        <v>-8.3681304823024991</v>
      </c>
      <c r="BD924">
        <v>-10.5795243299797</v>
      </c>
      <c r="BE924">
        <v>-12.9497239581874</v>
      </c>
      <c r="BN924" s="39">
        <f t="shared" si="14"/>
        <v>22</v>
      </c>
    </row>
    <row r="925" spans="1:66" x14ac:dyDescent="0.3">
      <c r="A925" t="s">
        <v>2279</v>
      </c>
      <c r="B925" s="13" t="str">
        <f>VLOOKUP(A925,Matching_Area!$A$2:$B$1441,2, 0)</f>
        <v>Environment</v>
      </c>
      <c r="C925" s="13" t="str">
        <f>VLOOKUP(Filtred_Data!A925,Matching_Area!$A$2:$C$1441,3,0)</f>
        <v>Emissions</v>
      </c>
      <c r="D925" t="s">
        <v>3444</v>
      </c>
      <c r="O925">
        <v>310995.09999999998</v>
      </c>
      <c r="P925">
        <v>318714.09999999998</v>
      </c>
      <c r="Q925">
        <v>329145.59999999998</v>
      </c>
      <c r="R925">
        <v>345609.7</v>
      </c>
      <c r="S925">
        <v>342959.2</v>
      </c>
      <c r="T925">
        <v>347215.5</v>
      </c>
      <c r="U925">
        <v>360561</v>
      </c>
      <c r="V925">
        <v>367229.1</v>
      </c>
      <c r="W925">
        <v>373776.3</v>
      </c>
      <c r="X925">
        <v>390503.9</v>
      </c>
      <c r="Y925">
        <v>376718.2</v>
      </c>
      <c r="Z925">
        <v>373103.6</v>
      </c>
      <c r="AA925">
        <v>343160.7</v>
      </c>
      <c r="AB925">
        <v>348340.8</v>
      </c>
      <c r="AC925">
        <v>362969.7</v>
      </c>
      <c r="AD925">
        <v>356602.3</v>
      </c>
      <c r="AE925">
        <v>352590.9</v>
      </c>
      <c r="AF925">
        <v>356534.1</v>
      </c>
      <c r="AG925">
        <v>364104.3</v>
      </c>
      <c r="AH925">
        <v>370815.8</v>
      </c>
      <c r="AI925">
        <v>331851.90000000002</v>
      </c>
      <c r="AJ925">
        <v>330323.59999999998</v>
      </c>
      <c r="AK925">
        <v>339112.1</v>
      </c>
      <c r="AL925">
        <v>343693.9</v>
      </c>
      <c r="AM925">
        <v>356292.3</v>
      </c>
      <c r="AN925">
        <v>354844.6</v>
      </c>
      <c r="AO925">
        <v>366029.4</v>
      </c>
      <c r="AP925">
        <v>364436</v>
      </c>
      <c r="AQ925">
        <v>348182.7</v>
      </c>
      <c r="AR925">
        <v>339347.7</v>
      </c>
      <c r="AS925">
        <v>325500</v>
      </c>
      <c r="AT925">
        <v>319346.5</v>
      </c>
      <c r="AU925">
        <v>317486.5</v>
      </c>
      <c r="AV925">
        <v>318013.5</v>
      </c>
      <c r="AW925">
        <v>321857.5</v>
      </c>
      <c r="AX925">
        <v>320397.40000000002</v>
      </c>
      <c r="AY925">
        <v>311987.09999999998</v>
      </c>
      <c r="AZ925">
        <v>311664.7</v>
      </c>
      <c r="BA925">
        <v>302405</v>
      </c>
      <c r="BB925">
        <v>304609.09999999998</v>
      </c>
      <c r="BC925">
        <v>304082.09999999998</v>
      </c>
      <c r="BD925">
        <v>296743.54749999999</v>
      </c>
      <c r="BE925">
        <v>288877.995</v>
      </c>
      <c r="BN925" s="39">
        <f t="shared" si="14"/>
        <v>43</v>
      </c>
    </row>
    <row r="926" spans="1:66" x14ac:dyDescent="0.3">
      <c r="A926" t="s">
        <v>1394</v>
      </c>
      <c r="B926" s="13" t="str">
        <f>VLOOKUP(A926,Matching_Area!$A$2:$B$1441,2, 0)</f>
        <v>Environment</v>
      </c>
      <c r="C926" s="13" t="str">
        <f>VLOOKUP(Filtred_Data!A926,Matching_Area!$A$2:$C$1441,3,0)</f>
        <v>Emissions</v>
      </c>
      <c r="D926" t="s">
        <v>1507</v>
      </c>
      <c r="O926">
        <v>11.562800889145844</v>
      </c>
      <c r="P926">
        <v>11.987019988133566</v>
      </c>
      <c r="Q926">
        <v>12.913820486739001</v>
      </c>
      <c r="R926">
        <v>13.297444446437702</v>
      </c>
      <c r="S926">
        <v>13.699290277677342</v>
      </c>
      <c r="T926">
        <v>14.113646230079013</v>
      </c>
      <c r="U926">
        <v>14.924746376063966</v>
      </c>
      <c r="V926">
        <v>15.770318450798154</v>
      </c>
      <c r="W926">
        <v>16.486468479676216</v>
      </c>
      <c r="X926">
        <v>16.054754122045896</v>
      </c>
      <c r="Y926">
        <v>16.237859153075163</v>
      </c>
      <c r="Z926">
        <v>16.356054529894649</v>
      </c>
      <c r="AA926">
        <v>17.59153944551343</v>
      </c>
      <c r="AB926">
        <v>17.407551936494382</v>
      </c>
      <c r="AC926">
        <v>17.091475074090205</v>
      </c>
      <c r="AD926">
        <v>17.548466335747136</v>
      </c>
      <c r="AE926">
        <v>18.081338300846671</v>
      </c>
      <c r="AF926">
        <v>17.776505803792684</v>
      </c>
      <c r="AG926">
        <v>18.741657914229521</v>
      </c>
      <c r="AH926">
        <v>18.573988112157043</v>
      </c>
      <c r="AI926">
        <v>20.691557511046344</v>
      </c>
      <c r="AJ926">
        <v>20.94376891024438</v>
      </c>
      <c r="AK926">
        <v>21.306674680732421</v>
      </c>
      <c r="AL926">
        <v>21.222462627064374</v>
      </c>
      <c r="AM926">
        <v>21.150003280171923</v>
      </c>
      <c r="AN926">
        <v>21.747769730749745</v>
      </c>
      <c r="AO926">
        <v>21.492869564849165</v>
      </c>
      <c r="AP926">
        <v>21.672599498128616</v>
      </c>
      <c r="AQ926">
        <v>22.949343803698458</v>
      </c>
      <c r="AR926">
        <v>23.757799629111968</v>
      </c>
      <c r="AS926">
        <v>25.398255876190472</v>
      </c>
      <c r="AT926">
        <v>25.079841032859289</v>
      </c>
      <c r="AU926">
        <v>24.562513284186881</v>
      </c>
      <c r="AV926">
        <v>23.740475517863235</v>
      </c>
      <c r="AW926">
        <v>23.335328475800626</v>
      </c>
      <c r="AX926">
        <v>22.797414430017227</v>
      </c>
      <c r="AY926">
        <v>23.303482238848979</v>
      </c>
      <c r="AZ926">
        <v>22.815124352228533</v>
      </c>
      <c r="BA926">
        <v>21.732147534597644</v>
      </c>
      <c r="BN926" s="39">
        <f t="shared" si="14"/>
        <v>39</v>
      </c>
    </row>
    <row r="927" spans="1:66" x14ac:dyDescent="0.3">
      <c r="A927" t="s">
        <v>1080</v>
      </c>
      <c r="B927" s="13" t="str">
        <f>VLOOKUP(A927,Matching_Area!$A$2:$B$1441,2, 0)</f>
        <v>Environment</v>
      </c>
      <c r="C927" s="13" t="str">
        <f>VLOOKUP(Filtred_Data!A927,Matching_Area!$A$2:$C$1441,3,0)</f>
        <v>Emissions</v>
      </c>
      <c r="D927" t="s">
        <v>2433</v>
      </c>
      <c r="N927">
        <v>0</v>
      </c>
      <c r="O927">
        <v>35959.744188000004</v>
      </c>
      <c r="P927">
        <v>38204.322871999997</v>
      </c>
      <c r="Q927">
        <v>42505.271924000001</v>
      </c>
      <c r="R927">
        <v>45957.257858999998</v>
      </c>
      <c r="S927">
        <v>46982.976341999994</v>
      </c>
      <c r="T927">
        <v>49004.767325999994</v>
      </c>
      <c r="U927">
        <v>53812.814780999994</v>
      </c>
      <c r="V927">
        <v>57913.198513999996</v>
      </c>
      <c r="W927">
        <v>61622.511884</v>
      </c>
      <c r="X927">
        <v>62694.440981999993</v>
      </c>
      <c r="Y927">
        <v>61170.970719999998</v>
      </c>
      <c r="Z927">
        <v>61025.028269000002</v>
      </c>
      <c r="AA927">
        <v>60367.249902000003</v>
      </c>
      <c r="AB927">
        <v>60637.605676000014</v>
      </c>
      <c r="AC927">
        <v>62036.875801999988</v>
      </c>
      <c r="AD927">
        <v>62578.234568000007</v>
      </c>
      <c r="AE927">
        <v>63753.153446999997</v>
      </c>
      <c r="AF927">
        <v>63379.304979</v>
      </c>
      <c r="AG927">
        <v>68239.182356999998</v>
      </c>
      <c r="AH927">
        <v>68875.282610000024</v>
      </c>
      <c r="AI927">
        <v>68665.326740000004</v>
      </c>
      <c r="AJ927">
        <v>69182.211439999999</v>
      </c>
      <c r="AK927">
        <v>72253.51195</v>
      </c>
      <c r="AL927">
        <v>72940.309479000003</v>
      </c>
      <c r="AM927">
        <v>75355.83313699998</v>
      </c>
      <c r="AN927">
        <v>77170.786510000005</v>
      </c>
      <c r="AO927">
        <v>78670.221511000011</v>
      </c>
      <c r="AP927">
        <v>78982.754707</v>
      </c>
      <c r="AQ927">
        <v>79905.644887999995</v>
      </c>
      <c r="AR927">
        <v>80621.546612000006</v>
      </c>
      <c r="AS927">
        <v>82671.322876999999</v>
      </c>
      <c r="AT927">
        <v>80091.594543999992</v>
      </c>
      <c r="AU927">
        <v>77982.663737999988</v>
      </c>
      <c r="AV927">
        <v>75497.917111000002</v>
      </c>
      <c r="AW927">
        <v>75106.504849000004</v>
      </c>
      <c r="AX927">
        <v>73042.323101000016</v>
      </c>
      <c r="AY927">
        <v>72703.858435999995</v>
      </c>
      <c r="AZ927">
        <v>71106.688867000004</v>
      </c>
      <c r="BA927">
        <v>65719.100751999998</v>
      </c>
      <c r="BN927" s="39">
        <f t="shared" si="14"/>
        <v>40</v>
      </c>
    </row>
    <row r="928" spans="1:66" x14ac:dyDescent="0.3">
      <c r="A928" t="s">
        <v>1575</v>
      </c>
      <c r="B928" s="13" t="str">
        <f>VLOOKUP(A928,Matching_Area!$A$2:$B$1441,2, 0)</f>
        <v>Health</v>
      </c>
      <c r="C928" s="13" t="str">
        <f>VLOOKUP(Filtred_Data!A928,Matching_Area!$A$2:$C$1441,3,0)</f>
        <v>Mortality</v>
      </c>
      <c r="D928" t="s">
        <v>3758</v>
      </c>
      <c r="AI928">
        <v>4625</v>
      </c>
      <c r="AJ928">
        <v>4582</v>
      </c>
      <c r="AK928">
        <v>4577</v>
      </c>
      <c r="AL928">
        <v>4592</v>
      </c>
      <c r="AM928">
        <v>4607</v>
      </c>
      <c r="AN928">
        <v>4603</v>
      </c>
      <c r="AO928">
        <v>4568</v>
      </c>
      <c r="AP928">
        <v>4504</v>
      </c>
      <c r="AQ928">
        <v>4419</v>
      </c>
      <c r="AR928">
        <v>4324</v>
      </c>
      <c r="AS928">
        <v>4229</v>
      </c>
      <c r="AT928">
        <v>4151</v>
      </c>
      <c r="AU928">
        <v>4087</v>
      </c>
      <c r="AV928">
        <v>4023</v>
      </c>
      <c r="AW928">
        <v>3937</v>
      </c>
      <c r="AX928">
        <v>3815</v>
      </c>
      <c r="AY928">
        <v>3657</v>
      </c>
      <c r="AZ928">
        <v>3485</v>
      </c>
      <c r="BA928">
        <v>3318</v>
      </c>
      <c r="BB928">
        <v>3177</v>
      </c>
      <c r="BC928">
        <v>3074</v>
      </c>
      <c r="BD928">
        <v>2997</v>
      </c>
      <c r="BE928">
        <v>2958</v>
      </c>
      <c r="BF928">
        <v>2950</v>
      </c>
      <c r="BG928">
        <v>2967</v>
      </c>
      <c r="BH928">
        <v>3005</v>
      </c>
      <c r="BI928">
        <v>3075</v>
      </c>
      <c r="BJ928">
        <v>3146</v>
      </c>
      <c r="BK928">
        <v>3204</v>
      </c>
      <c r="BL928">
        <v>3229</v>
      </c>
      <c r="BN928" s="39">
        <f t="shared" si="14"/>
        <v>30</v>
      </c>
    </row>
    <row r="929" spans="1:66" x14ac:dyDescent="0.3">
      <c r="A929" t="s">
        <v>2979</v>
      </c>
      <c r="B929" s="13" t="str">
        <f>VLOOKUP(A929,Matching_Area!$A$2:$B$1441,2, 0)</f>
        <v>Health</v>
      </c>
      <c r="C929" s="13" t="str">
        <f>VLOOKUP(Filtred_Data!A929,Matching_Area!$A$2:$C$1441,3,0)</f>
        <v>Mortality</v>
      </c>
      <c r="D929" t="s">
        <v>1612</v>
      </c>
      <c r="AI929">
        <v>15791</v>
      </c>
      <c r="AJ929">
        <v>15589</v>
      </c>
      <c r="AK929">
        <v>15469</v>
      </c>
      <c r="AL929">
        <v>15377</v>
      </c>
      <c r="AM929">
        <v>15213</v>
      </c>
      <c r="AN929">
        <v>14963</v>
      </c>
      <c r="AO929">
        <v>14568</v>
      </c>
      <c r="AP929">
        <v>14134</v>
      </c>
      <c r="AQ929">
        <v>13783</v>
      </c>
      <c r="AR929">
        <v>13598</v>
      </c>
      <c r="AS929">
        <v>13570</v>
      </c>
      <c r="AT929">
        <v>13645</v>
      </c>
      <c r="AU929">
        <v>13771</v>
      </c>
      <c r="AV929">
        <v>13908</v>
      </c>
      <c r="AW929">
        <v>14026</v>
      </c>
      <c r="AX929">
        <v>14037</v>
      </c>
      <c r="AY929">
        <v>13746</v>
      </c>
      <c r="AZ929">
        <v>13243</v>
      </c>
      <c r="BA929">
        <v>12608</v>
      </c>
      <c r="BB929">
        <v>11920</v>
      </c>
      <c r="BC929">
        <v>11257</v>
      </c>
      <c r="BD929">
        <v>10722</v>
      </c>
      <c r="BE929">
        <v>10321</v>
      </c>
      <c r="BF929">
        <v>10090</v>
      </c>
      <c r="BG929">
        <v>10082</v>
      </c>
      <c r="BH929">
        <v>10266</v>
      </c>
      <c r="BI929">
        <v>10611</v>
      </c>
      <c r="BJ929">
        <v>10962</v>
      </c>
      <c r="BK929">
        <v>11218</v>
      </c>
      <c r="BL929">
        <v>11277</v>
      </c>
      <c r="BN929" s="39">
        <f t="shared" si="14"/>
        <v>30</v>
      </c>
    </row>
    <row r="930" spans="1:66" x14ac:dyDescent="0.3">
      <c r="A930" t="s">
        <v>3959</v>
      </c>
      <c r="B930" s="13" t="str">
        <f>VLOOKUP(A930,Matching_Area!$A$2:$B$1441,2, 0)</f>
        <v>Health</v>
      </c>
      <c r="C930" s="13" t="str">
        <f>VLOOKUP(Filtred_Data!A930,Matching_Area!$A$2:$C$1441,3,0)</f>
        <v>Mortality</v>
      </c>
      <c r="D930" t="s">
        <v>3062</v>
      </c>
      <c r="AI930">
        <v>21388</v>
      </c>
      <c r="AJ930">
        <v>20937</v>
      </c>
      <c r="AK930">
        <v>20542</v>
      </c>
      <c r="AL930">
        <v>20156</v>
      </c>
      <c r="AM930">
        <v>19695</v>
      </c>
      <c r="AN930">
        <v>19180</v>
      </c>
      <c r="AO930">
        <v>18728</v>
      </c>
      <c r="AP930">
        <v>18268</v>
      </c>
      <c r="AQ930">
        <v>17913</v>
      </c>
      <c r="AR930">
        <v>17762</v>
      </c>
      <c r="AS930">
        <v>17833</v>
      </c>
      <c r="AT930">
        <v>18089</v>
      </c>
      <c r="AU930">
        <v>18507</v>
      </c>
      <c r="AV930">
        <v>19044</v>
      </c>
      <c r="AW930">
        <v>19657</v>
      </c>
      <c r="AX930">
        <v>20209</v>
      </c>
      <c r="AY930">
        <v>20401</v>
      </c>
      <c r="AZ930">
        <v>20259</v>
      </c>
      <c r="BA930">
        <v>19879</v>
      </c>
      <c r="BB930">
        <v>19392</v>
      </c>
      <c r="BC930">
        <v>18935</v>
      </c>
      <c r="BD930">
        <v>18745</v>
      </c>
      <c r="BE930">
        <v>18814</v>
      </c>
      <c r="BF930">
        <v>19164</v>
      </c>
      <c r="BG930">
        <v>19816</v>
      </c>
      <c r="BH930">
        <v>20656</v>
      </c>
      <c r="BI930">
        <v>21577</v>
      </c>
      <c r="BJ930">
        <v>22362</v>
      </c>
      <c r="BK930">
        <v>22890</v>
      </c>
      <c r="BL930">
        <v>23082</v>
      </c>
      <c r="BN930" s="39">
        <f t="shared" si="14"/>
        <v>30</v>
      </c>
    </row>
    <row r="931" spans="1:66" x14ac:dyDescent="0.3">
      <c r="A931" t="s">
        <v>1968</v>
      </c>
      <c r="B931" s="13" t="str">
        <f>VLOOKUP(A931,Matching_Area!$A$2:$B$1441,2, 0)</f>
        <v>Health</v>
      </c>
      <c r="C931" s="13" t="str">
        <f>VLOOKUP(Filtred_Data!A931,Matching_Area!$A$2:$C$1441,3,0)</f>
        <v>Mortality</v>
      </c>
      <c r="D931" t="s">
        <v>2325</v>
      </c>
      <c r="AI931">
        <v>3971</v>
      </c>
      <c r="AJ931">
        <v>3947</v>
      </c>
      <c r="AK931">
        <v>3936</v>
      </c>
      <c r="AL931">
        <v>3928</v>
      </c>
      <c r="AM931">
        <v>3910</v>
      </c>
      <c r="AN931">
        <v>3869</v>
      </c>
      <c r="AO931">
        <v>3822</v>
      </c>
      <c r="AP931">
        <v>3747</v>
      </c>
      <c r="AQ931">
        <v>3650</v>
      </c>
      <c r="AR931">
        <v>3538</v>
      </c>
      <c r="AS931">
        <v>3418</v>
      </c>
      <c r="AT931">
        <v>3308</v>
      </c>
      <c r="AU931">
        <v>3195</v>
      </c>
      <c r="AV931">
        <v>3072</v>
      </c>
      <c r="AW931">
        <v>2940</v>
      </c>
      <c r="AX931">
        <v>2812</v>
      </c>
      <c r="AY931">
        <v>2719</v>
      </c>
      <c r="AZ931">
        <v>2636</v>
      </c>
      <c r="BA931">
        <v>2568</v>
      </c>
      <c r="BB931">
        <v>2511</v>
      </c>
      <c r="BC931">
        <v>2456</v>
      </c>
      <c r="BD931">
        <v>2409</v>
      </c>
      <c r="BE931">
        <v>2390</v>
      </c>
      <c r="BF931">
        <v>2395</v>
      </c>
      <c r="BG931">
        <v>2419</v>
      </c>
      <c r="BH931">
        <v>2453</v>
      </c>
      <c r="BI931">
        <v>2490</v>
      </c>
      <c r="BJ931">
        <v>2511</v>
      </c>
      <c r="BK931">
        <v>2507</v>
      </c>
      <c r="BL931">
        <v>2476</v>
      </c>
      <c r="BN931" s="39">
        <f t="shared" si="14"/>
        <v>30</v>
      </c>
    </row>
    <row r="932" spans="1:66" x14ac:dyDescent="0.3">
      <c r="A932" t="s">
        <v>3523</v>
      </c>
      <c r="B932" s="13" t="str">
        <f>VLOOKUP(A932,Matching_Area!$A$2:$B$1441,2, 0)</f>
        <v>Health</v>
      </c>
      <c r="C932" s="13" t="str">
        <f>VLOOKUP(Filtred_Data!A932,Matching_Area!$A$2:$C$1441,3,0)</f>
        <v>Mortality</v>
      </c>
      <c r="D932" t="s">
        <v>3833</v>
      </c>
      <c r="E932">
        <v>109268</v>
      </c>
      <c r="F932">
        <v>106072</v>
      </c>
      <c r="G932">
        <v>102465</v>
      </c>
      <c r="H932">
        <v>98515</v>
      </c>
      <c r="I932">
        <v>94307</v>
      </c>
      <c r="J932">
        <v>89981</v>
      </c>
      <c r="K932">
        <v>85616</v>
      </c>
      <c r="L932">
        <v>81246</v>
      </c>
      <c r="M932">
        <v>76946</v>
      </c>
      <c r="N932">
        <v>72784</v>
      </c>
      <c r="O932">
        <v>68814</v>
      </c>
      <c r="P932">
        <v>65082</v>
      </c>
      <c r="Q932">
        <v>61575</v>
      </c>
      <c r="R932">
        <v>58261</v>
      </c>
      <c r="S932">
        <v>55163</v>
      </c>
      <c r="T932">
        <v>52311</v>
      </c>
      <c r="U932">
        <v>49768</v>
      </c>
      <c r="V932">
        <v>47560</v>
      </c>
      <c r="W932">
        <v>45697</v>
      </c>
      <c r="X932">
        <v>44142</v>
      </c>
      <c r="Y932">
        <v>42870</v>
      </c>
      <c r="Z932">
        <v>41843</v>
      </c>
      <c r="AA932">
        <v>41017</v>
      </c>
      <c r="AB932">
        <v>40365</v>
      </c>
      <c r="AC932">
        <v>39863</v>
      </c>
      <c r="AD932">
        <v>39458</v>
      </c>
      <c r="AE932">
        <v>39100</v>
      </c>
      <c r="AF932">
        <v>38724</v>
      </c>
      <c r="AG932">
        <v>38278</v>
      </c>
      <c r="AH932">
        <v>37689</v>
      </c>
      <c r="AI932">
        <v>36927</v>
      </c>
      <c r="AJ932">
        <v>35987</v>
      </c>
      <c r="AK932">
        <v>34882</v>
      </c>
      <c r="AL932">
        <v>33688</v>
      </c>
      <c r="AM932">
        <v>32486</v>
      </c>
      <c r="AN932">
        <v>31347</v>
      </c>
      <c r="AO932">
        <v>30337</v>
      </c>
      <c r="AP932">
        <v>29500</v>
      </c>
      <c r="AQ932">
        <v>28857</v>
      </c>
      <c r="AR932">
        <v>28385</v>
      </c>
      <c r="AS932">
        <v>28070</v>
      </c>
      <c r="AT932">
        <v>27904</v>
      </c>
      <c r="AU932">
        <v>27845</v>
      </c>
      <c r="AV932">
        <v>27839</v>
      </c>
      <c r="AW932">
        <v>27836</v>
      </c>
      <c r="AX932">
        <v>27770</v>
      </c>
      <c r="AY932">
        <v>27593</v>
      </c>
      <c r="AZ932">
        <v>27269</v>
      </c>
      <c r="BA932">
        <v>26796</v>
      </c>
      <c r="BB932">
        <v>26195</v>
      </c>
      <c r="BC932">
        <v>25523</v>
      </c>
      <c r="BD932">
        <v>24829</v>
      </c>
      <c r="BE932">
        <v>24175</v>
      </c>
      <c r="BF932">
        <v>23594</v>
      </c>
      <c r="BG932">
        <v>23109</v>
      </c>
      <c r="BH932">
        <v>22725</v>
      </c>
      <c r="BI932">
        <v>22444</v>
      </c>
      <c r="BJ932">
        <v>22234</v>
      </c>
      <c r="BK932">
        <v>22023</v>
      </c>
      <c r="BL932">
        <v>21779</v>
      </c>
      <c r="BN932" s="39">
        <f t="shared" si="14"/>
        <v>60</v>
      </c>
    </row>
    <row r="933" spans="1:66" x14ac:dyDescent="0.3">
      <c r="A933" t="s">
        <v>1932</v>
      </c>
      <c r="B933" s="13" t="str">
        <f>VLOOKUP(A933,Matching_Area!$A$2:$B$1441,2, 0)</f>
        <v>Health</v>
      </c>
      <c r="C933" s="13" t="str">
        <f>VLOOKUP(Filtred_Data!A933,Matching_Area!$A$2:$C$1441,3,0)</f>
        <v>Reproductive health</v>
      </c>
      <c r="D933" t="s">
        <v>1144</v>
      </c>
      <c r="AS933">
        <v>470</v>
      </c>
      <c r="AT933">
        <v>510</v>
      </c>
      <c r="AU933">
        <v>520</v>
      </c>
      <c r="AV933">
        <v>540</v>
      </c>
      <c r="AW933">
        <v>540</v>
      </c>
      <c r="AX933">
        <v>560</v>
      </c>
      <c r="AY933">
        <v>570</v>
      </c>
      <c r="AZ933">
        <v>570</v>
      </c>
      <c r="BA933">
        <v>580</v>
      </c>
      <c r="BB933">
        <v>600</v>
      </c>
      <c r="BC933">
        <v>600</v>
      </c>
      <c r="BD933">
        <v>610</v>
      </c>
      <c r="BE933">
        <v>620</v>
      </c>
      <c r="BF933">
        <v>630</v>
      </c>
      <c r="BG933">
        <v>640</v>
      </c>
      <c r="BH933">
        <v>680</v>
      </c>
      <c r="BI933">
        <v>730</v>
      </c>
      <c r="BJ933">
        <v>720</v>
      </c>
      <c r="BN933" s="39">
        <f t="shared" si="14"/>
        <v>18</v>
      </c>
    </row>
    <row r="934" spans="1:66" x14ac:dyDescent="0.3">
      <c r="A934" t="s">
        <v>435</v>
      </c>
      <c r="B934" s="13" t="str">
        <f>VLOOKUP(A934,Matching_Area!$A$2:$B$1441,2, 0)</f>
        <v>Health</v>
      </c>
      <c r="C934" s="13" t="str">
        <f>VLOOKUP(Filtred_Data!A934,Matching_Area!$A$2:$C$1441,3,0)</f>
        <v>Mortality</v>
      </c>
      <c r="D934" t="s">
        <v>2140</v>
      </c>
      <c r="N934">
        <v>54254</v>
      </c>
      <c r="O934">
        <v>51823</v>
      </c>
      <c r="P934">
        <v>49072</v>
      </c>
      <c r="Q934">
        <v>45802</v>
      </c>
      <c r="R934">
        <v>42630</v>
      </c>
      <c r="S934">
        <v>40057</v>
      </c>
      <c r="T934">
        <v>37922</v>
      </c>
      <c r="U934">
        <v>35779</v>
      </c>
      <c r="V934">
        <v>33490</v>
      </c>
      <c r="W934">
        <v>31415</v>
      </c>
      <c r="X934">
        <v>29875</v>
      </c>
      <c r="Y934">
        <v>28826</v>
      </c>
      <c r="Z934">
        <v>28085</v>
      </c>
      <c r="AA934">
        <v>27487</v>
      </c>
      <c r="AB934">
        <v>26974</v>
      </c>
      <c r="AC934">
        <v>26503</v>
      </c>
      <c r="AD934">
        <v>26017</v>
      </c>
      <c r="AE934">
        <v>25489</v>
      </c>
      <c r="AF934">
        <v>24881</v>
      </c>
      <c r="AG934">
        <v>24216</v>
      </c>
      <c r="AH934">
        <v>23502</v>
      </c>
      <c r="AI934">
        <v>22777</v>
      </c>
      <c r="AJ934">
        <v>22089</v>
      </c>
      <c r="AK934">
        <v>21462</v>
      </c>
      <c r="AL934">
        <v>20880</v>
      </c>
      <c r="AM934">
        <v>20312</v>
      </c>
      <c r="AN934">
        <v>19772</v>
      </c>
      <c r="AO934">
        <v>19305</v>
      </c>
      <c r="AP934">
        <v>18925</v>
      </c>
      <c r="AQ934">
        <v>18645</v>
      </c>
      <c r="AR934">
        <v>18459</v>
      </c>
      <c r="AS934">
        <v>18384</v>
      </c>
      <c r="AT934">
        <v>18456</v>
      </c>
      <c r="AU934">
        <v>18634</v>
      </c>
      <c r="AV934">
        <v>18778</v>
      </c>
      <c r="AW934">
        <v>18760</v>
      </c>
      <c r="AX934">
        <v>18574</v>
      </c>
      <c r="AY934">
        <v>18277</v>
      </c>
      <c r="AZ934">
        <v>17920</v>
      </c>
      <c r="BA934">
        <v>17520</v>
      </c>
      <c r="BB934">
        <v>17096</v>
      </c>
      <c r="BC934">
        <v>16696</v>
      </c>
      <c r="BD934">
        <v>16373</v>
      </c>
      <c r="BE934">
        <v>16134</v>
      </c>
      <c r="BF934">
        <v>15892</v>
      </c>
      <c r="BG934">
        <v>15561</v>
      </c>
      <c r="BH934">
        <v>15201</v>
      </c>
      <c r="BI934">
        <v>14929</v>
      </c>
      <c r="BJ934">
        <v>14781</v>
      </c>
      <c r="BK934">
        <v>14681</v>
      </c>
      <c r="BL934">
        <v>14546</v>
      </c>
      <c r="BN934" s="39">
        <f t="shared" si="14"/>
        <v>51</v>
      </c>
    </row>
    <row r="935" spans="1:66" x14ac:dyDescent="0.3">
      <c r="A935" t="s">
        <v>1708</v>
      </c>
      <c r="B935" s="13" t="str">
        <f>VLOOKUP(A935,Matching_Area!$A$2:$B$1441,2, 0)</f>
        <v>Social Health</v>
      </c>
      <c r="C935" s="13" t="str">
        <f>VLOOKUP(Filtred_Data!A935,Matching_Area!$A$2:$C$1441,3,0)</f>
        <v>Universal Health Care</v>
      </c>
      <c r="D935" t="s">
        <v>1163</v>
      </c>
      <c r="BN935" s="39">
        <f t="shared" si="14"/>
        <v>0</v>
      </c>
    </row>
    <row r="936" spans="1:66" x14ac:dyDescent="0.3">
      <c r="A936" t="s">
        <v>2999</v>
      </c>
      <c r="B936" s="13" t="str">
        <f>VLOOKUP(A936,Matching_Area!$A$2:$B$1441,2, 0)</f>
        <v>Social Health</v>
      </c>
      <c r="C936" s="13" t="str">
        <f>VLOOKUP(Filtred_Data!A936,Matching_Area!$A$2:$C$1441,3,0)</f>
        <v>Universal Health Care</v>
      </c>
      <c r="D936" t="s">
        <v>3358</v>
      </c>
      <c r="BN936" s="39">
        <f t="shared" si="14"/>
        <v>0</v>
      </c>
    </row>
    <row r="937" spans="1:66" x14ac:dyDescent="0.3">
      <c r="A937" t="s">
        <v>200</v>
      </c>
      <c r="B937" s="13" t="str">
        <f>VLOOKUP(A937,Matching_Area!$A$2:$B$1441,2, 0)</f>
        <v>Social Health</v>
      </c>
      <c r="C937" s="13" t="str">
        <f>VLOOKUP(Filtred_Data!A937,Matching_Area!$A$2:$C$1441,3,0)</f>
        <v>Universal Health Care</v>
      </c>
      <c r="D937" t="s">
        <v>1013</v>
      </c>
      <c r="BN937" s="39">
        <f t="shared" si="14"/>
        <v>0</v>
      </c>
    </row>
    <row r="938" spans="1:66" x14ac:dyDescent="0.3">
      <c r="A938" t="s">
        <v>1346</v>
      </c>
      <c r="B938" s="13" t="str">
        <f>VLOOKUP(A938,Matching_Area!$A$2:$B$1441,2, 0)</f>
        <v>Social Health</v>
      </c>
      <c r="C938" s="13" t="str">
        <f>VLOOKUP(Filtred_Data!A938,Matching_Area!$A$2:$C$1441,3,0)</f>
        <v>Universal Health Care</v>
      </c>
      <c r="D938" t="s">
        <v>1072</v>
      </c>
      <c r="BN938" s="39">
        <f t="shared" si="14"/>
        <v>0</v>
      </c>
    </row>
    <row r="939" spans="1:66" x14ac:dyDescent="0.3">
      <c r="A939" t="s">
        <v>2463</v>
      </c>
      <c r="B939" s="13" t="str">
        <f>VLOOKUP(A939,Matching_Area!$A$2:$B$1441,2, 0)</f>
        <v>Health</v>
      </c>
      <c r="C939" s="13" t="str">
        <f>VLOOKUP(Filtred_Data!A939,Matching_Area!$A$2:$C$1441,3,0)</f>
        <v>Health systems</v>
      </c>
      <c r="D939" t="s">
        <v>225</v>
      </c>
      <c r="BN939" s="39">
        <f t="shared" si="14"/>
        <v>0</v>
      </c>
    </row>
    <row r="940" spans="1:66" x14ac:dyDescent="0.3">
      <c r="A940" t="s">
        <v>72</v>
      </c>
      <c r="B940" s="13" t="str">
        <f>VLOOKUP(A940,Matching_Area!$A$2:$B$1441,2, 0)</f>
        <v>Health</v>
      </c>
      <c r="C940" s="13" t="str">
        <f>VLOOKUP(Filtred_Data!A940,Matching_Area!$A$2:$C$1441,3,0)</f>
        <v>Mortality</v>
      </c>
      <c r="D940" t="s">
        <v>1428</v>
      </c>
      <c r="E940">
        <v>126977</v>
      </c>
      <c r="F940">
        <v>123506</v>
      </c>
      <c r="G940">
        <v>119542</v>
      </c>
      <c r="H940">
        <v>115169</v>
      </c>
      <c r="I940">
        <v>110466</v>
      </c>
      <c r="J940">
        <v>105576</v>
      </c>
      <c r="K940">
        <v>100611</v>
      </c>
      <c r="L940">
        <v>95602</v>
      </c>
      <c r="M940">
        <v>90641</v>
      </c>
      <c r="N940">
        <v>85811</v>
      </c>
      <c r="O940">
        <v>81182</v>
      </c>
      <c r="P940">
        <v>76812</v>
      </c>
      <c r="Q940">
        <v>72702</v>
      </c>
      <c r="R940">
        <v>68826</v>
      </c>
      <c r="S940">
        <v>65199</v>
      </c>
      <c r="T940">
        <v>61858</v>
      </c>
      <c r="U940">
        <v>58869</v>
      </c>
      <c r="V940">
        <v>56263</v>
      </c>
      <c r="W940">
        <v>54050</v>
      </c>
      <c r="X940">
        <v>52201</v>
      </c>
      <c r="Y940">
        <v>50691</v>
      </c>
      <c r="Z940">
        <v>49477</v>
      </c>
      <c r="AA940">
        <v>48512</v>
      </c>
      <c r="AB940">
        <v>47767</v>
      </c>
      <c r="AC940">
        <v>47209</v>
      </c>
      <c r="AD940">
        <v>46774</v>
      </c>
      <c r="AE940">
        <v>46395</v>
      </c>
      <c r="AF940">
        <v>45989</v>
      </c>
      <c r="AG940">
        <v>45495</v>
      </c>
      <c r="AH940">
        <v>44826</v>
      </c>
      <c r="AI940">
        <v>43948</v>
      </c>
      <c r="AJ940">
        <v>42860</v>
      </c>
      <c r="AK940">
        <v>41577</v>
      </c>
      <c r="AL940">
        <v>40186</v>
      </c>
      <c r="AM940">
        <v>38774</v>
      </c>
      <c r="AN940">
        <v>37424</v>
      </c>
      <c r="AO940">
        <v>36212</v>
      </c>
      <c r="AP940">
        <v>35187</v>
      </c>
      <c r="AQ940">
        <v>34372</v>
      </c>
      <c r="AR940">
        <v>33752</v>
      </c>
      <c r="AS940">
        <v>33310</v>
      </c>
      <c r="AT940">
        <v>33043</v>
      </c>
      <c r="AU940">
        <v>32905</v>
      </c>
      <c r="AV940">
        <v>32838</v>
      </c>
      <c r="AW940">
        <v>32787</v>
      </c>
      <c r="AX940">
        <v>32675</v>
      </c>
      <c r="AY940">
        <v>32444</v>
      </c>
      <c r="AZ940">
        <v>32057</v>
      </c>
      <c r="BA940">
        <v>31504</v>
      </c>
      <c r="BB940">
        <v>30805</v>
      </c>
      <c r="BC940">
        <v>30021</v>
      </c>
      <c r="BD940">
        <v>29207</v>
      </c>
      <c r="BE940">
        <v>28429</v>
      </c>
      <c r="BF940">
        <v>27727</v>
      </c>
      <c r="BG940">
        <v>27128</v>
      </c>
      <c r="BH940">
        <v>26639</v>
      </c>
      <c r="BI940">
        <v>26262</v>
      </c>
      <c r="BJ940">
        <v>25966</v>
      </c>
      <c r="BK940">
        <v>25675</v>
      </c>
      <c r="BL940">
        <v>25352</v>
      </c>
      <c r="BN940" s="39">
        <f t="shared" si="14"/>
        <v>60</v>
      </c>
    </row>
    <row r="941" spans="1:66" x14ac:dyDescent="0.3">
      <c r="A941" t="s">
        <v>2268</v>
      </c>
      <c r="B941" s="13" t="str">
        <f>VLOOKUP(A941,Matching_Area!$A$2:$B$1441,2, 0)</f>
        <v>Health</v>
      </c>
      <c r="C941" s="13" t="str">
        <f>VLOOKUP(Filtred_Data!A941,Matching_Area!$A$2:$C$1441,3,0)</f>
        <v>Health systems</v>
      </c>
      <c r="D941" t="s">
        <v>1084</v>
      </c>
      <c r="AN941">
        <v>8.94</v>
      </c>
      <c r="AS941">
        <v>9.4672999999999998</v>
      </c>
      <c r="AX941">
        <v>9.9177</v>
      </c>
      <c r="BC941">
        <v>12.592700000000001</v>
      </c>
      <c r="BG941">
        <v>8.8320000000000007</v>
      </c>
      <c r="BH941">
        <v>8.5500000000000007</v>
      </c>
      <c r="BJ941">
        <v>14.548</v>
      </c>
      <c r="BN941" s="39">
        <f t="shared" si="14"/>
        <v>7</v>
      </c>
    </row>
    <row r="942" spans="1:66" x14ac:dyDescent="0.3">
      <c r="A942" t="s">
        <v>3805</v>
      </c>
      <c r="B942" s="13" t="str">
        <f>VLOOKUP(A942,Matching_Area!$A$2:$B$1441,2, 0)</f>
        <v>Financial Sector</v>
      </c>
      <c r="C942" s="13" t="str">
        <f>VLOOKUP(Filtred_Data!A942,Matching_Area!$A$2:$C$1441,3,0)</f>
        <v>Exchange rates &amp; prices</v>
      </c>
      <c r="D942" t="s">
        <v>3150</v>
      </c>
      <c r="E942">
        <v>1</v>
      </c>
      <c r="F942">
        <v>1</v>
      </c>
      <c r="G942">
        <v>1</v>
      </c>
      <c r="H942">
        <v>1</v>
      </c>
      <c r="I942">
        <v>1</v>
      </c>
      <c r="J942">
        <v>1</v>
      </c>
      <c r="K942">
        <v>1</v>
      </c>
      <c r="L942">
        <v>1</v>
      </c>
      <c r="M942">
        <v>1</v>
      </c>
      <c r="N942">
        <v>1</v>
      </c>
      <c r="O942">
        <v>1</v>
      </c>
      <c r="P942">
        <v>1</v>
      </c>
      <c r="Q942">
        <v>1</v>
      </c>
      <c r="R942">
        <v>1</v>
      </c>
      <c r="S942">
        <v>1</v>
      </c>
      <c r="T942">
        <v>1</v>
      </c>
      <c r="U942">
        <v>1</v>
      </c>
      <c r="V942">
        <v>1</v>
      </c>
      <c r="W942">
        <v>1</v>
      </c>
      <c r="X942">
        <v>1</v>
      </c>
      <c r="Y942">
        <v>1</v>
      </c>
      <c r="Z942">
        <v>1</v>
      </c>
      <c r="AA942">
        <v>1</v>
      </c>
      <c r="AB942">
        <v>1</v>
      </c>
      <c r="AC942">
        <v>1</v>
      </c>
      <c r="AD942">
        <v>1</v>
      </c>
      <c r="AE942">
        <v>1</v>
      </c>
      <c r="AF942">
        <v>1</v>
      </c>
      <c r="AG942">
        <v>1</v>
      </c>
      <c r="AH942">
        <v>1</v>
      </c>
      <c r="AI942">
        <v>1</v>
      </c>
      <c r="AJ942">
        <v>1</v>
      </c>
      <c r="AK942">
        <v>1</v>
      </c>
      <c r="AL942">
        <v>1</v>
      </c>
      <c r="AM942">
        <v>1</v>
      </c>
      <c r="AN942">
        <v>1</v>
      </c>
      <c r="AO942">
        <v>1</v>
      </c>
      <c r="AP942">
        <v>1</v>
      </c>
      <c r="AQ942">
        <v>1</v>
      </c>
      <c r="AR942">
        <v>1</v>
      </c>
      <c r="AS942">
        <v>1</v>
      </c>
      <c r="AT942">
        <v>1</v>
      </c>
      <c r="AU942">
        <v>1</v>
      </c>
      <c r="AV942">
        <v>1</v>
      </c>
      <c r="AW942">
        <v>1</v>
      </c>
      <c r="AX942">
        <v>1</v>
      </c>
      <c r="AY942">
        <v>1</v>
      </c>
      <c r="AZ942">
        <v>1</v>
      </c>
      <c r="BA942">
        <v>1</v>
      </c>
      <c r="BB942">
        <v>1</v>
      </c>
      <c r="BC942">
        <v>1</v>
      </c>
      <c r="BD942">
        <v>1</v>
      </c>
      <c r="BE942">
        <v>1</v>
      </c>
      <c r="BF942">
        <v>1</v>
      </c>
      <c r="BG942">
        <v>1</v>
      </c>
      <c r="BH942">
        <v>1</v>
      </c>
      <c r="BI942">
        <v>1</v>
      </c>
      <c r="BJ942">
        <v>1</v>
      </c>
      <c r="BK942">
        <v>1</v>
      </c>
      <c r="BL942">
        <v>1</v>
      </c>
      <c r="BN942" s="39">
        <f t="shared" si="14"/>
        <v>60</v>
      </c>
    </row>
    <row r="943" spans="1:66" x14ac:dyDescent="0.3">
      <c r="A943" t="s">
        <v>3530</v>
      </c>
      <c r="B943" s="13" t="str">
        <f>VLOOKUP(A943,Matching_Area!$A$2:$B$1441,2, 0)</f>
        <v>Environment</v>
      </c>
      <c r="C943" s="13" t="str">
        <f>VLOOKUP(Filtred_Data!A943,Matching_Area!$A$2:$C$1441,3,0)</f>
        <v>Natural resources contribution to GDP</v>
      </c>
      <c r="D943" t="s">
        <v>2868</v>
      </c>
      <c r="O943">
        <v>0.380961570155255</v>
      </c>
      <c r="P943">
        <v>0.40713024222144001</v>
      </c>
      <c r="Q943">
        <v>0.39912594646938898</v>
      </c>
      <c r="R943">
        <v>0.419748833863759</v>
      </c>
      <c r="S943">
        <v>1.5529205396971999</v>
      </c>
      <c r="T943">
        <v>1.3888735018281499</v>
      </c>
      <c r="U943">
        <v>1.3688182618464699</v>
      </c>
      <c r="V943">
        <v>1.44655105654489</v>
      </c>
      <c r="W943">
        <v>1.39751583701445</v>
      </c>
      <c r="X943">
        <v>2.4458363754043702</v>
      </c>
      <c r="Y943">
        <v>3.06381760498325</v>
      </c>
      <c r="Z943">
        <v>2.1981024597254302</v>
      </c>
      <c r="AA943">
        <v>1.3413388975882501</v>
      </c>
      <c r="AB943">
        <v>1.6360488323807001</v>
      </c>
      <c r="AC943">
        <v>1.4783959877014601</v>
      </c>
      <c r="AD943">
        <v>1.2948102068699801</v>
      </c>
      <c r="AE943">
        <v>0.53339622442892698</v>
      </c>
      <c r="AF943">
        <v>0.762099677020313</v>
      </c>
      <c r="AG943">
        <v>0.484167974879329</v>
      </c>
      <c r="AH943">
        <v>0.60753711098885399</v>
      </c>
      <c r="AI943">
        <v>0.76223558360141297</v>
      </c>
      <c r="AJ943">
        <v>0.51025066279054598</v>
      </c>
      <c r="AK943">
        <v>0.48488011817412002</v>
      </c>
      <c r="AL943">
        <v>0.38724684819279898</v>
      </c>
      <c r="AM943">
        <v>0.30425439969253798</v>
      </c>
      <c r="AN943">
        <v>0.310369329955555</v>
      </c>
      <c r="AO943">
        <v>0.37143421266381299</v>
      </c>
      <c r="AP943">
        <v>0.221420888109429</v>
      </c>
      <c r="AQ943">
        <v>8.0367005743843506E-2</v>
      </c>
      <c r="AR943">
        <v>0.17177950680165899</v>
      </c>
      <c r="AS943">
        <v>0.31295825268115501</v>
      </c>
      <c r="AT943">
        <v>0.161478688278715</v>
      </c>
      <c r="AU943">
        <v>0.162037453328292</v>
      </c>
      <c r="AV943">
        <v>0.191072980636908</v>
      </c>
      <c r="AW943">
        <v>0.25857561041228</v>
      </c>
      <c r="AX943">
        <v>0.32794232443105498</v>
      </c>
      <c r="AY943">
        <v>0.30088338590000002</v>
      </c>
      <c r="AZ943">
        <v>0.31280853363762201</v>
      </c>
      <c r="BA943">
        <v>0.53773455139764303</v>
      </c>
      <c r="BB943">
        <v>0.27820334737419899</v>
      </c>
      <c r="BC943">
        <v>0.31796708104438798</v>
      </c>
      <c r="BD943">
        <v>0.45562067273631401</v>
      </c>
      <c r="BE943">
        <v>0.291285206884496</v>
      </c>
      <c r="BF943">
        <v>0.36037235175656301</v>
      </c>
      <c r="BG943">
        <v>0.30860606405875401</v>
      </c>
      <c r="BH943">
        <v>8.3014622090296503E-3</v>
      </c>
      <c r="BI943">
        <v>9.2414588167139503E-2</v>
      </c>
      <c r="BJ943">
        <v>0.177408633696751</v>
      </c>
      <c r="BK943">
        <v>0.37662209607056601</v>
      </c>
      <c r="BN943" s="39">
        <f t="shared" si="14"/>
        <v>49</v>
      </c>
    </row>
    <row r="944" spans="1:66" x14ac:dyDescent="0.3">
      <c r="A944" t="s">
        <v>1033</v>
      </c>
      <c r="B944" s="13" t="str">
        <f>VLOOKUP(A944,Matching_Area!$A$2:$B$1441,2, 0)</f>
        <v>Private Sector &amp; Trade</v>
      </c>
      <c r="C944" s="13" t="str">
        <f>VLOOKUP(Filtred_Data!A944,Matching_Area!$A$2:$C$1441,3,0)</f>
        <v>Exports</v>
      </c>
      <c r="D944" t="s">
        <v>1152</v>
      </c>
      <c r="G944">
        <v>3.9747414858413133</v>
      </c>
      <c r="H944">
        <v>4.0676449327756963</v>
      </c>
      <c r="I944">
        <v>4.5329269228574356</v>
      </c>
      <c r="J944">
        <v>4.5328987483128564</v>
      </c>
      <c r="K944">
        <v>4.395824277268165</v>
      </c>
      <c r="L944">
        <v>4.444128112547614</v>
      </c>
      <c r="M944">
        <v>4.5009366203196279</v>
      </c>
      <c r="N944">
        <v>5.0314799095260154</v>
      </c>
      <c r="O944">
        <v>5.2107210508780417</v>
      </c>
      <c r="P944">
        <v>3.3062473483394679</v>
      </c>
      <c r="Q944">
        <v>3.0876359713538402</v>
      </c>
      <c r="R944">
        <v>3.596230238869814</v>
      </c>
      <c r="S944">
        <v>3.7465461738158354</v>
      </c>
      <c r="T944">
        <v>3.3562716433141424</v>
      </c>
      <c r="U944">
        <v>2.8784228607393829</v>
      </c>
      <c r="V944">
        <v>2.7072826123465026</v>
      </c>
      <c r="W944">
        <v>2.9221386471925888</v>
      </c>
      <c r="X944">
        <v>3.957638542596281</v>
      </c>
      <c r="Y944">
        <v>5.1041451079243521</v>
      </c>
      <c r="Z944">
        <v>3.0525547373047632</v>
      </c>
      <c r="AA944">
        <v>2.7254445504212015</v>
      </c>
      <c r="AB944">
        <v>2.8796920684023934</v>
      </c>
      <c r="AC944">
        <v>2.8797162168069437</v>
      </c>
      <c r="AD944">
        <v>2.8150600667662276</v>
      </c>
      <c r="AE944">
        <v>2.6555660309348981</v>
      </c>
      <c r="AF944">
        <v>2.5538420400135671</v>
      </c>
      <c r="AG944">
        <v>3.0103077498664987</v>
      </c>
      <c r="AH944">
        <v>3.2153333712569858</v>
      </c>
      <c r="AI944">
        <v>3.05316232480302</v>
      </c>
      <c r="AJ944">
        <v>2.7762280400745323</v>
      </c>
      <c r="AK944">
        <v>2.3262720270914872</v>
      </c>
      <c r="AL944">
        <v>2.1340280064077866</v>
      </c>
      <c r="AM944">
        <v>2.1962893653962685</v>
      </c>
      <c r="AN944">
        <v>2.6682176065754395</v>
      </c>
      <c r="AO944">
        <v>2.2218356850202388</v>
      </c>
      <c r="AP944">
        <v>2.1413097856264414</v>
      </c>
      <c r="AQ944">
        <v>1.9323788730284619</v>
      </c>
      <c r="AR944">
        <v>1.7995878841871265</v>
      </c>
      <c r="AS944">
        <v>1.9061104628208116</v>
      </c>
      <c r="AT944">
        <v>1.9622125049443842</v>
      </c>
      <c r="AU944">
        <v>1.9653391731332748</v>
      </c>
      <c r="AV944">
        <v>2.0669903033316848</v>
      </c>
      <c r="AW944">
        <v>2.4483708463262572</v>
      </c>
      <c r="AX944">
        <v>2.8519358159727117</v>
      </c>
      <c r="AY944">
        <v>3.618660072154297</v>
      </c>
      <c r="AZ944">
        <v>3.8727717500971419</v>
      </c>
      <c r="BA944">
        <v>4.1270736036767746</v>
      </c>
      <c r="BB944">
        <v>3.5313200011305419</v>
      </c>
      <c r="BC944">
        <v>4.0862289816124004</v>
      </c>
      <c r="BD944">
        <v>4.2051429598603889</v>
      </c>
      <c r="BE944">
        <v>3.6899566854694568</v>
      </c>
      <c r="BF944">
        <v>3.3639409157347111</v>
      </c>
      <c r="BG944">
        <v>3.1851431218735202</v>
      </c>
      <c r="BH944">
        <v>2.9360603608546465</v>
      </c>
      <c r="BI944">
        <v>2.7558331156524916</v>
      </c>
      <c r="BJ944">
        <v>2.7367404413412832</v>
      </c>
      <c r="BK944">
        <v>2.9478432428665764</v>
      </c>
      <c r="BL944">
        <v>2.8079952093731477</v>
      </c>
      <c r="BN944" s="39">
        <f t="shared" si="14"/>
        <v>58</v>
      </c>
    </row>
    <row r="945" spans="1:66" x14ac:dyDescent="0.3">
      <c r="A945" t="s">
        <v>3308</v>
      </c>
      <c r="B945" s="13" t="str">
        <f>VLOOKUP(A945,Matching_Area!$A$2:$B$1441,2, 0)</f>
        <v>Private Sector &amp; Trade</v>
      </c>
      <c r="C945" s="13" t="str">
        <f>VLOOKUP(Filtred_Data!A945,Matching_Area!$A$2:$C$1441,3,0)</f>
        <v>Imports</v>
      </c>
      <c r="D945" t="s">
        <v>1132</v>
      </c>
      <c r="G945">
        <v>12.584963720864078</v>
      </c>
      <c r="H945">
        <v>11.434779412915333</v>
      </c>
      <c r="I945">
        <v>11.10118424490622</v>
      </c>
      <c r="J945">
        <v>11.300646396482101</v>
      </c>
      <c r="K945">
        <v>11.171902791450988</v>
      </c>
      <c r="L945">
        <v>10.463196390586583</v>
      </c>
      <c r="M945">
        <v>9.6675251581884964</v>
      </c>
      <c r="N945">
        <v>7.8977847675594539</v>
      </c>
      <c r="O945">
        <v>7.7143133566894093</v>
      </c>
      <c r="P945">
        <v>6.3015817091341191</v>
      </c>
      <c r="Q945">
        <v>5.849027983732431</v>
      </c>
      <c r="R945">
        <v>5.9315778886446777</v>
      </c>
      <c r="S945">
        <v>6.1489134689681553</v>
      </c>
      <c r="T945">
        <v>5.1457570287583128</v>
      </c>
      <c r="U945">
        <v>5.0961914060808775</v>
      </c>
      <c r="V945">
        <v>4.5263803219476388</v>
      </c>
      <c r="W945">
        <v>4.6647763086935381</v>
      </c>
      <c r="X945">
        <v>4.6866494473216891</v>
      </c>
      <c r="Y945">
        <v>4.7253087609228013</v>
      </c>
      <c r="Z945">
        <v>4.2315617300158808</v>
      </c>
      <c r="AA945">
        <v>3.3487094495121736</v>
      </c>
      <c r="AB945">
        <v>3.8408291622342028</v>
      </c>
      <c r="AC945">
        <v>3.4393603920983709</v>
      </c>
      <c r="AD945">
        <v>2.8114155719745106</v>
      </c>
      <c r="AE945">
        <v>2.8525487711024944</v>
      </c>
      <c r="AF945">
        <v>2.6260784661712528</v>
      </c>
      <c r="AG945">
        <v>3.0900250469113284</v>
      </c>
      <c r="AH945">
        <v>3.149024483219959</v>
      </c>
      <c r="AI945">
        <v>2.8176550971573859</v>
      </c>
      <c r="AJ945">
        <v>2.4885135168432</v>
      </c>
      <c r="AK945">
        <v>2.2937749961460137</v>
      </c>
      <c r="AL945">
        <v>2.1304049534558196</v>
      </c>
      <c r="AM945">
        <v>2.3492204431641008</v>
      </c>
      <c r="AN945">
        <v>2.5822673978397948</v>
      </c>
      <c r="AO945">
        <v>2.3237397380862115</v>
      </c>
      <c r="AP945">
        <v>2.3297720523110832</v>
      </c>
      <c r="AQ945">
        <v>2.3178766877360615</v>
      </c>
      <c r="AR945">
        <v>2.128850359108684</v>
      </c>
      <c r="AS945">
        <v>2.169505446709334</v>
      </c>
      <c r="AT945">
        <v>2.0858950261521216</v>
      </c>
      <c r="AU945">
        <v>1.7957728451572026</v>
      </c>
      <c r="AV945">
        <v>1.6798328062801486</v>
      </c>
      <c r="AW945">
        <v>2.004410990415737</v>
      </c>
      <c r="AX945">
        <v>2.1658150960221048</v>
      </c>
      <c r="AY945">
        <v>2.7609889242539385</v>
      </c>
      <c r="AZ945">
        <v>2.8036584340602126</v>
      </c>
      <c r="BA945">
        <v>2.5946092006052237</v>
      </c>
      <c r="BB945">
        <v>2.0209525086283433</v>
      </c>
      <c r="BC945">
        <v>2.3200842149698073</v>
      </c>
      <c r="BD945">
        <v>2.6061200544665684</v>
      </c>
      <c r="BE945">
        <v>2.2728881383998925</v>
      </c>
      <c r="BF945">
        <v>2.1801463086922164</v>
      </c>
      <c r="BG945">
        <v>2.1493599169327964</v>
      </c>
      <c r="BH945">
        <v>1.970047338578635</v>
      </c>
      <c r="BI945">
        <v>1.9213858817435727</v>
      </c>
      <c r="BJ945">
        <v>2.1648652793840952</v>
      </c>
      <c r="BK945">
        <v>2.169898467893205</v>
      </c>
      <c r="BL945">
        <v>2.0806628385460568</v>
      </c>
      <c r="BN945" s="39">
        <f t="shared" si="14"/>
        <v>58</v>
      </c>
    </row>
    <row r="946" spans="1:66" x14ac:dyDescent="0.3">
      <c r="A946" t="s">
        <v>3217</v>
      </c>
      <c r="B946" s="13" t="str">
        <f>VLOOKUP(A946,Matching_Area!$A$2:$B$1441,2, 0)</f>
        <v>Public Sector</v>
      </c>
      <c r="C946" s="13" t="str">
        <f>VLOOKUP(Filtred_Data!A946,Matching_Area!$A$2:$C$1441,3,0)</f>
        <v>Government finance</v>
      </c>
      <c r="D946" t="s">
        <v>692</v>
      </c>
      <c r="AI946">
        <v>5.2925116094555813</v>
      </c>
      <c r="AJ946">
        <v>5.5540180947312408</v>
      </c>
      <c r="AK946">
        <v>1.1759909463458524</v>
      </c>
      <c r="AL946">
        <v>1.3560891260985888</v>
      </c>
      <c r="AM946">
        <v>0.98626510011583646</v>
      </c>
      <c r="AN946">
        <v>0.79366597181051468</v>
      </c>
      <c r="AO946">
        <v>0.56654241947667583</v>
      </c>
      <c r="AP946">
        <v>0.49664494095577094</v>
      </c>
      <c r="AQ946">
        <v>0.52455383454746918</v>
      </c>
      <c r="AR946">
        <v>0.64060286636806285</v>
      </c>
      <c r="AS946">
        <v>0.80157158094077197</v>
      </c>
      <c r="AT946">
        <v>7.6504110837688533</v>
      </c>
      <c r="AU946">
        <v>7.4680452100975101</v>
      </c>
      <c r="AV946">
        <v>7.6332870016244252</v>
      </c>
      <c r="AW946">
        <v>7.6078818655866494</v>
      </c>
      <c r="AX946">
        <v>8.0141576685473872</v>
      </c>
      <c r="AY946">
        <v>7.3896201814250189</v>
      </c>
      <c r="AZ946">
        <v>7.6093844314904482</v>
      </c>
      <c r="BA946">
        <v>9.0687816360671025</v>
      </c>
      <c r="BB946">
        <v>9.9445049146946491</v>
      </c>
      <c r="BC946">
        <v>7.7516623266517284</v>
      </c>
      <c r="BD946">
        <v>7.5597871799276977</v>
      </c>
      <c r="BE946">
        <v>7.3044658978548611</v>
      </c>
      <c r="BF946">
        <v>6.9454306647557331</v>
      </c>
      <c r="BG946">
        <v>6.8185113353695845</v>
      </c>
      <c r="BH946">
        <v>6.5600174077143789</v>
      </c>
      <c r="BI946">
        <v>6.3433686398343516</v>
      </c>
      <c r="BJ946">
        <v>6.5390040718405169</v>
      </c>
      <c r="BK946">
        <v>6.1661162185669207</v>
      </c>
      <c r="BL946">
        <v>5.9201835702139132</v>
      </c>
      <c r="BN946" s="39">
        <f t="shared" si="14"/>
        <v>30</v>
      </c>
    </row>
    <row r="947" spans="1:66" x14ac:dyDescent="0.3">
      <c r="A947" t="s">
        <v>3587</v>
      </c>
      <c r="B947" s="13" t="str">
        <f>VLOOKUP(A947,Matching_Area!$A$2:$B$1441,2, 0)</f>
        <v>Public Sector</v>
      </c>
      <c r="C947" s="13" t="str">
        <f>VLOOKUP(Filtred_Data!A947,Matching_Area!$A$2:$C$1441,3,0)</f>
        <v>Government finance</v>
      </c>
      <c r="D947" t="s">
        <v>2885</v>
      </c>
      <c r="AI947">
        <v>68040000000</v>
      </c>
      <c r="AJ947">
        <v>78270000000</v>
      </c>
      <c r="AK947">
        <v>16730000000</v>
      </c>
      <c r="AL947">
        <v>19920000000</v>
      </c>
      <c r="AM947">
        <v>14900000000</v>
      </c>
      <c r="AN947">
        <v>12450000000</v>
      </c>
      <c r="AO947">
        <v>9150000000</v>
      </c>
      <c r="AP947">
        <v>8260000000</v>
      </c>
      <c r="AQ947">
        <v>8900000000</v>
      </c>
      <c r="AR947">
        <v>11170000000</v>
      </c>
      <c r="AS947">
        <v>14730000000</v>
      </c>
      <c r="AT947">
        <v>157991600000</v>
      </c>
      <c r="AU947">
        <v>164011200000</v>
      </c>
      <c r="AV947">
        <v>180745000000</v>
      </c>
      <c r="AW947">
        <v>190094500000</v>
      </c>
      <c r="AX947">
        <v>216816400000</v>
      </c>
      <c r="AY947">
        <v>210289200000</v>
      </c>
      <c r="AZ947">
        <v>229838900000</v>
      </c>
      <c r="BA947">
        <v>305303200000</v>
      </c>
      <c r="BB947">
        <v>368328700000</v>
      </c>
      <c r="BC947">
        <v>304007600000</v>
      </c>
      <c r="BD947">
        <v>298955700000</v>
      </c>
      <c r="BE947">
        <v>283942500000</v>
      </c>
      <c r="BF947">
        <v>268396500000</v>
      </c>
      <c r="BG947">
        <v>271682200000</v>
      </c>
      <c r="BH947">
        <v>268796300000</v>
      </c>
      <c r="BI947">
        <v>267837900000</v>
      </c>
      <c r="BJ947">
        <v>284425700000</v>
      </c>
      <c r="BK947">
        <v>283350700000</v>
      </c>
      <c r="BL947">
        <v>289498800000</v>
      </c>
      <c r="BN947" s="39">
        <f t="shared" si="14"/>
        <v>30</v>
      </c>
    </row>
    <row r="948" spans="1:66" x14ac:dyDescent="0.3">
      <c r="A948" t="s">
        <v>1986</v>
      </c>
      <c r="B948" s="13" t="str">
        <f>VLOOKUP(A948,Matching_Area!$A$2:$B$1441,2, 0)</f>
        <v>Environment</v>
      </c>
      <c r="C948" s="13" t="str">
        <f>VLOOKUP(Filtred_Data!A948,Matching_Area!$A$2:$C$1441,3,0)</f>
        <v>Emissions</v>
      </c>
      <c r="D948" t="s">
        <v>2620</v>
      </c>
      <c r="AJ948">
        <v>-9.7351520884153899</v>
      </c>
      <c r="AK948">
        <v>-24.412725100358902</v>
      </c>
      <c r="AL948">
        <v>-20.827129260444298</v>
      </c>
      <c r="AM948">
        <v>-17.7148155523473</v>
      </c>
      <c r="AN948">
        <v>-16.037396416497302</v>
      </c>
      <c r="AO948">
        <v>-2.3612625986051499</v>
      </c>
      <c r="AP948">
        <v>9.3348479568422693</v>
      </c>
      <c r="AQ948">
        <v>-1.1768126830107299</v>
      </c>
      <c r="AR948">
        <v>17.296068918386801</v>
      </c>
      <c r="AS948">
        <v>23.980457736120599</v>
      </c>
      <c r="AT948">
        <v>11.038629688129401</v>
      </c>
      <c r="AU948">
        <v>62.918180913028301</v>
      </c>
      <c r="AV948">
        <v>40.191134474128503</v>
      </c>
      <c r="AW948">
        <v>150.17933353548401</v>
      </c>
      <c r="AX948">
        <v>119.55912236317501</v>
      </c>
      <c r="AY948">
        <v>71.029204777400096</v>
      </c>
      <c r="AZ948">
        <v>103.348954774006</v>
      </c>
      <c r="BA948">
        <v>90.2905316419032</v>
      </c>
      <c r="BB948">
        <v>156.39321225396799</v>
      </c>
      <c r="BC948">
        <v>120.230689681703</v>
      </c>
      <c r="BD948">
        <v>120.230689681703</v>
      </c>
      <c r="BE948">
        <v>120.230689681703</v>
      </c>
      <c r="BN948" s="39">
        <f t="shared" si="14"/>
        <v>22</v>
      </c>
    </row>
    <row r="949" spans="1:66" x14ac:dyDescent="0.3">
      <c r="A949" t="s">
        <v>2494</v>
      </c>
      <c r="B949" s="13" t="str">
        <f>VLOOKUP(A949,Matching_Area!$A$2:$B$1441,2, 0)</f>
        <v>Environment</v>
      </c>
      <c r="C949" s="13" t="str">
        <f>VLOOKUP(Filtred_Data!A949,Matching_Area!$A$2:$C$1441,3,0)</f>
        <v>Emissions</v>
      </c>
      <c r="D949" t="s">
        <v>661</v>
      </c>
      <c r="O949">
        <v>-90110.506249999977</v>
      </c>
      <c r="P949">
        <v>92014.926250000135</v>
      </c>
      <c r="Q949">
        <v>90579.743750000023</v>
      </c>
      <c r="R949">
        <v>92328.679999999877</v>
      </c>
      <c r="S949">
        <v>104390.39999999999</v>
      </c>
      <c r="T949">
        <v>89818.826249999925</v>
      </c>
      <c r="U949">
        <v>112316.15</v>
      </c>
      <c r="V949">
        <v>129745.09374999965</v>
      </c>
      <c r="W949">
        <v>136714.6031250002</v>
      </c>
      <c r="X949">
        <v>143937.09375000035</v>
      </c>
      <c r="Y949">
        <v>134115.6</v>
      </c>
      <c r="Z949">
        <v>140749.0031250004</v>
      </c>
      <c r="AA949">
        <v>130211.3</v>
      </c>
      <c r="AB949">
        <v>157170.5</v>
      </c>
      <c r="AC949">
        <v>154457.8968749998</v>
      </c>
      <c r="AD949">
        <v>159184.09687499964</v>
      </c>
      <c r="AE949">
        <v>154790.19687499979</v>
      </c>
      <c r="AF949">
        <v>-2819.1968749997905</v>
      </c>
      <c r="AG949">
        <v>196775.40312500001</v>
      </c>
      <c r="AH949">
        <v>160964.00312499964</v>
      </c>
      <c r="AI949">
        <v>210964.6</v>
      </c>
      <c r="AJ949">
        <v>201998.7</v>
      </c>
      <c r="AK949">
        <v>187464.0968750004</v>
      </c>
      <c r="AL949">
        <v>219513.30624999979</v>
      </c>
      <c r="AM949">
        <v>220773.6968750002</v>
      </c>
      <c r="AN949">
        <v>169692.40624999965</v>
      </c>
      <c r="AO949">
        <v>220322.7937499996</v>
      </c>
      <c r="AP949">
        <v>210277.30625000037</v>
      </c>
      <c r="AQ949">
        <v>235105.4</v>
      </c>
      <c r="AR949">
        <v>289693.3031249998</v>
      </c>
      <c r="AS949">
        <v>276514.70624999981</v>
      </c>
      <c r="AT949">
        <v>189625.69374999963</v>
      </c>
      <c r="AU949">
        <v>419346.89374999981</v>
      </c>
      <c r="AV949">
        <v>361968.60625000019</v>
      </c>
      <c r="AW949">
        <v>563098.296875</v>
      </c>
      <c r="AX949">
        <v>496922.90625000035</v>
      </c>
      <c r="AY949">
        <v>437727.5968750004</v>
      </c>
      <c r="AZ949">
        <v>488181.5</v>
      </c>
      <c r="BA949">
        <v>195822.29375000019</v>
      </c>
      <c r="BB949">
        <v>580952.35166239983</v>
      </c>
      <c r="BC949">
        <v>424330.86911147984</v>
      </c>
      <c r="BD949">
        <v>431395.51321764023</v>
      </c>
      <c r="BE949">
        <v>448686.26149613957</v>
      </c>
      <c r="BN949" s="39">
        <f t="shared" si="14"/>
        <v>43</v>
      </c>
    </row>
    <row r="950" spans="1:66" x14ac:dyDescent="0.3">
      <c r="A950" t="s">
        <v>1241</v>
      </c>
      <c r="B950" s="13" t="str">
        <f>VLOOKUP(A950,Matching_Area!$A$2:$B$1441,2, 0)</f>
        <v>Economic Policy &amp; Debt</v>
      </c>
      <c r="C950" s="13" t="str">
        <f>VLOOKUP(Filtred_Data!A950,Matching_Area!$A$2:$C$1441,3,0)</f>
        <v>National accounts</v>
      </c>
      <c r="D950" t="s">
        <v>410</v>
      </c>
      <c r="H950">
        <v>47.609104197118398</v>
      </c>
      <c r="I950">
        <v>47.513758340232798</v>
      </c>
      <c r="J950">
        <v>47.914822029396134</v>
      </c>
      <c r="K950">
        <v>48.275723955621416</v>
      </c>
      <c r="L950">
        <v>48.063380281690144</v>
      </c>
      <c r="M950">
        <v>47.695447188797417</v>
      </c>
      <c r="N950">
        <v>48.098596190601725</v>
      </c>
      <c r="O950">
        <v>48.414793037784385</v>
      </c>
      <c r="P950">
        <v>48.153350145242122</v>
      </c>
      <c r="Q950">
        <v>48.316231078859346</v>
      </c>
      <c r="R950">
        <v>48.643430042578473</v>
      </c>
      <c r="S950">
        <v>49.398686429395575</v>
      </c>
      <c r="T950">
        <v>47.972865666901107</v>
      </c>
      <c r="U950">
        <v>48.170983133381768</v>
      </c>
      <c r="V950">
        <v>48.989959667038534</v>
      </c>
      <c r="W950">
        <v>48.976192659148559</v>
      </c>
      <c r="X950">
        <v>49.983207275951472</v>
      </c>
      <c r="Y950">
        <v>49.664891544356408</v>
      </c>
      <c r="Z950">
        <v>49.423399664349077</v>
      </c>
      <c r="AA950">
        <v>48.719633902925857</v>
      </c>
      <c r="AB950">
        <v>48.699172200491219</v>
      </c>
      <c r="AC950">
        <v>48.938405058127678</v>
      </c>
      <c r="AD950">
        <v>48.760587692184174</v>
      </c>
      <c r="AE950">
        <v>48.756994327092492</v>
      </c>
      <c r="AF950">
        <v>48.555196901226601</v>
      </c>
      <c r="AG950">
        <v>48.432105984028709</v>
      </c>
      <c r="AH950">
        <v>48.364579178300758</v>
      </c>
      <c r="AI950">
        <v>48.352255107366254</v>
      </c>
      <c r="AJ950">
        <v>47.49001733128717</v>
      </c>
      <c r="AK950">
        <v>48.273851079283816</v>
      </c>
      <c r="AL950">
        <v>48.389772510991094</v>
      </c>
      <c r="AM950">
        <v>48.679494961986549</v>
      </c>
      <c r="AN950">
        <v>49.774797646601655</v>
      </c>
      <c r="AO950">
        <v>49.774973746329948</v>
      </c>
      <c r="AP950">
        <v>41.231667645941741</v>
      </c>
      <c r="AQ950">
        <v>41.177509523921863</v>
      </c>
      <c r="AR950">
        <v>41.316500721265683</v>
      </c>
      <c r="AS950">
        <v>42.000299823988193</v>
      </c>
      <c r="AT950">
        <v>42.131397122405509</v>
      </c>
      <c r="AU950">
        <v>41.891508251508078</v>
      </c>
      <c r="AV950">
        <v>41.659151229336345</v>
      </c>
      <c r="AW950">
        <v>42.62861521056923</v>
      </c>
      <c r="AX950">
        <v>43.263244097917742</v>
      </c>
      <c r="AY950">
        <v>44.210591705678745</v>
      </c>
      <c r="AZ950">
        <v>43.725012137232866</v>
      </c>
      <c r="BA950">
        <v>43.572008346831893</v>
      </c>
      <c r="BB950">
        <v>37.455190306049566</v>
      </c>
      <c r="BC950">
        <v>37.982971100043677</v>
      </c>
      <c r="BD950">
        <v>39.048289979794831</v>
      </c>
      <c r="BE950">
        <v>39.456120338056671</v>
      </c>
      <c r="BF950">
        <v>39.600371139480366</v>
      </c>
      <c r="BG950">
        <v>38.237517380478131</v>
      </c>
      <c r="BH950">
        <v>38.231512231244722</v>
      </c>
      <c r="BI950">
        <v>38.061441023528111</v>
      </c>
      <c r="BJ950">
        <v>37.899234032181752</v>
      </c>
      <c r="BK950">
        <v>37.899234033196393</v>
      </c>
      <c r="BN950" s="39">
        <f t="shared" si="14"/>
        <v>56</v>
      </c>
    </row>
    <row r="951" spans="1:66" x14ac:dyDescent="0.3">
      <c r="A951" t="s">
        <v>2983</v>
      </c>
      <c r="B951" s="13" t="str">
        <f>VLOOKUP(A951,Matching_Area!$A$2:$B$1441,2, 0)</f>
        <v>Public Sector</v>
      </c>
      <c r="C951" s="13" t="str">
        <f>VLOOKUP(Filtred_Data!A951,Matching_Area!$A$2:$C$1441,3,0)</f>
        <v>Government finance</v>
      </c>
      <c r="D951" t="s">
        <v>2329</v>
      </c>
      <c r="Q951">
        <v>2.5480387114872127</v>
      </c>
      <c r="R951">
        <v>2.0209887677297695</v>
      </c>
      <c r="S951">
        <v>1.822635256825877</v>
      </c>
      <c r="T951">
        <v>1.5841991564653841</v>
      </c>
      <c r="U951">
        <v>1.6813476499710667</v>
      </c>
      <c r="V951">
        <v>1.9767848967170289</v>
      </c>
      <c r="W951">
        <v>1.2722951724800153</v>
      </c>
      <c r="X951">
        <v>1.1092464491834144</v>
      </c>
      <c r="Y951">
        <v>1.1742507510808238</v>
      </c>
      <c r="Z951">
        <v>1.0628487472451897</v>
      </c>
      <c r="AA951">
        <v>1.2128378890556539</v>
      </c>
      <c r="AB951">
        <v>0.92756995040715118</v>
      </c>
      <c r="AC951">
        <v>0.8394587370531239</v>
      </c>
      <c r="AD951">
        <v>0.81369638006191169</v>
      </c>
      <c r="AE951">
        <v>0.84804451626228627</v>
      </c>
      <c r="AF951">
        <v>0.82543799872502255</v>
      </c>
      <c r="AG951">
        <v>0.79059185306003721</v>
      </c>
      <c r="AH951">
        <v>0.83799149586737376</v>
      </c>
      <c r="AI951">
        <v>1.0611252348844922</v>
      </c>
      <c r="AJ951">
        <v>0.96576700870914889</v>
      </c>
      <c r="AK951">
        <v>0.97002526738430661</v>
      </c>
      <c r="AL951">
        <v>1.0163931777233763</v>
      </c>
      <c r="AM951">
        <v>1.1447254688263371</v>
      </c>
      <c r="AN951">
        <v>1.0287291431438967</v>
      </c>
      <c r="AO951">
        <v>1.123507382208192</v>
      </c>
      <c r="AP951">
        <v>1.1918986916134766</v>
      </c>
      <c r="AQ951">
        <v>1.3399813025864755</v>
      </c>
      <c r="AR951">
        <v>1.4580763679307178</v>
      </c>
      <c r="AS951">
        <v>1.3753638716895973</v>
      </c>
      <c r="AT951">
        <v>1.3531729633030685</v>
      </c>
      <c r="AU951">
        <v>1.330554919545653</v>
      </c>
      <c r="AV951">
        <v>1.1424204101911013</v>
      </c>
      <c r="AW951">
        <v>1.1956257438356179</v>
      </c>
      <c r="AX951">
        <v>1.06842946768577</v>
      </c>
      <c r="AY951">
        <v>1.0808373361361399</v>
      </c>
      <c r="AZ951">
        <v>0.97970075288287428</v>
      </c>
      <c r="BA951">
        <v>1.07949862038602</v>
      </c>
      <c r="BB951">
        <v>0.90795844897384526</v>
      </c>
      <c r="BC951">
        <v>0.61042253878049324</v>
      </c>
      <c r="BD951">
        <v>0.37152728030743226</v>
      </c>
      <c r="BE951">
        <v>0.51672805183464521</v>
      </c>
      <c r="BF951">
        <v>0.65873285766247991</v>
      </c>
      <c r="BG951">
        <v>0.56583889130865073</v>
      </c>
      <c r="BH951">
        <v>0.58085282289552609</v>
      </c>
      <c r="BI951">
        <v>0.57432132372988187</v>
      </c>
      <c r="BJ951">
        <v>7.1666743803571453</v>
      </c>
      <c r="BK951">
        <v>0.64757743577569871</v>
      </c>
      <c r="BL951">
        <v>0.52727644125729278</v>
      </c>
      <c r="BN951" s="39">
        <f t="shared" si="14"/>
        <v>48</v>
      </c>
    </row>
    <row r="952" spans="1:66" x14ac:dyDescent="0.3">
      <c r="A952" t="s">
        <v>2084</v>
      </c>
      <c r="B952" s="13" t="str">
        <f>VLOOKUP(A952,Matching_Area!$A$2:$B$1441,2, 0)</f>
        <v>Public Sector</v>
      </c>
      <c r="C952" s="13" t="str">
        <f>VLOOKUP(Filtred_Data!A952,Matching_Area!$A$2:$C$1441,3,0)</f>
        <v>Government finance</v>
      </c>
      <c r="D952" t="s">
        <v>2750</v>
      </c>
      <c r="Q952">
        <v>5450000000</v>
      </c>
      <c r="R952">
        <v>4930000000</v>
      </c>
      <c r="S952">
        <v>5060000000</v>
      </c>
      <c r="T952">
        <v>4620000000</v>
      </c>
      <c r="U952">
        <v>5230000000</v>
      </c>
      <c r="V952">
        <v>7340000000</v>
      </c>
      <c r="W952">
        <v>5300000000</v>
      </c>
      <c r="X952">
        <v>5420000000</v>
      </c>
      <c r="Y952">
        <v>6410000000</v>
      </c>
      <c r="Z952">
        <v>6800000000</v>
      </c>
      <c r="AA952">
        <v>8000000000</v>
      </c>
      <c r="AB952">
        <v>6060000000</v>
      </c>
      <c r="AC952">
        <v>6030000000</v>
      </c>
      <c r="AD952">
        <v>6440000000</v>
      </c>
      <c r="AE952">
        <v>6980000000</v>
      </c>
      <c r="AF952">
        <v>7510000000</v>
      </c>
      <c r="AG952">
        <v>7610000000</v>
      </c>
      <c r="AH952">
        <v>8770000000</v>
      </c>
      <c r="AI952">
        <v>11520000000</v>
      </c>
      <c r="AJ952">
        <v>11200000000</v>
      </c>
      <c r="AK952">
        <v>11210000000</v>
      </c>
      <c r="AL952">
        <v>12580000000</v>
      </c>
      <c r="AM952">
        <v>15230000000</v>
      </c>
      <c r="AN952">
        <v>14760000000</v>
      </c>
      <c r="AO952">
        <v>17190000000</v>
      </c>
      <c r="AP952">
        <v>19850000000</v>
      </c>
      <c r="AQ952">
        <v>24080000000</v>
      </c>
      <c r="AR952">
        <v>27780000000</v>
      </c>
      <c r="AS952">
        <v>29010000000</v>
      </c>
      <c r="AT952">
        <v>27951000000</v>
      </c>
      <c r="AU952">
        <v>25302000000</v>
      </c>
      <c r="AV952">
        <v>21976000000</v>
      </c>
      <c r="AW952">
        <v>24615000000</v>
      </c>
      <c r="AX952">
        <v>24989000000</v>
      </c>
      <c r="AY952">
        <v>27833000000</v>
      </c>
      <c r="AZ952">
        <v>26471000000</v>
      </c>
      <c r="BA952">
        <v>28263000000</v>
      </c>
      <c r="BB952">
        <v>20611000000</v>
      </c>
      <c r="BC952">
        <v>15079000000</v>
      </c>
      <c r="BD952">
        <v>9644000000</v>
      </c>
      <c r="BE952">
        <v>14074000000</v>
      </c>
      <c r="BF952">
        <v>20872000000</v>
      </c>
      <c r="BG952">
        <v>18793000000</v>
      </c>
      <c r="BH952">
        <v>20191000000</v>
      </c>
      <c r="BI952">
        <v>20052000000</v>
      </c>
      <c r="BJ952">
        <v>273151000000</v>
      </c>
      <c r="BK952">
        <v>22871000000</v>
      </c>
      <c r="BL952">
        <v>19197000000</v>
      </c>
      <c r="BN952" s="39">
        <f t="shared" si="14"/>
        <v>48</v>
      </c>
    </row>
    <row r="953" spans="1:66" x14ac:dyDescent="0.3">
      <c r="A953" t="s">
        <v>3969</v>
      </c>
      <c r="B953" s="13" t="str">
        <f>VLOOKUP(A953,Matching_Area!$A$2:$B$1441,2, 0)</f>
        <v>Private Sector &amp; Trade</v>
      </c>
      <c r="C953" s="13" t="str">
        <f>VLOOKUP(Filtred_Data!A953,Matching_Area!$A$2:$C$1441,3,0)</f>
        <v>Business environment</v>
      </c>
      <c r="D953" t="s">
        <v>944</v>
      </c>
      <c r="BF953">
        <v>5.9</v>
      </c>
      <c r="BG953">
        <v>6</v>
      </c>
      <c r="BH953">
        <v>6</v>
      </c>
      <c r="BI953">
        <v>6.1</v>
      </c>
      <c r="BJ953">
        <v>6.1</v>
      </c>
      <c r="BK953">
        <v>6.1</v>
      </c>
      <c r="BL953">
        <v>6.1</v>
      </c>
      <c r="BN953" s="39">
        <f t="shared" si="14"/>
        <v>7</v>
      </c>
    </row>
    <row r="954" spans="1:66" x14ac:dyDescent="0.3">
      <c r="A954" t="s">
        <v>3201</v>
      </c>
      <c r="B954" s="13" t="str">
        <f>VLOOKUP(A954,Matching_Area!$A$2:$B$1441,2, 0)</f>
        <v>Health</v>
      </c>
      <c r="C954" s="13" t="str">
        <f>VLOOKUP(Filtred_Data!A954,Matching_Area!$A$2:$C$1441,3,0)</f>
        <v>Health systems</v>
      </c>
      <c r="D954" t="s">
        <v>2852</v>
      </c>
      <c r="AS954">
        <v>15.4673308134079</v>
      </c>
      <c r="AT954">
        <v>14.740966260433201</v>
      </c>
      <c r="AU954">
        <v>14.313751459121701</v>
      </c>
      <c r="AV954">
        <v>14.161521196365401</v>
      </c>
      <c r="AW954">
        <v>13.925783336162601</v>
      </c>
      <c r="AX954">
        <v>13.855120539665201</v>
      </c>
      <c r="AY954">
        <v>13.452944159507799</v>
      </c>
      <c r="AZ954">
        <v>13.444380462169599</v>
      </c>
      <c r="BA954">
        <v>13.1118789315224</v>
      </c>
      <c r="BB954">
        <v>12.466032803058599</v>
      </c>
      <c r="BC954">
        <v>12.2069403529167</v>
      </c>
      <c r="BD954">
        <v>12.197962403297399</v>
      </c>
      <c r="BE954">
        <v>12.053420394659</v>
      </c>
      <c r="BF954">
        <v>11.9434110820293</v>
      </c>
      <c r="BG954">
        <v>11.4864438772202</v>
      </c>
      <c r="BH954">
        <v>11.1720740795135</v>
      </c>
      <c r="BI954">
        <v>11.117590963840501</v>
      </c>
      <c r="BJ954">
        <v>10.992921888828301</v>
      </c>
      <c r="BN954" s="39">
        <f t="shared" si="14"/>
        <v>18</v>
      </c>
    </row>
    <row r="955" spans="1:66" x14ac:dyDescent="0.3">
      <c r="A955" t="s">
        <v>215</v>
      </c>
      <c r="B955" s="13" t="str">
        <f>VLOOKUP(A955,Matching_Area!$A$2:$B$1441,2, 0)</f>
        <v>Health</v>
      </c>
      <c r="C955" s="13" t="str">
        <f>VLOOKUP(Filtred_Data!A955,Matching_Area!$A$2:$C$1441,3,0)</f>
        <v>Health systems</v>
      </c>
      <c r="D955" t="s">
        <v>3202</v>
      </c>
      <c r="AS955">
        <v>705.31872558593795</v>
      </c>
      <c r="AT955">
        <v>723.88818359375</v>
      </c>
      <c r="AU955">
        <v>762.67614746093795</v>
      </c>
      <c r="AV955">
        <v>812.461181640625</v>
      </c>
      <c r="AW955">
        <v>849.44079589843795</v>
      </c>
      <c r="AX955">
        <v>893.90057373046898</v>
      </c>
      <c r="AY955">
        <v>917.45855712890602</v>
      </c>
      <c r="AZ955">
        <v>964.749267578125</v>
      </c>
      <c r="BA955">
        <v>972.99426269531295</v>
      </c>
      <c r="BB955">
        <v>959.81335449218795</v>
      </c>
      <c r="BC955">
        <v>971.34027099609398</v>
      </c>
      <c r="BD955">
        <v>996.562255859375</v>
      </c>
      <c r="BE955">
        <v>1017.42864990234</v>
      </c>
      <c r="BF955">
        <v>1032.82360839844</v>
      </c>
      <c r="BG955">
        <v>1041.59057617188</v>
      </c>
      <c r="BH955">
        <v>1065.60021972656</v>
      </c>
      <c r="BI955">
        <v>1105.23840332031</v>
      </c>
      <c r="BJ955">
        <v>1126.34997558594</v>
      </c>
      <c r="BN955" s="39">
        <f t="shared" si="14"/>
        <v>18</v>
      </c>
    </row>
    <row r="956" spans="1:66" x14ac:dyDescent="0.3">
      <c r="A956" t="s">
        <v>3489</v>
      </c>
      <c r="B956" s="13" t="str">
        <f>VLOOKUP(A956,Matching_Area!$A$2:$B$1441,2, 0)</f>
        <v>Health</v>
      </c>
      <c r="C956" s="13" t="str">
        <f>VLOOKUP(Filtred_Data!A956,Matching_Area!$A$2:$C$1441,3,0)</f>
        <v>Health systems</v>
      </c>
      <c r="D956" t="s">
        <v>4197</v>
      </c>
      <c r="AS956">
        <v>705.31872558593795</v>
      </c>
      <c r="AT956">
        <v>723.88818359375</v>
      </c>
      <c r="AU956">
        <v>762.67614746093795</v>
      </c>
      <c r="AV956">
        <v>812.461181640625</v>
      </c>
      <c r="AW956">
        <v>849.44079589843795</v>
      </c>
      <c r="AX956">
        <v>893.90057373046898</v>
      </c>
      <c r="AY956">
        <v>917.45855712890602</v>
      </c>
      <c r="AZ956">
        <v>964.749267578125</v>
      </c>
      <c r="BA956">
        <v>972.99426269531295</v>
      </c>
      <c r="BB956">
        <v>959.81335449218795</v>
      </c>
      <c r="BC956">
        <v>971.34027099609398</v>
      </c>
      <c r="BD956">
        <v>996.562255859375</v>
      </c>
      <c r="BE956">
        <v>1017.42864990234</v>
      </c>
      <c r="BF956">
        <v>1032.82360839844</v>
      </c>
      <c r="BG956">
        <v>1041.59057617188</v>
      </c>
      <c r="BH956">
        <v>1065.60021972656</v>
      </c>
      <c r="BI956">
        <v>1105.23840332031</v>
      </c>
      <c r="BJ956">
        <v>1126.34997558594</v>
      </c>
      <c r="BN956" s="39">
        <f t="shared" si="14"/>
        <v>18</v>
      </c>
    </row>
    <row r="957" spans="1:66" x14ac:dyDescent="0.3">
      <c r="A957" t="s">
        <v>3967</v>
      </c>
      <c r="B957" s="13" t="str">
        <f>VLOOKUP(A957,Matching_Area!$A$2:$B$1441,2, 0)</f>
        <v>Education</v>
      </c>
      <c r="C957" s="13" t="str">
        <f>VLOOKUP(Filtred_Data!A957,Matching_Area!$A$2:$C$1441,3,0)</f>
        <v>Efficiency</v>
      </c>
      <c r="D957" t="s">
        <v>92</v>
      </c>
      <c r="T957">
        <v>16.319800000000001</v>
      </c>
      <c r="AE957">
        <v>5.3279899999999998</v>
      </c>
      <c r="AF957">
        <v>4.9817900000000002</v>
      </c>
      <c r="AI957">
        <v>5.7991799999999998</v>
      </c>
      <c r="AJ957">
        <v>5.3814299999999999</v>
      </c>
      <c r="AL957">
        <v>5.8362600000000002</v>
      </c>
      <c r="AM957">
        <v>5.5320499999999999</v>
      </c>
      <c r="AN957">
        <v>5.5833599999999999</v>
      </c>
      <c r="AO957">
        <v>6.0649499999999996</v>
      </c>
      <c r="AX957">
        <v>5.9782400000000004</v>
      </c>
      <c r="BC957">
        <v>5.9860899999999999</v>
      </c>
      <c r="BD957">
        <v>5.9915200000000004</v>
      </c>
      <c r="BE957">
        <v>5.5286200000000001</v>
      </c>
      <c r="BF957">
        <v>5.7739200000000004</v>
      </c>
      <c r="BG957">
        <v>5.4611900000000002</v>
      </c>
      <c r="BH957">
        <v>5.4466200000000002</v>
      </c>
      <c r="BI957">
        <v>5.5681900000000004</v>
      </c>
      <c r="BJ957">
        <v>5.8126899999999999</v>
      </c>
      <c r="BN957" s="39">
        <f t="shared" si="14"/>
        <v>18</v>
      </c>
    </row>
    <row r="958" spans="1:66" x14ac:dyDescent="0.3">
      <c r="A958" t="s">
        <v>2156</v>
      </c>
      <c r="B958" s="13" t="str">
        <f>VLOOKUP(A958,Matching_Area!$A$2:$B$1441,2, 0)</f>
        <v>Education</v>
      </c>
      <c r="C958" s="13" t="str">
        <f>VLOOKUP(Filtred_Data!A958,Matching_Area!$A$2:$C$1441,3,0)</f>
        <v>Efficiency</v>
      </c>
      <c r="D958" t="s">
        <v>2224</v>
      </c>
      <c r="AE958">
        <v>4.6599000000000004</v>
      </c>
      <c r="AF958">
        <v>3.8643000000000001</v>
      </c>
      <c r="AI958">
        <v>5.0179900000000002</v>
      </c>
      <c r="AJ958">
        <v>4.4215200000000001</v>
      </c>
      <c r="AL958">
        <v>4.9561599999999997</v>
      </c>
      <c r="AM958">
        <v>4.6075600000000003</v>
      </c>
      <c r="AN958">
        <v>4.8430400000000002</v>
      </c>
      <c r="AO958">
        <v>5.2766099999999998</v>
      </c>
      <c r="AX958">
        <v>4.7873999999999999</v>
      </c>
      <c r="BC958">
        <v>5.4515900000000004</v>
      </c>
      <c r="BD958">
        <v>5.6506699999999999</v>
      </c>
      <c r="BE958">
        <v>4.8605700000000001</v>
      </c>
      <c r="BF958">
        <v>5.3304200000000002</v>
      </c>
      <c r="BG958">
        <v>4.8356199999999996</v>
      </c>
      <c r="BH958">
        <v>4.9929800000000002</v>
      </c>
      <c r="BI958">
        <v>5.6567299999999996</v>
      </c>
      <c r="BJ958">
        <v>5.1184399999999997</v>
      </c>
      <c r="BN958" s="39">
        <f t="shared" si="14"/>
        <v>17</v>
      </c>
    </row>
    <row r="959" spans="1:66" x14ac:dyDescent="0.3">
      <c r="A959" t="s">
        <v>2737</v>
      </c>
      <c r="B959" s="13" t="str">
        <f>VLOOKUP(A959,Matching_Area!$A$2:$B$1441,2, 0)</f>
        <v>Education</v>
      </c>
      <c r="C959" s="13" t="str">
        <f>VLOOKUP(Filtred_Data!A959,Matching_Area!$A$2:$C$1441,3,0)</f>
        <v>Efficiency</v>
      </c>
      <c r="D959" t="s">
        <v>2394</v>
      </c>
      <c r="AE959">
        <v>5.9629500000000002</v>
      </c>
      <c r="AF959">
        <v>6.0289700000000002</v>
      </c>
      <c r="AI959">
        <v>6.5396000000000001</v>
      </c>
      <c r="AJ959">
        <v>6.28186</v>
      </c>
      <c r="AL959">
        <v>6.6610800000000001</v>
      </c>
      <c r="AM959">
        <v>6.4071499999999997</v>
      </c>
      <c r="AN959">
        <v>6.2832600000000003</v>
      </c>
      <c r="AO959">
        <v>6.8079999999999998</v>
      </c>
      <c r="AX959">
        <v>7.10182</v>
      </c>
      <c r="BC959">
        <v>6.4924900000000001</v>
      </c>
      <c r="BD959">
        <v>6.3192000000000004</v>
      </c>
      <c r="BE959">
        <v>6.1588099999999999</v>
      </c>
      <c r="BF959">
        <v>6.1952499999999997</v>
      </c>
      <c r="BG959">
        <v>6.0583400000000003</v>
      </c>
      <c r="BH959">
        <v>5.8813700000000004</v>
      </c>
      <c r="BI959">
        <v>5.4834100000000001</v>
      </c>
      <c r="BJ959">
        <v>6.4732900000000004</v>
      </c>
      <c r="BN959" s="39">
        <f t="shared" si="14"/>
        <v>17</v>
      </c>
    </row>
    <row r="960" spans="1:66" x14ac:dyDescent="0.3">
      <c r="A960" t="s">
        <v>1653</v>
      </c>
      <c r="B960" s="13" t="str">
        <f>VLOOKUP(A960,Matching_Area!$A$2:$B$1441,2, 0)</f>
        <v>Social Protection &amp; Labor</v>
      </c>
      <c r="C960" s="13" t="str">
        <f>VLOOKUP(Filtred_Data!A960,Matching_Area!$A$2:$C$1441,3,0)</f>
        <v>Economic activity</v>
      </c>
      <c r="D960" t="s">
        <v>1206</v>
      </c>
      <c r="AM960">
        <v>5.5500001907348597</v>
      </c>
      <c r="AN960">
        <v>5.5300002098083496</v>
      </c>
      <c r="AO960">
        <v>5.5999999046325701</v>
      </c>
      <c r="AP960">
        <v>5.2300000190734899</v>
      </c>
      <c r="AQ960">
        <v>5.2600002288818404</v>
      </c>
      <c r="AR960">
        <v>4.9800000190734899</v>
      </c>
      <c r="AS960">
        <v>5.0900001525878897</v>
      </c>
      <c r="AT960">
        <v>5.03999996185303</v>
      </c>
      <c r="AU960">
        <v>4.8400001525878897</v>
      </c>
      <c r="AV960">
        <v>4.8400001525878897</v>
      </c>
      <c r="AW960">
        <v>4.8400001525878897</v>
      </c>
      <c r="AX960">
        <v>4.7800002098083496</v>
      </c>
      <c r="AY960">
        <v>4.9499998092651403</v>
      </c>
      <c r="AZ960">
        <v>4.8200001716613796</v>
      </c>
      <c r="BA960">
        <v>4.5999999046325701</v>
      </c>
      <c r="BB960">
        <v>4.6199998855590803</v>
      </c>
      <c r="BC960">
        <v>4.3499999046325701</v>
      </c>
      <c r="BD960">
        <v>4.2399997711181596</v>
      </c>
      <c r="BE960">
        <v>4.3499999046325701</v>
      </c>
      <c r="BF960">
        <v>4.1500000953674299</v>
      </c>
      <c r="BG960">
        <v>4.1500000953674299</v>
      </c>
      <c r="BH960">
        <v>4.0999999046325701</v>
      </c>
      <c r="BI960">
        <v>4.2300000190734899</v>
      </c>
      <c r="BJ960">
        <v>4.4099998474121103</v>
      </c>
      <c r="BK960">
        <v>4.0900001525878897</v>
      </c>
      <c r="BL960">
        <v>4.0199999809265101</v>
      </c>
      <c r="BN960" s="39">
        <f t="shared" si="14"/>
        <v>26</v>
      </c>
    </row>
    <row r="961" spans="1:66" x14ac:dyDescent="0.3">
      <c r="A961" t="s">
        <v>1771</v>
      </c>
      <c r="B961" s="13" t="str">
        <f>VLOOKUP(A961,Matching_Area!$A$2:$B$1441,2, 0)</f>
        <v>Social Protection &amp; Labor</v>
      </c>
      <c r="C961" s="13" t="str">
        <f>VLOOKUP(Filtred_Data!A961,Matching_Area!$A$2:$C$1441,3,0)</f>
        <v>Economic activity</v>
      </c>
      <c r="D961" t="s">
        <v>1387</v>
      </c>
      <c r="AM961">
        <v>3.7300000190734899</v>
      </c>
      <c r="AN961">
        <v>3.5499999523162802</v>
      </c>
      <c r="AO961">
        <v>3.6400001049041699</v>
      </c>
      <c r="AP961">
        <v>3.4500000476837198</v>
      </c>
      <c r="AQ961">
        <v>3.3800001144409202</v>
      </c>
      <c r="AR961">
        <v>3.2400000095367401</v>
      </c>
      <c r="AS961">
        <v>3.3299999237060498</v>
      </c>
      <c r="AT961">
        <v>3.3099999427795401</v>
      </c>
      <c r="AU961">
        <v>3.1800000667571999</v>
      </c>
      <c r="AV961">
        <v>3.21000003814697</v>
      </c>
      <c r="AW961">
        <v>3.1500000953674299</v>
      </c>
      <c r="AX961">
        <v>3.1199998855590798</v>
      </c>
      <c r="AY961">
        <v>3.1400001049041699</v>
      </c>
      <c r="AZ961">
        <v>3.1300001144409202</v>
      </c>
      <c r="BA961">
        <v>3.1199998855590798</v>
      </c>
      <c r="BB961">
        <v>3.2200000286102299</v>
      </c>
      <c r="BC961">
        <v>3</v>
      </c>
      <c r="BD961">
        <v>2.9700000286102299</v>
      </c>
      <c r="BE961">
        <v>2.9300000667571999</v>
      </c>
      <c r="BF961">
        <v>2.8800001144409202</v>
      </c>
      <c r="BG961">
        <v>2.8099999427795401</v>
      </c>
      <c r="BH961">
        <v>2.78999996185303</v>
      </c>
      <c r="BI961">
        <v>2.8299999237060498</v>
      </c>
      <c r="BJ961">
        <v>2.9900000095367401</v>
      </c>
      <c r="BK961">
        <v>2.8699998855590798</v>
      </c>
      <c r="BL961">
        <v>2.7799999713897701</v>
      </c>
      <c r="BN961" s="39">
        <f t="shared" si="14"/>
        <v>26</v>
      </c>
    </row>
    <row r="962" spans="1:66" x14ac:dyDescent="0.3">
      <c r="A962" t="s">
        <v>615</v>
      </c>
      <c r="B962" s="13" t="str">
        <f>VLOOKUP(A962,Matching_Area!$A$2:$B$1441,2, 0)</f>
        <v>Social Protection &amp; Labor</v>
      </c>
      <c r="C962" s="13" t="str">
        <f>VLOOKUP(Filtred_Data!A962,Matching_Area!$A$2:$C$1441,3,0)</f>
        <v>Economic activity</v>
      </c>
      <c r="D962" t="s">
        <v>2435</v>
      </c>
      <c r="AM962">
        <v>4.5700001716613796</v>
      </c>
      <c r="AN962">
        <v>4.46000003814697</v>
      </c>
      <c r="AO962">
        <v>4.53999996185303</v>
      </c>
      <c r="AP962">
        <v>4.2699999809265101</v>
      </c>
      <c r="AQ962">
        <v>4.25</v>
      </c>
      <c r="AR962">
        <v>4.0500001907348597</v>
      </c>
      <c r="AS962">
        <v>4.1500000953674299</v>
      </c>
      <c r="AT962">
        <v>4.1100001335143999</v>
      </c>
      <c r="AU962">
        <v>3.9500000476837198</v>
      </c>
      <c r="AV962">
        <v>3.9700000286102299</v>
      </c>
      <c r="AW962">
        <v>3.9400000572204599</v>
      </c>
      <c r="AX962">
        <v>3.8900001049041699</v>
      </c>
      <c r="AY962">
        <v>3.9800000190734899</v>
      </c>
      <c r="AZ962">
        <v>3.9200000762939502</v>
      </c>
      <c r="BA962">
        <v>3.8099999427795401</v>
      </c>
      <c r="BB962">
        <v>3.8800001144409202</v>
      </c>
      <c r="BC962">
        <v>3.6400001049041699</v>
      </c>
      <c r="BD962">
        <v>3.5699999332428001</v>
      </c>
      <c r="BE962">
        <v>3.5999999046325701</v>
      </c>
      <c r="BF962">
        <v>3.4800000190734899</v>
      </c>
      <c r="BG962">
        <v>3.4400000572204599</v>
      </c>
      <c r="BH962">
        <v>3.4000000953674299</v>
      </c>
      <c r="BI962">
        <v>3.4900000095367401</v>
      </c>
      <c r="BJ962">
        <v>3.6600000858306898</v>
      </c>
      <c r="BK962">
        <v>3.4400000572204599</v>
      </c>
      <c r="BL962">
        <v>3.3599998950958301</v>
      </c>
      <c r="BN962" s="39">
        <f t="shared" si="14"/>
        <v>26</v>
      </c>
    </row>
    <row r="963" spans="1:66" x14ac:dyDescent="0.3">
      <c r="A963" t="s">
        <v>216</v>
      </c>
      <c r="B963" s="13" t="str">
        <f>VLOOKUP(A963,Matching_Area!$A$2:$B$1441,2, 0)</f>
        <v>Infastructure</v>
      </c>
      <c r="C963" s="13" t="str">
        <f>VLOOKUP(Filtred_Data!A963,Matching_Area!$A$2:$C$1441,3,0)</f>
        <v>Technology</v>
      </c>
      <c r="D963" t="s">
        <v>2180</v>
      </c>
      <c r="Y963">
        <v>42231</v>
      </c>
      <c r="Z963">
        <v>44009</v>
      </c>
      <c r="AA963">
        <v>46309</v>
      </c>
      <c r="AB963">
        <v>44312</v>
      </c>
      <c r="AC963">
        <v>49443</v>
      </c>
      <c r="AD963">
        <v>51562</v>
      </c>
      <c r="AE963">
        <v>55721</v>
      </c>
      <c r="AF963">
        <v>63522</v>
      </c>
      <c r="AG963">
        <v>68644</v>
      </c>
      <c r="AH963">
        <v>76337</v>
      </c>
      <c r="AI963">
        <v>80520</v>
      </c>
      <c r="AJ963">
        <v>84160</v>
      </c>
      <c r="AK963">
        <v>90922</v>
      </c>
      <c r="AL963">
        <v>84241</v>
      </c>
      <c r="AM963">
        <v>95522</v>
      </c>
      <c r="AN963">
        <v>104180</v>
      </c>
      <c r="AO963">
        <v>105054</v>
      </c>
      <c r="AP963">
        <v>101282</v>
      </c>
      <c r="AQ963">
        <v>102246</v>
      </c>
      <c r="AR963">
        <v>116512</v>
      </c>
      <c r="AS963">
        <v>131100</v>
      </c>
      <c r="AT963">
        <v>148958</v>
      </c>
      <c r="AU963">
        <v>150200</v>
      </c>
      <c r="AV963">
        <v>153500</v>
      </c>
      <c r="AW963">
        <v>167407</v>
      </c>
      <c r="AX963">
        <v>182866</v>
      </c>
      <c r="AY963">
        <v>204182</v>
      </c>
      <c r="AZ963">
        <v>214807</v>
      </c>
      <c r="BA963">
        <v>224733</v>
      </c>
      <c r="BB963">
        <v>231194</v>
      </c>
      <c r="BC963">
        <v>248249</v>
      </c>
      <c r="BD963">
        <v>255832</v>
      </c>
      <c r="BE963">
        <v>274033</v>
      </c>
      <c r="BF963">
        <v>283781</v>
      </c>
      <c r="BG963">
        <v>293706</v>
      </c>
      <c r="BH963">
        <v>301075</v>
      </c>
      <c r="BI963">
        <v>310244</v>
      </c>
      <c r="BJ963">
        <v>313052</v>
      </c>
      <c r="BK963">
        <v>312046</v>
      </c>
      <c r="BN963" s="39">
        <f t="shared" si="14"/>
        <v>39</v>
      </c>
    </row>
    <row r="964" spans="1:66" x14ac:dyDescent="0.3">
      <c r="A964" t="s">
        <v>271</v>
      </c>
      <c r="B964" s="13" t="str">
        <f>VLOOKUP(A964,Matching_Area!$A$2:$B$1441,2, 0)</f>
        <v>Infastructure</v>
      </c>
      <c r="C964" s="13" t="str">
        <f>VLOOKUP(Filtred_Data!A964,Matching_Area!$A$2:$C$1441,3,0)</f>
        <v>Technology</v>
      </c>
      <c r="D964" t="s">
        <v>1273</v>
      </c>
      <c r="Y964">
        <v>62098</v>
      </c>
      <c r="Z964">
        <v>62404</v>
      </c>
      <c r="AA964">
        <v>63316</v>
      </c>
      <c r="AB964">
        <v>59391</v>
      </c>
      <c r="AC964">
        <v>61841</v>
      </c>
      <c r="AD964">
        <v>63673</v>
      </c>
      <c r="AE964">
        <v>65195</v>
      </c>
      <c r="AF964">
        <v>68315</v>
      </c>
      <c r="AG964">
        <v>75192</v>
      </c>
      <c r="AH964">
        <v>82370</v>
      </c>
      <c r="AI964">
        <v>90643</v>
      </c>
      <c r="AJ964">
        <v>87955</v>
      </c>
      <c r="AK964">
        <v>92425</v>
      </c>
      <c r="AL964">
        <v>99955</v>
      </c>
      <c r="AM964">
        <v>107233</v>
      </c>
      <c r="AN964">
        <v>123962</v>
      </c>
      <c r="AO964">
        <v>106892</v>
      </c>
      <c r="AP964">
        <v>119214</v>
      </c>
      <c r="AQ964">
        <v>134733</v>
      </c>
      <c r="AR964">
        <v>149251</v>
      </c>
      <c r="AS964">
        <v>164795</v>
      </c>
      <c r="AT964">
        <v>177513</v>
      </c>
      <c r="AU964">
        <v>184245</v>
      </c>
      <c r="AV964">
        <v>188941</v>
      </c>
      <c r="AW964">
        <v>189536</v>
      </c>
      <c r="AX964">
        <v>207867</v>
      </c>
      <c r="AY964">
        <v>221784</v>
      </c>
      <c r="AZ964">
        <v>241347</v>
      </c>
      <c r="BA964">
        <v>231588</v>
      </c>
      <c r="BB964">
        <v>224912</v>
      </c>
      <c r="BC964">
        <v>241977</v>
      </c>
      <c r="BD964">
        <v>247750</v>
      </c>
      <c r="BE964">
        <v>268782</v>
      </c>
      <c r="BF964">
        <v>287831</v>
      </c>
      <c r="BG964">
        <v>285096</v>
      </c>
      <c r="BH964">
        <v>288335</v>
      </c>
      <c r="BI964">
        <v>295327</v>
      </c>
      <c r="BJ964">
        <v>293904</v>
      </c>
      <c r="BK964">
        <v>285095</v>
      </c>
      <c r="BN964" s="39">
        <f t="shared" si="14"/>
        <v>39</v>
      </c>
    </row>
    <row r="965" spans="1:66" x14ac:dyDescent="0.3">
      <c r="A965" t="s">
        <v>1140</v>
      </c>
      <c r="B965" s="13" t="str">
        <f>VLOOKUP(A965,Matching_Area!$A$2:$B$1441,2, 0)</f>
        <v>Health</v>
      </c>
      <c r="C965" s="13" t="str">
        <f>VLOOKUP(Filtred_Data!A965,Matching_Area!$A$2:$C$1441,3,0)</f>
        <v>Risk factors</v>
      </c>
      <c r="D965" t="s">
        <v>4032</v>
      </c>
      <c r="AS965">
        <v>0</v>
      </c>
      <c r="AT965">
        <v>0</v>
      </c>
      <c r="AU965">
        <v>0</v>
      </c>
      <c r="AV965">
        <v>0</v>
      </c>
      <c r="AW965">
        <v>0</v>
      </c>
      <c r="AX965">
        <v>0</v>
      </c>
      <c r="AY965">
        <v>0</v>
      </c>
      <c r="AZ965">
        <v>0</v>
      </c>
      <c r="BA965">
        <v>0</v>
      </c>
      <c r="BB965">
        <v>0</v>
      </c>
      <c r="BC965">
        <v>0</v>
      </c>
      <c r="BD965">
        <v>0</v>
      </c>
      <c r="BE965">
        <v>0</v>
      </c>
      <c r="BF965">
        <v>0</v>
      </c>
      <c r="BG965">
        <v>0</v>
      </c>
      <c r="BH965">
        <v>0</v>
      </c>
      <c r="BI965">
        <v>0</v>
      </c>
      <c r="BJ965">
        <v>0</v>
      </c>
      <c r="BN965" s="39">
        <f t="shared" si="14"/>
        <v>18</v>
      </c>
    </row>
    <row r="966" spans="1:66" x14ac:dyDescent="0.3">
      <c r="A966" t="s">
        <v>2269</v>
      </c>
      <c r="B966" s="13" t="str">
        <f>VLOOKUP(A966,Matching_Area!$A$2:$B$1441,2, 0)</f>
        <v>Health</v>
      </c>
      <c r="C966" s="13" t="str">
        <f>VLOOKUP(Filtred_Data!A966,Matching_Area!$A$2:$C$1441,3,0)</f>
        <v>Risk factors</v>
      </c>
      <c r="D966" t="s">
        <v>471</v>
      </c>
      <c r="AS966">
        <v>0</v>
      </c>
      <c r="AT966">
        <v>0</v>
      </c>
      <c r="AU966">
        <v>0</v>
      </c>
      <c r="AV966">
        <v>0</v>
      </c>
      <c r="AW966">
        <v>0</v>
      </c>
      <c r="AX966">
        <v>0</v>
      </c>
      <c r="AY966">
        <v>0</v>
      </c>
      <c r="AZ966">
        <v>0</v>
      </c>
      <c r="BA966">
        <v>0</v>
      </c>
      <c r="BB966">
        <v>0</v>
      </c>
      <c r="BC966">
        <v>0</v>
      </c>
      <c r="BD966">
        <v>0</v>
      </c>
      <c r="BE966">
        <v>0</v>
      </c>
      <c r="BF966">
        <v>0</v>
      </c>
      <c r="BG966">
        <v>0</v>
      </c>
      <c r="BH966">
        <v>0</v>
      </c>
      <c r="BI966">
        <v>0</v>
      </c>
      <c r="BJ966">
        <v>0</v>
      </c>
      <c r="BN966" s="39">
        <f t="shared" si="14"/>
        <v>18</v>
      </c>
    </row>
    <row r="967" spans="1:66" x14ac:dyDescent="0.3">
      <c r="A967" t="s">
        <v>2400</v>
      </c>
      <c r="B967" s="13" t="str">
        <f>VLOOKUP(A967,Matching_Area!$A$2:$B$1441,2, 0)</f>
        <v>Health</v>
      </c>
      <c r="C967" s="13" t="str">
        <f>VLOOKUP(Filtred_Data!A967,Matching_Area!$A$2:$C$1441,3,0)</f>
        <v>Risk factors</v>
      </c>
      <c r="D967" t="s">
        <v>1717</v>
      </c>
      <c r="AS967">
        <v>0</v>
      </c>
      <c r="AT967">
        <v>0</v>
      </c>
      <c r="AU967">
        <v>0</v>
      </c>
      <c r="AV967">
        <v>0</v>
      </c>
      <c r="AW967">
        <v>0</v>
      </c>
      <c r="AX967">
        <v>0</v>
      </c>
      <c r="AY967">
        <v>0</v>
      </c>
      <c r="AZ967">
        <v>0</v>
      </c>
      <c r="BA967">
        <v>0</v>
      </c>
      <c r="BB967">
        <v>0</v>
      </c>
      <c r="BC967">
        <v>0</v>
      </c>
      <c r="BD967">
        <v>0</v>
      </c>
      <c r="BE967">
        <v>0</v>
      </c>
      <c r="BF967">
        <v>0</v>
      </c>
      <c r="BG967">
        <v>0</v>
      </c>
      <c r="BH967">
        <v>0</v>
      </c>
      <c r="BI967">
        <v>0</v>
      </c>
      <c r="BJ967">
        <v>0</v>
      </c>
      <c r="BN967" s="39">
        <f t="shared" ref="BN967:BN1030" si="15">COUNT(E967:BM967)</f>
        <v>18</v>
      </c>
    </row>
    <row r="968" spans="1:66" x14ac:dyDescent="0.3">
      <c r="A968" t="s">
        <v>3380</v>
      </c>
      <c r="B968" s="13" t="str">
        <f>VLOOKUP(A968,Matching_Area!$A$2:$B$1441,2, 0)</f>
        <v>Health</v>
      </c>
      <c r="C968" s="13" t="str">
        <f>VLOOKUP(Filtred_Data!A968,Matching_Area!$A$2:$C$1441,3,0)</f>
        <v>Disease prevention</v>
      </c>
      <c r="D968" t="s">
        <v>388</v>
      </c>
      <c r="AX968">
        <v>99.209585699551099</v>
      </c>
      <c r="AY968">
        <v>99.214369851820607</v>
      </c>
      <c r="AZ968">
        <v>99.219131197768405</v>
      </c>
      <c r="BA968">
        <v>99.223860883170801</v>
      </c>
      <c r="BB968">
        <v>99.228562367561693</v>
      </c>
      <c r="BC968">
        <v>99.233204167327798</v>
      </c>
      <c r="BD968">
        <v>99.238017568889703</v>
      </c>
      <c r="BE968">
        <v>99.242915087034405</v>
      </c>
      <c r="BF968">
        <v>99.247954964136198</v>
      </c>
      <c r="BG968">
        <v>99.253101759600995</v>
      </c>
      <c r="BH968">
        <v>99.258362883059107</v>
      </c>
      <c r="BI968">
        <v>99.2637093636678</v>
      </c>
      <c r="BJ968">
        <v>99.2691920708955</v>
      </c>
      <c r="BN968" s="39">
        <f t="shared" si="15"/>
        <v>13</v>
      </c>
    </row>
    <row r="969" spans="1:66" x14ac:dyDescent="0.3">
      <c r="A969" t="s">
        <v>2333</v>
      </c>
      <c r="B969" s="13" t="str">
        <f>VLOOKUP(A969,Matching_Area!$A$2:$B$1441,2, 0)</f>
        <v>Health</v>
      </c>
      <c r="C969" s="13" t="str">
        <f>VLOOKUP(Filtred_Data!A969,Matching_Area!$A$2:$C$1441,3,0)</f>
        <v>Disease prevention</v>
      </c>
      <c r="D969" t="s">
        <v>3578</v>
      </c>
      <c r="AX969">
        <v>96.972770710204301</v>
      </c>
      <c r="AY969">
        <v>96.972770710204301</v>
      </c>
      <c r="AZ969">
        <v>96.972770710204301</v>
      </c>
      <c r="BA969">
        <v>96.972770710204301</v>
      </c>
      <c r="BB969">
        <v>96.972770710204301</v>
      </c>
      <c r="BC969">
        <v>96.972770710204301</v>
      </c>
      <c r="BD969">
        <v>96.972770710204301</v>
      </c>
      <c r="BE969">
        <v>96.972770710204301</v>
      </c>
      <c r="BF969">
        <v>96.972770710204301</v>
      </c>
      <c r="BG969">
        <v>96.972770710204301</v>
      </c>
      <c r="BH969">
        <v>96.972770710204301</v>
      </c>
      <c r="BI969">
        <v>96.972770710204301</v>
      </c>
      <c r="BJ969">
        <v>96.972770710204301</v>
      </c>
      <c r="BN969" s="39">
        <f t="shared" si="15"/>
        <v>13</v>
      </c>
    </row>
    <row r="970" spans="1:66" x14ac:dyDescent="0.3">
      <c r="A970" t="s">
        <v>2461</v>
      </c>
      <c r="B970" s="13" t="str">
        <f>VLOOKUP(A970,Matching_Area!$A$2:$B$1441,2, 0)</f>
        <v>Health</v>
      </c>
      <c r="C970" s="13" t="str">
        <f>VLOOKUP(Filtred_Data!A970,Matching_Area!$A$2:$C$1441,3,0)</f>
        <v>Disease prevention</v>
      </c>
      <c r="D970" t="s">
        <v>535</v>
      </c>
      <c r="AS970">
        <v>99.771308099542694</v>
      </c>
      <c r="AT970">
        <v>99.771308099542694</v>
      </c>
      <c r="AU970">
        <v>99.771308099542694</v>
      </c>
      <c r="AV970">
        <v>99.771308099542694</v>
      </c>
      <c r="AW970">
        <v>99.771308099542694</v>
      </c>
      <c r="AX970">
        <v>99.771308099542694</v>
      </c>
      <c r="AY970">
        <v>99.771308099542694</v>
      </c>
      <c r="AZ970">
        <v>99.771308099542694</v>
      </c>
      <c r="BA970">
        <v>99.771308099542694</v>
      </c>
      <c r="BB970">
        <v>99.771308099542694</v>
      </c>
      <c r="BC970">
        <v>99.771308099542694</v>
      </c>
      <c r="BD970">
        <v>99.771308099542694</v>
      </c>
      <c r="BE970">
        <v>99.771308099542694</v>
      </c>
      <c r="BF970">
        <v>99.771308099542694</v>
      </c>
      <c r="BG970">
        <v>99.771308099542694</v>
      </c>
      <c r="BH970">
        <v>99.771308099542694</v>
      </c>
      <c r="BI970">
        <v>99.771308099542694</v>
      </c>
      <c r="BJ970">
        <v>99.771308099542694</v>
      </c>
      <c r="BN970" s="39">
        <f t="shared" si="15"/>
        <v>18</v>
      </c>
    </row>
    <row r="971" spans="1:66" x14ac:dyDescent="0.3">
      <c r="A971" t="s">
        <v>1409</v>
      </c>
      <c r="B971" s="13" t="str">
        <f>VLOOKUP(A971,Matching_Area!$A$2:$B$1441,2, 0)</f>
        <v>Health</v>
      </c>
      <c r="C971" s="13" t="str">
        <f>VLOOKUP(Filtred_Data!A971,Matching_Area!$A$2:$C$1441,3,0)</f>
        <v>Disease prevention</v>
      </c>
      <c r="D971" t="s">
        <v>4191</v>
      </c>
      <c r="AS971">
        <v>99.966820658955001</v>
      </c>
      <c r="AT971">
        <v>99.9670080566801</v>
      </c>
      <c r="AU971">
        <v>99.967194700027605</v>
      </c>
      <c r="AV971">
        <v>99.967382976068095</v>
      </c>
      <c r="AW971">
        <v>99.967568536739094</v>
      </c>
      <c r="AX971">
        <v>99.967749567315195</v>
      </c>
      <c r="AY971">
        <v>99.967930622982607</v>
      </c>
      <c r="AZ971">
        <v>99.968115832587202</v>
      </c>
      <c r="BA971">
        <v>99.968296051272503</v>
      </c>
      <c r="BB971">
        <v>99.968475196287102</v>
      </c>
      <c r="BC971">
        <v>99.968648416163305</v>
      </c>
      <c r="BD971">
        <v>99.968831857483295</v>
      </c>
      <c r="BE971">
        <v>99.969018503739903</v>
      </c>
      <c r="BF971">
        <v>99.969212956186993</v>
      </c>
      <c r="BG971">
        <v>99.969406719887701</v>
      </c>
      <c r="BH971">
        <v>99.969607221990898</v>
      </c>
      <c r="BI971">
        <v>99.969812143181102</v>
      </c>
      <c r="BJ971">
        <v>99.970018765316297</v>
      </c>
      <c r="BN971" s="39">
        <f t="shared" si="15"/>
        <v>18</v>
      </c>
    </row>
    <row r="972" spans="1:66" x14ac:dyDescent="0.3">
      <c r="A972" t="s">
        <v>2401</v>
      </c>
      <c r="B972" s="13" t="str">
        <f>VLOOKUP(A972,Matching_Area!$A$2:$B$1441,2, 0)</f>
        <v>Health</v>
      </c>
      <c r="C972" s="13" t="str">
        <f>VLOOKUP(Filtred_Data!A972,Matching_Area!$A$2:$C$1441,3,0)</f>
        <v>Disease prevention</v>
      </c>
      <c r="D972" t="s">
        <v>2188</v>
      </c>
      <c r="AS972">
        <v>99.882507729224201</v>
      </c>
      <c r="AT972">
        <v>99.882507729224201</v>
      </c>
      <c r="AU972">
        <v>99.882507729224201</v>
      </c>
      <c r="AV972">
        <v>99.882507729224201</v>
      </c>
      <c r="AW972">
        <v>99.882507729224201</v>
      </c>
      <c r="AX972">
        <v>99.882507729224201</v>
      </c>
      <c r="AY972">
        <v>99.882507729224201</v>
      </c>
      <c r="AZ972">
        <v>99.882507729224201</v>
      </c>
      <c r="BA972">
        <v>99.882507729224201</v>
      </c>
      <c r="BB972">
        <v>99.882507729224201</v>
      </c>
      <c r="BC972">
        <v>99.882507729224201</v>
      </c>
      <c r="BD972">
        <v>99.882507729224201</v>
      </c>
      <c r="BE972">
        <v>99.882507729224201</v>
      </c>
      <c r="BF972">
        <v>99.882507729224201</v>
      </c>
      <c r="BG972">
        <v>99.882507729224201</v>
      </c>
      <c r="BH972">
        <v>99.882507729224201</v>
      </c>
      <c r="BI972">
        <v>99.882507729224201</v>
      </c>
      <c r="BJ972">
        <v>99.882507729224201</v>
      </c>
      <c r="BN972" s="39">
        <f t="shared" si="15"/>
        <v>18</v>
      </c>
    </row>
    <row r="973" spans="1:66" x14ac:dyDescent="0.3">
      <c r="A973" t="s">
        <v>568</v>
      </c>
      <c r="B973" s="13" t="str">
        <f>VLOOKUP(A973,Matching_Area!$A$2:$B$1441,2, 0)</f>
        <v>Health</v>
      </c>
      <c r="C973" s="13" t="str">
        <f>VLOOKUP(Filtred_Data!A973,Matching_Area!$A$2:$C$1441,3,0)</f>
        <v>Disease prevention</v>
      </c>
      <c r="D973" t="s">
        <v>3429</v>
      </c>
      <c r="AS973">
        <v>99.989156009108598</v>
      </c>
      <c r="AT973">
        <v>99.989156009108598</v>
      </c>
      <c r="AU973">
        <v>99.989156009108598</v>
      </c>
      <c r="AV973">
        <v>99.989156009108598</v>
      </c>
      <c r="AW973">
        <v>99.989156009108598</v>
      </c>
      <c r="AX973">
        <v>99.989156009108598</v>
      </c>
      <c r="AY973">
        <v>99.989156009108598</v>
      </c>
      <c r="AZ973">
        <v>99.989156009108598</v>
      </c>
      <c r="BA973">
        <v>99.989156009108598</v>
      </c>
      <c r="BB973">
        <v>99.989156009108598</v>
      </c>
      <c r="BC973">
        <v>99.989156009108598</v>
      </c>
      <c r="BD973">
        <v>99.989156009108598</v>
      </c>
      <c r="BE973">
        <v>99.989156009108598</v>
      </c>
      <c r="BF973">
        <v>99.989156009108598</v>
      </c>
      <c r="BG973">
        <v>99.989156009108598</v>
      </c>
      <c r="BH973">
        <v>99.989156009108598</v>
      </c>
      <c r="BI973">
        <v>99.989156009108598</v>
      </c>
      <c r="BJ973">
        <v>99.989156009108598</v>
      </c>
      <c r="BN973" s="39">
        <f t="shared" si="15"/>
        <v>18</v>
      </c>
    </row>
    <row r="974" spans="1:66" x14ac:dyDescent="0.3">
      <c r="A974" t="s">
        <v>2705</v>
      </c>
      <c r="B974" s="13" t="str">
        <f>VLOOKUP(A974,Matching_Area!$A$2:$B$1441,2, 0)</f>
        <v>Health</v>
      </c>
      <c r="C974" s="13" t="str">
        <f>VLOOKUP(Filtred_Data!A974,Matching_Area!$A$2:$C$1441,3,0)</f>
        <v>Disease prevention</v>
      </c>
      <c r="D974" t="s">
        <v>541</v>
      </c>
      <c r="AX974">
        <v>98.942332111769204</v>
      </c>
      <c r="AY974">
        <v>98.947103376353994</v>
      </c>
      <c r="AZ974">
        <v>98.951851896053398</v>
      </c>
      <c r="BA974">
        <v>98.956568840495507</v>
      </c>
      <c r="BB974">
        <v>98.961257659894798</v>
      </c>
      <c r="BC974">
        <v>98.965886955449406</v>
      </c>
      <c r="BD974">
        <v>98.970687390533996</v>
      </c>
      <c r="BE974">
        <v>98.975571715605895</v>
      </c>
      <c r="BF974">
        <v>98.980598016144199</v>
      </c>
      <c r="BG974">
        <v>98.9857309470258</v>
      </c>
      <c r="BH974">
        <v>98.9909778979207</v>
      </c>
      <c r="BI974">
        <v>98.996309976028797</v>
      </c>
      <c r="BJ974">
        <v>99.001777913784693</v>
      </c>
      <c r="BN974" s="39">
        <f t="shared" si="15"/>
        <v>13</v>
      </c>
    </row>
    <row r="975" spans="1:66" x14ac:dyDescent="0.3">
      <c r="A975" t="s">
        <v>619</v>
      </c>
      <c r="B975" s="13" t="str">
        <f>VLOOKUP(A975,Matching_Area!$A$2:$B$1441,2, 0)</f>
        <v>Health</v>
      </c>
      <c r="C975" s="13" t="str">
        <f>VLOOKUP(Filtred_Data!A975,Matching_Area!$A$2:$C$1441,3,0)</f>
        <v>Disease prevention</v>
      </c>
      <c r="D975" t="s">
        <v>2903</v>
      </c>
      <c r="BN975" s="39">
        <f t="shared" si="15"/>
        <v>0</v>
      </c>
    </row>
    <row r="976" spans="1:66" x14ac:dyDescent="0.3">
      <c r="A976" t="s">
        <v>3065</v>
      </c>
      <c r="B976" s="13" t="str">
        <f>VLOOKUP(A976,Matching_Area!$A$2:$B$1441,2, 0)</f>
        <v>Health</v>
      </c>
      <c r="C976" s="13" t="str">
        <f>VLOOKUP(Filtred_Data!A976,Matching_Area!$A$2:$C$1441,3,0)</f>
        <v>Disease prevention</v>
      </c>
      <c r="D976" t="s">
        <v>4179</v>
      </c>
      <c r="AS976">
        <v>99.666094865969697</v>
      </c>
      <c r="AT976">
        <v>99.666094865969697</v>
      </c>
      <c r="AU976">
        <v>99.666094865969697</v>
      </c>
      <c r="AV976">
        <v>99.666094865969697</v>
      </c>
      <c r="AW976">
        <v>99.666094865969697</v>
      </c>
      <c r="AX976">
        <v>99.666094865969697</v>
      </c>
      <c r="AY976">
        <v>99.666094865969697</v>
      </c>
      <c r="AZ976">
        <v>99.666094865969697</v>
      </c>
      <c r="BA976">
        <v>99.666094865969697</v>
      </c>
      <c r="BB976">
        <v>99.666094865969697</v>
      </c>
      <c r="BC976">
        <v>99.666094865969697</v>
      </c>
      <c r="BD976">
        <v>99.666094865969697</v>
      </c>
      <c r="BE976">
        <v>99.666094865969697</v>
      </c>
      <c r="BF976">
        <v>99.666094865969697</v>
      </c>
      <c r="BG976">
        <v>99.666094865969697</v>
      </c>
      <c r="BH976">
        <v>99.666094865969697</v>
      </c>
      <c r="BI976">
        <v>99.666094865969697</v>
      </c>
      <c r="BJ976">
        <v>99.666094865969697</v>
      </c>
      <c r="BN976" s="39">
        <f t="shared" si="15"/>
        <v>18</v>
      </c>
    </row>
    <row r="977" spans="1:66" x14ac:dyDescent="0.3">
      <c r="A977" t="s">
        <v>631</v>
      </c>
      <c r="B977" s="13" t="str">
        <f>VLOOKUP(A977,Matching_Area!$A$2:$B$1441,2, 0)</f>
        <v>Health</v>
      </c>
      <c r="C977" s="13" t="str">
        <f>VLOOKUP(Filtred_Data!A977,Matching_Area!$A$2:$C$1441,3,0)</f>
        <v>Disease prevention</v>
      </c>
      <c r="D977" t="s">
        <v>977</v>
      </c>
      <c r="AS977">
        <v>88.192771393851601</v>
      </c>
      <c r="AT977">
        <v>88.307274484863996</v>
      </c>
      <c r="AU977">
        <v>88.421290852218903</v>
      </c>
      <c r="AV977">
        <v>88.535126042347898</v>
      </c>
      <c r="AW977">
        <v>88.6490757436368</v>
      </c>
      <c r="AX977">
        <v>88.762227991188595</v>
      </c>
      <c r="AY977">
        <v>88.875495318867905</v>
      </c>
      <c r="AZ977">
        <v>88.988577638677697</v>
      </c>
      <c r="BA977">
        <v>89.101468313232303</v>
      </c>
      <c r="BB977">
        <v>89.214164993094002</v>
      </c>
      <c r="BC977">
        <v>89.326360909809296</v>
      </c>
      <c r="BD977">
        <v>89.440504173118001</v>
      </c>
      <c r="BE977">
        <v>89.555682440866093</v>
      </c>
      <c r="BF977">
        <v>89.672511532033397</v>
      </c>
      <c r="BG977">
        <v>89.790682259146195</v>
      </c>
      <c r="BH977">
        <v>89.848329139020393</v>
      </c>
      <c r="BI977">
        <v>89.906899193334993</v>
      </c>
      <c r="BJ977">
        <v>89.966998110611101</v>
      </c>
      <c r="BN977" s="39">
        <f t="shared" si="15"/>
        <v>18</v>
      </c>
    </row>
    <row r="978" spans="1:66" x14ac:dyDescent="0.3">
      <c r="A978" t="s">
        <v>3282</v>
      </c>
      <c r="B978" s="13" t="str">
        <f>VLOOKUP(A978,Matching_Area!$A$2:$B$1441,2, 0)</f>
        <v>Health</v>
      </c>
      <c r="C978" s="13" t="str">
        <f>VLOOKUP(Filtred_Data!A978,Matching_Area!$A$2:$C$1441,3,0)</f>
        <v>Disease prevention</v>
      </c>
      <c r="D978" t="s">
        <v>437</v>
      </c>
      <c r="BN978" s="39">
        <f t="shared" si="15"/>
        <v>0</v>
      </c>
    </row>
    <row r="979" spans="1:66" x14ac:dyDescent="0.3">
      <c r="A979" t="s">
        <v>3447</v>
      </c>
      <c r="B979" s="13" t="str">
        <f>VLOOKUP(A979,Matching_Area!$A$2:$B$1441,2, 0)</f>
        <v>Health</v>
      </c>
      <c r="C979" s="13" t="str">
        <f>VLOOKUP(Filtred_Data!A979,Matching_Area!$A$2:$C$1441,3,0)</f>
        <v>Disease prevention</v>
      </c>
      <c r="D979" t="s">
        <v>1666</v>
      </c>
      <c r="AS979">
        <v>94.516431695660003</v>
      </c>
      <c r="AT979">
        <v>94.584453652678704</v>
      </c>
      <c r="AU979">
        <v>94.652475609697305</v>
      </c>
      <c r="AV979">
        <v>94.720497566715906</v>
      </c>
      <c r="AW979">
        <v>94.788519523734493</v>
      </c>
      <c r="AX979">
        <v>94.856541480753094</v>
      </c>
      <c r="AY979">
        <v>94.924563437771795</v>
      </c>
      <c r="AZ979">
        <v>94.992585394790396</v>
      </c>
      <c r="BA979">
        <v>95.060607351808997</v>
      </c>
      <c r="BB979">
        <v>95.128629308827598</v>
      </c>
      <c r="BC979">
        <v>95.196651265846199</v>
      </c>
      <c r="BD979">
        <v>95.2646732228649</v>
      </c>
      <c r="BE979">
        <v>95.332695179883501</v>
      </c>
      <c r="BF979">
        <v>95.400717136902102</v>
      </c>
      <c r="BG979">
        <v>95.468739093920703</v>
      </c>
      <c r="BH979">
        <v>95.468739093920703</v>
      </c>
      <c r="BI979">
        <v>95.468739093920703</v>
      </c>
      <c r="BJ979">
        <v>95.468739093920703</v>
      </c>
      <c r="BN979" s="39">
        <f t="shared" si="15"/>
        <v>18</v>
      </c>
    </row>
    <row r="980" spans="1:66" x14ac:dyDescent="0.3">
      <c r="A980" t="s">
        <v>2331</v>
      </c>
      <c r="B980" s="13" t="str">
        <f>VLOOKUP(A980,Matching_Area!$A$2:$B$1441,2, 0)</f>
        <v>Health</v>
      </c>
      <c r="C980" s="13" t="str">
        <f>VLOOKUP(Filtred_Data!A980,Matching_Area!$A$2:$C$1441,3,0)</f>
        <v>Disease prevention</v>
      </c>
      <c r="D980" t="s">
        <v>2335</v>
      </c>
      <c r="BN980" s="39">
        <f t="shared" si="15"/>
        <v>0</v>
      </c>
    </row>
    <row r="981" spans="1:66" x14ac:dyDescent="0.3">
      <c r="A981" t="s">
        <v>551</v>
      </c>
      <c r="B981" s="13" t="str">
        <f>VLOOKUP(A981,Matching_Area!$A$2:$B$1441,2, 0)</f>
        <v>Health</v>
      </c>
      <c r="C981" s="13" t="str">
        <f>VLOOKUP(Filtred_Data!A981,Matching_Area!$A$2:$C$1441,3,0)</f>
        <v>Disease prevention</v>
      </c>
      <c r="D981" t="s">
        <v>2008</v>
      </c>
      <c r="BN981" s="39">
        <f t="shared" si="15"/>
        <v>0</v>
      </c>
    </row>
    <row r="982" spans="1:66" x14ac:dyDescent="0.3">
      <c r="A982" t="s">
        <v>710</v>
      </c>
      <c r="B982" s="13" t="str">
        <f>VLOOKUP(A982,Matching_Area!$A$2:$B$1441,2, 0)</f>
        <v>Health</v>
      </c>
      <c r="C982" s="13" t="str">
        <f>VLOOKUP(Filtred_Data!A982,Matching_Area!$A$2:$C$1441,3,0)</f>
        <v>Disease prevention</v>
      </c>
      <c r="D982" t="s">
        <v>3253</v>
      </c>
      <c r="BN982" s="39">
        <f t="shared" si="15"/>
        <v>0</v>
      </c>
    </row>
    <row r="983" spans="1:66" x14ac:dyDescent="0.3">
      <c r="A983" t="s">
        <v>2016</v>
      </c>
      <c r="B983" s="13" t="str">
        <f>VLOOKUP(A983,Matching_Area!$A$2:$B$1441,2, 0)</f>
        <v>Public Sector</v>
      </c>
      <c r="C983" s="13" t="str">
        <f>VLOOKUP(Filtred_Data!A983,Matching_Area!$A$2:$C$1441,3,0)</f>
        <v>Policy &amp; institutions</v>
      </c>
      <c r="D983" t="s">
        <v>4189</v>
      </c>
      <c r="BN983" s="39">
        <f t="shared" si="15"/>
        <v>0</v>
      </c>
    </row>
    <row r="984" spans="1:66" x14ac:dyDescent="0.3">
      <c r="A984" t="s">
        <v>2392</v>
      </c>
      <c r="B984" s="13" t="str">
        <f>VLOOKUP(A984,Matching_Area!$A$2:$B$1441,2, 0)</f>
        <v>Environment</v>
      </c>
      <c r="C984" s="13" t="str">
        <f>VLOOKUP(Filtred_Data!A984,Matching_Area!$A$2:$C$1441,3,0)</f>
        <v>Land use</v>
      </c>
      <c r="D984" t="s">
        <v>501</v>
      </c>
      <c r="F984">
        <v>0.20515429699441856</v>
      </c>
      <c r="G984">
        <v>0.20701040292784334</v>
      </c>
      <c r="H984">
        <v>0.20406246997475697</v>
      </c>
      <c r="I984">
        <v>0.2044992007826216</v>
      </c>
      <c r="J984">
        <v>0.2044992007826216</v>
      </c>
      <c r="K984">
        <v>0.20144208512756909</v>
      </c>
      <c r="L984">
        <v>0.19871251757841499</v>
      </c>
      <c r="M984">
        <v>0.19598295002926097</v>
      </c>
      <c r="N984">
        <v>0.19325338248010693</v>
      </c>
      <c r="O984">
        <v>0.1927074689702761</v>
      </c>
      <c r="P984">
        <v>0.19216155546044528</v>
      </c>
      <c r="Q984">
        <v>0.19161564195061448</v>
      </c>
      <c r="R984">
        <v>0.19106972844078368</v>
      </c>
      <c r="S984">
        <v>0.19063299763291902</v>
      </c>
      <c r="T984">
        <v>0.19063299763291902</v>
      </c>
      <c r="U984">
        <v>0.19063299763291902</v>
      </c>
      <c r="V984">
        <v>0.1900870841230882</v>
      </c>
      <c r="W984">
        <v>0.20406246997475697</v>
      </c>
      <c r="X984">
        <v>0.20406246997475697</v>
      </c>
      <c r="Y984">
        <v>0.20406246997475697</v>
      </c>
      <c r="Z984">
        <v>0.20406246997475697</v>
      </c>
      <c r="AA984">
        <v>0.22207761579917371</v>
      </c>
      <c r="AB984">
        <v>0.22207761579917371</v>
      </c>
      <c r="AC984">
        <v>0.22207761579917371</v>
      </c>
      <c r="AD984">
        <v>0.22207761579917371</v>
      </c>
      <c r="AE984">
        <v>0.22207761579917371</v>
      </c>
      <c r="AF984">
        <v>0.22207761579917371</v>
      </c>
      <c r="AG984">
        <v>0.22207761579917371</v>
      </c>
      <c r="AH984">
        <v>0.22382453903063232</v>
      </c>
      <c r="AI984">
        <v>0.22928367412894038</v>
      </c>
      <c r="AJ984">
        <v>0.22928367412894038</v>
      </c>
      <c r="AK984">
        <v>0.22928367412894038</v>
      </c>
      <c r="AL984">
        <v>0.24020194432555658</v>
      </c>
      <c r="AM984">
        <v>0.24020194432555658</v>
      </c>
      <c r="AN984">
        <v>0.25112021452217287</v>
      </c>
      <c r="AO984">
        <v>0.25112021452217287</v>
      </c>
      <c r="AP984">
        <v>0.27295675491540528</v>
      </c>
      <c r="AQ984">
        <v>0.27295675491540528</v>
      </c>
      <c r="AR984">
        <v>0.29479329530863768</v>
      </c>
      <c r="AS984">
        <v>0.29469805455625026</v>
      </c>
      <c r="AT984">
        <v>0.29469805455625026</v>
      </c>
      <c r="AU984">
        <v>0.29797247738465299</v>
      </c>
      <c r="AV984">
        <v>0.29797247738465299</v>
      </c>
      <c r="AW984">
        <v>0.29469805455625026</v>
      </c>
      <c r="AX984">
        <v>0.29469805455625026</v>
      </c>
      <c r="AY984">
        <v>0.28378331179490762</v>
      </c>
      <c r="AZ984">
        <v>0.28378331179490762</v>
      </c>
      <c r="BA984">
        <v>0.28423314989363119</v>
      </c>
      <c r="BB984">
        <v>0.28423314989363119</v>
      </c>
      <c r="BC984">
        <v>0.28423314989363119</v>
      </c>
      <c r="BD984">
        <v>0.28423314989363119</v>
      </c>
      <c r="BE984">
        <v>0.28423314989363119</v>
      </c>
      <c r="BF984">
        <v>0.28423314989363119</v>
      </c>
      <c r="BG984">
        <v>0.28423314989363119</v>
      </c>
      <c r="BH984">
        <v>0.28423314989363119</v>
      </c>
      <c r="BI984">
        <v>0.28423314989363119</v>
      </c>
      <c r="BN984" s="39">
        <f t="shared" si="15"/>
        <v>56</v>
      </c>
    </row>
    <row r="985" spans="1:66" x14ac:dyDescent="0.3">
      <c r="A985" t="s">
        <v>2285</v>
      </c>
      <c r="B985" s="13" t="str">
        <f>VLOOKUP(A985,Matching_Area!$A$2:$B$1441,2, 0)</f>
        <v>Education</v>
      </c>
      <c r="C985" s="13" t="str">
        <f>VLOOKUP(Filtred_Data!A985,Matching_Area!$A$2:$C$1441,3,0)</f>
        <v>Efficiency</v>
      </c>
      <c r="D985" t="s">
        <v>2639</v>
      </c>
      <c r="BN985" s="39">
        <f t="shared" si="15"/>
        <v>0</v>
      </c>
    </row>
    <row r="986" spans="1:66" x14ac:dyDescent="0.3">
      <c r="A986" t="s">
        <v>49</v>
      </c>
      <c r="B986" s="13" t="str">
        <f>VLOOKUP(A986,Matching_Area!$A$2:$B$1441,2, 0)</f>
        <v>Education</v>
      </c>
      <c r="C986" s="13" t="str">
        <f>VLOOKUP(Filtred_Data!A986,Matching_Area!$A$2:$C$1441,3,0)</f>
        <v>Efficiency</v>
      </c>
      <c r="D986" t="s">
        <v>865</v>
      </c>
      <c r="BN986" s="39">
        <f t="shared" si="15"/>
        <v>0</v>
      </c>
    </row>
    <row r="987" spans="1:66" x14ac:dyDescent="0.3">
      <c r="A987" t="s">
        <v>1234</v>
      </c>
      <c r="B987" s="13" t="str">
        <f>VLOOKUP(A987,Matching_Area!$A$2:$B$1441,2, 0)</f>
        <v>Education</v>
      </c>
      <c r="C987" s="13" t="str">
        <f>VLOOKUP(Filtred_Data!A987,Matching_Area!$A$2:$C$1441,3,0)</f>
        <v>Efficiency</v>
      </c>
      <c r="D987" t="s">
        <v>1320</v>
      </c>
      <c r="BJ987">
        <v>89.745101928710895</v>
      </c>
      <c r="BN987" s="39">
        <f t="shared" si="15"/>
        <v>1</v>
      </c>
    </row>
    <row r="988" spans="1:66" x14ac:dyDescent="0.3">
      <c r="A988" t="s">
        <v>2806</v>
      </c>
      <c r="B988" s="13" t="str">
        <f>VLOOKUP(A988,Matching_Area!$A$2:$B$1441,2, 0)</f>
        <v>Education</v>
      </c>
      <c r="C988" s="13" t="str">
        <f>VLOOKUP(Filtred_Data!A988,Matching_Area!$A$2:$C$1441,3,0)</f>
        <v>Efficiency</v>
      </c>
      <c r="D988" t="s">
        <v>1076</v>
      </c>
      <c r="BN988" s="39">
        <f t="shared" si="15"/>
        <v>0</v>
      </c>
    </row>
    <row r="989" spans="1:66" x14ac:dyDescent="0.3">
      <c r="A989" t="s">
        <v>33</v>
      </c>
      <c r="B989" s="13" t="str">
        <f>VLOOKUP(A989,Matching_Area!$A$2:$B$1441,2, 0)</f>
        <v>Education</v>
      </c>
      <c r="C989" s="13" t="str">
        <f>VLOOKUP(Filtred_Data!A989,Matching_Area!$A$2:$C$1441,3,0)</f>
        <v>Efficiency</v>
      </c>
      <c r="D989" t="s">
        <v>3570</v>
      </c>
      <c r="BN989" s="39">
        <f t="shared" si="15"/>
        <v>0</v>
      </c>
    </row>
    <row r="990" spans="1:66" x14ac:dyDescent="0.3">
      <c r="A990" t="s">
        <v>3360</v>
      </c>
      <c r="B990" s="13" t="str">
        <f>VLOOKUP(A990,Matching_Area!$A$2:$B$1441,2, 0)</f>
        <v>Education</v>
      </c>
      <c r="C990" s="13" t="str">
        <f>VLOOKUP(Filtred_Data!A990,Matching_Area!$A$2:$C$1441,3,0)</f>
        <v>Efficiency</v>
      </c>
      <c r="D990" t="s">
        <v>3149</v>
      </c>
      <c r="BN990" s="39">
        <f t="shared" si="15"/>
        <v>0</v>
      </c>
    </row>
    <row r="991" spans="1:66" x14ac:dyDescent="0.3">
      <c r="A991" t="s">
        <v>2439</v>
      </c>
      <c r="B991" s="13" t="str">
        <f>VLOOKUP(A991,Matching_Area!$A$2:$B$1441,2, 0)</f>
        <v>Economic Policy &amp; Debt</v>
      </c>
      <c r="C991" s="13" t="str">
        <f>VLOOKUP(Filtred_Data!A991,Matching_Area!$A$2:$C$1441,3,0)</f>
        <v>Balance of payments</v>
      </c>
      <c r="D991" t="s">
        <v>174</v>
      </c>
      <c r="O991">
        <v>650000000</v>
      </c>
      <c r="P991">
        <v>700000000</v>
      </c>
      <c r="Q991">
        <v>670000000</v>
      </c>
      <c r="R991">
        <v>710000000</v>
      </c>
      <c r="S991">
        <v>680000000</v>
      </c>
      <c r="T991">
        <v>590000000</v>
      </c>
      <c r="U991">
        <v>650000000</v>
      </c>
      <c r="V991">
        <v>1060000000</v>
      </c>
      <c r="W991">
        <v>1170000000</v>
      </c>
      <c r="X991">
        <v>1220000000</v>
      </c>
      <c r="Y991">
        <v>1360000000</v>
      </c>
      <c r="Z991">
        <v>4720000000</v>
      </c>
      <c r="AA991">
        <v>5140000000</v>
      </c>
      <c r="AB991">
        <v>5450000000</v>
      </c>
      <c r="AC991">
        <v>5990000000</v>
      </c>
      <c r="AD991">
        <v>6330000000</v>
      </c>
      <c r="AE991">
        <v>8660000000</v>
      </c>
      <c r="AF991">
        <v>8806000000</v>
      </c>
      <c r="AG991">
        <v>9005000000</v>
      </c>
      <c r="AH991">
        <v>10220000000</v>
      </c>
      <c r="AI991">
        <v>11850000000</v>
      </c>
      <c r="AJ991">
        <v>13919000000</v>
      </c>
      <c r="AK991">
        <v>16156300000</v>
      </c>
      <c r="AL991">
        <v>18041200000</v>
      </c>
      <c r="AM991">
        <v>20365700000</v>
      </c>
      <c r="AN991">
        <v>22181400000</v>
      </c>
      <c r="AO991">
        <v>23723200000</v>
      </c>
      <c r="AP991">
        <v>25593600000</v>
      </c>
      <c r="AQ991">
        <v>27426700000</v>
      </c>
      <c r="AR991">
        <v>33346000000</v>
      </c>
      <c r="AS991">
        <v>34397000000</v>
      </c>
      <c r="AT991">
        <v>38219000000</v>
      </c>
      <c r="AU991">
        <v>40109000000</v>
      </c>
      <c r="AV991">
        <v>40943000000</v>
      </c>
      <c r="AW991">
        <v>44357000000</v>
      </c>
      <c r="AX991">
        <v>47751000000</v>
      </c>
      <c r="AY991">
        <v>50974000000</v>
      </c>
      <c r="AZ991">
        <v>53039000000</v>
      </c>
      <c r="BA991">
        <v>55679000000</v>
      </c>
      <c r="BB991">
        <v>50555000000</v>
      </c>
      <c r="BC991">
        <v>50527000000</v>
      </c>
      <c r="BD991">
        <v>50854000000</v>
      </c>
      <c r="BE991">
        <v>52371000000</v>
      </c>
      <c r="BF991">
        <v>55003000000</v>
      </c>
      <c r="BG991">
        <v>57239000000</v>
      </c>
      <c r="BH991">
        <v>60719000000</v>
      </c>
      <c r="BI991">
        <v>62870000000</v>
      </c>
      <c r="BJ991">
        <v>64058000000</v>
      </c>
      <c r="BK991">
        <v>67009000000</v>
      </c>
      <c r="BL991">
        <v>71562000000</v>
      </c>
      <c r="BN991" s="39">
        <f t="shared" si="15"/>
        <v>50</v>
      </c>
    </row>
    <row r="992" spans="1:66" x14ac:dyDescent="0.3">
      <c r="A992" t="s">
        <v>234</v>
      </c>
      <c r="B992" s="13" t="str">
        <f>VLOOKUP(A992,Matching_Area!$A$2:$B$1441,2, 0)</f>
        <v>Economic Policy &amp; Debt</v>
      </c>
      <c r="C992" s="13" t="str">
        <f>VLOOKUP(Filtred_Data!A992,Matching_Area!$A$2:$C$1441,3,0)</f>
        <v>Balance of payments</v>
      </c>
      <c r="D992" t="s">
        <v>2151</v>
      </c>
      <c r="V992">
        <v>9.6069508210580509E-3</v>
      </c>
      <c r="W992">
        <v>9.3553365178331849E-3</v>
      </c>
      <c r="X992">
        <v>8.7541210976602134E-3</v>
      </c>
      <c r="Y992">
        <v>2.7998391492408763E-3</v>
      </c>
      <c r="Z992">
        <v>2.4945105177917844E-3</v>
      </c>
      <c r="AA992">
        <v>2.3924954594922109E-3</v>
      </c>
      <c r="AB992">
        <v>2.2014079104291152E-3</v>
      </c>
      <c r="AC992">
        <v>1.9813686948204298E-3</v>
      </c>
      <c r="AD992">
        <v>1.8437517213150834E-3</v>
      </c>
      <c r="AE992">
        <v>1.982692492037022E-2</v>
      </c>
      <c r="AF992">
        <v>2.0472831790147295E-2</v>
      </c>
      <c r="AG992">
        <v>1.9001466263899237E-2</v>
      </c>
      <c r="AH992">
        <v>1.8080041406839928E-2</v>
      </c>
      <c r="AI992">
        <v>1.9620522328489803E-2</v>
      </c>
      <c r="AJ992">
        <v>2.1110308017256538E-2</v>
      </c>
      <c r="AK992">
        <v>2.7544630813761333E-2</v>
      </c>
      <c r="AL992">
        <v>2.6536186391339638E-2</v>
      </c>
      <c r="AM992">
        <v>2.666305853138282E-2</v>
      </c>
      <c r="AN992">
        <v>2.8521879449180856E-2</v>
      </c>
      <c r="AO992">
        <v>2.7015570927826933E-2</v>
      </c>
      <c r="AP992">
        <v>2.6464419547457672E-2</v>
      </c>
      <c r="AQ992">
        <v>2.6890090292687213E-2</v>
      </c>
      <c r="AR992">
        <v>4.4088340232216104E-2</v>
      </c>
      <c r="AS992">
        <v>4.2868239423189222E-2</v>
      </c>
      <c r="AT992">
        <v>4.2648612463129322E-2</v>
      </c>
      <c r="AU992">
        <v>4.1786986923553565E-2</v>
      </c>
      <c r="AV992">
        <v>4.077413650594669E-2</v>
      </c>
      <c r="AW992">
        <v>3.8759660894910133E-2</v>
      </c>
      <c r="AX992">
        <v>3.6780949046469232E-2</v>
      </c>
      <c r="AY992">
        <v>3.6685794830710827E-2</v>
      </c>
      <c r="AZ992">
        <v>3.6113001977084794E-2</v>
      </c>
      <c r="BA992">
        <v>3.6457940894196454E-2</v>
      </c>
      <c r="BB992">
        <v>3.9726116731723174E-2</v>
      </c>
      <c r="BC992">
        <v>3.9554289916018913E-2</v>
      </c>
      <c r="BD992">
        <v>3.927275630190593E-2</v>
      </c>
      <c r="BE992">
        <v>3.8914596160809584E-2</v>
      </c>
      <c r="BF992">
        <v>3.9398626255991991E-2</v>
      </c>
      <c r="BG992">
        <v>3.711388009968801E-2</v>
      </c>
      <c r="BH992">
        <v>3.6104575215768653E-2</v>
      </c>
      <c r="BI992">
        <v>3.3837260418200954E-2</v>
      </c>
      <c r="BJ992">
        <v>3.2573116293581131E-2</v>
      </c>
      <c r="BK992">
        <v>3.239799341622019E-2</v>
      </c>
      <c r="BL992">
        <v>3.1458165194905317E-2</v>
      </c>
      <c r="BN992" s="39">
        <f t="shared" si="15"/>
        <v>43</v>
      </c>
    </row>
    <row r="993" spans="1:66" x14ac:dyDescent="0.3">
      <c r="A993" t="s">
        <v>422</v>
      </c>
      <c r="B993" s="13" t="str">
        <f>VLOOKUP(A993,Matching_Area!$A$2:$B$1441,2, 0)</f>
        <v>Economic Policy &amp; Debt</v>
      </c>
      <c r="C993" s="13" t="str">
        <f>VLOOKUP(Filtred_Data!A993,Matching_Area!$A$2:$C$1441,3,0)</f>
        <v>Balance of payments</v>
      </c>
      <c r="D993" t="s">
        <v>187</v>
      </c>
      <c r="V993">
        <v>200000000</v>
      </c>
      <c r="W993">
        <v>220000000</v>
      </c>
      <c r="X993">
        <v>230000000</v>
      </c>
      <c r="Y993">
        <v>80000000</v>
      </c>
      <c r="Z993">
        <v>80000000</v>
      </c>
      <c r="AA993">
        <v>80000000</v>
      </c>
      <c r="AB993">
        <v>80000000</v>
      </c>
      <c r="AC993">
        <v>80000000</v>
      </c>
      <c r="AD993">
        <v>80000000</v>
      </c>
      <c r="AE993">
        <v>908000000</v>
      </c>
      <c r="AF993">
        <v>994000000</v>
      </c>
      <c r="AG993">
        <v>995000000</v>
      </c>
      <c r="AH993">
        <v>1020000000</v>
      </c>
      <c r="AI993">
        <v>1170000000</v>
      </c>
      <c r="AJ993">
        <v>1300000000</v>
      </c>
      <c r="AK993">
        <v>1796000000</v>
      </c>
      <c r="AL993">
        <v>1820000000</v>
      </c>
      <c r="AM993">
        <v>1943000000</v>
      </c>
      <c r="AN993">
        <v>2179000000</v>
      </c>
      <c r="AO993">
        <v>2181000000</v>
      </c>
      <c r="AP993">
        <v>2270000000</v>
      </c>
      <c r="AQ993">
        <v>2437000000</v>
      </c>
      <c r="AR993">
        <v>4246000000</v>
      </c>
      <c r="AS993">
        <v>4395000000</v>
      </c>
      <c r="AT993">
        <v>4513000000</v>
      </c>
      <c r="AU993">
        <v>4570000000</v>
      </c>
      <c r="AV993">
        <v>4672000000</v>
      </c>
      <c r="AW993">
        <v>4734000000</v>
      </c>
      <c r="AX993">
        <v>4795000000</v>
      </c>
      <c r="AY993">
        <v>5068000000</v>
      </c>
      <c r="AZ993">
        <v>5219000000</v>
      </c>
      <c r="BA993">
        <v>5364000000</v>
      </c>
      <c r="BB993">
        <v>5740000000</v>
      </c>
      <c r="BC993">
        <v>5930000000</v>
      </c>
      <c r="BD993">
        <v>6104000000</v>
      </c>
      <c r="BE993">
        <v>6303000000</v>
      </c>
      <c r="BF993">
        <v>6613000000</v>
      </c>
      <c r="BG993">
        <v>6503000000</v>
      </c>
      <c r="BH993">
        <v>6578000000</v>
      </c>
      <c r="BI993">
        <v>6330000000</v>
      </c>
      <c r="BJ993">
        <v>6347000000</v>
      </c>
      <c r="BK993">
        <v>6651000000</v>
      </c>
      <c r="BL993">
        <v>6724000000</v>
      </c>
      <c r="BN993" s="39">
        <f t="shared" si="15"/>
        <v>43</v>
      </c>
    </row>
    <row r="994" spans="1:66" x14ac:dyDescent="0.3">
      <c r="A994" t="s">
        <v>564</v>
      </c>
      <c r="B994" s="13" t="str">
        <f>VLOOKUP(A994,Matching_Area!$A$2:$B$1441,2, 0)</f>
        <v>Economic Policy &amp; Debt</v>
      </c>
      <c r="C994" s="13" t="str">
        <f>VLOOKUP(Filtred_Data!A994,Matching_Area!$A$2:$C$1441,3,0)</f>
        <v>Balance of payments</v>
      </c>
      <c r="D994" t="s">
        <v>723</v>
      </c>
      <c r="O994">
        <v>0</v>
      </c>
      <c r="P994">
        <v>0</v>
      </c>
      <c r="Q994">
        <v>0</v>
      </c>
      <c r="R994">
        <v>0</v>
      </c>
      <c r="S994">
        <v>0</v>
      </c>
      <c r="T994">
        <v>0</v>
      </c>
      <c r="U994">
        <v>0</v>
      </c>
      <c r="V994">
        <v>0</v>
      </c>
      <c r="W994">
        <v>0</v>
      </c>
      <c r="X994">
        <v>0</v>
      </c>
      <c r="Y994">
        <v>0</v>
      </c>
      <c r="Z994">
        <v>0</v>
      </c>
      <c r="AA994">
        <v>0</v>
      </c>
      <c r="AB994">
        <v>0</v>
      </c>
      <c r="AC994">
        <v>0</v>
      </c>
      <c r="AD994">
        <v>0</v>
      </c>
      <c r="BN994" s="39">
        <f t="shared" si="15"/>
        <v>16</v>
      </c>
    </row>
    <row r="995" spans="1:66" x14ac:dyDescent="0.3">
      <c r="A995" t="s">
        <v>1846</v>
      </c>
      <c r="B995" s="13" t="str">
        <f>VLOOKUP(A995,Matching_Area!$A$2:$B$1441,2, 0)</f>
        <v>Environment</v>
      </c>
      <c r="C995" s="13" t="str">
        <f>VLOOKUP(Filtred_Data!A995,Matching_Area!$A$2:$C$1441,3,0)</f>
        <v>Emissions</v>
      </c>
      <c r="D995" t="s">
        <v>155</v>
      </c>
      <c r="AI995">
        <v>20841.3</v>
      </c>
      <c r="AS995">
        <v>14739</v>
      </c>
      <c r="AX995">
        <v>9008.7000000000007</v>
      </c>
      <c r="BA995">
        <v>8264</v>
      </c>
      <c r="BC995">
        <v>6362</v>
      </c>
      <c r="BN995" s="39">
        <f t="shared" si="15"/>
        <v>5</v>
      </c>
    </row>
    <row r="996" spans="1:66" x14ac:dyDescent="0.3">
      <c r="A996" t="s">
        <v>2252</v>
      </c>
      <c r="B996" s="13" t="str">
        <f>VLOOKUP(A996,Matching_Area!$A$2:$B$1441,2, 0)</f>
        <v>Health</v>
      </c>
      <c r="C996" s="13" t="str">
        <f>VLOOKUP(Filtred_Data!A996,Matching_Area!$A$2:$C$1441,3,0)</f>
        <v>Health systems</v>
      </c>
      <c r="D996" t="s">
        <v>3737</v>
      </c>
      <c r="E996">
        <v>1.1000000000000001</v>
      </c>
      <c r="J996">
        <v>1.2</v>
      </c>
      <c r="O996">
        <v>1.2</v>
      </c>
      <c r="T996">
        <v>1.3</v>
      </c>
      <c r="U996">
        <v>1.3</v>
      </c>
      <c r="V996">
        <v>1.3</v>
      </c>
      <c r="W996">
        <v>1.4</v>
      </c>
      <c r="X996">
        <v>1.4</v>
      </c>
      <c r="Y996">
        <v>1.5</v>
      </c>
      <c r="Z996">
        <v>1.5</v>
      </c>
      <c r="AA996">
        <v>1.6</v>
      </c>
      <c r="AB996">
        <v>1.6</v>
      </c>
      <c r="AE996">
        <v>1.7</v>
      </c>
      <c r="AF996">
        <v>1.8</v>
      </c>
      <c r="AG996">
        <v>1.8</v>
      </c>
      <c r="AH996">
        <v>1.8</v>
      </c>
      <c r="AI996">
        <v>1.8</v>
      </c>
      <c r="AJ996">
        <v>1.9</v>
      </c>
      <c r="AK996">
        <v>1.9</v>
      </c>
      <c r="AL996">
        <v>1.9</v>
      </c>
      <c r="AN996">
        <v>2.4384999999999999</v>
      </c>
      <c r="AO996">
        <v>2</v>
      </c>
      <c r="AP996">
        <v>2.1</v>
      </c>
      <c r="AQ996">
        <v>2.1</v>
      </c>
      <c r="AR996">
        <v>2.2000000000000002</v>
      </c>
      <c r="AS996">
        <v>2.5941999999999998</v>
      </c>
      <c r="AT996">
        <v>2.2000000000000002</v>
      </c>
      <c r="AU996">
        <v>2.2999999999999998</v>
      </c>
      <c r="AW996">
        <v>2.7147000000000001</v>
      </c>
      <c r="AX996">
        <v>2.4356</v>
      </c>
      <c r="AY996">
        <v>2.4285000000000001</v>
      </c>
      <c r="AZ996">
        <v>2.4358</v>
      </c>
      <c r="BA996">
        <v>2.4411999999999998</v>
      </c>
      <c r="BB996">
        <v>2.4470999999999998</v>
      </c>
      <c r="BC996">
        <v>2.4354</v>
      </c>
      <c r="BD996">
        <v>2.4641000000000002</v>
      </c>
      <c r="BE996">
        <v>2.4984999999999999</v>
      </c>
      <c r="BF996">
        <v>2.5596000000000001</v>
      </c>
      <c r="BG996">
        <v>2.5739999999999998</v>
      </c>
      <c r="BH996">
        <v>2.5781000000000001</v>
      </c>
      <c r="BI996">
        <v>2.5880999999999998</v>
      </c>
      <c r="BJ996">
        <v>2.6120000000000001</v>
      </c>
      <c r="BN996" s="39">
        <f t="shared" si="15"/>
        <v>42</v>
      </c>
    </row>
    <row r="997" spans="1:66" x14ac:dyDescent="0.3">
      <c r="A997" t="s">
        <v>1757</v>
      </c>
      <c r="B997" s="13" t="str">
        <f>VLOOKUP(A997,Matching_Area!$A$2:$B$1441,2, 0)</f>
        <v>Environment</v>
      </c>
      <c r="C997" s="13" t="str">
        <f>VLOOKUP(Filtred_Data!A997,Matching_Area!$A$2:$C$1441,3,0)</f>
        <v>Biodiversity &amp; protected areas</v>
      </c>
      <c r="D997" t="s">
        <v>1831</v>
      </c>
      <c r="BK997">
        <v>510</v>
      </c>
      <c r="BN997" s="39">
        <f t="shared" si="15"/>
        <v>1</v>
      </c>
    </row>
    <row r="998" spans="1:66" x14ac:dyDescent="0.3">
      <c r="A998" t="s">
        <v>1738</v>
      </c>
      <c r="B998" s="13" t="str">
        <f>VLOOKUP(A998,Matching_Area!$A$2:$B$1441,2, 0)</f>
        <v>Environment</v>
      </c>
      <c r="C998" s="13" t="str">
        <f>VLOOKUP(Filtred_Data!A998,Matching_Area!$A$2:$C$1441,3,0)</f>
        <v>Emissions</v>
      </c>
      <c r="D998" t="s">
        <v>660</v>
      </c>
      <c r="AI998">
        <v>9.7016672702522708</v>
      </c>
      <c r="AN998">
        <v>9.5663922019213903</v>
      </c>
      <c r="AS998">
        <v>9.5251380035070294</v>
      </c>
      <c r="AX998">
        <v>9.6098244651228004</v>
      </c>
      <c r="BC998">
        <v>9.3586364101910409</v>
      </c>
      <c r="BD998">
        <v>9.7406406073943508</v>
      </c>
      <c r="BE998">
        <v>9.0031633697613902</v>
      </c>
      <c r="BF998">
        <v>8.7347772110418909</v>
      </c>
      <c r="BG998">
        <v>8.22072031896057</v>
      </c>
      <c r="BH998">
        <v>8.0639202220654393</v>
      </c>
      <c r="BI998">
        <v>7.40646408863749</v>
      </c>
      <c r="BJ998">
        <v>7.4094416618830703</v>
      </c>
      <c r="BN998" s="39">
        <f t="shared" si="15"/>
        <v>12</v>
      </c>
    </row>
    <row r="999" spans="1:66" x14ac:dyDescent="0.3">
      <c r="A999" t="s">
        <v>1861</v>
      </c>
      <c r="B999" s="13" t="str">
        <f>VLOOKUP(A999,Matching_Area!$A$2:$B$1441,2, 0)</f>
        <v>Environment</v>
      </c>
      <c r="C999" s="13" t="str">
        <f>VLOOKUP(Filtred_Data!A999,Matching_Area!$A$2:$C$1441,3,0)</f>
        <v>Emissions</v>
      </c>
      <c r="D999" t="s">
        <v>394</v>
      </c>
      <c r="AI999">
        <v>47.997737037536197</v>
      </c>
      <c r="AN999">
        <v>44.694453712147002</v>
      </c>
      <c r="AS999">
        <v>43.081345080291896</v>
      </c>
      <c r="AX999">
        <v>44.220561764174001</v>
      </c>
      <c r="BC999">
        <v>38.213032358323801</v>
      </c>
      <c r="BD999">
        <v>46.686198525535303</v>
      </c>
      <c r="BE999">
        <v>28.6580810105166</v>
      </c>
      <c r="BF999">
        <v>20.840557337687802</v>
      </c>
      <c r="BG999">
        <v>11.7312972136243</v>
      </c>
      <c r="BH999">
        <v>8.4653065074306806</v>
      </c>
      <c r="BI999">
        <v>3.3344355920376398</v>
      </c>
      <c r="BJ999">
        <v>3.34317037021352</v>
      </c>
      <c r="BN999" s="39">
        <f t="shared" si="15"/>
        <v>12</v>
      </c>
    </row>
    <row r="1000" spans="1:66" x14ac:dyDescent="0.3">
      <c r="A1000" t="s">
        <v>1481</v>
      </c>
      <c r="B1000" s="13" t="str">
        <f>VLOOKUP(A1000,Matching_Area!$A$2:$B$1441,2, 0)</f>
        <v>Environment</v>
      </c>
      <c r="C1000" s="13" t="str">
        <f>VLOOKUP(Filtred_Data!A1000,Matching_Area!$A$2:$C$1441,3,0)</f>
        <v>Emissions</v>
      </c>
      <c r="D1000" t="s">
        <v>3742</v>
      </c>
      <c r="AI1000">
        <v>1.6573840247113801E-3</v>
      </c>
      <c r="AN1000">
        <v>1.7811385830346399E-3</v>
      </c>
      <c r="AS1000">
        <v>4.8081200702476699E-2</v>
      </c>
      <c r="AX1000">
        <v>5.0137843707220901E-2</v>
      </c>
      <c r="BC1000">
        <v>5.2502016776101397E-2</v>
      </c>
      <c r="BD1000">
        <v>5.2964914991282502E-2</v>
      </c>
      <c r="BE1000">
        <v>5.33978423912451E-2</v>
      </c>
      <c r="BF1000">
        <v>5.3782074077346503E-2</v>
      </c>
      <c r="BG1000">
        <v>1.6386108728117001E-2</v>
      </c>
      <c r="BH1000">
        <v>5.1547459773226799E-2</v>
      </c>
      <c r="BI1000">
        <v>1.6445849282931101E-2</v>
      </c>
      <c r="BJ1000">
        <v>1.6435024725847101E-2</v>
      </c>
      <c r="BN1000" s="39">
        <f t="shared" si="15"/>
        <v>12</v>
      </c>
    </row>
    <row r="1001" spans="1:66" x14ac:dyDescent="0.3">
      <c r="A1001" t="s">
        <v>1147</v>
      </c>
      <c r="B1001" s="13" t="str">
        <f>VLOOKUP(A1001,Matching_Area!$A$2:$B$1441,2, 0)</f>
        <v>Environment</v>
      </c>
      <c r="C1001" s="13" t="str">
        <f>VLOOKUP(Filtred_Data!A1001,Matching_Area!$A$2:$C$1441,3,0)</f>
        <v>Emissions</v>
      </c>
      <c r="D1001" t="s">
        <v>1671</v>
      </c>
      <c r="AI1001">
        <v>3.5125397046764699E-2</v>
      </c>
      <c r="AN1001">
        <v>3.5141636585489501E-2</v>
      </c>
      <c r="AS1001">
        <v>0.17779461708642399</v>
      </c>
      <c r="AX1001">
        <v>0.181172484534808</v>
      </c>
      <c r="BC1001">
        <v>0.18526626999100201</v>
      </c>
      <c r="BD1001">
        <v>0.18657394394261401</v>
      </c>
      <c r="BE1001">
        <v>0.186740677478547</v>
      </c>
      <c r="BF1001">
        <v>0.17033553336385199</v>
      </c>
      <c r="BG1001">
        <v>0.120884702416346</v>
      </c>
      <c r="BH1001">
        <v>0.104533778950666</v>
      </c>
      <c r="BI1001">
        <v>5.4542704712523503E-2</v>
      </c>
      <c r="BJ1001">
        <v>5.4598193109367497E-2</v>
      </c>
      <c r="BN1001" s="39">
        <f t="shared" si="15"/>
        <v>12</v>
      </c>
    </row>
    <row r="1002" spans="1:66" x14ac:dyDescent="0.3">
      <c r="A1002" t="s">
        <v>765</v>
      </c>
      <c r="B1002" s="13" t="str">
        <f>VLOOKUP(A1002,Matching_Area!$A$2:$B$1441,2, 0)</f>
        <v>Environment</v>
      </c>
      <c r="C1002" s="13" t="str">
        <f>VLOOKUP(Filtred_Data!A1002,Matching_Area!$A$2:$C$1441,3,0)</f>
        <v>Emissions</v>
      </c>
      <c r="D1002" t="s">
        <v>3920</v>
      </c>
      <c r="AI1002">
        <v>0.43560672496384401</v>
      </c>
      <c r="AN1002">
        <v>0.40825663245340799</v>
      </c>
      <c r="AS1002">
        <v>0.47004539982098398</v>
      </c>
      <c r="AX1002">
        <v>0.48566660388735799</v>
      </c>
      <c r="BC1002">
        <v>0.47992999845930501</v>
      </c>
      <c r="BD1002">
        <v>0.51090604892810598</v>
      </c>
      <c r="BE1002">
        <v>0.46040373112857802</v>
      </c>
      <c r="BF1002">
        <v>0.43763263749824199</v>
      </c>
      <c r="BG1002">
        <v>0.345386942653791</v>
      </c>
      <c r="BH1002">
        <v>0.35675367506410299</v>
      </c>
      <c r="BI1002">
        <v>0.27686638618017501</v>
      </c>
      <c r="BJ1002">
        <v>0.27727284094972698</v>
      </c>
      <c r="BN1002" s="39">
        <f t="shared" si="15"/>
        <v>12</v>
      </c>
    </row>
    <row r="1003" spans="1:66" x14ac:dyDescent="0.3">
      <c r="A1003" t="s">
        <v>1728</v>
      </c>
      <c r="B1003" s="13" t="str">
        <f>VLOOKUP(A1003,Matching_Area!$A$2:$B$1441,2, 0)</f>
        <v>Economic Policy &amp; Debt</v>
      </c>
      <c r="C1003" s="13" t="str">
        <f>VLOOKUP(Filtred_Data!A1003,Matching_Area!$A$2:$C$1441,3,0)</f>
        <v>External debt</v>
      </c>
      <c r="D1003" t="s">
        <v>2181</v>
      </c>
      <c r="BN1003" s="39">
        <f t="shared" si="15"/>
        <v>0</v>
      </c>
    </row>
    <row r="1004" spans="1:66" x14ac:dyDescent="0.3">
      <c r="A1004" t="s">
        <v>370</v>
      </c>
      <c r="B1004" s="13" t="str">
        <f>VLOOKUP(A1004,Matching_Area!$A$2:$B$1441,2, 0)</f>
        <v>Economic Policy &amp; Debt</v>
      </c>
      <c r="C1004" s="13" t="str">
        <f>VLOOKUP(Filtred_Data!A1004,Matching_Area!$A$2:$C$1441,3,0)</f>
        <v>External debt</v>
      </c>
      <c r="D1004" t="s">
        <v>146</v>
      </c>
      <c r="BN1004" s="39">
        <f t="shared" si="15"/>
        <v>0</v>
      </c>
    </row>
    <row r="1005" spans="1:66" x14ac:dyDescent="0.3">
      <c r="A1005" t="s">
        <v>2197</v>
      </c>
      <c r="B1005" s="13" t="str">
        <f>VLOOKUP(A1005,Matching_Area!$A$2:$B$1441,2, 0)</f>
        <v>Health</v>
      </c>
      <c r="C1005" s="13" t="str">
        <f>VLOOKUP(Filtred_Data!A1005,Matching_Area!$A$2:$C$1441,3,0)</f>
        <v>Population</v>
      </c>
      <c r="D1005" t="s">
        <v>758</v>
      </c>
      <c r="E1005">
        <v>10.774869385371201</v>
      </c>
      <c r="F1005">
        <v>10.7023312101293</v>
      </c>
      <c r="G1005">
        <v>10.5064168448272</v>
      </c>
      <c r="H1005">
        <v>10.219987333014</v>
      </c>
      <c r="I1005">
        <v>9.8990746764138606</v>
      </c>
      <c r="J1005">
        <v>9.5845116403084898</v>
      </c>
      <c r="K1005">
        <v>9.2356971832261507</v>
      </c>
      <c r="L1005">
        <v>8.9107596649494507</v>
      </c>
      <c r="M1005">
        <v>8.6170602827743892</v>
      </c>
      <c r="N1005">
        <v>8.3505352455229094</v>
      </c>
      <c r="O1005">
        <v>8.1001893231302393</v>
      </c>
      <c r="P1005">
        <v>7.7993718639694096</v>
      </c>
      <c r="Q1005">
        <v>7.60097027808939</v>
      </c>
      <c r="R1005">
        <v>7.4695589310058299</v>
      </c>
      <c r="S1005">
        <v>7.3625557559481898</v>
      </c>
      <c r="T1005">
        <v>7.2521357203057901</v>
      </c>
      <c r="U1005">
        <v>7.20217022548721</v>
      </c>
      <c r="V1005">
        <v>7.1122386123029901</v>
      </c>
      <c r="W1005">
        <v>7.0020401533465604</v>
      </c>
      <c r="X1005">
        <v>6.9105148987722096</v>
      </c>
      <c r="Y1005">
        <v>6.8677568141026502</v>
      </c>
      <c r="Z1005">
        <v>6.8768308935535503</v>
      </c>
      <c r="AA1005">
        <v>6.9106697041817897</v>
      </c>
      <c r="AB1005">
        <v>6.9665836409727397</v>
      </c>
      <c r="AC1005">
        <v>7.0288234660789399</v>
      </c>
      <c r="AD1005">
        <v>7.0877489300968799</v>
      </c>
      <c r="AE1005">
        <v>7.1823063997719103</v>
      </c>
      <c r="AF1005">
        <v>7.2415699958511901</v>
      </c>
      <c r="AG1005">
        <v>7.2738493111291804</v>
      </c>
      <c r="AH1005">
        <v>7.2929191535015798</v>
      </c>
      <c r="AI1005">
        <v>7.3098320899161697</v>
      </c>
      <c r="AJ1005">
        <v>7.3464391409342404</v>
      </c>
      <c r="AK1005">
        <v>7.3558837669737596</v>
      </c>
      <c r="AL1005">
        <v>7.3398612370632197</v>
      </c>
      <c r="AM1005">
        <v>7.29672561593119</v>
      </c>
      <c r="AN1005">
        <v>7.2343084565299698</v>
      </c>
      <c r="AO1005">
        <v>7.1896631483686404</v>
      </c>
      <c r="AP1005">
        <v>7.0733441534904902</v>
      </c>
      <c r="AQ1005">
        <v>6.9233627049262001</v>
      </c>
      <c r="AR1005">
        <v>6.7875293888954102</v>
      </c>
      <c r="AS1005">
        <v>6.6902560981644603</v>
      </c>
      <c r="AT1005">
        <v>6.5580553717282797</v>
      </c>
      <c r="AU1005">
        <v>6.5318487415646898</v>
      </c>
      <c r="AV1005">
        <v>6.5701980741206301</v>
      </c>
      <c r="AW1005">
        <v>6.6140981939360604</v>
      </c>
      <c r="AX1005">
        <v>6.6306592744040902</v>
      </c>
      <c r="AY1005">
        <v>6.7413310531073298</v>
      </c>
      <c r="AZ1005">
        <v>6.75574190120631</v>
      </c>
      <c r="BA1005">
        <v>6.6982964825426103</v>
      </c>
      <c r="BB1005">
        <v>6.6106901159524396</v>
      </c>
      <c r="BC1005">
        <v>6.5269670807250799</v>
      </c>
      <c r="BD1005">
        <v>6.4676449226969002</v>
      </c>
      <c r="BE1005">
        <v>6.3622478967963598</v>
      </c>
      <c r="BF1005">
        <v>6.23628548906379</v>
      </c>
      <c r="BG1005">
        <v>6.1132159492824103</v>
      </c>
      <c r="BH1005">
        <v>6.0079347858642098</v>
      </c>
      <c r="BI1005">
        <v>5.8669528005594902</v>
      </c>
      <c r="BJ1005">
        <v>5.7950267411896101</v>
      </c>
      <c r="BK1005">
        <v>5.7717549773953403</v>
      </c>
      <c r="BL1005">
        <v>5.7657216568054004</v>
      </c>
      <c r="BN1005" s="39">
        <f t="shared" si="15"/>
        <v>60</v>
      </c>
    </row>
    <row r="1006" spans="1:66" x14ac:dyDescent="0.3">
      <c r="A1006" t="s">
        <v>2352</v>
      </c>
      <c r="B1006" s="13" t="str">
        <f>VLOOKUP(A1006,Matching_Area!$A$2:$B$1441,2, 0)</f>
        <v>Health</v>
      </c>
      <c r="C1006" s="13" t="str">
        <f>VLOOKUP(Filtred_Data!A1006,Matching_Area!$A$2:$C$1441,3,0)</f>
        <v>Population</v>
      </c>
      <c r="D1006" t="s">
        <v>3233</v>
      </c>
      <c r="E1006">
        <v>11.438165757477201</v>
      </c>
      <c r="F1006">
        <v>11.381676273534399</v>
      </c>
      <c r="G1006">
        <v>11.1839079498871</v>
      </c>
      <c r="H1006">
        <v>10.8828231592049</v>
      </c>
      <c r="I1006">
        <v>10.542619764190301</v>
      </c>
      <c r="J1006">
        <v>10.213357205912001</v>
      </c>
      <c r="K1006">
        <v>9.8707309916929091</v>
      </c>
      <c r="L1006">
        <v>9.5433627980300706</v>
      </c>
      <c r="M1006">
        <v>9.2454121393766204</v>
      </c>
      <c r="N1006">
        <v>8.9766714097542994</v>
      </c>
      <c r="O1006">
        <v>8.7243198065140906</v>
      </c>
      <c r="P1006">
        <v>8.3880757243585595</v>
      </c>
      <c r="Q1006">
        <v>8.1777106935802397</v>
      </c>
      <c r="R1006">
        <v>8.0482755075540293</v>
      </c>
      <c r="S1006">
        <v>7.9483718103401504</v>
      </c>
      <c r="T1006">
        <v>7.8483183575798003</v>
      </c>
      <c r="U1006">
        <v>7.8649524665181696</v>
      </c>
      <c r="V1006">
        <v>7.8131105307073696</v>
      </c>
      <c r="W1006">
        <v>7.7202504049050402</v>
      </c>
      <c r="X1006">
        <v>7.6346964951438796</v>
      </c>
      <c r="Y1006">
        <v>7.5964145324324797</v>
      </c>
      <c r="Z1006">
        <v>7.6211076263388202</v>
      </c>
      <c r="AA1006">
        <v>7.6357972884989396</v>
      </c>
      <c r="AB1006">
        <v>7.6522218605564003</v>
      </c>
      <c r="AC1006">
        <v>7.6744801627709398</v>
      </c>
      <c r="AD1006">
        <v>7.7093218049409504</v>
      </c>
      <c r="AE1006">
        <v>7.7800214257024303</v>
      </c>
      <c r="AF1006">
        <v>7.8406297420081197</v>
      </c>
      <c r="AG1006">
        <v>7.8931455617016502</v>
      </c>
      <c r="AH1006">
        <v>7.9358347604250596</v>
      </c>
      <c r="AI1006">
        <v>7.9665937222674099</v>
      </c>
      <c r="AJ1006">
        <v>8.0001110543006906</v>
      </c>
      <c r="AK1006">
        <v>8.00133567068562</v>
      </c>
      <c r="AL1006">
        <v>7.9715459514828</v>
      </c>
      <c r="AM1006">
        <v>7.9126667246489699</v>
      </c>
      <c r="AN1006">
        <v>7.8354766192437904</v>
      </c>
      <c r="AO1006">
        <v>7.7707062641242803</v>
      </c>
      <c r="AP1006">
        <v>7.6345576467433096</v>
      </c>
      <c r="AQ1006">
        <v>7.4670828706037602</v>
      </c>
      <c r="AR1006">
        <v>7.3169907559953904</v>
      </c>
      <c r="AS1006">
        <v>7.2072575300882296</v>
      </c>
      <c r="AT1006">
        <v>7.0537569869452001</v>
      </c>
      <c r="AU1006">
        <v>7.0197188840414704</v>
      </c>
      <c r="AV1006">
        <v>7.0580229474646998</v>
      </c>
      <c r="AW1006">
        <v>7.1031216139180398</v>
      </c>
      <c r="AX1006">
        <v>7.1184190440760204</v>
      </c>
      <c r="AY1006">
        <v>7.2369710723426799</v>
      </c>
      <c r="AZ1006">
        <v>7.25067063825548</v>
      </c>
      <c r="BA1006">
        <v>7.1865210458004203</v>
      </c>
      <c r="BB1006">
        <v>7.0904334850832802</v>
      </c>
      <c r="BC1006">
        <v>6.9995100612400503</v>
      </c>
      <c r="BD1006">
        <v>6.9301550377307901</v>
      </c>
      <c r="BE1006">
        <v>6.8126225696734801</v>
      </c>
      <c r="BF1006">
        <v>6.6738595832752203</v>
      </c>
      <c r="BG1006">
        <v>6.5384048231287197</v>
      </c>
      <c r="BH1006">
        <v>6.4220822806595903</v>
      </c>
      <c r="BI1006">
        <v>6.26994925869987</v>
      </c>
      <c r="BJ1006">
        <v>6.1904691767443802</v>
      </c>
      <c r="BK1006">
        <v>6.1624483139752897</v>
      </c>
      <c r="BL1006">
        <v>6.1533303044614396</v>
      </c>
      <c r="BN1006" s="39">
        <f t="shared" si="15"/>
        <v>60</v>
      </c>
    </row>
    <row r="1007" spans="1:66" x14ac:dyDescent="0.3">
      <c r="A1007" t="s">
        <v>1870</v>
      </c>
      <c r="B1007" s="13" t="str">
        <f>VLOOKUP(A1007,Matching_Area!$A$2:$B$1441,2, 0)</f>
        <v>Health</v>
      </c>
      <c r="C1007" s="13" t="str">
        <f>VLOOKUP(Filtred_Data!A1007,Matching_Area!$A$2:$C$1441,3,0)</f>
        <v>Population</v>
      </c>
      <c r="D1007" t="s">
        <v>3557</v>
      </c>
      <c r="E1007">
        <v>30.691080630853499</v>
      </c>
      <c r="F1007">
        <v>30.8025881521672</v>
      </c>
      <c r="G1007">
        <v>30.752514175455801</v>
      </c>
      <c r="H1007">
        <v>30.5803566172629</v>
      </c>
      <c r="I1007">
        <v>30.3429251946364</v>
      </c>
      <c r="J1007">
        <v>30.0679155376883</v>
      </c>
      <c r="K1007">
        <v>29.748522703002799</v>
      </c>
      <c r="L1007">
        <v>29.395995430815201</v>
      </c>
      <c r="M1007">
        <v>29.005968900169801</v>
      </c>
      <c r="N1007">
        <v>28.572595386703298</v>
      </c>
      <c r="O1007">
        <v>28.097459913065901</v>
      </c>
      <c r="P1007">
        <v>27.474503423786899</v>
      </c>
      <c r="Q1007">
        <v>26.8691392136239</v>
      </c>
      <c r="R1007">
        <v>26.262618709593401</v>
      </c>
      <c r="S1007">
        <v>25.639885006699402</v>
      </c>
      <c r="T1007">
        <v>25.0051046129913</v>
      </c>
      <c r="U1007">
        <v>24.546817841994301</v>
      </c>
      <c r="V1007">
        <v>24.050239786187799</v>
      </c>
      <c r="W1007">
        <v>23.545172854515901</v>
      </c>
      <c r="X1007">
        <v>23.077521064790002</v>
      </c>
      <c r="Y1007">
        <v>22.673160913128299</v>
      </c>
      <c r="Z1007">
        <v>22.351369837246999</v>
      </c>
      <c r="AA1007">
        <v>22.091534784064098</v>
      </c>
      <c r="AB1007">
        <v>21.8895432372525</v>
      </c>
      <c r="AC1007">
        <v>21.729063950834501</v>
      </c>
      <c r="AD1007">
        <v>21.600587859055601</v>
      </c>
      <c r="AE1007">
        <v>21.5867578879806</v>
      </c>
      <c r="AF1007">
        <v>21.5916142868303</v>
      </c>
      <c r="AG1007">
        <v>21.6112401348277</v>
      </c>
      <c r="AH1007">
        <v>21.640988603480501</v>
      </c>
      <c r="AI1007">
        <v>21.6744978683966</v>
      </c>
      <c r="AJ1007">
        <v>21.800281426012798</v>
      </c>
      <c r="AK1007">
        <v>21.910086653632</v>
      </c>
      <c r="AL1007">
        <v>21.989226235646498</v>
      </c>
      <c r="AM1007">
        <v>22.024744350235501</v>
      </c>
      <c r="AN1007">
        <v>22.015263436560701</v>
      </c>
      <c r="AO1007">
        <v>22.047229149601499</v>
      </c>
      <c r="AP1007">
        <v>22.006009378219101</v>
      </c>
      <c r="AQ1007">
        <v>21.916541121544899</v>
      </c>
      <c r="AR1007">
        <v>21.811741704261902</v>
      </c>
      <c r="AS1007">
        <v>21.702880167839002</v>
      </c>
      <c r="AT1007">
        <v>21.528503593361801</v>
      </c>
      <c r="AU1007">
        <v>21.396233612612502</v>
      </c>
      <c r="AV1007">
        <v>21.2681712378164</v>
      </c>
      <c r="AW1007">
        <v>21.099906675678799</v>
      </c>
      <c r="AX1007">
        <v>20.8811342294238</v>
      </c>
      <c r="AY1007">
        <v>20.8175274142624</v>
      </c>
      <c r="AZ1007">
        <v>20.689907866821699</v>
      </c>
      <c r="BA1007">
        <v>20.5248388845019</v>
      </c>
      <c r="BB1007">
        <v>20.359267193683099</v>
      </c>
      <c r="BC1007">
        <v>20.2048008087726</v>
      </c>
      <c r="BD1007">
        <v>20.0251330582403</v>
      </c>
      <c r="BE1007">
        <v>19.8231699369023</v>
      </c>
      <c r="BF1007">
        <v>19.617048818039599</v>
      </c>
      <c r="BG1007">
        <v>19.4162424175389</v>
      </c>
      <c r="BH1007">
        <v>19.2237265896844</v>
      </c>
      <c r="BI1007">
        <v>19.023342481848299</v>
      </c>
      <c r="BJ1007">
        <v>18.858528081827401</v>
      </c>
      <c r="BK1007">
        <v>18.7090399824651</v>
      </c>
      <c r="BL1007">
        <v>18.549317124560002</v>
      </c>
      <c r="BN1007" s="39">
        <f t="shared" si="15"/>
        <v>60</v>
      </c>
    </row>
    <row r="1008" spans="1:66" x14ac:dyDescent="0.3">
      <c r="A1008" t="s">
        <v>120</v>
      </c>
      <c r="B1008" s="13" t="str">
        <f>VLOOKUP(A1008,Matching_Area!$A$2:$B$1441,2, 0)</f>
        <v>Health</v>
      </c>
      <c r="C1008" s="13" t="str">
        <f>VLOOKUP(Filtred_Data!A1008,Matching_Area!$A$2:$C$1441,3,0)</f>
        <v>Population</v>
      </c>
      <c r="D1008" t="s">
        <v>3094</v>
      </c>
      <c r="E1008">
        <v>27137240</v>
      </c>
      <c r="F1008">
        <v>27690297</v>
      </c>
      <c r="G1008">
        <v>28069973</v>
      </c>
      <c r="H1008">
        <v>28313384</v>
      </c>
      <c r="I1008">
        <v>28483912</v>
      </c>
      <c r="J1008">
        <v>28579979</v>
      </c>
      <c r="K1008">
        <v>28594508</v>
      </c>
      <c r="L1008">
        <v>28554910</v>
      </c>
      <c r="M1008">
        <v>28451500</v>
      </c>
      <c r="N1008">
        <v>28292162</v>
      </c>
      <c r="O1008">
        <v>28130719</v>
      </c>
      <c r="P1008">
        <v>27877735</v>
      </c>
      <c r="Q1008">
        <v>27565551</v>
      </c>
      <c r="R1008">
        <v>27205116</v>
      </c>
      <c r="S1008">
        <v>26808990</v>
      </c>
      <c r="T1008">
        <v>26412992</v>
      </c>
      <c r="U1008">
        <v>26077711</v>
      </c>
      <c r="V1008">
        <v>25724194</v>
      </c>
      <c r="W1008">
        <v>25383101</v>
      </c>
      <c r="X1008">
        <v>25099034</v>
      </c>
      <c r="Y1008">
        <v>24852895</v>
      </c>
      <c r="Z1008">
        <v>24764301</v>
      </c>
      <c r="AA1008">
        <v>24742108</v>
      </c>
      <c r="AB1008">
        <v>24777646</v>
      </c>
      <c r="AC1008">
        <v>24844960</v>
      </c>
      <c r="AD1008">
        <v>24946879</v>
      </c>
      <c r="AE1008">
        <v>25217502</v>
      </c>
      <c r="AF1008">
        <v>25490313</v>
      </c>
      <c r="AG1008">
        <v>25774174</v>
      </c>
      <c r="AH1008">
        <v>26074191</v>
      </c>
      <c r="AI1008">
        <v>26423657</v>
      </c>
      <c r="AJ1008">
        <v>26939796</v>
      </c>
      <c r="AK1008">
        <v>27454495</v>
      </c>
      <c r="AL1008">
        <v>27919917</v>
      </c>
      <c r="AM1008">
        <v>28310076</v>
      </c>
      <c r="AN1008">
        <v>28634878</v>
      </c>
      <c r="AO1008">
        <v>29011643</v>
      </c>
      <c r="AP1008">
        <v>29304887</v>
      </c>
      <c r="AQ1008">
        <v>29525351</v>
      </c>
      <c r="AR1008">
        <v>29723323</v>
      </c>
      <c r="AS1008">
        <v>29907093</v>
      </c>
      <c r="AT1008">
        <v>29953328</v>
      </c>
      <c r="AU1008">
        <v>30039941</v>
      </c>
      <c r="AV1008">
        <v>30115848</v>
      </c>
      <c r="AW1008">
        <v>30158889</v>
      </c>
      <c r="AX1008">
        <v>30129872</v>
      </c>
      <c r="AY1008">
        <v>30332735</v>
      </c>
      <c r="AZ1008">
        <v>30438116</v>
      </c>
      <c r="BA1008">
        <v>30486117</v>
      </c>
      <c r="BB1008">
        <v>30509793</v>
      </c>
      <c r="BC1008">
        <v>30530820</v>
      </c>
      <c r="BD1008">
        <v>30491299</v>
      </c>
      <c r="BE1008">
        <v>30409425</v>
      </c>
      <c r="BF1008">
        <v>30300803</v>
      </c>
      <c r="BG1008">
        <v>30208459</v>
      </c>
      <c r="BH1008">
        <v>30127998</v>
      </c>
      <c r="BI1008">
        <v>30029421</v>
      </c>
      <c r="BJ1008">
        <v>29959876</v>
      </c>
      <c r="BK1008">
        <v>29880716</v>
      </c>
      <c r="BL1008">
        <v>29768273</v>
      </c>
      <c r="BN1008" s="39">
        <f t="shared" si="15"/>
        <v>60</v>
      </c>
    </row>
    <row r="1009" spans="1:66" x14ac:dyDescent="0.3">
      <c r="A1009" t="s">
        <v>2145</v>
      </c>
      <c r="B1009" s="13" t="str">
        <f>VLOOKUP(A1009,Matching_Area!$A$2:$B$1441,2, 0)</f>
        <v>Health</v>
      </c>
      <c r="C1009" s="13" t="str">
        <f>VLOOKUP(Filtred_Data!A1009,Matching_Area!$A$2:$C$1441,3,0)</f>
        <v>Population</v>
      </c>
      <c r="D1009" t="s">
        <v>3569</v>
      </c>
      <c r="E1009">
        <v>29.769568545018501</v>
      </c>
      <c r="F1009">
        <v>29.866176859868698</v>
      </c>
      <c r="G1009">
        <v>29.804504070413699</v>
      </c>
      <c r="H1009">
        <v>29.624036244404898</v>
      </c>
      <c r="I1009">
        <v>29.3794118660275</v>
      </c>
      <c r="J1009">
        <v>29.096414500902299</v>
      </c>
      <c r="K1009">
        <v>28.7563888860332</v>
      </c>
      <c r="L1009">
        <v>28.381411242251001</v>
      </c>
      <c r="M1009">
        <v>27.972697803912599</v>
      </c>
      <c r="N1009">
        <v>27.5233601738075</v>
      </c>
      <c r="O1009">
        <v>27.0322333672915</v>
      </c>
      <c r="P1009">
        <v>26.441504394216501</v>
      </c>
      <c r="Q1009">
        <v>25.860679907643402</v>
      </c>
      <c r="R1009">
        <v>25.275889314812499</v>
      </c>
      <c r="S1009">
        <v>24.675861293158999</v>
      </c>
      <c r="T1009">
        <v>24.0641227720301</v>
      </c>
      <c r="U1009">
        <v>23.521241591116301</v>
      </c>
      <c r="V1009">
        <v>22.954815273181602</v>
      </c>
      <c r="W1009">
        <v>22.3961845866814</v>
      </c>
      <c r="X1009">
        <v>21.8899526870423</v>
      </c>
      <c r="Y1009">
        <v>21.460587032343401</v>
      </c>
      <c r="Z1009">
        <v>21.173082990344099</v>
      </c>
      <c r="AA1009">
        <v>20.955610238540501</v>
      </c>
      <c r="AB1009">
        <v>20.798987301828099</v>
      </c>
      <c r="AC1009">
        <v>20.678987196107201</v>
      </c>
      <c r="AD1009">
        <v>20.5809366880104</v>
      </c>
      <c r="AE1009">
        <v>20.609368037063</v>
      </c>
      <c r="AF1009">
        <v>20.6408383576217</v>
      </c>
      <c r="AG1009">
        <v>20.675410464633099</v>
      </c>
      <c r="AH1009">
        <v>20.7152961786012</v>
      </c>
      <c r="AI1009">
        <v>20.7574158505907</v>
      </c>
      <c r="AJ1009">
        <v>20.887274715885798</v>
      </c>
      <c r="AK1009">
        <v>21.0025757213301</v>
      </c>
      <c r="AL1009">
        <v>21.0910537025628</v>
      </c>
      <c r="AM1009">
        <v>21.138260658000899</v>
      </c>
      <c r="AN1009">
        <v>21.140263276931801</v>
      </c>
      <c r="AO1009">
        <v>21.182355141513199</v>
      </c>
      <c r="AP1009">
        <v>21.151400035914001</v>
      </c>
      <c r="AQ1009">
        <v>21.073829588989401</v>
      </c>
      <c r="AR1009">
        <v>20.982623990616801</v>
      </c>
      <c r="AS1009">
        <v>20.887987957354898</v>
      </c>
      <c r="AT1009">
        <v>20.723049178065502</v>
      </c>
      <c r="AU1009">
        <v>20.599268959039801</v>
      </c>
      <c r="AV1009">
        <v>20.482044093907898</v>
      </c>
      <c r="AW1009">
        <v>20.3287787963265</v>
      </c>
      <c r="AX1009">
        <v>20.128127054787502</v>
      </c>
      <c r="AY1009">
        <v>20.073119879216499</v>
      </c>
      <c r="AZ1009">
        <v>19.954998093824901</v>
      </c>
      <c r="BA1009">
        <v>19.800688322119399</v>
      </c>
      <c r="BB1009">
        <v>19.645964229604701</v>
      </c>
      <c r="BC1009">
        <v>19.501338866697999</v>
      </c>
      <c r="BD1009">
        <v>19.341559137267598</v>
      </c>
      <c r="BE1009">
        <v>19.155977664786601</v>
      </c>
      <c r="BF1009">
        <v>18.9633278866872</v>
      </c>
      <c r="BG1009">
        <v>18.774293831568201</v>
      </c>
      <c r="BH1009">
        <v>18.592559160497299</v>
      </c>
      <c r="BI1009">
        <v>18.402632664468399</v>
      </c>
      <c r="BJ1009">
        <v>18.246667614241701</v>
      </c>
      <c r="BK1009">
        <v>18.104853594343801</v>
      </c>
      <c r="BL1009">
        <v>17.9519833351839</v>
      </c>
      <c r="BN1009" s="39">
        <f t="shared" si="15"/>
        <v>60</v>
      </c>
    </row>
    <row r="1010" spans="1:66" x14ac:dyDescent="0.3">
      <c r="A1010" t="s">
        <v>3817</v>
      </c>
      <c r="B1010" s="13" t="str">
        <f>VLOOKUP(A1010,Matching_Area!$A$2:$B$1441,2, 0)</f>
        <v>Health</v>
      </c>
      <c r="C1010" s="13" t="str">
        <f>VLOOKUP(Filtred_Data!A1010,Matching_Area!$A$2:$C$1441,3,0)</f>
        <v>Population</v>
      </c>
      <c r="D1010" t="s">
        <v>1321</v>
      </c>
      <c r="E1010">
        <v>28312643</v>
      </c>
      <c r="F1010">
        <v>28891218</v>
      </c>
      <c r="G1010">
        <v>29295219</v>
      </c>
      <c r="H1010">
        <v>29557749</v>
      </c>
      <c r="I1010">
        <v>29741107</v>
      </c>
      <c r="J1010">
        <v>29842881</v>
      </c>
      <c r="K1010">
        <v>29879415</v>
      </c>
      <c r="L1010">
        <v>29858649</v>
      </c>
      <c r="M1010">
        <v>29765199</v>
      </c>
      <c r="N1010">
        <v>29617748</v>
      </c>
      <c r="O1010">
        <v>29483683</v>
      </c>
      <c r="P1010">
        <v>29175891</v>
      </c>
      <c r="Q1010">
        <v>28831536</v>
      </c>
      <c r="R1010">
        <v>28447756</v>
      </c>
      <c r="S1010">
        <v>28023066</v>
      </c>
      <c r="T1010">
        <v>27591284</v>
      </c>
      <c r="U1010">
        <v>27442951</v>
      </c>
      <c r="V1010">
        <v>27243554</v>
      </c>
      <c r="W1010">
        <v>27024321</v>
      </c>
      <c r="X1010">
        <v>26837461</v>
      </c>
      <c r="Y1010">
        <v>26666196</v>
      </c>
      <c r="Z1010">
        <v>26523568</v>
      </c>
      <c r="AA1010">
        <v>26435192</v>
      </c>
      <c r="AB1010">
        <v>26398085</v>
      </c>
      <c r="AC1010">
        <v>26397724</v>
      </c>
      <c r="AD1010">
        <v>26446104</v>
      </c>
      <c r="AE1010">
        <v>26619772</v>
      </c>
      <c r="AF1010">
        <v>26823931</v>
      </c>
      <c r="AG1010">
        <v>27064798</v>
      </c>
      <c r="AH1010">
        <v>27339420</v>
      </c>
      <c r="AI1010">
        <v>27680873</v>
      </c>
      <c r="AJ1010">
        <v>28210030</v>
      </c>
      <c r="AK1010">
        <v>28746975</v>
      </c>
      <c r="AL1010">
        <v>29233491</v>
      </c>
      <c r="AM1010">
        <v>29642373</v>
      </c>
      <c r="AN1010">
        <v>29986926</v>
      </c>
      <c r="AO1010">
        <v>30382286</v>
      </c>
      <c r="AP1010">
        <v>30696095</v>
      </c>
      <c r="AQ1010">
        <v>30932373</v>
      </c>
      <c r="AR1010">
        <v>31140200</v>
      </c>
      <c r="AS1010">
        <v>31330276</v>
      </c>
      <c r="AT1010">
        <v>31396354</v>
      </c>
      <c r="AU1010">
        <v>31501156</v>
      </c>
      <c r="AV1010">
        <v>31584885</v>
      </c>
      <c r="AW1010">
        <v>31622791</v>
      </c>
      <c r="AX1010">
        <v>31577348</v>
      </c>
      <c r="AY1010">
        <v>31782381</v>
      </c>
      <c r="AZ1010">
        <v>31886002</v>
      </c>
      <c r="BA1010">
        <v>31928302</v>
      </c>
      <c r="BB1010">
        <v>31946371</v>
      </c>
      <c r="BC1010">
        <v>31967004</v>
      </c>
      <c r="BD1010">
        <v>31898118</v>
      </c>
      <c r="BE1010">
        <v>31801547</v>
      </c>
      <c r="BF1010">
        <v>31687668</v>
      </c>
      <c r="BG1010">
        <v>31593585</v>
      </c>
      <c r="BH1010">
        <v>31510030</v>
      </c>
      <c r="BI1010">
        <v>31404869</v>
      </c>
      <c r="BJ1010">
        <v>31327678</v>
      </c>
      <c r="BK1010">
        <v>31239420</v>
      </c>
      <c r="BL1010">
        <v>31117936</v>
      </c>
      <c r="BN1010" s="39">
        <f t="shared" si="15"/>
        <v>60</v>
      </c>
    </row>
    <row r="1011" spans="1:66" x14ac:dyDescent="0.3">
      <c r="A1011" t="s">
        <v>2212</v>
      </c>
      <c r="B1011" s="13" t="str">
        <f>VLOOKUP(A1011,Matching_Area!$A$2:$B$1441,2, 0)</f>
        <v>Health</v>
      </c>
      <c r="C1011" s="13" t="str">
        <f>VLOOKUP(Filtred_Data!A1011,Matching_Area!$A$2:$C$1441,3,0)</f>
        <v>Population</v>
      </c>
      <c r="D1011" t="s">
        <v>1767</v>
      </c>
      <c r="E1011">
        <v>31.629521770920899</v>
      </c>
      <c r="F1011">
        <v>31.756816272726201</v>
      </c>
      <c r="G1011">
        <v>31.719304691439</v>
      </c>
      <c r="H1011">
        <v>31.5564445248088</v>
      </c>
      <c r="I1011">
        <v>31.327186054452898</v>
      </c>
      <c r="J1011">
        <v>31.061126029222699</v>
      </c>
      <c r="K1011">
        <v>30.764529381238301</v>
      </c>
      <c r="L1011">
        <v>30.436737619175901</v>
      </c>
      <c r="M1011">
        <v>30.067581635591299</v>
      </c>
      <c r="N1011">
        <v>29.652224917390601</v>
      </c>
      <c r="O1011">
        <v>29.195122307905699</v>
      </c>
      <c r="P1011">
        <v>28.5396644348039</v>
      </c>
      <c r="Q1011">
        <v>27.909549476930898</v>
      </c>
      <c r="R1011">
        <v>27.281125981107401</v>
      </c>
      <c r="S1011">
        <v>26.635515033648002</v>
      </c>
      <c r="T1011">
        <v>25.977527658973798</v>
      </c>
      <c r="U1011">
        <v>25.607835051679199</v>
      </c>
      <c r="V1011">
        <v>25.184815731544901</v>
      </c>
      <c r="W1011">
        <v>24.736610216881498</v>
      </c>
      <c r="X1011">
        <v>24.310410338843798</v>
      </c>
      <c r="Y1011">
        <v>23.9335047146694</v>
      </c>
      <c r="Z1011">
        <v>23.575508448783602</v>
      </c>
      <c r="AA1011">
        <v>23.271467968831701</v>
      </c>
      <c r="AB1011">
        <v>23.0223416180146</v>
      </c>
      <c r="AC1011">
        <v>22.819791996657401</v>
      </c>
      <c r="AD1011">
        <v>22.659580891245302</v>
      </c>
      <c r="AE1011">
        <v>22.602497602519701</v>
      </c>
      <c r="AF1011">
        <v>22.580123499452998</v>
      </c>
      <c r="AG1011">
        <v>22.5844876999451</v>
      </c>
      <c r="AH1011">
        <v>22.603952103585701</v>
      </c>
      <c r="AI1011">
        <v>22.628852617301799</v>
      </c>
      <c r="AJ1011">
        <v>22.7493043817806</v>
      </c>
      <c r="AK1011">
        <v>22.852358820917001</v>
      </c>
      <c r="AL1011">
        <v>22.9208588972615</v>
      </c>
      <c r="AM1011">
        <v>22.943391015161598</v>
      </c>
      <c r="AN1011">
        <v>22.9212021836356</v>
      </c>
      <c r="AO1011">
        <v>22.941691644548801</v>
      </c>
      <c r="AP1011">
        <v>22.8889518268738</v>
      </c>
      <c r="AQ1011">
        <v>22.786336257431302</v>
      </c>
      <c r="AR1011">
        <v>22.666680209906001</v>
      </c>
      <c r="AS1011">
        <v>22.542364533908302</v>
      </c>
      <c r="AT1011">
        <v>22.3576435372118</v>
      </c>
      <c r="AU1011">
        <v>22.215975894461099</v>
      </c>
      <c r="AV1011">
        <v>22.076129008442798</v>
      </c>
      <c r="AW1011">
        <v>21.891911082689301</v>
      </c>
      <c r="AX1011">
        <v>21.654096683461798</v>
      </c>
      <c r="AY1011">
        <v>21.581219348544298</v>
      </c>
      <c r="AZ1011">
        <v>21.443549047083899</v>
      </c>
      <c r="BA1011">
        <v>21.267240349514999</v>
      </c>
      <c r="BB1011">
        <v>21.090401219430099</v>
      </c>
      <c r="BC1011">
        <v>20.925730014977301</v>
      </c>
      <c r="BD1011">
        <v>20.7251314688219</v>
      </c>
      <c r="BE1011">
        <v>20.5059359734318</v>
      </c>
      <c r="BF1011">
        <v>20.285638559105202</v>
      </c>
      <c r="BG1011">
        <v>20.072456181996699</v>
      </c>
      <c r="BH1011">
        <v>19.868630575480701</v>
      </c>
      <c r="BI1011">
        <v>19.6573709254641</v>
      </c>
      <c r="BJ1011">
        <v>19.483373707899698</v>
      </c>
      <c r="BK1011">
        <v>19.325951443961799</v>
      </c>
      <c r="BL1011">
        <v>19.1591807905675</v>
      </c>
      <c r="BN1011" s="39">
        <f t="shared" si="15"/>
        <v>60</v>
      </c>
    </row>
    <row r="1012" spans="1:66" x14ac:dyDescent="0.3">
      <c r="A1012" t="s">
        <v>748</v>
      </c>
      <c r="B1012" s="13" t="str">
        <f>VLOOKUP(A1012,Matching_Area!$A$2:$B$1441,2, 0)</f>
        <v>Health</v>
      </c>
      <c r="C1012" s="13" t="str">
        <f>VLOOKUP(Filtred_Data!A1012,Matching_Area!$A$2:$C$1441,3,0)</f>
        <v>Population</v>
      </c>
      <c r="D1012" t="s">
        <v>1568</v>
      </c>
      <c r="E1012">
        <v>55449882</v>
      </c>
      <c r="F1012">
        <v>56581582</v>
      </c>
      <c r="G1012">
        <v>57365125</v>
      </c>
      <c r="H1012">
        <v>57870878</v>
      </c>
      <c r="I1012">
        <v>58224736</v>
      </c>
      <c r="J1012">
        <v>58422862</v>
      </c>
      <c r="K1012">
        <v>58473696</v>
      </c>
      <c r="L1012">
        <v>58413370</v>
      </c>
      <c r="M1012">
        <v>58216720</v>
      </c>
      <c r="N1012">
        <v>57910079</v>
      </c>
      <c r="O1012">
        <v>57614404</v>
      </c>
      <c r="P1012">
        <v>57053829</v>
      </c>
      <c r="Q1012">
        <v>56397248</v>
      </c>
      <c r="R1012">
        <v>55652853</v>
      </c>
      <c r="S1012">
        <v>54831920</v>
      </c>
      <c r="T1012">
        <v>54004275</v>
      </c>
      <c r="U1012">
        <v>53520654</v>
      </c>
      <c r="V1012">
        <v>52968008</v>
      </c>
      <c r="W1012">
        <v>52408023</v>
      </c>
      <c r="X1012">
        <v>51937115</v>
      </c>
      <c r="Y1012">
        <v>51519090</v>
      </c>
      <c r="Z1012">
        <v>51288794</v>
      </c>
      <c r="AA1012">
        <v>51178133</v>
      </c>
      <c r="AB1012">
        <v>51176001</v>
      </c>
      <c r="AC1012">
        <v>51242565</v>
      </c>
      <c r="AD1012">
        <v>51392983</v>
      </c>
      <c r="AE1012">
        <v>51836929</v>
      </c>
      <c r="AF1012">
        <v>52314106</v>
      </c>
      <c r="AG1012">
        <v>52839266</v>
      </c>
      <c r="AH1012">
        <v>53414072</v>
      </c>
      <c r="AI1012">
        <v>54104532</v>
      </c>
      <c r="AJ1012">
        <v>55150570</v>
      </c>
      <c r="AK1012">
        <v>56202440</v>
      </c>
      <c r="AL1012">
        <v>57154177</v>
      </c>
      <c r="AM1012">
        <v>57952829</v>
      </c>
      <c r="AN1012">
        <v>58621803</v>
      </c>
      <c r="AO1012">
        <v>59393912</v>
      </c>
      <c r="AP1012">
        <v>60000925</v>
      </c>
      <c r="AQ1012">
        <v>60457655</v>
      </c>
      <c r="AR1012">
        <v>60863484</v>
      </c>
      <c r="AS1012">
        <v>61237370</v>
      </c>
      <c r="AT1012">
        <v>61349552</v>
      </c>
      <c r="AU1012">
        <v>61540958</v>
      </c>
      <c r="AV1012">
        <v>61700652</v>
      </c>
      <c r="AW1012">
        <v>61781645</v>
      </c>
      <c r="AX1012">
        <v>61707218</v>
      </c>
      <c r="AY1012">
        <v>62115320</v>
      </c>
      <c r="AZ1012">
        <v>62324459</v>
      </c>
      <c r="BA1012">
        <v>62414797</v>
      </c>
      <c r="BB1012">
        <v>62456435</v>
      </c>
      <c r="BC1012">
        <v>62497826</v>
      </c>
      <c r="BD1012">
        <v>62389679</v>
      </c>
      <c r="BE1012">
        <v>62211250</v>
      </c>
      <c r="BF1012">
        <v>61988641</v>
      </c>
      <c r="BG1012">
        <v>61802095</v>
      </c>
      <c r="BH1012">
        <v>61638027</v>
      </c>
      <c r="BI1012">
        <v>61434232</v>
      </c>
      <c r="BJ1012">
        <v>61287489</v>
      </c>
      <c r="BK1012">
        <v>61120095</v>
      </c>
      <c r="BL1012">
        <v>60886190</v>
      </c>
      <c r="BN1012" s="39">
        <f t="shared" si="15"/>
        <v>60</v>
      </c>
    </row>
    <row r="1013" spans="1:66" x14ac:dyDescent="0.3">
      <c r="A1013" t="s">
        <v>132</v>
      </c>
      <c r="B1013" s="13" t="str">
        <f>VLOOKUP(A1013,Matching_Area!$A$2:$B$1441,2, 0)</f>
        <v>Health</v>
      </c>
      <c r="C1013" s="13" t="str">
        <f>VLOOKUP(Filtred_Data!A1013,Matching_Area!$A$2:$C$1441,3,0)</f>
        <v>Population</v>
      </c>
      <c r="D1013" t="s">
        <v>3905</v>
      </c>
      <c r="E1013">
        <v>10.0245825367439</v>
      </c>
      <c r="F1013">
        <v>10.045331710287099</v>
      </c>
      <c r="G1013">
        <v>10.078251617889601</v>
      </c>
      <c r="H1013">
        <v>10.1166664701194</v>
      </c>
      <c r="I1013">
        <v>10.135844677852401</v>
      </c>
      <c r="J1013">
        <v>10.1024206749473</v>
      </c>
      <c r="K1013">
        <v>10.0267612852819</v>
      </c>
      <c r="L1013">
        <v>9.8977380607382592</v>
      </c>
      <c r="M1013">
        <v>9.7187958523349707</v>
      </c>
      <c r="N1013">
        <v>9.5065711581497503</v>
      </c>
      <c r="O1013">
        <v>9.2866530207447209</v>
      </c>
      <c r="P1013">
        <v>9.0452257420232396</v>
      </c>
      <c r="Q1013">
        <v>8.7612473257101904</v>
      </c>
      <c r="R1013">
        <v>8.4462165662086992</v>
      </c>
      <c r="S1013">
        <v>8.1262543603772492</v>
      </c>
      <c r="T1013">
        <v>7.8355404764117402</v>
      </c>
      <c r="U1013">
        <v>7.5889959536878298</v>
      </c>
      <c r="V1013">
        <v>7.3872592535597699</v>
      </c>
      <c r="W1013">
        <v>7.2292321322865902</v>
      </c>
      <c r="X1013">
        <v>7.0983319647755199</v>
      </c>
      <c r="Y1013">
        <v>6.9688986437110696</v>
      </c>
      <c r="Z1013">
        <v>6.8770604235633304</v>
      </c>
      <c r="AA1013">
        <v>6.7997347193750599</v>
      </c>
      <c r="AB1013">
        <v>6.7358902577505999</v>
      </c>
      <c r="AC1013">
        <v>6.6863071686827302</v>
      </c>
      <c r="AD1013">
        <v>6.6519093409321002</v>
      </c>
      <c r="AE1013">
        <v>6.6724542899881403</v>
      </c>
      <c r="AF1013">
        <v>6.7098769079365903</v>
      </c>
      <c r="AG1013">
        <v>6.7580007511537898</v>
      </c>
      <c r="AH1013">
        <v>6.8066796282588804</v>
      </c>
      <c r="AI1013">
        <v>6.8434460423550103</v>
      </c>
      <c r="AJ1013">
        <v>6.9180772387617901</v>
      </c>
      <c r="AK1013">
        <v>6.9832886636886098</v>
      </c>
      <c r="AL1013">
        <v>7.0324501242701496</v>
      </c>
      <c r="AM1013">
        <v>7.0620281166658598</v>
      </c>
      <c r="AN1013">
        <v>7.0696563967411601</v>
      </c>
      <c r="AO1013">
        <v>7.1104213608602702</v>
      </c>
      <c r="AP1013">
        <v>7.1449316254540296</v>
      </c>
      <c r="AQ1013">
        <v>7.1643628912246102</v>
      </c>
      <c r="AR1013">
        <v>7.1586336736348404</v>
      </c>
      <c r="AS1013">
        <v>7.1189562656629803</v>
      </c>
      <c r="AT1013">
        <v>7.0578072490692003</v>
      </c>
      <c r="AU1013">
        <v>6.9458358815392298</v>
      </c>
      <c r="AV1013">
        <v>6.7890306428024996</v>
      </c>
      <c r="AW1013">
        <v>6.6147854405839004</v>
      </c>
      <c r="AX1013">
        <v>6.4621377560986497</v>
      </c>
      <c r="AY1013">
        <v>6.4071401592824797</v>
      </c>
      <c r="AZ1013">
        <v>6.3974298619968097</v>
      </c>
      <c r="BA1013">
        <v>6.4216884230713998</v>
      </c>
      <c r="BB1013">
        <v>6.4527841222361397</v>
      </c>
      <c r="BC1013">
        <v>6.4533458604837897</v>
      </c>
      <c r="BD1013">
        <v>6.4191419051901599</v>
      </c>
      <c r="BE1013">
        <v>6.3945700107564099</v>
      </c>
      <c r="BF1013">
        <v>6.3782050548841704</v>
      </c>
      <c r="BG1013">
        <v>6.3612283203339297</v>
      </c>
      <c r="BH1013">
        <v>6.3303287428142196</v>
      </c>
      <c r="BI1013">
        <v>6.2833921609793402</v>
      </c>
      <c r="BJ1013">
        <v>6.20068707001235</v>
      </c>
      <c r="BK1013">
        <v>6.0881948631726104</v>
      </c>
      <c r="BL1013">
        <v>5.9652932148413296</v>
      </c>
      <c r="BN1013" s="39">
        <f t="shared" si="15"/>
        <v>60</v>
      </c>
    </row>
    <row r="1014" spans="1:66" x14ac:dyDescent="0.3">
      <c r="A1014" t="s">
        <v>2438</v>
      </c>
      <c r="B1014" s="13" t="str">
        <f>VLOOKUP(A1014,Matching_Area!$A$2:$B$1441,2, 0)</f>
        <v>Health</v>
      </c>
      <c r="C1014" s="13" t="str">
        <f>VLOOKUP(Filtred_Data!A1014,Matching_Area!$A$2:$C$1441,3,0)</f>
        <v>Population</v>
      </c>
      <c r="D1014" t="s">
        <v>2131</v>
      </c>
      <c r="E1014">
        <v>10.6414268064108</v>
      </c>
      <c r="F1014">
        <v>10.6720172096038</v>
      </c>
      <c r="G1014">
        <v>10.7214932841233</v>
      </c>
      <c r="H1014">
        <v>10.778797339135499</v>
      </c>
      <c r="I1014">
        <v>10.8138145111275</v>
      </c>
      <c r="J1014">
        <v>10.787300478026999</v>
      </c>
      <c r="K1014">
        <v>10.7274752326623</v>
      </c>
      <c r="L1014">
        <v>10.616675472492201</v>
      </c>
      <c r="M1014">
        <v>10.456994164211601</v>
      </c>
      <c r="N1014">
        <v>10.2622201017337</v>
      </c>
      <c r="O1014">
        <v>10.0549715254365</v>
      </c>
      <c r="P1014">
        <v>9.7898242552334303</v>
      </c>
      <c r="Q1014">
        <v>9.4714739578964799</v>
      </c>
      <c r="R1014">
        <v>9.1123577658241999</v>
      </c>
      <c r="S1014">
        <v>8.7447998927328303</v>
      </c>
      <c r="T1014">
        <v>8.4118861996372001</v>
      </c>
      <c r="U1014">
        <v>8.2223097585183798</v>
      </c>
      <c r="V1014">
        <v>8.0728122502903208</v>
      </c>
      <c r="W1014">
        <v>7.9558786437179503</v>
      </c>
      <c r="X1014">
        <v>7.8494694295627996</v>
      </c>
      <c r="Y1014">
        <v>7.7232326448580402</v>
      </c>
      <c r="Z1014">
        <v>7.5964687986475896</v>
      </c>
      <c r="AA1014">
        <v>7.5029433171506996</v>
      </c>
      <c r="AB1014">
        <v>7.4393204806054998</v>
      </c>
      <c r="AC1014">
        <v>7.3963039622983002</v>
      </c>
      <c r="AD1014">
        <v>7.3599626507564002</v>
      </c>
      <c r="AE1014">
        <v>7.3534920316203296</v>
      </c>
      <c r="AF1014">
        <v>7.3638146869001204</v>
      </c>
      <c r="AG1014">
        <v>7.3885041330090004</v>
      </c>
      <c r="AH1014">
        <v>7.4218782654715598</v>
      </c>
      <c r="AI1014">
        <v>7.4560867995804099</v>
      </c>
      <c r="AJ1014">
        <v>7.5282913756437102</v>
      </c>
      <c r="AK1014">
        <v>7.5914523836518901</v>
      </c>
      <c r="AL1014">
        <v>7.6404543383928596</v>
      </c>
      <c r="AM1014">
        <v>7.6707152618621199</v>
      </c>
      <c r="AN1014">
        <v>7.6775636207420197</v>
      </c>
      <c r="AO1014">
        <v>7.7136007860025604</v>
      </c>
      <c r="AP1014">
        <v>7.7410114841519899</v>
      </c>
      <c r="AQ1014">
        <v>7.75257421102223</v>
      </c>
      <c r="AR1014">
        <v>7.7385962692002002</v>
      </c>
      <c r="AS1014">
        <v>7.6905360869753103</v>
      </c>
      <c r="AT1014">
        <v>7.6207290048684904</v>
      </c>
      <c r="AU1014">
        <v>7.49149585976431</v>
      </c>
      <c r="AV1014">
        <v>7.3121222347566999</v>
      </c>
      <c r="AW1014">
        <v>7.1142332374146298</v>
      </c>
      <c r="AX1014">
        <v>6.9413877895388403</v>
      </c>
      <c r="AY1014">
        <v>6.8768588151993804</v>
      </c>
      <c r="AZ1014">
        <v>6.8625123647159398</v>
      </c>
      <c r="BA1014">
        <v>6.8868845818217101</v>
      </c>
      <c r="BB1014">
        <v>6.9199756262082301</v>
      </c>
      <c r="BC1014">
        <v>6.9201363126659796</v>
      </c>
      <c r="BD1014">
        <v>6.8775367794589402</v>
      </c>
      <c r="BE1014">
        <v>6.8463986307862603</v>
      </c>
      <c r="BF1014">
        <v>6.8243111204214904</v>
      </c>
      <c r="BG1014">
        <v>6.8017143165989102</v>
      </c>
      <c r="BH1014">
        <v>6.7647838944827701</v>
      </c>
      <c r="BI1014">
        <v>6.7126024692976802</v>
      </c>
      <c r="BJ1014">
        <v>6.6228802202434203</v>
      </c>
      <c r="BK1014">
        <v>6.5016497692147004</v>
      </c>
      <c r="BL1014">
        <v>6.3694428134118599</v>
      </c>
      <c r="BN1014" s="39">
        <f t="shared" si="15"/>
        <v>60</v>
      </c>
    </row>
    <row r="1015" spans="1:66" x14ac:dyDescent="0.3">
      <c r="A1015" t="s">
        <v>1264</v>
      </c>
      <c r="B1015" s="13" t="str">
        <f>VLOOKUP(A1015,Matching_Area!$A$2:$B$1441,2, 0)</f>
        <v>Health</v>
      </c>
      <c r="C1015" s="13" t="str">
        <f>VLOOKUP(Filtred_Data!A1015,Matching_Area!$A$2:$C$1441,3,0)</f>
        <v>Population</v>
      </c>
      <c r="D1015" t="s">
        <v>47</v>
      </c>
      <c r="E1015">
        <v>8.9701166229034293</v>
      </c>
      <c r="F1015">
        <v>9.1185139394523205</v>
      </c>
      <c r="G1015">
        <v>9.2198356076968704</v>
      </c>
      <c r="H1015">
        <v>9.2873824412715091</v>
      </c>
      <c r="I1015">
        <v>9.3444925117611994</v>
      </c>
      <c r="J1015">
        <v>9.4094821856465405</v>
      </c>
      <c r="K1015">
        <v>9.4939304175252008</v>
      </c>
      <c r="L1015">
        <v>9.5729135165632808</v>
      </c>
      <c r="M1015">
        <v>9.6368416688032905</v>
      </c>
      <c r="N1015">
        <v>9.6662537701348707</v>
      </c>
      <c r="O1015">
        <v>9.6453910234165896</v>
      </c>
      <c r="P1015">
        <v>9.5969067882238797</v>
      </c>
      <c r="Q1015">
        <v>9.4984623038438301</v>
      </c>
      <c r="R1015">
        <v>9.3601138175979592</v>
      </c>
      <c r="S1015">
        <v>9.1870511768336005</v>
      </c>
      <c r="T1015">
        <v>8.9764465753125204</v>
      </c>
      <c r="U1015">
        <v>8.7300754119412804</v>
      </c>
      <c r="V1015">
        <v>8.4553174073188107</v>
      </c>
      <c r="W1015">
        <v>8.1649123010482096</v>
      </c>
      <c r="X1015">
        <v>7.8811058234946101</v>
      </c>
      <c r="Y1015">
        <v>7.6239315745297302</v>
      </c>
      <c r="Z1015">
        <v>7.4191916732271901</v>
      </c>
      <c r="AA1015">
        <v>7.2452058149836498</v>
      </c>
      <c r="AB1015">
        <v>7.0965134031048098</v>
      </c>
      <c r="AC1015">
        <v>6.9638565613455601</v>
      </c>
      <c r="AD1015">
        <v>6.8412784169814103</v>
      </c>
      <c r="AE1015">
        <v>6.7546073473029002</v>
      </c>
      <c r="AF1015">
        <v>6.6893914538339496</v>
      </c>
      <c r="AG1015">
        <v>6.64356040235013</v>
      </c>
      <c r="AH1015">
        <v>6.6156973968407096</v>
      </c>
      <c r="AI1015">
        <v>6.6041377183195298</v>
      </c>
      <c r="AJ1015">
        <v>6.6227583361897597</v>
      </c>
      <c r="AK1015">
        <v>6.6634032906677696</v>
      </c>
      <c r="AL1015">
        <v>6.7187423412294001</v>
      </c>
      <c r="AM1015">
        <v>6.7795069254038696</v>
      </c>
      <c r="AN1015">
        <v>6.8362984236606499</v>
      </c>
      <c r="AO1015">
        <v>6.8822706322842802</v>
      </c>
      <c r="AP1015">
        <v>6.9331242569694496</v>
      </c>
      <c r="AQ1015">
        <v>6.9861039928386202</v>
      </c>
      <c r="AR1015">
        <v>7.03646092808658</v>
      </c>
      <c r="AS1015">
        <v>7.0787755935274603</v>
      </c>
      <c r="AT1015">
        <v>7.1071865572680197</v>
      </c>
      <c r="AU1015">
        <v>7.1215843359358404</v>
      </c>
      <c r="AV1015">
        <v>7.1228153769847298</v>
      </c>
      <c r="AW1015">
        <v>7.0998951618065496</v>
      </c>
      <c r="AX1015">
        <v>7.0353300242847601</v>
      </c>
      <c r="AY1015">
        <v>6.9246486668266902</v>
      </c>
      <c r="AZ1015">
        <v>6.8018263306217897</v>
      </c>
      <c r="BA1015">
        <v>6.6807034165053496</v>
      </c>
      <c r="BB1015">
        <v>6.5824899914160797</v>
      </c>
      <c r="BC1015">
        <v>6.5210259254891803</v>
      </c>
      <c r="BD1015">
        <v>6.4547723093805702</v>
      </c>
      <c r="BE1015">
        <v>6.3991597572338197</v>
      </c>
      <c r="BF1015">
        <v>6.3488373427392002</v>
      </c>
      <c r="BG1015">
        <v>6.2998495619519099</v>
      </c>
      <c r="BH1015">
        <v>6.2542956318188399</v>
      </c>
      <c r="BI1015">
        <v>6.2522877029295802</v>
      </c>
      <c r="BJ1015">
        <v>6.2509538030397103</v>
      </c>
      <c r="BK1015">
        <v>6.2449037537758203</v>
      </c>
      <c r="BL1015">
        <v>6.2209684635371501</v>
      </c>
      <c r="BN1015" s="39">
        <f t="shared" si="15"/>
        <v>60</v>
      </c>
    </row>
    <row r="1016" spans="1:66" x14ac:dyDescent="0.3">
      <c r="A1016" t="s">
        <v>3984</v>
      </c>
      <c r="B1016" s="13" t="str">
        <f>VLOOKUP(A1016,Matching_Area!$A$2:$B$1441,2, 0)</f>
        <v>Health</v>
      </c>
      <c r="C1016" s="13" t="str">
        <f>VLOOKUP(Filtred_Data!A1016,Matching_Area!$A$2:$C$1441,3,0)</f>
        <v>Population</v>
      </c>
      <c r="D1016" t="s">
        <v>217</v>
      </c>
      <c r="E1016">
        <v>9.5499292070329407</v>
      </c>
      <c r="F1016">
        <v>9.7031227895880505</v>
      </c>
      <c r="G1016">
        <v>9.8139034574286406</v>
      </c>
      <c r="H1016">
        <v>9.8948240264684699</v>
      </c>
      <c r="I1016">
        <v>9.9707517791351101</v>
      </c>
      <c r="J1016">
        <v>10.0604683452837</v>
      </c>
      <c r="K1016">
        <v>10.166323156883101</v>
      </c>
      <c r="L1016">
        <v>10.2766993486537</v>
      </c>
      <c r="M1016">
        <v>10.365175332003099</v>
      </c>
      <c r="N1016">
        <v>10.413333405902501</v>
      </c>
      <c r="O1016">
        <v>10.415830975955</v>
      </c>
      <c r="P1016">
        <v>10.361764455211899</v>
      </c>
      <c r="Q1016">
        <v>10.2603648254542</v>
      </c>
      <c r="R1016">
        <v>10.120492707729101</v>
      </c>
      <c r="S1016">
        <v>9.9423433305750795</v>
      </c>
      <c r="T1016">
        <v>9.7173231017567705</v>
      </c>
      <c r="U1016">
        <v>9.5205728266426597</v>
      </c>
      <c r="V1016">
        <v>9.2988929505471596</v>
      </c>
      <c r="W1016">
        <v>9.0604811682585407</v>
      </c>
      <c r="X1016">
        <v>8.8262444141371308</v>
      </c>
      <c r="Y1016">
        <v>8.6138575373788502</v>
      </c>
      <c r="Z1016">
        <v>8.3579320237972201</v>
      </c>
      <c r="AA1016">
        <v>8.1327273631820596</v>
      </c>
      <c r="AB1016">
        <v>7.9307992768526496</v>
      </c>
      <c r="AC1016">
        <v>7.7490078715881596</v>
      </c>
      <c r="AD1016">
        <v>7.5902964355479297</v>
      </c>
      <c r="AE1016">
        <v>7.4689841451968899</v>
      </c>
      <c r="AF1016">
        <v>7.3756790705447699</v>
      </c>
      <c r="AG1016">
        <v>7.3028380052344399</v>
      </c>
      <c r="AH1016">
        <v>7.2462390776890304</v>
      </c>
      <c r="AI1016">
        <v>7.20617209545403</v>
      </c>
      <c r="AJ1016">
        <v>7.2209019518362396</v>
      </c>
      <c r="AK1016">
        <v>7.2595707665794604</v>
      </c>
      <c r="AL1016">
        <v>7.3088586073858703</v>
      </c>
      <c r="AM1016">
        <v>7.36000902865052</v>
      </c>
      <c r="AN1016">
        <v>7.4081619436497403</v>
      </c>
      <c r="AO1016">
        <v>7.4573845944219297</v>
      </c>
      <c r="AP1016">
        <v>7.51338269597849</v>
      </c>
      <c r="AQ1016">
        <v>7.5666791758052598</v>
      </c>
      <c r="AR1016">
        <v>7.6110931847104304</v>
      </c>
      <c r="AS1016">
        <v>7.6445709168447999</v>
      </c>
      <c r="AT1016">
        <v>7.6831575453981404</v>
      </c>
      <c r="AU1016">
        <v>7.7047611506553402</v>
      </c>
      <c r="AV1016">
        <v>7.7059838262214404</v>
      </c>
      <c r="AW1016">
        <v>7.6745562313566502</v>
      </c>
      <c r="AX1016">
        <v>7.5942898498469598</v>
      </c>
      <c r="AY1016">
        <v>7.4673894610022504</v>
      </c>
      <c r="AZ1016">
        <v>7.3303660441125196</v>
      </c>
      <c r="BA1016">
        <v>7.1938347218928298</v>
      </c>
      <c r="BB1016">
        <v>7.0799921081386001</v>
      </c>
      <c r="BC1016">
        <v>7.0060836410712701</v>
      </c>
      <c r="BD1016">
        <v>6.9174396516321996</v>
      </c>
      <c r="BE1016">
        <v>6.8469147729720303</v>
      </c>
      <c r="BF1016">
        <v>6.7874678554085</v>
      </c>
      <c r="BG1016">
        <v>6.7323370422690996</v>
      </c>
      <c r="BH1016">
        <v>6.6817644003384</v>
      </c>
      <c r="BI1016">
        <v>6.67481919746659</v>
      </c>
      <c r="BJ1016">
        <v>6.6700243109119297</v>
      </c>
      <c r="BK1016">
        <v>6.6618533607718096</v>
      </c>
      <c r="BL1016">
        <v>6.6364076726942001</v>
      </c>
      <c r="BN1016" s="39">
        <f t="shared" si="15"/>
        <v>60</v>
      </c>
    </row>
    <row r="1017" spans="1:66" x14ac:dyDescent="0.3">
      <c r="A1017" t="s">
        <v>1157</v>
      </c>
      <c r="B1017" s="13" t="str">
        <f>VLOOKUP(A1017,Matching_Area!$A$2:$B$1441,2, 0)</f>
        <v>Health</v>
      </c>
      <c r="C1017" s="13" t="str">
        <f>VLOOKUP(Filtred_Data!A1017,Matching_Area!$A$2:$C$1441,3,0)</f>
        <v>Population</v>
      </c>
      <c r="D1017" t="s">
        <v>3142</v>
      </c>
      <c r="E1017">
        <v>7.1807242307947696</v>
      </c>
      <c r="F1017">
        <v>7.4349567056675996</v>
      </c>
      <c r="G1017">
        <v>7.71896423137028</v>
      </c>
      <c r="H1017">
        <v>7.9999148396942097</v>
      </c>
      <c r="I1017">
        <v>8.2431655065181193</v>
      </c>
      <c r="J1017">
        <v>8.4355386647144606</v>
      </c>
      <c r="K1017">
        <v>8.6065597605553794</v>
      </c>
      <c r="L1017">
        <v>8.7339339823470095</v>
      </c>
      <c r="M1017">
        <v>8.8276712684472098</v>
      </c>
      <c r="N1017">
        <v>8.9103767216633205</v>
      </c>
      <c r="O1017">
        <v>8.9958916364410193</v>
      </c>
      <c r="P1017">
        <v>9.1055563494283795</v>
      </c>
      <c r="Q1017">
        <v>9.2069046644448793</v>
      </c>
      <c r="R1017">
        <v>9.2874882513564305</v>
      </c>
      <c r="S1017">
        <v>9.3303995251694207</v>
      </c>
      <c r="T1017">
        <v>9.3264403902337794</v>
      </c>
      <c r="U1017">
        <v>9.2848448704928899</v>
      </c>
      <c r="V1017">
        <v>9.2081746766404198</v>
      </c>
      <c r="W1017">
        <v>9.0910031866468906</v>
      </c>
      <c r="X1017">
        <v>8.9295623882306199</v>
      </c>
      <c r="Y1017">
        <v>8.7264741359675604</v>
      </c>
      <c r="Z1017">
        <v>8.5000823682415199</v>
      </c>
      <c r="AA1017">
        <v>8.2431515961224004</v>
      </c>
      <c r="AB1017">
        <v>7.9738348834230699</v>
      </c>
      <c r="AC1017">
        <v>7.7173367249913101</v>
      </c>
      <c r="AD1017">
        <v>7.4885281520229503</v>
      </c>
      <c r="AE1017">
        <v>7.2891418335755898</v>
      </c>
      <c r="AF1017">
        <v>7.1265433744483602</v>
      </c>
      <c r="AG1017">
        <v>6.9936199499595499</v>
      </c>
      <c r="AH1017">
        <v>6.8809715663021196</v>
      </c>
      <c r="AI1017">
        <v>6.7841254909856898</v>
      </c>
      <c r="AJ1017">
        <v>6.6903879368716597</v>
      </c>
      <c r="AK1017">
        <v>6.62238239932692</v>
      </c>
      <c r="AL1017">
        <v>6.58355420034622</v>
      </c>
      <c r="AM1017">
        <v>6.5739925616830197</v>
      </c>
      <c r="AN1017">
        <v>6.5893496181733804</v>
      </c>
      <c r="AO1017">
        <v>6.6093151321951096</v>
      </c>
      <c r="AP1017">
        <v>6.64337823742735</v>
      </c>
      <c r="AQ1017">
        <v>6.6894675739834302</v>
      </c>
      <c r="AR1017">
        <v>6.7409900172517503</v>
      </c>
      <c r="AS1017">
        <v>6.792866585464</v>
      </c>
      <c r="AT1017">
        <v>6.8535539867447799</v>
      </c>
      <c r="AU1017">
        <v>6.9040528340830303</v>
      </c>
      <c r="AV1017">
        <v>6.9452117283070001</v>
      </c>
      <c r="AW1017">
        <v>6.9801002399868004</v>
      </c>
      <c r="AX1017">
        <v>7.0092407565330799</v>
      </c>
      <c r="AY1017">
        <v>7.0001204535259598</v>
      </c>
      <c r="AZ1017">
        <v>6.9952667561481601</v>
      </c>
      <c r="BA1017">
        <v>6.9853863206398099</v>
      </c>
      <c r="BB1017">
        <v>6.9566375685208799</v>
      </c>
      <c r="BC1017">
        <v>6.9050718674221603</v>
      </c>
      <c r="BD1017">
        <v>6.86137500162216</v>
      </c>
      <c r="BE1017">
        <v>6.7813752859621097</v>
      </c>
      <c r="BF1017">
        <v>6.6751167123733204</v>
      </c>
      <c r="BG1017">
        <v>6.5633934728585803</v>
      </c>
      <c r="BH1017">
        <v>6.4605821567332704</v>
      </c>
      <c r="BI1017">
        <v>6.4019239915930504</v>
      </c>
      <c r="BJ1017">
        <v>6.3509569599317901</v>
      </c>
      <c r="BK1017">
        <v>6.3056556805036399</v>
      </c>
      <c r="BL1017">
        <v>6.2641329224717204</v>
      </c>
      <c r="BN1017" s="39">
        <f t="shared" si="15"/>
        <v>60</v>
      </c>
    </row>
    <row r="1018" spans="1:66" x14ac:dyDescent="0.3">
      <c r="A1018" t="s">
        <v>2116</v>
      </c>
      <c r="B1018" s="13" t="str">
        <f>VLOOKUP(A1018,Matching_Area!$A$2:$B$1441,2, 0)</f>
        <v>Health</v>
      </c>
      <c r="C1018" s="13" t="str">
        <f>VLOOKUP(Filtred_Data!A1018,Matching_Area!$A$2:$C$1441,3,0)</f>
        <v>Population</v>
      </c>
      <c r="D1018" t="s">
        <v>1378</v>
      </c>
      <c r="E1018">
        <v>7.5199802504798301</v>
      </c>
      <c r="F1018">
        <v>7.7827291360490802</v>
      </c>
      <c r="G1018">
        <v>8.0793215085418506</v>
      </c>
      <c r="H1018">
        <v>8.3887707751197897</v>
      </c>
      <c r="I1018">
        <v>8.6731933949872797</v>
      </c>
      <c r="J1018">
        <v>8.9090875861764101</v>
      </c>
      <c r="K1018">
        <v>9.0198157747725194</v>
      </c>
      <c r="L1018">
        <v>9.1155045821452205</v>
      </c>
      <c r="M1018">
        <v>9.2411524469731106</v>
      </c>
      <c r="N1018">
        <v>9.4079347168012593</v>
      </c>
      <c r="O1018">
        <v>9.5909969145598701</v>
      </c>
      <c r="P1018">
        <v>9.7600218592545591</v>
      </c>
      <c r="Q1018">
        <v>9.8749677365413095</v>
      </c>
      <c r="R1018">
        <v>9.9525175957095993</v>
      </c>
      <c r="S1018">
        <v>9.9974505133996807</v>
      </c>
      <c r="T1018">
        <v>10.003669829132599</v>
      </c>
      <c r="U1018">
        <v>9.9894985585882505</v>
      </c>
      <c r="V1018">
        <v>9.9657927617030495</v>
      </c>
      <c r="W1018">
        <v>9.9295151591501707</v>
      </c>
      <c r="X1018">
        <v>9.8659407259880307</v>
      </c>
      <c r="Y1018">
        <v>9.7627435370691096</v>
      </c>
      <c r="Z1018">
        <v>9.5251856992482509</v>
      </c>
      <c r="AA1018">
        <v>9.2462669430439099</v>
      </c>
      <c r="AB1018">
        <v>8.9546706030650807</v>
      </c>
      <c r="AC1018">
        <v>8.6783470609479192</v>
      </c>
      <c r="AD1018">
        <v>8.4273994621984905</v>
      </c>
      <c r="AE1018">
        <v>8.1809712009153195</v>
      </c>
      <c r="AF1018">
        <v>7.9597013787487398</v>
      </c>
      <c r="AG1018">
        <v>7.7668332411133303</v>
      </c>
      <c r="AH1018">
        <v>7.6026500722934403</v>
      </c>
      <c r="AI1018">
        <v>7.4643968390510302</v>
      </c>
      <c r="AJ1018">
        <v>7.3177690976709</v>
      </c>
      <c r="AK1018">
        <v>7.2179181414273996</v>
      </c>
      <c r="AL1018">
        <v>7.1694448759503597</v>
      </c>
      <c r="AM1018">
        <v>7.16487753677327</v>
      </c>
      <c r="AN1018">
        <v>7.1887661389679698</v>
      </c>
      <c r="AO1018">
        <v>7.1892119504665697</v>
      </c>
      <c r="AP1018">
        <v>7.2081601569138698</v>
      </c>
      <c r="AQ1018">
        <v>7.2489936282556897</v>
      </c>
      <c r="AR1018">
        <v>7.3057621661140599</v>
      </c>
      <c r="AS1018">
        <v>7.3677752952783999</v>
      </c>
      <c r="AT1018">
        <v>7.4279325080710397</v>
      </c>
      <c r="AU1018">
        <v>7.4823307818406004</v>
      </c>
      <c r="AV1018">
        <v>7.5315692022596297</v>
      </c>
      <c r="AW1018">
        <v>7.5789744981029896</v>
      </c>
      <c r="AX1018">
        <v>7.6224938350324196</v>
      </c>
      <c r="AY1018">
        <v>7.58923233261521</v>
      </c>
      <c r="AZ1018">
        <v>7.5679858554334798</v>
      </c>
      <c r="BA1018">
        <v>7.5500717505129602</v>
      </c>
      <c r="BB1018">
        <v>7.5195065047689003</v>
      </c>
      <c r="BC1018">
        <v>7.4682694703805899</v>
      </c>
      <c r="BD1018">
        <v>7.4013772935648898</v>
      </c>
      <c r="BE1018">
        <v>7.2915735213130501</v>
      </c>
      <c r="BF1018">
        <v>7.1531858194028501</v>
      </c>
      <c r="BG1018">
        <v>7.0129220012194198</v>
      </c>
      <c r="BH1018">
        <v>6.8886887347438304</v>
      </c>
      <c r="BI1018">
        <v>6.8130854339682898</v>
      </c>
      <c r="BJ1018">
        <v>6.7511031690481902</v>
      </c>
      <c r="BK1018">
        <v>6.6999633845959501</v>
      </c>
      <c r="BL1018">
        <v>6.6556779012707299</v>
      </c>
      <c r="BN1018" s="39">
        <f t="shared" si="15"/>
        <v>60</v>
      </c>
    </row>
    <row r="1019" spans="1:66" x14ac:dyDescent="0.3">
      <c r="A1019" t="s">
        <v>2191</v>
      </c>
      <c r="B1019" s="13" t="str">
        <f>VLOOKUP(A1019,Matching_Area!$A$2:$B$1441,2, 0)</f>
        <v>Health</v>
      </c>
      <c r="C1019" s="13" t="str">
        <f>VLOOKUP(Filtred_Data!A1019,Matching_Area!$A$2:$C$1441,3,0)</f>
        <v>Population</v>
      </c>
      <c r="D1019" t="s">
        <v>3968</v>
      </c>
      <c r="E1019">
        <v>60.193195317510003</v>
      </c>
      <c r="F1019">
        <v>60.006708978495098</v>
      </c>
      <c r="G1019">
        <v>59.990824576835003</v>
      </c>
      <c r="H1019">
        <v>60.098706627035199</v>
      </c>
      <c r="I1019">
        <v>60.268450946427102</v>
      </c>
      <c r="J1019">
        <v>60.471618216249098</v>
      </c>
      <c r="K1019">
        <v>60.674445070069801</v>
      </c>
      <c r="L1019">
        <v>60.908741459506601</v>
      </c>
      <c r="M1019">
        <v>61.177658327278799</v>
      </c>
      <c r="N1019">
        <v>61.490670897738902</v>
      </c>
      <c r="O1019">
        <v>61.851725232141703</v>
      </c>
      <c r="P1019">
        <v>62.326512705773098</v>
      </c>
      <c r="Q1019">
        <v>62.797764026620101</v>
      </c>
      <c r="R1019">
        <v>63.272255397914499</v>
      </c>
      <c r="S1019">
        <v>63.761050145109998</v>
      </c>
      <c r="T1019">
        <v>64.264442692998898</v>
      </c>
      <c r="U1019">
        <v>64.562840263705198</v>
      </c>
      <c r="V1019">
        <v>64.899444155639102</v>
      </c>
      <c r="W1019">
        <v>65.237992269387902</v>
      </c>
      <c r="X1019">
        <v>65.534835905507506</v>
      </c>
      <c r="Y1019">
        <v>65.770297187134105</v>
      </c>
      <c r="Z1019">
        <v>65.962793668332907</v>
      </c>
      <c r="AA1019">
        <v>66.109693754703301</v>
      </c>
      <c r="AB1019">
        <v>66.204519947990704</v>
      </c>
      <c r="AC1019">
        <v>66.254487531111593</v>
      </c>
      <c r="AD1019">
        <v>66.267744685469097</v>
      </c>
      <c r="AE1019">
        <v>66.163001807836196</v>
      </c>
      <c r="AF1019">
        <v>66.047404177881006</v>
      </c>
      <c r="AG1019">
        <v>65.925381998363406</v>
      </c>
      <c r="AH1019">
        <v>65.805804890687995</v>
      </c>
      <c r="AI1019">
        <v>65.697718147727599</v>
      </c>
      <c r="AJ1019">
        <v>65.528462650001899</v>
      </c>
      <c r="AK1019">
        <v>65.394699066304</v>
      </c>
      <c r="AL1019">
        <v>65.308229332947107</v>
      </c>
      <c r="AM1019">
        <v>65.283182280788594</v>
      </c>
      <c r="AN1019">
        <v>65.322226083358402</v>
      </c>
      <c r="AO1019">
        <v>65.341789196245898</v>
      </c>
      <c r="AP1019">
        <v>65.448184446098907</v>
      </c>
      <c r="AQ1019">
        <v>65.610447356247306</v>
      </c>
      <c r="AR1019">
        <v>65.788538534540606</v>
      </c>
      <c r="AS1019">
        <v>65.963380566139193</v>
      </c>
      <c r="AT1019">
        <v>66.157567120751906</v>
      </c>
      <c r="AU1019">
        <v>66.312200727237894</v>
      </c>
      <c r="AV1019">
        <v>66.454148173036998</v>
      </c>
      <c r="AW1019">
        <v>66.617507766884998</v>
      </c>
      <c r="AX1019">
        <v>66.807154276691904</v>
      </c>
      <c r="AY1019">
        <v>66.801556530107405</v>
      </c>
      <c r="AZ1019">
        <v>66.838223954125993</v>
      </c>
      <c r="BA1019">
        <v>66.880046517596995</v>
      </c>
      <c r="BB1019">
        <v>66.878084340632697</v>
      </c>
      <c r="BC1019">
        <v>66.8134265887699</v>
      </c>
      <c r="BD1019">
        <v>66.724604806227404</v>
      </c>
      <c r="BE1019">
        <v>66.615398035850902</v>
      </c>
      <c r="BF1019">
        <v>66.477906873849903</v>
      </c>
      <c r="BG1019">
        <v>66.316057978241602</v>
      </c>
      <c r="BH1019">
        <v>66.133388698039397</v>
      </c>
      <c r="BI1019">
        <v>65.942978767970899</v>
      </c>
      <c r="BJ1019">
        <v>65.722106022098401</v>
      </c>
      <c r="BK1019">
        <v>65.483305961931407</v>
      </c>
      <c r="BL1019">
        <v>65.241076732588894</v>
      </c>
      <c r="BN1019" s="39">
        <f t="shared" si="15"/>
        <v>60</v>
      </c>
    </row>
    <row r="1020" spans="1:66" x14ac:dyDescent="0.3">
      <c r="A1020" t="s">
        <v>148</v>
      </c>
      <c r="B1020" s="13" t="str">
        <f>VLOOKUP(A1020,Matching_Area!$A$2:$B$1441,2, 0)</f>
        <v>Health</v>
      </c>
      <c r="C1020" s="13" t="str">
        <f>VLOOKUP(Filtred_Data!A1020,Matching_Area!$A$2:$C$1441,3,0)</f>
        <v>Population</v>
      </c>
      <c r="D1020" t="s">
        <v>1537</v>
      </c>
      <c r="E1020">
        <v>54890913</v>
      </c>
      <c r="F1020">
        <v>55625285</v>
      </c>
      <c r="G1020">
        <v>56447378</v>
      </c>
      <c r="H1020">
        <v>57334607</v>
      </c>
      <c r="I1020">
        <v>58266944</v>
      </c>
      <c r="J1020">
        <v>59170827</v>
      </c>
      <c r="K1020">
        <v>60080045</v>
      </c>
      <c r="L1020">
        <v>60998132</v>
      </c>
      <c r="M1020">
        <v>61900407</v>
      </c>
      <c r="N1020">
        <v>62830530</v>
      </c>
      <c r="O1020">
        <v>63924067</v>
      </c>
      <c r="P1020">
        <v>65182038</v>
      </c>
      <c r="Q1020">
        <v>66315199</v>
      </c>
      <c r="R1020">
        <v>67376865</v>
      </c>
      <c r="S1020">
        <v>68435523</v>
      </c>
      <c r="T1020">
        <v>69581233</v>
      </c>
      <c r="U1020">
        <v>70693125</v>
      </c>
      <c r="V1020">
        <v>71899579</v>
      </c>
      <c r="W1020">
        <v>73150776</v>
      </c>
      <c r="X1020">
        <v>74377307</v>
      </c>
      <c r="Y1020">
        <v>75403749</v>
      </c>
      <c r="Z1020">
        <v>76317493</v>
      </c>
      <c r="AA1020">
        <v>77134394</v>
      </c>
      <c r="AB1020">
        <v>77848749</v>
      </c>
      <c r="AC1020">
        <v>78479852</v>
      </c>
      <c r="AD1020">
        <v>79104742</v>
      </c>
      <c r="AE1020">
        <v>79674834</v>
      </c>
      <c r="AF1020">
        <v>80231530</v>
      </c>
      <c r="AG1020">
        <v>80801984</v>
      </c>
      <c r="AH1020">
        <v>81396920</v>
      </c>
      <c r="AI1020">
        <v>82140645</v>
      </c>
      <c r="AJ1020">
        <v>83018298</v>
      </c>
      <c r="AK1020">
        <v>83974289</v>
      </c>
      <c r="AL1020">
        <v>84926398</v>
      </c>
      <c r="AM1020">
        <v>85881361</v>
      </c>
      <c r="AN1020">
        <v>86902019</v>
      </c>
      <c r="AO1020">
        <v>87925597</v>
      </c>
      <c r="AP1020">
        <v>89116496</v>
      </c>
      <c r="AQ1020">
        <v>90364614</v>
      </c>
      <c r="AR1020">
        <v>91634686</v>
      </c>
      <c r="AS1020">
        <v>92884214</v>
      </c>
      <c r="AT1020">
        <v>94117935</v>
      </c>
      <c r="AU1020">
        <v>95255789</v>
      </c>
      <c r="AV1020">
        <v>96317733</v>
      </c>
      <c r="AW1020">
        <v>97472285</v>
      </c>
      <c r="AX1020">
        <v>98657753</v>
      </c>
      <c r="AY1020">
        <v>99626475</v>
      </c>
      <c r="AZ1020">
        <v>100643672</v>
      </c>
      <c r="BA1020">
        <v>101660259</v>
      </c>
      <c r="BB1020">
        <v>102536853</v>
      </c>
      <c r="BC1020">
        <v>103263176</v>
      </c>
      <c r="BD1020">
        <v>103835172</v>
      </c>
      <c r="BE1020">
        <v>104379707</v>
      </c>
      <c r="BF1020">
        <v>104835932</v>
      </c>
      <c r="BG1020">
        <v>105296151</v>
      </c>
      <c r="BH1020">
        <v>105726939</v>
      </c>
      <c r="BI1020">
        <v>106150693</v>
      </c>
      <c r="BJ1020">
        <v>106437598</v>
      </c>
      <c r="BK1020">
        <v>106579196</v>
      </c>
      <c r="BL1020">
        <v>106659549</v>
      </c>
      <c r="BN1020" s="39">
        <f t="shared" si="15"/>
        <v>60</v>
      </c>
    </row>
    <row r="1021" spans="1:66" x14ac:dyDescent="0.3">
      <c r="A1021" t="s">
        <v>1222</v>
      </c>
      <c r="B1021" s="13" t="str">
        <f>VLOOKUP(A1021,Matching_Area!$A$2:$B$1441,2, 0)</f>
        <v>Health</v>
      </c>
      <c r="C1021" s="13" t="str">
        <f>VLOOKUP(Filtred_Data!A1021,Matching_Area!$A$2:$C$1441,3,0)</f>
        <v>Population</v>
      </c>
      <c r="D1021" t="s">
        <v>2003</v>
      </c>
      <c r="E1021">
        <v>60.215363834960698</v>
      </c>
      <c r="F1021">
        <v>59.996272227631799</v>
      </c>
      <c r="G1021">
        <v>59.935437355835901</v>
      </c>
      <c r="H1021">
        <v>59.988676645313298</v>
      </c>
      <c r="I1021">
        <v>60.098785574703697</v>
      </c>
      <c r="J1021">
        <v>60.240034226256803</v>
      </c>
      <c r="K1021">
        <v>60.420173620850903</v>
      </c>
      <c r="L1021">
        <v>60.627508199071102</v>
      </c>
      <c r="M1021">
        <v>60.858702080257501</v>
      </c>
      <c r="N1021">
        <v>61.123192631352602</v>
      </c>
      <c r="O1021">
        <v>61.427875588097997</v>
      </c>
      <c r="P1021">
        <v>61.823929704760602</v>
      </c>
      <c r="Q1021">
        <v>62.2137443591809</v>
      </c>
      <c r="R1021">
        <v>62.598894748220403</v>
      </c>
      <c r="S1021">
        <v>62.990267851576903</v>
      </c>
      <c r="T1021">
        <v>63.3934743211545</v>
      </c>
      <c r="U1021">
        <v>63.762883872527297</v>
      </c>
      <c r="V1021">
        <v>64.159117391724095</v>
      </c>
      <c r="W1021">
        <v>64.542873412960304</v>
      </c>
      <c r="X1021">
        <v>64.867664199072294</v>
      </c>
      <c r="Y1021">
        <v>65.111477722573596</v>
      </c>
      <c r="Z1021">
        <v>65.250239799572</v>
      </c>
      <c r="AA1021">
        <v>65.329854226479</v>
      </c>
      <c r="AB1021">
        <v>65.348223170218304</v>
      </c>
      <c r="AC1021">
        <v>65.320444644172795</v>
      </c>
      <c r="AD1021">
        <v>65.2606557281118</v>
      </c>
      <c r="AE1021">
        <v>65.115409916132606</v>
      </c>
      <c r="AF1021">
        <v>64.967662173109005</v>
      </c>
      <c r="AG1021">
        <v>64.817371077502898</v>
      </c>
      <c r="AH1021">
        <v>64.667827829587907</v>
      </c>
      <c r="AI1021">
        <v>64.526553726488601</v>
      </c>
      <c r="AJ1021">
        <v>64.3667082479339</v>
      </c>
      <c r="AK1021">
        <v>64.239985668573297</v>
      </c>
      <c r="AL1021">
        <v>64.154461171956996</v>
      </c>
      <c r="AM1021">
        <v>64.124963125883696</v>
      </c>
      <c r="AN1021">
        <v>64.157129446569797</v>
      </c>
      <c r="AO1021">
        <v>64.197370867970406</v>
      </c>
      <c r="AP1021">
        <v>64.321649203845396</v>
      </c>
      <c r="AQ1021">
        <v>64.498081180702499</v>
      </c>
      <c r="AR1021">
        <v>64.687792453383096</v>
      </c>
      <c r="AS1021">
        <v>64.873049488879701</v>
      </c>
      <c r="AT1021">
        <v>65.114987674707706</v>
      </c>
      <c r="AU1021">
        <v>65.319688886802396</v>
      </c>
      <c r="AV1021">
        <v>65.506507596288898</v>
      </c>
      <c r="AW1021">
        <v>65.701773948321204</v>
      </c>
      <c r="AX1021">
        <v>65.907872119328999</v>
      </c>
      <c r="AY1021">
        <v>65.929240065574902</v>
      </c>
      <c r="AZ1021">
        <v>65.981227596464507</v>
      </c>
      <c r="BA1021">
        <v>66.028189723811593</v>
      </c>
      <c r="BB1021">
        <v>66.025859981106393</v>
      </c>
      <c r="BC1021">
        <v>65.958600569963394</v>
      </c>
      <c r="BD1021">
        <v>65.8658095614106</v>
      </c>
      <c r="BE1021">
        <v>65.752487707430106</v>
      </c>
      <c r="BF1021">
        <v>65.610080311873503</v>
      </c>
      <c r="BG1021">
        <v>65.440639686892098</v>
      </c>
      <c r="BH1021">
        <v>65.246099909937499</v>
      </c>
      <c r="BI1021">
        <v>65.051278947515996</v>
      </c>
      <c r="BJ1021">
        <v>64.824416067052496</v>
      </c>
      <c r="BK1021">
        <v>64.576790382130994</v>
      </c>
      <c r="BL1021">
        <v>64.321850895078995</v>
      </c>
      <c r="BN1021" s="39">
        <f t="shared" si="15"/>
        <v>60</v>
      </c>
    </row>
    <row r="1022" spans="1:66" x14ac:dyDescent="0.3">
      <c r="A1022" t="s">
        <v>3052</v>
      </c>
      <c r="B1022" s="13" t="str">
        <f>VLOOKUP(A1022,Matching_Area!$A$2:$B$1441,2, 0)</f>
        <v>Health</v>
      </c>
      <c r="C1022" s="13" t="str">
        <f>VLOOKUP(Filtred_Data!A1022,Matching_Area!$A$2:$C$1441,3,0)</f>
        <v>Population</v>
      </c>
      <c r="D1022" t="s">
        <v>1722</v>
      </c>
      <c r="E1022">
        <v>53860737</v>
      </c>
      <c r="F1022">
        <v>54601629</v>
      </c>
      <c r="G1022">
        <v>55458310</v>
      </c>
      <c r="H1022">
        <v>56397424</v>
      </c>
      <c r="I1022">
        <v>57381634</v>
      </c>
      <c r="J1022">
        <v>58327340</v>
      </c>
      <c r="K1022">
        <v>59181703</v>
      </c>
      <c r="L1022">
        <v>60034898</v>
      </c>
      <c r="M1022">
        <v>60886813</v>
      </c>
      <c r="N1022">
        <v>61796856</v>
      </c>
      <c r="O1022">
        <v>62904136</v>
      </c>
      <c r="P1022">
        <v>64245722</v>
      </c>
      <c r="Q1022">
        <v>65494703</v>
      </c>
      <c r="R1022">
        <v>66702750</v>
      </c>
      <c r="S1022">
        <v>67920147</v>
      </c>
      <c r="T1022">
        <v>69212610</v>
      </c>
      <c r="U1022">
        <v>70076471</v>
      </c>
      <c r="V1022">
        <v>71034125</v>
      </c>
      <c r="W1022">
        <v>72058839</v>
      </c>
      <c r="X1022">
        <v>73111764</v>
      </c>
      <c r="Y1022">
        <v>74042805</v>
      </c>
      <c r="Z1022">
        <v>75044117</v>
      </c>
      <c r="AA1022">
        <v>76017379</v>
      </c>
      <c r="AB1022">
        <v>76931900</v>
      </c>
      <c r="AC1022">
        <v>77764893</v>
      </c>
      <c r="AD1022">
        <v>78562130</v>
      </c>
      <c r="AE1022">
        <v>79204725</v>
      </c>
      <c r="AF1022">
        <v>79794215</v>
      </c>
      <c r="AG1022">
        <v>80384558</v>
      </c>
      <c r="AH1022">
        <v>81023746</v>
      </c>
      <c r="AI1022">
        <v>81855969</v>
      </c>
      <c r="AJ1022">
        <v>82755297</v>
      </c>
      <c r="AK1022">
        <v>83770992</v>
      </c>
      <c r="AL1022">
        <v>84821073</v>
      </c>
      <c r="AM1022">
        <v>85895154</v>
      </c>
      <c r="AN1022">
        <v>87036698</v>
      </c>
      <c r="AO1022">
        <v>88101206</v>
      </c>
      <c r="AP1022">
        <v>89332568</v>
      </c>
      <c r="AQ1022">
        <v>90624489</v>
      </c>
      <c r="AR1022">
        <v>91941696</v>
      </c>
      <c r="AS1022">
        <v>93239646</v>
      </c>
      <c r="AT1022">
        <v>94410726</v>
      </c>
      <c r="AU1022">
        <v>95474911</v>
      </c>
      <c r="AV1022">
        <v>96471064</v>
      </c>
      <c r="AW1022">
        <v>97587329</v>
      </c>
      <c r="AX1022">
        <v>98768475</v>
      </c>
      <c r="AY1022">
        <v>99695551</v>
      </c>
      <c r="AZ1022">
        <v>100693346</v>
      </c>
      <c r="BA1022">
        <v>101717388</v>
      </c>
      <c r="BB1022">
        <v>102625726</v>
      </c>
      <c r="BC1022">
        <v>103405231</v>
      </c>
      <c r="BD1022">
        <v>104049469</v>
      </c>
      <c r="BE1022">
        <v>104679561</v>
      </c>
      <c r="BF1022">
        <v>105229771</v>
      </c>
      <c r="BG1022">
        <v>105788452</v>
      </c>
      <c r="BH1022">
        <v>106319959</v>
      </c>
      <c r="BI1022">
        <v>106806372</v>
      </c>
      <c r="BJ1022">
        <v>107149699</v>
      </c>
      <c r="BK1022">
        <v>107346573</v>
      </c>
      <c r="BL1022">
        <v>107487469</v>
      </c>
      <c r="BN1022" s="39">
        <f t="shared" si="15"/>
        <v>60</v>
      </c>
    </row>
    <row r="1023" spans="1:66" x14ac:dyDescent="0.3">
      <c r="A1023" t="s">
        <v>3080</v>
      </c>
      <c r="B1023" s="13" t="str">
        <f>VLOOKUP(A1023,Matching_Area!$A$2:$B$1441,2, 0)</f>
        <v>Health</v>
      </c>
      <c r="C1023" s="13" t="str">
        <f>VLOOKUP(Filtred_Data!A1023,Matching_Area!$A$2:$C$1441,3,0)</f>
        <v>Population</v>
      </c>
      <c r="D1023" t="s">
        <v>2209</v>
      </c>
      <c r="E1023">
        <v>60.1706223898532</v>
      </c>
      <c r="F1023">
        <v>60.017334262866001</v>
      </c>
      <c r="G1023">
        <v>60.047308393957401</v>
      </c>
      <c r="H1023">
        <v>60.211017765378003</v>
      </c>
      <c r="I1023">
        <v>60.441770273547903</v>
      </c>
      <c r="J1023">
        <v>60.708375874041003</v>
      </c>
      <c r="K1023">
        <v>60.934835119814799</v>
      </c>
      <c r="L1023">
        <v>61.197225172564004</v>
      </c>
      <c r="M1023">
        <v>61.5053587452554</v>
      </c>
      <c r="N1023">
        <v>61.868792225001201</v>
      </c>
      <c r="O1023">
        <v>62.288485148456203</v>
      </c>
      <c r="P1023">
        <v>62.844742816700503</v>
      </c>
      <c r="Q1023">
        <v>63.400287687349604</v>
      </c>
      <c r="R1023">
        <v>63.9672999457744</v>
      </c>
      <c r="S1023">
        <v>64.557106936376698</v>
      </c>
      <c r="T1023">
        <v>65.164510562771397</v>
      </c>
      <c r="U1023">
        <v>65.390441456707194</v>
      </c>
      <c r="V1023">
        <v>65.666224794354406</v>
      </c>
      <c r="W1023">
        <v>65.958785959538204</v>
      </c>
      <c r="X1023">
        <v>66.227463839808095</v>
      </c>
      <c r="Y1023">
        <v>66.455067339761797</v>
      </c>
      <c r="Z1023">
        <v>66.703062546758602</v>
      </c>
      <c r="AA1023">
        <v>66.919732690354095</v>
      </c>
      <c r="AB1023">
        <v>67.093976847398196</v>
      </c>
      <c r="AC1023">
        <v>67.224684707970397</v>
      </c>
      <c r="AD1023">
        <v>67.313692798216294</v>
      </c>
      <c r="AE1023">
        <v>67.251688743240095</v>
      </c>
      <c r="AF1023">
        <v>67.169992855568594</v>
      </c>
      <c r="AG1023">
        <v>67.077687359797807</v>
      </c>
      <c r="AH1023">
        <v>66.989601915260394</v>
      </c>
      <c r="AI1023">
        <v>66.916483164424207</v>
      </c>
      <c r="AJ1023">
        <v>66.736030186892904</v>
      </c>
      <c r="AK1023">
        <v>66.593608339843598</v>
      </c>
      <c r="AL1023">
        <v>66.504949774425697</v>
      </c>
      <c r="AM1023">
        <v>66.483411217636998</v>
      </c>
      <c r="AN1023">
        <v>66.528517451651894</v>
      </c>
      <c r="AO1023">
        <v>66.525299988163297</v>
      </c>
      <c r="AP1023">
        <v>66.612017320571397</v>
      </c>
      <c r="AQ1023">
        <v>66.758541068653003</v>
      </c>
      <c r="AR1023">
        <v>66.923558729294896</v>
      </c>
      <c r="AS1023">
        <v>67.086613335673306</v>
      </c>
      <c r="AT1023">
        <v>67.230780216649606</v>
      </c>
      <c r="AU1023">
        <v>67.333030673934203</v>
      </c>
      <c r="AV1023">
        <v>67.428064777225302</v>
      </c>
      <c r="AW1023">
        <v>67.558018417158905</v>
      </c>
      <c r="AX1023">
        <v>67.730264301553902</v>
      </c>
      <c r="AY1023">
        <v>67.696362308168304</v>
      </c>
      <c r="AZ1023">
        <v>67.716947122253202</v>
      </c>
      <c r="BA1023">
        <v>67.753309985722794</v>
      </c>
      <c r="BB1023">
        <v>67.751599695380506</v>
      </c>
      <c r="BC1023">
        <v>67.689481046931704</v>
      </c>
      <c r="BD1023">
        <v>67.603954079681102</v>
      </c>
      <c r="BE1023">
        <v>67.498364180454004</v>
      </c>
      <c r="BF1023">
        <v>67.365421081161799</v>
      </c>
      <c r="BG1023">
        <v>67.210924105027502</v>
      </c>
      <c r="BH1023">
        <v>67.039986819910197</v>
      </c>
      <c r="BI1023">
        <v>66.853725683609099</v>
      </c>
      <c r="BJ1023">
        <v>66.638761251231898</v>
      </c>
      <c r="BK1023">
        <v>66.408871632940304</v>
      </c>
      <c r="BL1023">
        <v>66.179578275620003</v>
      </c>
      <c r="BN1023" s="39">
        <f t="shared" si="15"/>
        <v>60</v>
      </c>
    </row>
    <row r="1024" spans="1:66" x14ac:dyDescent="0.3">
      <c r="A1024" t="s">
        <v>2026</v>
      </c>
      <c r="B1024" s="13" t="str">
        <f>VLOOKUP(A1024,Matching_Area!$A$2:$B$1441,2, 0)</f>
        <v>Health</v>
      </c>
      <c r="C1024" s="13" t="str">
        <f>VLOOKUP(Filtred_Data!A1024,Matching_Area!$A$2:$C$1441,3,0)</f>
        <v>Population</v>
      </c>
      <c r="D1024" t="s">
        <v>445</v>
      </c>
      <c r="E1024">
        <v>108751648</v>
      </c>
      <c r="F1024">
        <v>110226924</v>
      </c>
      <c r="G1024">
        <v>111905684</v>
      </c>
      <c r="H1024">
        <v>113731994</v>
      </c>
      <c r="I1024">
        <v>115648528</v>
      </c>
      <c r="J1024">
        <v>117498168</v>
      </c>
      <c r="K1024">
        <v>119261689</v>
      </c>
      <c r="L1024">
        <v>121032978</v>
      </c>
      <c r="M1024">
        <v>122787231</v>
      </c>
      <c r="N1024">
        <v>124627447</v>
      </c>
      <c r="O1024">
        <v>126828200</v>
      </c>
      <c r="P1024">
        <v>129427860</v>
      </c>
      <c r="Q1024">
        <v>131809995</v>
      </c>
      <c r="R1024">
        <v>134079604</v>
      </c>
      <c r="S1024">
        <v>136355556</v>
      </c>
      <c r="T1024">
        <v>138793845</v>
      </c>
      <c r="U1024">
        <v>140769589</v>
      </c>
      <c r="V1024">
        <v>142933887</v>
      </c>
      <c r="W1024">
        <v>145209985</v>
      </c>
      <c r="X1024">
        <v>147489425</v>
      </c>
      <c r="Y1024">
        <v>149446558</v>
      </c>
      <c r="Z1024">
        <v>151362184</v>
      </c>
      <c r="AA1024">
        <v>153152361</v>
      </c>
      <c r="AB1024">
        <v>154780871</v>
      </c>
      <c r="AC1024">
        <v>156244645</v>
      </c>
      <c r="AD1024">
        <v>157666869</v>
      </c>
      <c r="AE1024">
        <v>158879201</v>
      </c>
      <c r="AF1024">
        <v>160025595</v>
      </c>
      <c r="AG1024">
        <v>161186900</v>
      </c>
      <c r="AH1024">
        <v>162421230</v>
      </c>
      <c r="AI1024">
        <v>163996615</v>
      </c>
      <c r="AJ1024">
        <v>165774560</v>
      </c>
      <c r="AK1024">
        <v>167746558</v>
      </c>
      <c r="AL1024">
        <v>169748497</v>
      </c>
      <c r="AM1024">
        <v>171777026</v>
      </c>
      <c r="AN1024">
        <v>173938717</v>
      </c>
      <c r="AO1024">
        <v>176026860</v>
      </c>
      <c r="AP1024">
        <v>178449056</v>
      </c>
      <c r="AQ1024">
        <v>180989043</v>
      </c>
      <c r="AR1024">
        <v>183576338</v>
      </c>
      <c r="AS1024">
        <v>186123865</v>
      </c>
      <c r="AT1024">
        <v>188528528</v>
      </c>
      <c r="AU1024">
        <v>190730595</v>
      </c>
      <c r="AV1024">
        <v>192788756</v>
      </c>
      <c r="AW1024">
        <v>195059592</v>
      </c>
      <c r="AX1024">
        <v>197426230</v>
      </c>
      <c r="AY1024">
        <v>199322426</v>
      </c>
      <c r="AZ1024">
        <v>201337589</v>
      </c>
      <c r="BA1024">
        <v>203378186</v>
      </c>
      <c r="BB1024">
        <v>205162922</v>
      </c>
      <c r="BC1024">
        <v>206668404</v>
      </c>
      <c r="BD1024">
        <v>207885093</v>
      </c>
      <c r="BE1024">
        <v>209059763</v>
      </c>
      <c r="BF1024">
        <v>210066008</v>
      </c>
      <c r="BG1024">
        <v>211084681</v>
      </c>
      <c r="BH1024">
        <v>212046899</v>
      </c>
      <c r="BI1024">
        <v>212957120</v>
      </c>
      <c r="BJ1024">
        <v>213587340</v>
      </c>
      <c r="BK1024">
        <v>213925776</v>
      </c>
      <c r="BL1024">
        <v>214146999</v>
      </c>
      <c r="BN1024" s="39">
        <f t="shared" si="15"/>
        <v>60</v>
      </c>
    </row>
    <row r="1025" spans="1:66" x14ac:dyDescent="0.3">
      <c r="A1025" t="s">
        <v>2322</v>
      </c>
      <c r="B1025" s="13" t="str">
        <f>VLOOKUP(A1025,Matching_Area!$A$2:$B$1441,2, 0)</f>
        <v>Health</v>
      </c>
      <c r="C1025" s="13" t="str">
        <f>VLOOKUP(Filtred_Data!A1025,Matching_Area!$A$2:$C$1441,3,0)</f>
        <v>Population</v>
      </c>
      <c r="D1025" t="s">
        <v>3560</v>
      </c>
      <c r="E1025">
        <v>6.1435802631840399</v>
      </c>
      <c r="F1025">
        <v>6.2010471206815003</v>
      </c>
      <c r="G1025">
        <v>6.3069818400569897</v>
      </c>
      <c r="H1025">
        <v>6.4632548161205303</v>
      </c>
      <c r="I1025">
        <v>6.6635080756821798</v>
      </c>
      <c r="J1025">
        <v>6.8933634572670996</v>
      </c>
      <c r="K1025">
        <v>7.1184137674784802</v>
      </c>
      <c r="L1025">
        <v>7.3684361119779398</v>
      </c>
      <c r="M1025">
        <v>7.6303232837736896</v>
      </c>
      <c r="N1025">
        <v>7.8783218078899599</v>
      </c>
      <c r="O1025">
        <v>8.0915546994101799</v>
      </c>
      <c r="P1025">
        <v>8.2786986702518401</v>
      </c>
      <c r="Q1025">
        <v>8.4168135062169291</v>
      </c>
      <c r="R1025">
        <v>8.5258242514548108</v>
      </c>
      <c r="S1025">
        <v>8.6307219621727604</v>
      </c>
      <c r="T1025">
        <v>8.7407759001418093</v>
      </c>
      <c r="U1025">
        <v>8.8351631081307804</v>
      </c>
      <c r="V1025">
        <v>8.9314083702809697</v>
      </c>
      <c r="W1025">
        <v>9.0190831269294698</v>
      </c>
      <c r="X1025">
        <v>9.0751118294930393</v>
      </c>
      <c r="Y1025">
        <v>9.0819813825500706</v>
      </c>
      <c r="Z1025">
        <v>9.0426879234606403</v>
      </c>
      <c r="AA1025">
        <v>8.9601331300375602</v>
      </c>
      <c r="AB1025">
        <v>8.8384931466802303</v>
      </c>
      <c r="AC1025">
        <v>8.6819271998132894</v>
      </c>
      <c r="AD1025">
        <v>8.4940191337477593</v>
      </c>
      <c r="AE1025">
        <v>8.2567254302107802</v>
      </c>
      <c r="AF1025">
        <v>8.0004068748886201</v>
      </c>
      <c r="AG1025">
        <v>7.7482678626772898</v>
      </c>
      <c r="AH1025">
        <v>7.5197101116202401</v>
      </c>
      <c r="AI1025">
        <v>7.3213331321888901</v>
      </c>
      <c r="AJ1025">
        <v>7.1443270883243803</v>
      </c>
      <c r="AK1025">
        <v>6.9841110362729104</v>
      </c>
      <c r="AL1025">
        <v>6.8446205188699896</v>
      </c>
      <c r="AM1025">
        <v>6.7261931808497701</v>
      </c>
      <c r="AN1025">
        <v>6.6294496909449698</v>
      </c>
      <c r="AO1025">
        <v>6.5902824135847498</v>
      </c>
      <c r="AP1025">
        <v>6.56556343762142</v>
      </c>
      <c r="AQ1025">
        <v>6.5469307187626402</v>
      </c>
      <c r="AR1025">
        <v>6.5325097559421899</v>
      </c>
      <c r="AS1025">
        <v>6.5267415111841798</v>
      </c>
      <c r="AT1025">
        <v>6.5493637877605702</v>
      </c>
      <c r="AU1025">
        <v>6.5860364637845104</v>
      </c>
      <c r="AV1025">
        <v>6.6332498645133704</v>
      </c>
      <c r="AW1025">
        <v>6.6859114180656798</v>
      </c>
      <c r="AX1025">
        <v>6.7389868878274202</v>
      </c>
      <c r="AY1025">
        <v>6.7631073847825904</v>
      </c>
      <c r="AZ1025">
        <v>6.7819180988721302</v>
      </c>
      <c r="BA1025">
        <v>6.7932702738007702</v>
      </c>
      <c r="BB1025">
        <v>6.79814471710863</v>
      </c>
      <c r="BC1025">
        <v>6.7995709657278098</v>
      </c>
      <c r="BD1025">
        <v>6.8462247063930999</v>
      </c>
      <c r="BE1025">
        <v>6.9006495205757696</v>
      </c>
      <c r="BF1025">
        <v>6.9494241194533499</v>
      </c>
      <c r="BG1025">
        <v>6.9722913666470703</v>
      </c>
      <c r="BH1025">
        <v>6.9555392097727697</v>
      </c>
      <c r="BI1025">
        <v>6.90822244522764</v>
      </c>
      <c r="BJ1025">
        <v>6.8255745277226998</v>
      </c>
      <c r="BK1025">
        <v>6.7234159488210201</v>
      </c>
      <c r="BL1025">
        <v>6.6244655619069199</v>
      </c>
      <c r="BN1025" s="39">
        <f t="shared" si="15"/>
        <v>60</v>
      </c>
    </row>
    <row r="1026" spans="1:66" x14ac:dyDescent="0.3">
      <c r="A1026" t="s">
        <v>3659</v>
      </c>
      <c r="B1026" s="13" t="str">
        <f>VLOOKUP(A1026,Matching_Area!$A$2:$B$1441,2, 0)</f>
        <v>Health</v>
      </c>
      <c r="C1026" s="13" t="str">
        <f>VLOOKUP(Filtred_Data!A1026,Matching_Area!$A$2:$C$1441,3,0)</f>
        <v>Population</v>
      </c>
      <c r="D1026" t="s">
        <v>3729</v>
      </c>
      <c r="E1026">
        <v>6.2060724672400198</v>
      </c>
      <c r="F1026">
        <v>6.3069927478091401</v>
      </c>
      <c r="G1026">
        <v>6.4475454011785596</v>
      </c>
      <c r="H1026">
        <v>6.6133606415578203</v>
      </c>
      <c r="I1026">
        <v>6.7998916449666602</v>
      </c>
      <c r="J1026">
        <v>7.0117157450628502</v>
      </c>
      <c r="K1026">
        <v>7.2960706162957401</v>
      </c>
      <c r="L1026">
        <v>7.5546581889677</v>
      </c>
      <c r="M1026">
        <v>7.74861691265159</v>
      </c>
      <c r="N1026">
        <v>7.8787479698742304</v>
      </c>
      <c r="O1026">
        <v>7.9866810489056297</v>
      </c>
      <c r="P1026">
        <v>8.3089402873205405</v>
      </c>
      <c r="Q1026">
        <v>8.6148626955228504</v>
      </c>
      <c r="R1026">
        <v>8.8720534645550408</v>
      </c>
      <c r="S1026">
        <v>9.0704164791204391</v>
      </c>
      <c r="T1026">
        <v>9.2229649384808692</v>
      </c>
      <c r="U1026">
        <v>9.3457711970442308</v>
      </c>
      <c r="V1026">
        <v>9.4657246578181304</v>
      </c>
      <c r="W1026">
        <v>9.5740061880964902</v>
      </c>
      <c r="X1026">
        <v>9.6578395129614698</v>
      </c>
      <c r="Y1026">
        <v>9.7132935559090203</v>
      </c>
      <c r="Z1026">
        <v>9.7383606039744297</v>
      </c>
      <c r="AA1026">
        <v>9.7211749070359694</v>
      </c>
      <c r="AB1026">
        <v>9.6495656900307392</v>
      </c>
      <c r="AC1026">
        <v>9.5183431838847792</v>
      </c>
      <c r="AD1026">
        <v>9.3361411495306506</v>
      </c>
      <c r="AE1026">
        <v>9.1112677389630097</v>
      </c>
      <c r="AF1026">
        <v>8.8599937810820997</v>
      </c>
      <c r="AG1026">
        <v>8.6006047459366393</v>
      </c>
      <c r="AH1026">
        <v>8.3512957975421092</v>
      </c>
      <c r="AI1026">
        <v>8.1221744641592792</v>
      </c>
      <c r="AJ1026">
        <v>7.8859237335391503</v>
      </c>
      <c r="AK1026">
        <v>7.6578383874494103</v>
      </c>
      <c r="AL1026">
        <v>7.4507968545586101</v>
      </c>
      <c r="AM1026">
        <v>7.2752807786751301</v>
      </c>
      <c r="AN1026">
        <v>7.1393835457322101</v>
      </c>
      <c r="AO1026">
        <v>7.0773790940899604</v>
      </c>
      <c r="AP1026">
        <v>7.0406676480592596</v>
      </c>
      <c r="AQ1026">
        <v>7.0177323501108102</v>
      </c>
      <c r="AR1026">
        <v>7.00128063821266</v>
      </c>
      <c r="AS1026">
        <v>6.9946583488220098</v>
      </c>
      <c r="AT1026">
        <v>6.9961769328196901</v>
      </c>
      <c r="AU1026">
        <v>7.0242844767883703</v>
      </c>
      <c r="AV1026">
        <v>7.0810575607019697</v>
      </c>
      <c r="AW1026">
        <v>7.1581215848320099</v>
      </c>
      <c r="AX1026">
        <v>7.2428652817096602</v>
      </c>
      <c r="AY1026">
        <v>7.2607241143573003</v>
      </c>
      <c r="AZ1026">
        <v>7.26787867299723</v>
      </c>
      <c r="BA1026">
        <v>7.2699915945451803</v>
      </c>
      <c r="BB1026">
        <v>7.27207390527201</v>
      </c>
      <c r="BC1026">
        <v>7.2773250614913403</v>
      </c>
      <c r="BD1026">
        <v>7.33729621737338</v>
      </c>
      <c r="BE1026">
        <v>7.40002137382809</v>
      </c>
      <c r="BF1026">
        <v>7.4508927759395203</v>
      </c>
      <c r="BG1026">
        <v>7.4687365191098998</v>
      </c>
      <c r="BH1026">
        <v>7.4402389216385103</v>
      </c>
      <c r="BI1026">
        <v>7.3759333418403097</v>
      </c>
      <c r="BJ1026">
        <v>7.2689887176301902</v>
      </c>
      <c r="BK1026">
        <v>7.1394124913499404</v>
      </c>
      <c r="BL1026">
        <v>7.0157874189598797</v>
      </c>
      <c r="BN1026" s="39">
        <f t="shared" si="15"/>
        <v>60</v>
      </c>
    </row>
    <row r="1027" spans="1:66" x14ac:dyDescent="0.3">
      <c r="A1027" t="s">
        <v>244</v>
      </c>
      <c r="B1027" s="13" t="str">
        <f>VLOOKUP(A1027,Matching_Area!$A$2:$B$1441,2, 0)</f>
        <v>Health</v>
      </c>
      <c r="C1027" s="13" t="str">
        <f>VLOOKUP(Filtred_Data!A1027,Matching_Area!$A$2:$C$1441,3,0)</f>
        <v>Population</v>
      </c>
      <c r="D1027" t="s">
        <v>2415</v>
      </c>
      <c r="E1027">
        <v>5.9989607469137498</v>
      </c>
      <c r="F1027">
        <v>5.8694543062982296</v>
      </c>
      <c r="G1027">
        <v>5.7879100454759396</v>
      </c>
      <c r="H1027">
        <v>5.75069850699174</v>
      </c>
      <c r="I1027">
        <v>5.7548186258533098</v>
      </c>
      <c r="J1027">
        <v>5.8020152711238202</v>
      </c>
      <c r="K1027">
        <v>5.89956367150383</v>
      </c>
      <c r="L1027">
        <v>6.0266294890659298</v>
      </c>
      <c r="M1027">
        <v>6.1768007596910701</v>
      </c>
      <c r="N1027">
        <v>6.3496972484026797</v>
      </c>
      <c r="O1027">
        <v>6.5481173553049503</v>
      </c>
      <c r="P1027">
        <v>6.81222734847894</v>
      </c>
      <c r="Q1027">
        <v>7.0956651956504997</v>
      </c>
      <c r="R1027">
        <v>7.3749686486295802</v>
      </c>
      <c r="S1027">
        <v>7.6268655774627998</v>
      </c>
      <c r="T1027">
        <v>7.8421023271676402</v>
      </c>
      <c r="U1027">
        <v>8.0292657225390194</v>
      </c>
      <c r="V1027">
        <v>8.1783256265565907</v>
      </c>
      <c r="W1027">
        <v>8.2913701552679999</v>
      </c>
      <c r="X1027">
        <v>8.3863039185367292</v>
      </c>
      <c r="Y1027">
        <v>8.4794611460185898</v>
      </c>
      <c r="Z1027">
        <v>8.5911024512704</v>
      </c>
      <c r="AA1027">
        <v>8.6979858729751296</v>
      </c>
      <c r="AB1027">
        <v>8.7790766337986206</v>
      </c>
      <c r="AC1027">
        <v>8.8163071972694897</v>
      </c>
      <c r="AD1027">
        <v>8.8051976443527096</v>
      </c>
      <c r="AE1027">
        <v>8.7654449574758502</v>
      </c>
      <c r="AF1027">
        <v>8.6796181300632202</v>
      </c>
      <c r="AG1027">
        <v>8.5396980494976606</v>
      </c>
      <c r="AH1027">
        <v>8.3540731529499492</v>
      </c>
      <c r="AI1027">
        <v>8.1425660395649508</v>
      </c>
      <c r="AJ1027">
        <v>7.9737259571583596</v>
      </c>
      <c r="AK1027">
        <v>7.7844582378546896</v>
      </c>
      <c r="AL1027">
        <v>7.5743390086862199</v>
      </c>
      <c r="AM1027">
        <v>7.3579395521089603</v>
      </c>
      <c r="AN1027">
        <v>7.1531185793010303</v>
      </c>
      <c r="AO1027">
        <v>6.9885489225164896</v>
      </c>
      <c r="AP1027">
        <v>6.8675533484377302</v>
      </c>
      <c r="AQ1027">
        <v>6.7829137199499003</v>
      </c>
      <c r="AR1027">
        <v>6.7188737384372201</v>
      </c>
      <c r="AS1027">
        <v>6.6620803794485903</v>
      </c>
      <c r="AT1027">
        <v>6.5986828291382196</v>
      </c>
      <c r="AU1027">
        <v>6.5409998324394003</v>
      </c>
      <c r="AV1027">
        <v>6.4956619598911898</v>
      </c>
      <c r="AW1027">
        <v>6.4715161175473703</v>
      </c>
      <c r="AX1027">
        <v>6.4713282936020802</v>
      </c>
      <c r="AY1027">
        <v>6.4720354579529804</v>
      </c>
      <c r="AZ1027">
        <v>6.4920294381414703</v>
      </c>
      <c r="BA1027">
        <v>6.5236225162297696</v>
      </c>
      <c r="BB1027">
        <v>6.5559227500512796</v>
      </c>
      <c r="BC1027">
        <v>6.58167468570237</v>
      </c>
      <c r="BD1027">
        <v>6.6238947898955498</v>
      </c>
      <c r="BE1027">
        <v>6.6697760189869797</v>
      </c>
      <c r="BF1027">
        <v>6.7185938769926503</v>
      </c>
      <c r="BG1027">
        <v>6.7711926883618698</v>
      </c>
      <c r="BH1027">
        <v>6.8266146795049298</v>
      </c>
      <c r="BI1027">
        <v>6.8779500044728596</v>
      </c>
      <c r="BJ1027">
        <v>6.9318433695661499</v>
      </c>
      <c r="BK1027">
        <v>6.9781846894397201</v>
      </c>
      <c r="BL1027">
        <v>7.0012594787090903</v>
      </c>
      <c r="BN1027" s="39">
        <f t="shared" si="15"/>
        <v>60</v>
      </c>
    </row>
    <row r="1028" spans="1:66" x14ac:dyDescent="0.3">
      <c r="A1028" t="s">
        <v>3762</v>
      </c>
      <c r="B1028" s="13" t="str">
        <f>VLOOKUP(A1028,Matching_Area!$A$2:$B$1441,2, 0)</f>
        <v>Health</v>
      </c>
      <c r="C1028" s="13" t="str">
        <f>VLOOKUP(Filtred_Data!A1028,Matching_Area!$A$2:$C$1441,3,0)</f>
        <v>Population</v>
      </c>
      <c r="D1028" t="s">
        <v>634</v>
      </c>
      <c r="E1028">
        <v>6.2147828202436699</v>
      </c>
      <c r="F1028">
        <v>6.0900907913278202</v>
      </c>
      <c r="G1028">
        <v>6.0048319764237901</v>
      </c>
      <c r="H1028">
        <v>5.96640372405533</v>
      </c>
      <c r="I1028">
        <v>5.9771017109104898</v>
      </c>
      <c r="J1028">
        <v>6.02969252377238</v>
      </c>
      <c r="K1028">
        <v>6.1241150082984603</v>
      </c>
      <c r="L1028">
        <v>6.2682414249594602</v>
      </c>
      <c r="M1028">
        <v>6.4581340358318702</v>
      </c>
      <c r="N1028">
        <v>6.6720225210494597</v>
      </c>
      <c r="O1028">
        <v>6.8745879209525</v>
      </c>
      <c r="P1028">
        <v>7.0681196977155096</v>
      </c>
      <c r="Q1028">
        <v>7.2831921299301703</v>
      </c>
      <c r="R1028">
        <v>7.5343261199103404</v>
      </c>
      <c r="S1028">
        <v>7.8202954974055698</v>
      </c>
      <c r="T1028">
        <v>8.1154318723588101</v>
      </c>
      <c r="U1028">
        <v>8.3082768226520791</v>
      </c>
      <c r="V1028">
        <v>8.4840633624530408</v>
      </c>
      <c r="W1028">
        <v>8.6318948857660196</v>
      </c>
      <c r="X1028">
        <v>8.7608525771245596</v>
      </c>
      <c r="Y1028">
        <v>8.8854369547755692</v>
      </c>
      <c r="Z1028">
        <v>9.0283305574074699</v>
      </c>
      <c r="AA1028">
        <v>9.1687669760129697</v>
      </c>
      <c r="AB1028">
        <v>9.2899192678962397</v>
      </c>
      <c r="AC1028">
        <v>9.3743839412372996</v>
      </c>
      <c r="AD1028">
        <v>9.4114577389668899</v>
      </c>
      <c r="AE1028">
        <v>9.3914996195182905</v>
      </c>
      <c r="AF1028">
        <v>9.3267347218698795</v>
      </c>
      <c r="AG1028">
        <v>9.2115999460536102</v>
      </c>
      <c r="AH1028">
        <v>9.0514705100637602</v>
      </c>
      <c r="AI1028">
        <v>8.8602552212475008</v>
      </c>
      <c r="AJ1028">
        <v>8.7026288907747205</v>
      </c>
      <c r="AK1028">
        <v>8.5044577092670099</v>
      </c>
      <c r="AL1028">
        <v>8.2644258975990308</v>
      </c>
      <c r="AM1028">
        <v>8.00158327563644</v>
      </c>
      <c r="AN1028">
        <v>7.7412463260782198</v>
      </c>
      <c r="AO1028">
        <v>7.5410229049755104</v>
      </c>
      <c r="AP1028">
        <v>7.3776549885976497</v>
      </c>
      <c r="AQ1028">
        <v>7.2438671903736802</v>
      </c>
      <c r="AR1028">
        <v>7.1312658397201698</v>
      </c>
      <c r="AS1028">
        <v>7.0350535336911797</v>
      </c>
      <c r="AT1028">
        <v>6.9385583760080403</v>
      </c>
      <c r="AU1028">
        <v>6.8507587660686999</v>
      </c>
      <c r="AV1028">
        <v>6.7732572527127601</v>
      </c>
      <c r="AW1028">
        <v>6.7172842509918098</v>
      </c>
      <c r="AX1028">
        <v>6.6952356128126702</v>
      </c>
      <c r="AY1028">
        <v>6.7180479414203802</v>
      </c>
      <c r="AZ1028">
        <v>6.76328733885435</v>
      </c>
      <c r="BA1028">
        <v>6.8115005908006001</v>
      </c>
      <c r="BB1028">
        <v>6.8469957437107398</v>
      </c>
      <c r="BC1028">
        <v>6.8680214278258296</v>
      </c>
      <c r="BD1028">
        <v>6.93456826161019</v>
      </c>
      <c r="BE1028">
        <v>7.0076502130826297</v>
      </c>
      <c r="BF1028">
        <v>7.0838411248800002</v>
      </c>
      <c r="BG1028">
        <v>7.1604599212088198</v>
      </c>
      <c r="BH1028">
        <v>7.2343875991676798</v>
      </c>
      <c r="BI1028">
        <v>7.3007347622014702</v>
      </c>
      <c r="BJ1028">
        <v>7.3641224548155</v>
      </c>
      <c r="BK1028">
        <v>7.4138695388970701</v>
      </c>
      <c r="BL1028">
        <v>7.43387344325747</v>
      </c>
      <c r="BN1028" s="39">
        <f t="shared" si="15"/>
        <v>60</v>
      </c>
    </row>
    <row r="1029" spans="1:66" x14ac:dyDescent="0.3">
      <c r="A1029" t="s">
        <v>1390</v>
      </c>
      <c r="B1029" s="13" t="str">
        <f>VLOOKUP(A1029,Matching_Area!$A$2:$B$1441,2, 0)</f>
        <v>Health</v>
      </c>
      <c r="C1029" s="13" t="str">
        <f>VLOOKUP(Filtred_Data!A1029,Matching_Area!$A$2:$C$1441,3,0)</f>
        <v>Population</v>
      </c>
      <c r="D1029" t="s">
        <v>491</v>
      </c>
      <c r="E1029">
        <v>6.58522461232553</v>
      </c>
      <c r="F1029">
        <v>6.3659102261111098</v>
      </c>
      <c r="G1029">
        <v>6.1484414534648799</v>
      </c>
      <c r="H1029">
        <v>5.9449409978949301</v>
      </c>
      <c r="I1029">
        <v>5.7700842131850001</v>
      </c>
      <c r="J1029">
        <v>5.6332757765505903</v>
      </c>
      <c r="K1029">
        <v>5.54149232863716</v>
      </c>
      <c r="L1029">
        <v>5.4902400419586597</v>
      </c>
      <c r="M1029">
        <v>5.48118016977417</v>
      </c>
      <c r="N1029">
        <v>5.5110155489587997</v>
      </c>
      <c r="O1029">
        <v>5.5734450550753296</v>
      </c>
      <c r="P1029">
        <v>5.6628830613405796</v>
      </c>
      <c r="Q1029">
        <v>5.79027688225578</v>
      </c>
      <c r="R1029">
        <v>5.9608493711627899</v>
      </c>
      <c r="S1029">
        <v>6.1723696369096004</v>
      </c>
      <c r="T1029">
        <v>6.4131861262141001</v>
      </c>
      <c r="U1029">
        <v>6.6341255952923603</v>
      </c>
      <c r="V1029">
        <v>6.8870416487421098</v>
      </c>
      <c r="W1029">
        <v>7.1614025815550102</v>
      </c>
      <c r="X1029">
        <v>7.4280368780277302</v>
      </c>
      <c r="Y1029">
        <v>7.6592837605724204</v>
      </c>
      <c r="Z1029">
        <v>7.8197545722843804</v>
      </c>
      <c r="AA1029">
        <v>7.9427040775127002</v>
      </c>
      <c r="AB1029">
        <v>8.0495173526649193</v>
      </c>
      <c r="AC1029">
        <v>8.1604050837270208</v>
      </c>
      <c r="AD1029">
        <v>8.2760903614653003</v>
      </c>
      <c r="AE1029">
        <v>8.3515858855351492</v>
      </c>
      <c r="AF1029">
        <v>8.4292083329130101</v>
      </c>
      <c r="AG1029">
        <v>8.5072194092937394</v>
      </c>
      <c r="AH1029">
        <v>8.5627072970981306</v>
      </c>
      <c r="AI1029">
        <v>8.5691693853470294</v>
      </c>
      <c r="AJ1029">
        <v>8.5111880199222103</v>
      </c>
      <c r="AK1029">
        <v>8.4218786934465104</v>
      </c>
      <c r="AL1029">
        <v>8.3159101877696102</v>
      </c>
      <c r="AM1029">
        <v>8.2002063639433604</v>
      </c>
      <c r="AN1029">
        <v>8.0679642743485207</v>
      </c>
      <c r="AO1029">
        <v>7.8673078294659602</v>
      </c>
      <c r="AP1029">
        <v>7.6500310703679304</v>
      </c>
      <c r="AQ1029">
        <v>7.4306185799286801</v>
      </c>
      <c r="AR1029">
        <v>7.2301915818232496</v>
      </c>
      <c r="AS1029">
        <v>7.0628818494744099</v>
      </c>
      <c r="AT1029">
        <v>6.92095792352732</v>
      </c>
      <c r="AU1029">
        <v>6.8043355340669001</v>
      </c>
      <c r="AV1029">
        <v>6.7095417479748196</v>
      </c>
      <c r="AW1029">
        <v>6.6295612435124598</v>
      </c>
      <c r="AX1029">
        <v>6.5597864641886803</v>
      </c>
      <c r="AY1029">
        <v>6.4866160111092102</v>
      </c>
      <c r="AZ1029">
        <v>6.4282020862373699</v>
      </c>
      <c r="BA1029">
        <v>6.38415550757919</v>
      </c>
      <c r="BB1029">
        <v>6.3563891987357799</v>
      </c>
      <c r="BC1029">
        <v>6.3459242495418398</v>
      </c>
      <c r="BD1029">
        <v>6.3521117117795098</v>
      </c>
      <c r="BE1029">
        <v>6.3812244305450401</v>
      </c>
      <c r="BF1029">
        <v>6.4266930939824203</v>
      </c>
      <c r="BG1029">
        <v>6.4797807751083898</v>
      </c>
      <c r="BH1029">
        <v>6.5349379760667903</v>
      </c>
      <c r="BI1029">
        <v>6.5861570053028702</v>
      </c>
      <c r="BJ1029">
        <v>6.6341627537085603</v>
      </c>
      <c r="BK1029">
        <v>6.68134188704712</v>
      </c>
      <c r="BL1029">
        <v>6.7321018032043503</v>
      </c>
      <c r="BN1029" s="39">
        <f t="shared" si="15"/>
        <v>60</v>
      </c>
    </row>
    <row r="1030" spans="1:66" x14ac:dyDescent="0.3">
      <c r="A1030" t="s">
        <v>1041</v>
      </c>
      <c r="B1030" s="13" t="str">
        <f>VLOOKUP(A1030,Matching_Area!$A$2:$B$1441,2, 0)</f>
        <v>Health</v>
      </c>
      <c r="C1030" s="13" t="str">
        <f>VLOOKUP(Filtred_Data!A1030,Matching_Area!$A$2:$C$1441,3,0)</f>
        <v>Population</v>
      </c>
      <c r="D1030" t="s">
        <v>2976</v>
      </c>
      <c r="E1030">
        <v>6.6839906630377302</v>
      </c>
      <c r="F1030">
        <v>6.49512639745965</v>
      </c>
      <c r="G1030">
        <v>6.3237202815722098</v>
      </c>
      <c r="H1030">
        <v>6.1734002536017396</v>
      </c>
      <c r="I1030">
        <v>6.0463722232525301</v>
      </c>
      <c r="J1030">
        <v>5.9458354168091603</v>
      </c>
      <c r="K1030">
        <v>5.8523792392116203</v>
      </c>
      <c r="L1030">
        <v>5.7935215681266197</v>
      </c>
      <c r="M1030">
        <v>5.7790953270396104</v>
      </c>
      <c r="N1030">
        <v>5.8147304652455301</v>
      </c>
      <c r="O1030">
        <v>5.8996670300991498</v>
      </c>
      <c r="P1030">
        <v>5.9910445976668401</v>
      </c>
      <c r="Q1030">
        <v>6.1215466095082496</v>
      </c>
      <c r="R1030">
        <v>6.2894359992025004</v>
      </c>
      <c r="S1030">
        <v>6.4885950638037304</v>
      </c>
      <c r="T1030">
        <v>6.7165419021599</v>
      </c>
      <c r="U1030">
        <v>6.8539042581244498</v>
      </c>
      <c r="V1030">
        <v>7.0397080686460898</v>
      </c>
      <c r="W1030">
        <v>7.2833524398904199</v>
      </c>
      <c r="X1030">
        <v>7.5562804536282702</v>
      </c>
      <c r="Y1030">
        <v>7.8157142943221398</v>
      </c>
      <c r="Z1030">
        <v>8.0171524349817709</v>
      </c>
      <c r="AA1030">
        <v>8.1795634882562798</v>
      </c>
      <c r="AB1030">
        <v>8.3249410162210609</v>
      </c>
      <c r="AC1030">
        <v>8.4749449927975906</v>
      </c>
      <c r="AD1030">
        <v>8.6316113916243999</v>
      </c>
      <c r="AE1030">
        <v>8.7450531981070494</v>
      </c>
      <c r="AF1030">
        <v>8.8478222801056496</v>
      </c>
      <c r="AG1030">
        <v>8.9381449764466208</v>
      </c>
      <c r="AH1030">
        <v>9.0004760890269893</v>
      </c>
      <c r="AI1030">
        <v>9.0174272300721796</v>
      </c>
      <c r="AJ1030">
        <v>8.9936711471685609</v>
      </c>
      <c r="AK1030">
        <v>8.9481826632100105</v>
      </c>
      <c r="AL1030">
        <v>8.8880095529874108</v>
      </c>
      <c r="AM1030">
        <v>8.8076312413208608</v>
      </c>
      <c r="AN1030">
        <v>8.6907691640365492</v>
      </c>
      <c r="AO1030">
        <v>8.4740476831993092</v>
      </c>
      <c r="AP1030">
        <v>8.23544380329459</v>
      </c>
      <c r="AQ1030">
        <v>7.9944184596780703</v>
      </c>
      <c r="AR1030">
        <v>7.7725073544018901</v>
      </c>
      <c r="AS1030">
        <v>7.5794059087879599</v>
      </c>
      <c r="AT1030">
        <v>7.38529363521008</v>
      </c>
      <c r="AU1030">
        <v>7.2069307816174799</v>
      </c>
      <c r="AV1030">
        <v>7.0496586185380599</v>
      </c>
      <c r="AW1030">
        <v>6.9140361166868596</v>
      </c>
      <c r="AX1030">
        <v>6.79570818825316</v>
      </c>
      <c r="AY1030">
        <v>6.6817726342460402</v>
      </c>
      <c r="AZ1030">
        <v>6.59487772436177</v>
      </c>
      <c r="BA1030">
        <v>6.5393341287028397</v>
      </c>
      <c r="BB1030">
        <v>6.5142363599265298</v>
      </c>
      <c r="BC1030">
        <v>6.5114060325044898</v>
      </c>
      <c r="BD1030">
        <v>6.5267631168852001</v>
      </c>
      <c r="BE1030">
        <v>6.5666572985678604</v>
      </c>
      <c r="BF1030">
        <v>6.62504638094968</v>
      </c>
      <c r="BG1030">
        <v>6.6946588478225904</v>
      </c>
      <c r="BH1030">
        <v>6.7704917131061499</v>
      </c>
      <c r="BI1030">
        <v>6.8459168362132896</v>
      </c>
      <c r="BJ1030">
        <v>6.9206905856054304</v>
      </c>
      <c r="BK1030">
        <v>6.9950275254404604</v>
      </c>
      <c r="BL1030">
        <v>7.0701527153178096</v>
      </c>
      <c r="BN1030" s="39">
        <f t="shared" si="15"/>
        <v>60</v>
      </c>
    </row>
    <row r="1031" spans="1:66" x14ac:dyDescent="0.3">
      <c r="A1031" t="s">
        <v>3593</v>
      </c>
      <c r="B1031" s="13" t="str">
        <f>VLOOKUP(A1031,Matching_Area!$A$2:$B$1441,2, 0)</f>
        <v>Health</v>
      </c>
      <c r="C1031" s="13" t="str">
        <f>VLOOKUP(Filtred_Data!A1031,Matching_Area!$A$2:$C$1441,3,0)</f>
        <v>Population</v>
      </c>
      <c r="D1031" t="s">
        <v>1648</v>
      </c>
      <c r="E1031">
        <v>6.8630996669057396</v>
      </c>
      <c r="F1031">
        <v>6.75813525597259</v>
      </c>
      <c r="G1031">
        <v>6.6279062162915503</v>
      </c>
      <c r="H1031">
        <v>6.4761202793026502</v>
      </c>
      <c r="I1031">
        <v>6.3096464275016499</v>
      </c>
      <c r="J1031">
        <v>6.1358565617337</v>
      </c>
      <c r="K1031">
        <v>5.9665055585009696</v>
      </c>
      <c r="L1031">
        <v>5.7916707021407099</v>
      </c>
      <c r="M1031">
        <v>5.6227233623998503</v>
      </c>
      <c r="N1031">
        <v>5.4771151102669604</v>
      </c>
      <c r="O1031">
        <v>5.36758907979016</v>
      </c>
      <c r="P1031">
        <v>5.2906387038568896</v>
      </c>
      <c r="Q1031">
        <v>5.2463413866897302</v>
      </c>
      <c r="R1031">
        <v>5.2355461901895204</v>
      </c>
      <c r="S1031">
        <v>5.2614215492562604</v>
      </c>
      <c r="T1031">
        <v>5.3290778482759098</v>
      </c>
      <c r="U1031">
        <v>5.4339999099095797</v>
      </c>
      <c r="V1031">
        <v>5.5693762850444601</v>
      </c>
      <c r="W1031">
        <v>5.7274215087263798</v>
      </c>
      <c r="X1031">
        <v>5.9065068563196803</v>
      </c>
      <c r="Y1031">
        <v>6.1109296636511301</v>
      </c>
      <c r="Z1031">
        <v>6.3554911666942697</v>
      </c>
      <c r="AA1031">
        <v>6.6181865119019001</v>
      </c>
      <c r="AB1031">
        <v>6.8745188102236598</v>
      </c>
      <c r="AC1031">
        <v>7.10233673994375</v>
      </c>
      <c r="AD1031">
        <v>7.2968346678099598</v>
      </c>
      <c r="AE1031">
        <v>7.4838870128565302</v>
      </c>
      <c r="AF1031">
        <v>7.6287360313894199</v>
      </c>
      <c r="AG1031">
        <v>7.7311754272335804</v>
      </c>
      <c r="AH1031">
        <v>7.8114857069996999</v>
      </c>
      <c r="AI1031">
        <v>7.8927242323686198</v>
      </c>
      <c r="AJ1031">
        <v>7.9841404101597702</v>
      </c>
      <c r="AK1031">
        <v>8.0840996536284297</v>
      </c>
      <c r="AL1031">
        <v>8.1710723978405007</v>
      </c>
      <c r="AM1031">
        <v>8.22390618962595</v>
      </c>
      <c r="AN1031">
        <v>8.2380743151638693</v>
      </c>
      <c r="AO1031">
        <v>8.1975879868324206</v>
      </c>
      <c r="AP1031">
        <v>8.1329314459204092</v>
      </c>
      <c r="AQ1031">
        <v>8.0434786170711607</v>
      </c>
      <c r="AR1031">
        <v>7.9267680887880401</v>
      </c>
      <c r="AS1031">
        <v>7.7838716077612</v>
      </c>
      <c r="AT1031">
        <v>7.6225891046163197</v>
      </c>
      <c r="AU1031">
        <v>7.4310476047175804</v>
      </c>
      <c r="AV1031">
        <v>7.2299738060879903</v>
      </c>
      <c r="AW1031">
        <v>7.0455209901396003</v>
      </c>
      <c r="AX1031">
        <v>6.8911162831000903</v>
      </c>
      <c r="AY1031">
        <v>6.7400777104291398</v>
      </c>
      <c r="AZ1031">
        <v>6.6236849712578501</v>
      </c>
      <c r="BA1031">
        <v>6.5360905352858101</v>
      </c>
      <c r="BB1031">
        <v>6.4649649663690196</v>
      </c>
      <c r="BC1031">
        <v>6.4020717470709299</v>
      </c>
      <c r="BD1031">
        <v>6.3401784598980901</v>
      </c>
      <c r="BE1031">
        <v>6.2893224845517004</v>
      </c>
      <c r="BF1031">
        <v>6.2515081219606197</v>
      </c>
      <c r="BG1031">
        <v>6.2315126488842001</v>
      </c>
      <c r="BH1031">
        <v>6.23201540202668</v>
      </c>
      <c r="BI1031">
        <v>6.2492794518851396</v>
      </c>
      <c r="BJ1031">
        <v>6.2821044433240898</v>
      </c>
      <c r="BK1031">
        <v>6.3270421838354602</v>
      </c>
      <c r="BL1031">
        <v>6.3787055785076401</v>
      </c>
      <c r="BN1031" s="39">
        <f t="shared" ref="BN1031:BN1062" si="16">COUNT(E1031:BM1031)</f>
        <v>60</v>
      </c>
    </row>
    <row r="1032" spans="1:66" x14ac:dyDescent="0.3">
      <c r="A1032" t="s">
        <v>3423</v>
      </c>
      <c r="B1032" s="13" t="str">
        <f>VLOOKUP(A1032,Matching_Area!$A$2:$B$1441,2, 0)</f>
        <v>Health</v>
      </c>
      <c r="C1032" s="13" t="str">
        <f>VLOOKUP(Filtred_Data!A1032,Matching_Area!$A$2:$C$1441,3,0)</f>
        <v>Population</v>
      </c>
      <c r="D1032" t="s">
        <v>1841</v>
      </c>
      <c r="E1032">
        <v>6.9215537047310498</v>
      </c>
      <c r="F1032">
        <v>6.8192123976768002</v>
      </c>
      <c r="G1032">
        <v>6.6931707993727896</v>
      </c>
      <c r="H1032">
        <v>6.5493461076477901</v>
      </c>
      <c r="I1032">
        <v>6.3995622468120796</v>
      </c>
      <c r="J1032">
        <v>6.2548592849495801</v>
      </c>
      <c r="K1032">
        <v>6.1251545092337603</v>
      </c>
      <c r="L1032">
        <v>5.9910054418233303</v>
      </c>
      <c r="M1032">
        <v>5.8546467446645503</v>
      </c>
      <c r="N1032">
        <v>5.7285043821421802</v>
      </c>
      <c r="O1032">
        <v>5.6294345636571004</v>
      </c>
      <c r="P1032">
        <v>5.57535340218908</v>
      </c>
      <c r="Q1032">
        <v>5.5415360329243697</v>
      </c>
      <c r="R1032">
        <v>5.5281955066692996</v>
      </c>
      <c r="S1032">
        <v>5.5440398626160796</v>
      </c>
      <c r="T1032">
        <v>5.6003352344686101</v>
      </c>
      <c r="U1032">
        <v>5.6760854484108103</v>
      </c>
      <c r="V1032">
        <v>5.76317538268653</v>
      </c>
      <c r="W1032">
        <v>5.8396526273953899</v>
      </c>
      <c r="X1032">
        <v>5.9164843242166798</v>
      </c>
      <c r="Y1032">
        <v>6.0284185687709799</v>
      </c>
      <c r="Z1032">
        <v>6.2760083179597501</v>
      </c>
      <c r="AA1032">
        <v>6.5716999593695604</v>
      </c>
      <c r="AB1032">
        <v>6.8789633505827199</v>
      </c>
      <c r="AC1032">
        <v>7.1583375750120002</v>
      </c>
      <c r="AD1032">
        <v>7.3960816233684099</v>
      </c>
      <c r="AE1032">
        <v>7.6282008108594699</v>
      </c>
      <c r="AF1032">
        <v>7.8158131634649903</v>
      </c>
      <c r="AG1032">
        <v>7.9592490287207802</v>
      </c>
      <c r="AH1032">
        <v>8.0774349025007908</v>
      </c>
      <c r="AI1032">
        <v>8.1898130215218501</v>
      </c>
      <c r="AJ1032">
        <v>8.2942839263014001</v>
      </c>
      <c r="AK1032">
        <v>8.4035952593450407</v>
      </c>
      <c r="AL1032">
        <v>8.5024394399494891</v>
      </c>
      <c r="AM1032">
        <v>8.5763093494504599</v>
      </c>
      <c r="AN1032">
        <v>8.6222829105777308</v>
      </c>
      <c r="AO1032">
        <v>8.6022414421343392</v>
      </c>
      <c r="AP1032">
        <v>8.5615231235775209</v>
      </c>
      <c r="AQ1032">
        <v>8.4933341464347301</v>
      </c>
      <c r="AR1032">
        <v>8.3892638493014893</v>
      </c>
      <c r="AS1032">
        <v>8.2501808785872406</v>
      </c>
      <c r="AT1032">
        <v>8.0861380668535698</v>
      </c>
      <c r="AU1032">
        <v>7.8833325968790797</v>
      </c>
      <c r="AV1032">
        <v>7.6620912143257902</v>
      </c>
      <c r="AW1032">
        <v>7.4482995593297598</v>
      </c>
      <c r="AX1032">
        <v>7.2563373285109103</v>
      </c>
      <c r="AY1032">
        <v>7.0695736385435497</v>
      </c>
      <c r="AZ1032">
        <v>6.9065240953189901</v>
      </c>
      <c r="BA1032">
        <v>6.7645890785258</v>
      </c>
      <c r="BB1032">
        <v>6.6404631655171098</v>
      </c>
      <c r="BC1032">
        <v>6.5352319830869199</v>
      </c>
      <c r="BD1032">
        <v>6.4528531485883596</v>
      </c>
      <c r="BE1032">
        <v>6.3951814615129798</v>
      </c>
      <c r="BF1032">
        <v>6.3607698315382502</v>
      </c>
      <c r="BG1032">
        <v>6.3486456731209699</v>
      </c>
      <c r="BH1032">
        <v>6.3579598939390403</v>
      </c>
      <c r="BI1032">
        <v>6.3848873270693502</v>
      </c>
      <c r="BJ1032">
        <v>6.4285422648883603</v>
      </c>
      <c r="BK1032">
        <v>6.4863872236812403</v>
      </c>
      <c r="BL1032">
        <v>6.5547003558681904</v>
      </c>
      <c r="BN1032" s="39">
        <f t="shared" si="16"/>
        <v>60</v>
      </c>
    </row>
    <row r="1033" spans="1:66" x14ac:dyDescent="0.3">
      <c r="A1033" t="s">
        <v>465</v>
      </c>
      <c r="B1033" s="13" t="str">
        <f>VLOOKUP(A1033,Matching_Area!$A$2:$B$1441,2, 0)</f>
        <v>Health</v>
      </c>
      <c r="C1033" s="13" t="str">
        <f>VLOOKUP(Filtred_Data!A1033,Matching_Area!$A$2:$C$1441,3,0)</f>
        <v>Population</v>
      </c>
      <c r="D1033" t="s">
        <v>4018</v>
      </c>
      <c r="E1033">
        <v>6.3979164073168997</v>
      </c>
      <c r="F1033">
        <v>6.3845260950754597</v>
      </c>
      <c r="G1033">
        <v>6.3968028885109502</v>
      </c>
      <c r="H1033">
        <v>6.4140753489731503</v>
      </c>
      <c r="I1033">
        <v>6.4090030831553602</v>
      </c>
      <c r="J1033">
        <v>6.3673847336340099</v>
      </c>
      <c r="K1033">
        <v>6.2981690651761104</v>
      </c>
      <c r="L1033">
        <v>6.2017794752743702</v>
      </c>
      <c r="M1033">
        <v>6.0833427879872604</v>
      </c>
      <c r="N1033">
        <v>5.9512531554852899</v>
      </c>
      <c r="O1033">
        <v>5.8117986654789799</v>
      </c>
      <c r="P1033">
        <v>5.6580797580544004</v>
      </c>
      <c r="Q1033">
        <v>5.4955292030051499</v>
      </c>
      <c r="R1033">
        <v>5.3387499790929898</v>
      </c>
      <c r="S1033">
        <v>5.2057385830200502</v>
      </c>
      <c r="T1033">
        <v>5.1066727816002402</v>
      </c>
      <c r="U1033">
        <v>5.0358372705193899</v>
      </c>
      <c r="V1033">
        <v>5.00216283678576</v>
      </c>
      <c r="W1033">
        <v>5.0072285859870798</v>
      </c>
      <c r="X1033">
        <v>5.0473601413760401</v>
      </c>
      <c r="Y1033">
        <v>5.11638201969315</v>
      </c>
      <c r="Z1033">
        <v>5.2051299533698403</v>
      </c>
      <c r="AA1033">
        <v>5.3240266992816601</v>
      </c>
      <c r="AB1033">
        <v>5.4755908550653203</v>
      </c>
      <c r="AC1033">
        <v>5.6585473770823196</v>
      </c>
      <c r="AD1033">
        <v>5.8646295209646997</v>
      </c>
      <c r="AE1033">
        <v>6.0702461793003799</v>
      </c>
      <c r="AF1033">
        <v>6.3070571576754704</v>
      </c>
      <c r="AG1033">
        <v>6.5652228482365702</v>
      </c>
      <c r="AH1033">
        <v>6.8166512314509804</v>
      </c>
      <c r="AI1033">
        <v>7.0337751863648004</v>
      </c>
      <c r="AJ1033">
        <v>7.1666054642565902</v>
      </c>
      <c r="AK1033">
        <v>7.2605931572629796</v>
      </c>
      <c r="AL1033">
        <v>7.3390517408280802</v>
      </c>
      <c r="AM1033">
        <v>7.4265734501492897</v>
      </c>
      <c r="AN1033">
        <v>7.5291602756071301</v>
      </c>
      <c r="AO1033">
        <v>7.6189127094945901</v>
      </c>
      <c r="AP1033">
        <v>7.7055388836400196</v>
      </c>
      <c r="AQ1033">
        <v>7.77854090540285</v>
      </c>
      <c r="AR1033">
        <v>7.8214643627077702</v>
      </c>
      <c r="AS1033">
        <v>7.8263167186951303</v>
      </c>
      <c r="AT1033">
        <v>7.8184008556447697</v>
      </c>
      <c r="AU1033">
        <v>7.7767987351680601</v>
      </c>
      <c r="AV1033">
        <v>7.7046843807374996</v>
      </c>
      <c r="AW1033">
        <v>7.6059868337314196</v>
      </c>
      <c r="AX1033">
        <v>7.4841686249009802</v>
      </c>
      <c r="AY1033">
        <v>7.3225789988521504</v>
      </c>
      <c r="AZ1033">
        <v>7.1408470147188003</v>
      </c>
      <c r="BA1033">
        <v>6.9531274852410396</v>
      </c>
      <c r="BB1033">
        <v>6.7784566087576801</v>
      </c>
      <c r="BC1033">
        <v>6.6296361511086399</v>
      </c>
      <c r="BD1033">
        <v>6.5052479224731101</v>
      </c>
      <c r="BE1033">
        <v>6.41128534997116</v>
      </c>
      <c r="BF1033">
        <v>6.34026504094573</v>
      </c>
      <c r="BG1033">
        <v>6.2804345163679898</v>
      </c>
      <c r="BH1033">
        <v>6.2251829051099801</v>
      </c>
      <c r="BI1033">
        <v>6.1773957308481897</v>
      </c>
      <c r="BJ1033">
        <v>6.1341420984406598</v>
      </c>
      <c r="BK1033">
        <v>6.1001749601268598</v>
      </c>
      <c r="BL1033">
        <v>6.0828296828117301</v>
      </c>
      <c r="BN1033" s="39">
        <f t="shared" si="16"/>
        <v>60</v>
      </c>
    </row>
    <row r="1034" spans="1:66" x14ac:dyDescent="0.3">
      <c r="A1034" t="s">
        <v>708</v>
      </c>
      <c r="B1034" s="13" t="str">
        <f>VLOOKUP(A1034,Matching_Area!$A$2:$B$1441,2, 0)</f>
        <v>Health</v>
      </c>
      <c r="C1034" s="13" t="str">
        <f>VLOOKUP(Filtred_Data!A1034,Matching_Area!$A$2:$C$1441,3,0)</f>
        <v>Population</v>
      </c>
      <c r="D1034" t="s">
        <v>2253</v>
      </c>
      <c r="E1034">
        <v>6.4268904011672099</v>
      </c>
      <c r="F1034">
        <v>6.4116152299778504</v>
      </c>
      <c r="G1034">
        <v>6.4244172637777197</v>
      </c>
      <c r="H1034">
        <v>6.4459494154070596</v>
      </c>
      <c r="I1034">
        <v>6.4480214010303296</v>
      </c>
      <c r="J1034">
        <v>6.41483580252957</v>
      </c>
      <c r="K1034">
        <v>6.3611222239586196</v>
      </c>
      <c r="L1034">
        <v>6.2808754815082501</v>
      </c>
      <c r="M1034">
        <v>6.1816362591716203</v>
      </c>
      <c r="N1034">
        <v>6.0730315371241801</v>
      </c>
      <c r="O1034">
        <v>5.95900864193234</v>
      </c>
      <c r="P1034">
        <v>5.8219129013758204</v>
      </c>
      <c r="Q1034">
        <v>5.6860285019004797</v>
      </c>
      <c r="R1034">
        <v>5.56476997866248</v>
      </c>
      <c r="S1034">
        <v>5.4686281610680103</v>
      </c>
      <c r="T1034">
        <v>5.3981219782371799</v>
      </c>
      <c r="U1034">
        <v>5.2742128669735697</v>
      </c>
      <c r="V1034">
        <v>5.1999989561784004</v>
      </c>
      <c r="W1034">
        <v>5.1861986049580899</v>
      </c>
      <c r="X1034">
        <v>5.2186706903603204</v>
      </c>
      <c r="Y1034">
        <v>5.2669944384634801</v>
      </c>
      <c r="Z1034">
        <v>5.3248907500626403</v>
      </c>
      <c r="AA1034">
        <v>5.3847571233926903</v>
      </c>
      <c r="AB1034">
        <v>5.4661057506247399</v>
      </c>
      <c r="AC1034">
        <v>5.5937528150462903</v>
      </c>
      <c r="AD1034">
        <v>5.77409639440158</v>
      </c>
      <c r="AE1034">
        <v>5.9818387225691501</v>
      </c>
      <c r="AF1034">
        <v>6.2453632773564101</v>
      </c>
      <c r="AG1034">
        <v>6.5447248991243301</v>
      </c>
      <c r="AH1034">
        <v>6.8394677827889003</v>
      </c>
      <c r="AI1034">
        <v>7.0964021964566699</v>
      </c>
      <c r="AJ1034">
        <v>7.2558653017129204</v>
      </c>
      <c r="AK1034">
        <v>7.3780967416378198</v>
      </c>
      <c r="AL1034">
        <v>7.4843324744980499</v>
      </c>
      <c r="AM1034">
        <v>7.5973838814124797</v>
      </c>
      <c r="AN1034">
        <v>7.72355655777619</v>
      </c>
      <c r="AO1034">
        <v>7.8294385839145297</v>
      </c>
      <c r="AP1034">
        <v>7.92669549996576</v>
      </c>
      <c r="AQ1034">
        <v>8.0080476065450199</v>
      </c>
      <c r="AR1034">
        <v>8.0615128389471504</v>
      </c>
      <c r="AS1034">
        <v>8.0809986118060309</v>
      </c>
      <c r="AT1034">
        <v>8.0907205995181997</v>
      </c>
      <c r="AU1034">
        <v>8.0684283358620608</v>
      </c>
      <c r="AV1034">
        <v>8.0140765883713705</v>
      </c>
      <c r="AW1034">
        <v>7.9274687354892697</v>
      </c>
      <c r="AX1034">
        <v>7.8097436758818004</v>
      </c>
      <c r="AY1034">
        <v>7.6528289455925496</v>
      </c>
      <c r="AZ1034">
        <v>7.4723891068011703</v>
      </c>
      <c r="BA1034">
        <v>7.28066310093699</v>
      </c>
      <c r="BB1034">
        <v>7.0932177200322499</v>
      </c>
      <c r="BC1034">
        <v>6.9202929200802199</v>
      </c>
      <c r="BD1034">
        <v>6.7605847224740003</v>
      </c>
      <c r="BE1034">
        <v>6.6217395286848602</v>
      </c>
      <c r="BF1034">
        <v>6.5026252888230101</v>
      </c>
      <c r="BG1034">
        <v>6.4015375475226799</v>
      </c>
      <c r="BH1034">
        <v>6.3181721325493498</v>
      </c>
      <c r="BI1034">
        <v>6.2528495700305999</v>
      </c>
      <c r="BJ1034">
        <v>6.2044531783179098</v>
      </c>
      <c r="BK1034">
        <v>6.1747321236971997</v>
      </c>
      <c r="BL1034">
        <v>6.16581047512478</v>
      </c>
      <c r="BN1034" s="39">
        <f t="shared" si="16"/>
        <v>60</v>
      </c>
    </row>
    <row r="1035" spans="1:66" x14ac:dyDescent="0.3">
      <c r="A1035" t="s">
        <v>2665</v>
      </c>
      <c r="B1035" s="13" t="str">
        <f>VLOOKUP(A1035,Matching_Area!$A$2:$B$1441,2, 0)</f>
        <v>Health</v>
      </c>
      <c r="C1035" s="13" t="str">
        <f>VLOOKUP(Filtred_Data!A1035,Matching_Area!$A$2:$C$1441,3,0)</f>
        <v>Population</v>
      </c>
      <c r="D1035" t="s">
        <v>2878</v>
      </c>
      <c r="E1035">
        <v>6.0504754656110302</v>
      </c>
      <c r="F1035">
        <v>5.9924536543038602</v>
      </c>
      <c r="G1035">
        <v>5.9398405059219703</v>
      </c>
      <c r="H1035">
        <v>5.9036863960362798</v>
      </c>
      <c r="I1035">
        <v>5.8896051596843</v>
      </c>
      <c r="J1035">
        <v>5.8947661847229398</v>
      </c>
      <c r="K1035">
        <v>5.9109288710630503</v>
      </c>
      <c r="L1035">
        <v>5.9413975650814104</v>
      </c>
      <c r="M1035">
        <v>5.9736704003992296</v>
      </c>
      <c r="N1035">
        <v>5.9872823411955904</v>
      </c>
      <c r="O1035">
        <v>5.9691292028532503</v>
      </c>
      <c r="P1035">
        <v>5.9142164881496404</v>
      </c>
      <c r="Q1035">
        <v>5.82956284626417</v>
      </c>
      <c r="R1035">
        <v>5.7230629739006904</v>
      </c>
      <c r="S1035">
        <v>5.6042499832005497</v>
      </c>
      <c r="T1035">
        <v>5.4790771221253003</v>
      </c>
      <c r="U1035">
        <v>5.34609237085742</v>
      </c>
      <c r="V1035">
        <v>5.2065703558039802</v>
      </c>
      <c r="W1035">
        <v>5.0704243774454199</v>
      </c>
      <c r="X1035">
        <v>4.9523020180822304</v>
      </c>
      <c r="Y1035">
        <v>4.8632606754393102</v>
      </c>
      <c r="Z1035">
        <v>4.8010250081838901</v>
      </c>
      <c r="AA1035">
        <v>4.7689137414955898</v>
      </c>
      <c r="AB1035">
        <v>4.7655793239714503</v>
      </c>
      <c r="AC1035">
        <v>4.7915366000152897</v>
      </c>
      <c r="AD1035">
        <v>4.8491643144616399</v>
      </c>
      <c r="AE1035">
        <v>4.9362166065602997</v>
      </c>
      <c r="AF1035">
        <v>5.0472141399672097</v>
      </c>
      <c r="AG1035">
        <v>5.1773516588217303</v>
      </c>
      <c r="AH1035">
        <v>5.3297429908204199</v>
      </c>
      <c r="AI1035">
        <v>5.5113574795228297</v>
      </c>
      <c r="AJ1035">
        <v>5.72893781102053</v>
      </c>
      <c r="AK1035">
        <v>5.9654945444436498</v>
      </c>
      <c r="AL1035">
        <v>6.1961247629793101</v>
      </c>
      <c r="AM1035">
        <v>6.3975332222911296</v>
      </c>
      <c r="AN1035">
        <v>6.5641355547785603</v>
      </c>
      <c r="AO1035">
        <v>6.7305791685960203</v>
      </c>
      <c r="AP1035">
        <v>6.8657948055206202</v>
      </c>
      <c r="AQ1035">
        <v>6.9715933661908398</v>
      </c>
      <c r="AR1035">
        <v>7.06091796545057</v>
      </c>
      <c r="AS1035">
        <v>7.1447912947837198</v>
      </c>
      <c r="AT1035">
        <v>7.2397839546682103</v>
      </c>
      <c r="AU1035">
        <v>7.3277224584604399</v>
      </c>
      <c r="AV1035">
        <v>7.4019636226264396</v>
      </c>
      <c r="AW1035">
        <v>7.4524108362621098</v>
      </c>
      <c r="AX1035">
        <v>7.4725788973480496</v>
      </c>
      <c r="AY1035">
        <v>7.46119737277093</v>
      </c>
      <c r="AZ1035">
        <v>7.4253874404087501</v>
      </c>
      <c r="BA1035">
        <v>7.36098490660323</v>
      </c>
      <c r="BB1035">
        <v>7.2661598602298403</v>
      </c>
      <c r="BC1035">
        <v>7.1445550268141904</v>
      </c>
      <c r="BD1035">
        <v>6.9985534848742601</v>
      </c>
      <c r="BE1035">
        <v>6.8374563097494097</v>
      </c>
      <c r="BF1035">
        <v>6.6721184380967404</v>
      </c>
      <c r="BG1035">
        <v>6.5190087766298301</v>
      </c>
      <c r="BH1035">
        <v>6.3886923261334996</v>
      </c>
      <c r="BI1035">
        <v>6.2819119299155197</v>
      </c>
      <c r="BJ1035">
        <v>6.1983302080507601</v>
      </c>
      <c r="BK1035">
        <v>6.1337751471899304</v>
      </c>
      <c r="BL1035">
        <v>6.07980391174811</v>
      </c>
      <c r="BN1035" s="39">
        <f t="shared" si="16"/>
        <v>60</v>
      </c>
    </row>
    <row r="1036" spans="1:66" x14ac:dyDescent="0.3">
      <c r="A1036" t="s">
        <v>812</v>
      </c>
      <c r="B1036" s="13" t="str">
        <f>VLOOKUP(A1036,Matching_Area!$A$2:$B$1441,2, 0)</f>
        <v>Health</v>
      </c>
      <c r="C1036" s="13" t="str">
        <f>VLOOKUP(Filtred_Data!A1036,Matching_Area!$A$2:$C$1441,3,0)</f>
        <v>Population</v>
      </c>
      <c r="D1036" t="s">
        <v>1113</v>
      </c>
      <c r="E1036">
        <v>6.0143268768265097</v>
      </c>
      <c r="F1036">
        <v>5.9693491105075998</v>
      </c>
      <c r="G1036">
        <v>5.9255008477866502</v>
      </c>
      <c r="H1036">
        <v>5.8915800070721396</v>
      </c>
      <c r="I1036">
        <v>5.8762015382732802</v>
      </c>
      <c r="J1036">
        <v>5.8812152233353601</v>
      </c>
      <c r="K1036">
        <v>5.9059661639939502</v>
      </c>
      <c r="L1036">
        <v>5.9515486017492796</v>
      </c>
      <c r="M1036">
        <v>6.0011884384185397</v>
      </c>
      <c r="N1036">
        <v>6.0321634830041502</v>
      </c>
      <c r="O1036">
        <v>6.0319858769444803</v>
      </c>
      <c r="P1036">
        <v>5.9756211154025998</v>
      </c>
      <c r="Q1036">
        <v>5.8922755077772004</v>
      </c>
      <c r="R1036">
        <v>5.7910383411095596</v>
      </c>
      <c r="S1036">
        <v>5.6847793496678403</v>
      </c>
      <c r="T1036">
        <v>5.5822984127142101</v>
      </c>
      <c r="U1036">
        <v>5.4251938059578597</v>
      </c>
      <c r="V1036">
        <v>5.2597723417787297</v>
      </c>
      <c r="W1036">
        <v>5.0903238717474402</v>
      </c>
      <c r="X1036">
        <v>4.9344508753621303</v>
      </c>
      <c r="Y1036">
        <v>4.8145558164018398</v>
      </c>
      <c r="Z1036">
        <v>4.7871951355617597</v>
      </c>
      <c r="AA1036">
        <v>4.8054671980883699</v>
      </c>
      <c r="AB1036">
        <v>4.8541447248391201</v>
      </c>
      <c r="AC1036">
        <v>4.9134442572234303</v>
      </c>
      <c r="AD1036">
        <v>4.9746457289588202</v>
      </c>
      <c r="AE1036">
        <v>5.0312530180838504</v>
      </c>
      <c r="AF1036">
        <v>5.0856566052032504</v>
      </c>
      <c r="AG1036">
        <v>5.1509378992287198</v>
      </c>
      <c r="AH1036">
        <v>5.2546186400723398</v>
      </c>
      <c r="AI1036">
        <v>5.4159134285389596</v>
      </c>
      <c r="AJ1036">
        <v>5.6189003840117602</v>
      </c>
      <c r="AK1036">
        <v>5.8622074759836602</v>
      </c>
      <c r="AL1036">
        <v>6.1148034956604302</v>
      </c>
      <c r="AM1036">
        <v>6.3432793483621799</v>
      </c>
      <c r="AN1036">
        <v>6.5358635489597603</v>
      </c>
      <c r="AO1036">
        <v>6.7275914575741798</v>
      </c>
      <c r="AP1036">
        <v>6.8890725049850996</v>
      </c>
      <c r="AQ1036">
        <v>7.0198569196565499</v>
      </c>
      <c r="AR1036">
        <v>7.13126292301392</v>
      </c>
      <c r="AS1036">
        <v>7.2339291764230902</v>
      </c>
      <c r="AT1036">
        <v>7.3404544051368896</v>
      </c>
      <c r="AU1036">
        <v>7.4361869445992799</v>
      </c>
      <c r="AV1036">
        <v>7.5175328018475698</v>
      </c>
      <c r="AW1036">
        <v>7.5783594968524302</v>
      </c>
      <c r="AX1036">
        <v>7.6135275837015399</v>
      </c>
      <c r="AY1036">
        <v>7.6184588898689096</v>
      </c>
      <c r="AZ1036">
        <v>7.6046695981852803</v>
      </c>
      <c r="BA1036">
        <v>7.5647484923702404</v>
      </c>
      <c r="BB1036">
        <v>7.4923068236170298</v>
      </c>
      <c r="BC1036">
        <v>7.3880537112320503</v>
      </c>
      <c r="BD1036">
        <v>7.2495995533684896</v>
      </c>
      <c r="BE1036">
        <v>7.0934335598548897</v>
      </c>
      <c r="BF1036">
        <v>6.9280107242250004</v>
      </c>
      <c r="BG1036">
        <v>6.7666684048108801</v>
      </c>
      <c r="BH1036">
        <v>6.6186135840248799</v>
      </c>
      <c r="BI1036">
        <v>6.4820216939698199</v>
      </c>
      <c r="BJ1036">
        <v>6.35858495308623</v>
      </c>
      <c r="BK1036">
        <v>6.2506939030257902</v>
      </c>
      <c r="BL1036">
        <v>6.1598679461479398</v>
      </c>
      <c r="BN1036" s="39">
        <f t="shared" si="16"/>
        <v>60</v>
      </c>
    </row>
    <row r="1037" spans="1:66" x14ac:dyDescent="0.3">
      <c r="A1037" t="s">
        <v>3822</v>
      </c>
      <c r="B1037" s="13" t="str">
        <f>VLOOKUP(A1037,Matching_Area!$A$2:$B$1441,2, 0)</f>
        <v>Health</v>
      </c>
      <c r="C1037" s="13" t="str">
        <f>VLOOKUP(Filtred_Data!A1037,Matching_Area!$A$2:$C$1441,3,0)</f>
        <v>Population</v>
      </c>
      <c r="D1037" t="s">
        <v>3246</v>
      </c>
      <c r="E1037">
        <v>5.6175276484543604</v>
      </c>
      <c r="F1037">
        <v>5.6026554180497898</v>
      </c>
      <c r="G1037">
        <v>5.5873145444792298</v>
      </c>
      <c r="H1037">
        <v>5.5592635433454101</v>
      </c>
      <c r="I1037">
        <v>5.5191605077952302</v>
      </c>
      <c r="J1037">
        <v>5.4790127969540103</v>
      </c>
      <c r="K1037">
        <v>5.4602822599397802</v>
      </c>
      <c r="L1037">
        <v>5.4505308804741404</v>
      </c>
      <c r="M1037">
        <v>5.4454980996936602</v>
      </c>
      <c r="N1037">
        <v>5.4480674931680504</v>
      </c>
      <c r="O1037">
        <v>5.4630072678025696</v>
      </c>
      <c r="P1037">
        <v>5.4893976234653001</v>
      </c>
      <c r="Q1037">
        <v>5.5285255717980197</v>
      </c>
      <c r="R1037">
        <v>5.5648924965945801</v>
      </c>
      <c r="S1037">
        <v>5.5803082750586803</v>
      </c>
      <c r="T1037">
        <v>5.5662089079701698</v>
      </c>
      <c r="U1037">
        <v>5.5297707910500797</v>
      </c>
      <c r="V1037">
        <v>5.47248922956779</v>
      </c>
      <c r="W1037">
        <v>5.3949209411693504</v>
      </c>
      <c r="X1037">
        <v>5.3000688381401302</v>
      </c>
      <c r="Y1037">
        <v>5.1920242061837003</v>
      </c>
      <c r="Z1037">
        <v>5.06113248074087</v>
      </c>
      <c r="AA1037">
        <v>4.9238727967101497</v>
      </c>
      <c r="AB1037">
        <v>4.79086834215357</v>
      </c>
      <c r="AC1037">
        <v>4.67736257862295</v>
      </c>
      <c r="AD1037">
        <v>4.5925620587394098</v>
      </c>
      <c r="AE1037">
        <v>4.5235499394840399</v>
      </c>
      <c r="AF1037">
        <v>4.4878444325632501</v>
      </c>
      <c r="AG1037">
        <v>4.4873034474977702</v>
      </c>
      <c r="AH1037">
        <v>4.5186258224648803</v>
      </c>
      <c r="AI1037">
        <v>4.5758444854372904</v>
      </c>
      <c r="AJ1037">
        <v>4.6461552621329796</v>
      </c>
      <c r="AK1037">
        <v>4.7428891821177803</v>
      </c>
      <c r="AL1037">
        <v>4.8703424206144996</v>
      </c>
      <c r="AM1037">
        <v>5.0291908147255198</v>
      </c>
      <c r="AN1037">
        <v>5.2116594218060097</v>
      </c>
      <c r="AO1037">
        <v>5.3966065978478497</v>
      </c>
      <c r="AP1037">
        <v>5.6120594499624001</v>
      </c>
      <c r="AQ1037">
        <v>5.8458807024857604</v>
      </c>
      <c r="AR1037">
        <v>6.0718074570938301</v>
      </c>
      <c r="AS1037">
        <v>6.2675573580528798</v>
      </c>
      <c r="AT1037">
        <v>6.4278423237356703</v>
      </c>
      <c r="AU1037">
        <v>6.5452255781317898</v>
      </c>
      <c r="AV1037">
        <v>6.6338659836118499</v>
      </c>
      <c r="AW1037">
        <v>6.7169968396240503</v>
      </c>
      <c r="AX1037">
        <v>6.8063596244141298</v>
      </c>
      <c r="AY1037">
        <v>6.8865324602358102</v>
      </c>
      <c r="AZ1037">
        <v>6.97347964561009</v>
      </c>
      <c r="BA1037">
        <v>7.0563696856289004</v>
      </c>
      <c r="BB1037">
        <v>7.1176229528944503</v>
      </c>
      <c r="BC1037">
        <v>7.1456822606369297</v>
      </c>
      <c r="BD1037">
        <v>7.1251180084695296</v>
      </c>
      <c r="BE1037">
        <v>7.0823861066466698</v>
      </c>
      <c r="BF1037">
        <v>7.0169012289699397</v>
      </c>
      <c r="BG1037">
        <v>6.9291742725120198</v>
      </c>
      <c r="BH1037">
        <v>6.8212337798573603</v>
      </c>
      <c r="BI1037">
        <v>6.6946329450016204</v>
      </c>
      <c r="BJ1037">
        <v>6.5479037977777104</v>
      </c>
      <c r="BK1037">
        <v>6.3945753888614698</v>
      </c>
      <c r="BL1037">
        <v>6.2532275141989002</v>
      </c>
      <c r="BN1037" s="39">
        <f t="shared" si="16"/>
        <v>60</v>
      </c>
    </row>
    <row r="1038" spans="1:66" x14ac:dyDescent="0.3">
      <c r="A1038" t="s">
        <v>2365</v>
      </c>
      <c r="B1038" s="13" t="str">
        <f>VLOOKUP(A1038,Matching_Area!$A$2:$B$1441,2, 0)</f>
        <v>Health</v>
      </c>
      <c r="C1038" s="13" t="str">
        <f>VLOOKUP(Filtred_Data!A1038,Matching_Area!$A$2:$C$1441,3,0)</f>
        <v>Population</v>
      </c>
      <c r="D1038" t="s">
        <v>3451</v>
      </c>
      <c r="E1038">
        <v>5.4399105520900202</v>
      </c>
      <c r="F1038">
        <v>5.4201290085482903</v>
      </c>
      <c r="G1038">
        <v>5.4182004557320598</v>
      </c>
      <c r="H1038">
        <v>5.4191464659024096</v>
      </c>
      <c r="I1038">
        <v>5.4135875520351799</v>
      </c>
      <c r="J1038">
        <v>5.4032428764364697</v>
      </c>
      <c r="K1038">
        <v>5.385376677749</v>
      </c>
      <c r="L1038">
        <v>5.37487216685156</v>
      </c>
      <c r="M1038">
        <v>5.3736265952259901</v>
      </c>
      <c r="N1038">
        <v>5.3884789277467098</v>
      </c>
      <c r="O1038">
        <v>5.4231674160977699</v>
      </c>
      <c r="P1038">
        <v>5.4438213688608599</v>
      </c>
      <c r="Q1038">
        <v>5.4778694109333603</v>
      </c>
      <c r="R1038">
        <v>5.5134748648700898</v>
      </c>
      <c r="S1038">
        <v>5.5334803519796996</v>
      </c>
      <c r="T1038">
        <v>5.52795962150278</v>
      </c>
      <c r="U1038">
        <v>5.4599065844263102</v>
      </c>
      <c r="V1038">
        <v>5.3697039101484201</v>
      </c>
      <c r="W1038">
        <v>5.26209743770585</v>
      </c>
      <c r="X1038">
        <v>5.1405102188173997</v>
      </c>
      <c r="Y1038">
        <v>5.0055952722113801</v>
      </c>
      <c r="Z1038">
        <v>4.8798157133326701</v>
      </c>
      <c r="AA1038">
        <v>4.7500565009438196</v>
      </c>
      <c r="AB1038">
        <v>4.6305134456754899</v>
      </c>
      <c r="AC1038">
        <v>4.5406191842341501</v>
      </c>
      <c r="AD1038">
        <v>4.4903517689222499</v>
      </c>
      <c r="AE1038">
        <v>4.4605501863916501</v>
      </c>
      <c r="AF1038">
        <v>4.4730074660306602</v>
      </c>
      <c r="AG1038">
        <v>4.5175296418146802</v>
      </c>
      <c r="AH1038">
        <v>4.5751321167274801</v>
      </c>
      <c r="AI1038">
        <v>4.6332011143757299</v>
      </c>
      <c r="AJ1038">
        <v>4.6718763391126101</v>
      </c>
      <c r="AK1038">
        <v>4.7136927137446998</v>
      </c>
      <c r="AL1038">
        <v>4.7774830973856002</v>
      </c>
      <c r="AM1038">
        <v>4.8841678486210602</v>
      </c>
      <c r="AN1038">
        <v>5.0371465560920301</v>
      </c>
      <c r="AO1038">
        <v>5.2070926233434403</v>
      </c>
      <c r="AP1038">
        <v>5.4281692387498603</v>
      </c>
      <c r="AQ1038">
        <v>5.68317110370376</v>
      </c>
      <c r="AR1038">
        <v>5.9360973286208303</v>
      </c>
      <c r="AS1038">
        <v>6.1578489574506801</v>
      </c>
      <c r="AT1038">
        <v>6.3363221756470498</v>
      </c>
      <c r="AU1038">
        <v>6.4715441347293003</v>
      </c>
      <c r="AV1038">
        <v>6.5776250094260504</v>
      </c>
      <c r="AW1038">
        <v>6.6777577670099202</v>
      </c>
      <c r="AX1038">
        <v>6.7835578597755903</v>
      </c>
      <c r="AY1038">
        <v>6.8707878675411198</v>
      </c>
      <c r="AZ1038">
        <v>6.9646041608846003</v>
      </c>
      <c r="BA1038">
        <v>7.0572656032554004</v>
      </c>
      <c r="BB1038">
        <v>7.1339451729855501</v>
      </c>
      <c r="BC1038">
        <v>7.1836666199028603</v>
      </c>
      <c r="BD1038">
        <v>7.1823357326185802</v>
      </c>
      <c r="BE1038">
        <v>7.1636617601047803</v>
      </c>
      <c r="BF1038">
        <v>7.1244962030677303</v>
      </c>
      <c r="BG1038">
        <v>7.0616699976655299</v>
      </c>
      <c r="BH1038">
        <v>6.9747212312788598</v>
      </c>
      <c r="BI1038">
        <v>6.8603531662374904</v>
      </c>
      <c r="BJ1038">
        <v>6.7232638644750997</v>
      </c>
      <c r="BK1038">
        <v>6.5749071455880701</v>
      </c>
      <c r="BL1038">
        <v>6.4308929603564797</v>
      </c>
      <c r="BN1038" s="39">
        <f t="shared" si="16"/>
        <v>60</v>
      </c>
    </row>
    <row r="1039" spans="1:66" x14ac:dyDescent="0.3">
      <c r="A1039" t="s">
        <v>3699</v>
      </c>
      <c r="B1039" s="13" t="str">
        <f>VLOOKUP(A1039,Matching_Area!$A$2:$B$1441,2, 0)</f>
        <v>Health</v>
      </c>
      <c r="C1039" s="13" t="str">
        <f>VLOOKUP(Filtred_Data!A1039,Matching_Area!$A$2:$C$1441,3,0)</f>
        <v>Population</v>
      </c>
      <c r="D1039" t="s">
        <v>2149</v>
      </c>
      <c r="E1039">
        <v>5.1176325630425898</v>
      </c>
      <c r="F1039">
        <v>5.1038249611671196</v>
      </c>
      <c r="G1039">
        <v>5.0981007070344901</v>
      </c>
      <c r="H1039">
        <v>5.1100246468186103</v>
      </c>
      <c r="I1039">
        <v>5.1355647519373102</v>
      </c>
      <c r="J1039">
        <v>5.1597777622704903</v>
      </c>
      <c r="K1039">
        <v>5.1264677071385503</v>
      </c>
      <c r="L1039">
        <v>5.0876738398192503</v>
      </c>
      <c r="M1039">
        <v>5.05868106508587</v>
      </c>
      <c r="N1039">
        <v>5.0473019076279302</v>
      </c>
      <c r="O1039">
        <v>5.0494848771210101</v>
      </c>
      <c r="P1039">
        <v>5.0291209695952697</v>
      </c>
      <c r="Q1039">
        <v>5.0089470230589699</v>
      </c>
      <c r="R1039">
        <v>5.0032834533167199</v>
      </c>
      <c r="S1039">
        <v>5.0189754899935997</v>
      </c>
      <c r="T1039">
        <v>5.0513928264708703</v>
      </c>
      <c r="U1039">
        <v>5.0852615778105497</v>
      </c>
      <c r="V1039">
        <v>5.13228534768598</v>
      </c>
      <c r="W1039">
        <v>5.1835215881603904</v>
      </c>
      <c r="X1039">
        <v>5.2199040175422198</v>
      </c>
      <c r="Y1039">
        <v>5.2271096219935904</v>
      </c>
      <c r="Z1039">
        <v>5.1811546545255798</v>
      </c>
      <c r="AA1039">
        <v>5.1119503923586604</v>
      </c>
      <c r="AB1039">
        <v>5.0271184082134903</v>
      </c>
      <c r="AC1039">
        <v>4.9326283064857197</v>
      </c>
      <c r="AD1039">
        <v>4.8306400545981303</v>
      </c>
      <c r="AE1039">
        <v>4.7102514384929801</v>
      </c>
      <c r="AF1039">
        <v>4.5803368142672998</v>
      </c>
      <c r="AG1039">
        <v>4.4525175901521301</v>
      </c>
      <c r="AH1039">
        <v>4.3425048054741202</v>
      </c>
      <c r="AI1039">
        <v>4.2610914396560897</v>
      </c>
      <c r="AJ1039">
        <v>4.2031591848255099</v>
      </c>
      <c r="AK1039">
        <v>4.1750390037114196</v>
      </c>
      <c r="AL1039">
        <v>4.1752106031175904</v>
      </c>
      <c r="AM1039">
        <v>4.2022568925800599</v>
      </c>
      <c r="AN1039">
        <v>4.2566217238528203</v>
      </c>
      <c r="AO1039">
        <v>4.3330481663022002</v>
      </c>
      <c r="AP1039">
        <v>4.4323878671229</v>
      </c>
      <c r="AQ1039">
        <v>4.55151348662217</v>
      </c>
      <c r="AR1039">
        <v>4.6920773851664901</v>
      </c>
      <c r="AS1039">
        <v>4.8578522154067398</v>
      </c>
      <c r="AT1039">
        <v>5.0605197686360901</v>
      </c>
      <c r="AU1039">
        <v>5.2881826057102703</v>
      </c>
      <c r="AV1039">
        <v>5.5244989547590597</v>
      </c>
      <c r="AW1039">
        <v>5.7451362413821903</v>
      </c>
      <c r="AX1039">
        <v>5.9339799916785196</v>
      </c>
      <c r="AY1039">
        <v>6.0729883909698099</v>
      </c>
      <c r="AZ1039">
        <v>6.1822870725630397</v>
      </c>
      <c r="BA1039">
        <v>6.2725752625026301</v>
      </c>
      <c r="BB1039">
        <v>6.3605939373924096</v>
      </c>
      <c r="BC1039">
        <v>6.4553337050413004</v>
      </c>
      <c r="BD1039">
        <v>6.5320156005798102</v>
      </c>
      <c r="BE1039">
        <v>6.6128514538089602</v>
      </c>
      <c r="BF1039">
        <v>6.68683792094299</v>
      </c>
      <c r="BG1039">
        <v>6.73856341860143</v>
      </c>
      <c r="BH1039">
        <v>6.7592880688675701</v>
      </c>
      <c r="BI1039">
        <v>6.7505864144282697</v>
      </c>
      <c r="BJ1039">
        <v>6.7159289986049098</v>
      </c>
      <c r="BK1039">
        <v>6.6576776100659698</v>
      </c>
      <c r="BL1039">
        <v>6.5790489187055199</v>
      </c>
      <c r="BN1039" s="39">
        <f t="shared" si="16"/>
        <v>60</v>
      </c>
    </row>
    <row r="1040" spans="1:66" x14ac:dyDescent="0.3">
      <c r="A1040" t="s">
        <v>481</v>
      </c>
      <c r="B1040" s="13" t="str">
        <f>VLOOKUP(A1040,Matching_Area!$A$2:$B$1441,2, 0)</f>
        <v>Health</v>
      </c>
      <c r="C1040" s="13" t="str">
        <f>VLOOKUP(Filtred_Data!A1040,Matching_Area!$A$2:$C$1441,3,0)</f>
        <v>Population</v>
      </c>
      <c r="D1040" t="s">
        <v>385</v>
      </c>
      <c r="E1040">
        <v>4.8807832857903097</v>
      </c>
      <c r="F1040">
        <v>4.8487995947343299</v>
      </c>
      <c r="G1040">
        <v>4.8174811666680304</v>
      </c>
      <c r="H1040">
        <v>4.8024602359859498</v>
      </c>
      <c r="I1040">
        <v>4.8102885391494503</v>
      </c>
      <c r="J1040">
        <v>4.8337354650507898</v>
      </c>
      <c r="K1040">
        <v>4.8109246035035698</v>
      </c>
      <c r="L1040">
        <v>4.7943780971592904</v>
      </c>
      <c r="M1040">
        <v>4.7908417637857301</v>
      </c>
      <c r="N1040">
        <v>4.8009576554525797</v>
      </c>
      <c r="O1040">
        <v>4.8207384125089598</v>
      </c>
      <c r="P1040">
        <v>4.8160414363334603</v>
      </c>
      <c r="Q1040">
        <v>4.8068018554332603</v>
      </c>
      <c r="R1040">
        <v>4.8033746015937702</v>
      </c>
      <c r="S1040">
        <v>4.8162837072283899</v>
      </c>
      <c r="T1040">
        <v>4.8476448238772001</v>
      </c>
      <c r="U1040">
        <v>4.8700111308929204</v>
      </c>
      <c r="V1040">
        <v>4.8994942136880901</v>
      </c>
      <c r="W1040">
        <v>4.9262875522639504</v>
      </c>
      <c r="X1040">
        <v>4.9321749575000604</v>
      </c>
      <c r="Y1040">
        <v>4.90598700258764</v>
      </c>
      <c r="Z1040">
        <v>4.8584304224979604</v>
      </c>
      <c r="AA1040">
        <v>4.7951813748328096</v>
      </c>
      <c r="AB1040">
        <v>4.7194728709170901</v>
      </c>
      <c r="AC1040">
        <v>4.6350584256440301</v>
      </c>
      <c r="AD1040">
        <v>4.54508755398827</v>
      </c>
      <c r="AE1040">
        <v>4.4369988962448197</v>
      </c>
      <c r="AF1040">
        <v>4.3225882217423797</v>
      </c>
      <c r="AG1040">
        <v>4.2140523097911204</v>
      </c>
      <c r="AH1040">
        <v>4.1303773163047603</v>
      </c>
      <c r="AI1040">
        <v>4.0837316242360302</v>
      </c>
      <c r="AJ1040">
        <v>4.0603042485491398</v>
      </c>
      <c r="AK1040">
        <v>4.0735258099760996</v>
      </c>
      <c r="AL1040">
        <v>4.1108625342131804</v>
      </c>
      <c r="AM1040">
        <v>4.1571430968959397</v>
      </c>
      <c r="AN1040">
        <v>4.2070699523948996</v>
      </c>
      <c r="AO1040">
        <v>4.2554607487756302</v>
      </c>
      <c r="AP1040">
        <v>4.3054303137294898</v>
      </c>
      <c r="AQ1040">
        <v>4.3655709672468799</v>
      </c>
      <c r="AR1040">
        <v>4.4565404789680798</v>
      </c>
      <c r="AS1040">
        <v>4.5942440497293804</v>
      </c>
      <c r="AT1040">
        <v>4.7849191823270099</v>
      </c>
      <c r="AU1040">
        <v>5.0180164390429898</v>
      </c>
      <c r="AV1040">
        <v>5.2715079360515</v>
      </c>
      <c r="AW1040">
        <v>5.5123706114850703</v>
      </c>
      <c r="AX1040">
        <v>5.7197422283804098</v>
      </c>
      <c r="AY1040">
        <v>5.8731560202451796</v>
      </c>
      <c r="AZ1040">
        <v>5.9960259851500499</v>
      </c>
      <c r="BA1040">
        <v>6.0983357455738796</v>
      </c>
      <c r="BB1040">
        <v>6.1974094647591</v>
      </c>
      <c r="BC1040">
        <v>6.30388810341279</v>
      </c>
      <c r="BD1040">
        <v>6.3883978611566796</v>
      </c>
      <c r="BE1040">
        <v>6.4789395462504498</v>
      </c>
      <c r="BF1040">
        <v>6.5658705707851404</v>
      </c>
      <c r="BG1040">
        <v>6.6354788131357303</v>
      </c>
      <c r="BH1040">
        <v>6.6797292690707604</v>
      </c>
      <c r="BI1040">
        <v>6.6922549349122704</v>
      </c>
      <c r="BJ1040">
        <v>6.6837471849440702</v>
      </c>
      <c r="BK1040">
        <v>6.6546539768937496</v>
      </c>
      <c r="BL1040">
        <v>6.6047696631611101</v>
      </c>
      <c r="BN1040" s="39">
        <f t="shared" si="16"/>
        <v>60</v>
      </c>
    </row>
    <row r="1041" spans="1:66" x14ac:dyDescent="0.3">
      <c r="A1041" t="s">
        <v>585</v>
      </c>
      <c r="B1041" s="13" t="str">
        <f>VLOOKUP(A1041,Matching_Area!$A$2:$B$1441,2, 0)</f>
        <v>Health</v>
      </c>
      <c r="C1041" s="13" t="str">
        <f>VLOOKUP(Filtred_Data!A1041,Matching_Area!$A$2:$C$1441,3,0)</f>
        <v>Population</v>
      </c>
      <c r="D1041" t="s">
        <v>233</v>
      </c>
      <c r="E1041">
        <v>4.2602222304119701</v>
      </c>
      <c r="F1041">
        <v>4.2833084843045599</v>
      </c>
      <c r="G1041">
        <v>4.3231749232296401</v>
      </c>
      <c r="H1041">
        <v>4.36669727013581</v>
      </c>
      <c r="I1041">
        <v>4.4042292233912699</v>
      </c>
      <c r="J1041">
        <v>4.4390430172856297</v>
      </c>
      <c r="K1041">
        <v>4.4917906308576701</v>
      </c>
      <c r="L1041">
        <v>4.53521611093164</v>
      </c>
      <c r="M1041">
        <v>4.5588108830054903</v>
      </c>
      <c r="N1041">
        <v>4.5627612966940596</v>
      </c>
      <c r="O1041">
        <v>4.5578577488205196</v>
      </c>
      <c r="P1041">
        <v>4.5831107321393301</v>
      </c>
      <c r="Q1041">
        <v>4.5951780797967396</v>
      </c>
      <c r="R1041">
        <v>4.5842291325223599</v>
      </c>
      <c r="S1041">
        <v>4.5592172693332298</v>
      </c>
      <c r="T1041">
        <v>4.5385400909546503</v>
      </c>
      <c r="U1041">
        <v>4.5485226559252698</v>
      </c>
      <c r="V1041">
        <v>4.5712830146160197</v>
      </c>
      <c r="W1041">
        <v>4.5964973610723501</v>
      </c>
      <c r="X1041">
        <v>4.6225073133239096</v>
      </c>
      <c r="Y1041">
        <v>4.6545711105041097</v>
      </c>
      <c r="Z1041">
        <v>4.6926792208006702</v>
      </c>
      <c r="AA1041">
        <v>4.73892940808323</v>
      </c>
      <c r="AB1041">
        <v>4.7736254140240097</v>
      </c>
      <c r="AC1041">
        <v>4.7820568362216402</v>
      </c>
      <c r="AD1041">
        <v>4.76298981994921</v>
      </c>
      <c r="AE1041">
        <v>4.7283606326410297</v>
      </c>
      <c r="AF1041">
        <v>4.68069688493319</v>
      </c>
      <c r="AG1041">
        <v>4.6149948341328901</v>
      </c>
      <c r="AH1041">
        <v>4.5313551444073301</v>
      </c>
      <c r="AI1041">
        <v>4.4345668550523998</v>
      </c>
      <c r="AJ1041">
        <v>4.3180811132619503</v>
      </c>
      <c r="AK1041">
        <v>4.1990397605079997</v>
      </c>
      <c r="AL1041">
        <v>4.0842353309049999</v>
      </c>
      <c r="AM1041">
        <v>3.98717089792664</v>
      </c>
      <c r="AN1041">
        <v>3.9175959925934598</v>
      </c>
      <c r="AO1041">
        <v>3.8651819411349901</v>
      </c>
      <c r="AP1041">
        <v>3.8464106578246202</v>
      </c>
      <c r="AQ1041">
        <v>3.8571435103050402</v>
      </c>
      <c r="AR1041">
        <v>3.8921921007220299</v>
      </c>
      <c r="AS1041">
        <v>3.9480899686088802</v>
      </c>
      <c r="AT1041">
        <v>4.0232931402357597</v>
      </c>
      <c r="AU1041">
        <v>4.1152872402403897</v>
      </c>
      <c r="AV1041">
        <v>4.2278555477797504</v>
      </c>
      <c r="AW1041">
        <v>4.3686331880695599</v>
      </c>
      <c r="AX1041">
        <v>4.5403262957359596</v>
      </c>
      <c r="AY1041">
        <v>4.7239858249462996</v>
      </c>
      <c r="AZ1041">
        <v>4.9381250725068204</v>
      </c>
      <c r="BA1041">
        <v>5.1626072303004404</v>
      </c>
      <c r="BB1041">
        <v>5.3709674210464398</v>
      </c>
      <c r="BC1041">
        <v>5.5490799108972499</v>
      </c>
      <c r="BD1041">
        <v>5.6810898754254504</v>
      </c>
      <c r="BE1041">
        <v>5.7861607466323299</v>
      </c>
      <c r="BF1041">
        <v>5.8726217581557902</v>
      </c>
      <c r="BG1041">
        <v>5.9552877509207303</v>
      </c>
      <c r="BH1041">
        <v>6.0420134058645996</v>
      </c>
      <c r="BI1041">
        <v>6.1232190288408601</v>
      </c>
      <c r="BJ1041">
        <v>6.2034689099251601</v>
      </c>
      <c r="BK1041">
        <v>6.2749468862398503</v>
      </c>
      <c r="BL1041">
        <v>6.32627552281504</v>
      </c>
      <c r="BN1041" s="39">
        <f t="shared" si="16"/>
        <v>60</v>
      </c>
    </row>
    <row r="1042" spans="1:66" x14ac:dyDescent="0.3">
      <c r="A1042" t="s">
        <v>2023</v>
      </c>
      <c r="B1042" s="13" t="str">
        <f>VLOOKUP(A1042,Matching_Area!$A$2:$B$1441,2, 0)</f>
        <v>Health</v>
      </c>
      <c r="C1042" s="13" t="str">
        <f>VLOOKUP(Filtred_Data!A1042,Matching_Area!$A$2:$C$1441,3,0)</f>
        <v>Population</v>
      </c>
      <c r="D1042" t="s">
        <v>2715</v>
      </c>
      <c r="E1042">
        <v>3.8623313682468501</v>
      </c>
      <c r="F1042">
        <v>3.8732898487754199</v>
      </c>
      <c r="G1042">
        <v>3.9131186929037902</v>
      </c>
      <c r="H1042">
        <v>3.9606001390279202</v>
      </c>
      <c r="I1042">
        <v>3.9975500221306199</v>
      </c>
      <c r="J1042">
        <v>4.0241559499184101</v>
      </c>
      <c r="K1042">
        <v>4.0539103027975001</v>
      </c>
      <c r="L1042">
        <v>4.0726196192732296</v>
      </c>
      <c r="M1042">
        <v>4.0764202214927696</v>
      </c>
      <c r="N1042">
        <v>4.0722205665609597</v>
      </c>
      <c r="O1042">
        <v>4.0722173227984104</v>
      </c>
      <c r="P1042">
        <v>4.0838661505812501</v>
      </c>
      <c r="Q1042">
        <v>4.1012072068783096</v>
      </c>
      <c r="R1042">
        <v>4.1181134734916904</v>
      </c>
      <c r="S1042">
        <v>4.1331379500873204</v>
      </c>
      <c r="T1042">
        <v>4.1495419498391799</v>
      </c>
      <c r="U1042">
        <v>4.1875807836367596</v>
      </c>
      <c r="V1042">
        <v>4.2187911392539004</v>
      </c>
      <c r="W1042">
        <v>4.23545719256441</v>
      </c>
      <c r="X1042">
        <v>4.2442595038491904</v>
      </c>
      <c r="Y1042">
        <v>4.2563278992506497</v>
      </c>
      <c r="Z1042">
        <v>4.2676929117319</v>
      </c>
      <c r="AA1042">
        <v>4.2967982193777301</v>
      </c>
      <c r="AB1042">
        <v>4.3256801275459402</v>
      </c>
      <c r="AC1042">
        <v>4.3374532719428496</v>
      </c>
      <c r="AD1042">
        <v>4.32681998625646</v>
      </c>
      <c r="AE1042">
        <v>4.2840553515874404</v>
      </c>
      <c r="AF1042">
        <v>4.2333119599645501</v>
      </c>
      <c r="AG1042">
        <v>4.1740106715679399</v>
      </c>
      <c r="AH1042">
        <v>4.1066786879397901</v>
      </c>
      <c r="AI1042">
        <v>4.0331680247649704</v>
      </c>
      <c r="AJ1042">
        <v>3.9348071180516899</v>
      </c>
      <c r="AK1042">
        <v>3.8340934378024398</v>
      </c>
      <c r="AL1042">
        <v>3.74235155162352</v>
      </c>
      <c r="AM1042">
        <v>3.6757548604891501</v>
      </c>
      <c r="AN1042">
        <v>3.6424327510363002</v>
      </c>
      <c r="AO1042">
        <v>3.6218134996898499</v>
      </c>
      <c r="AP1042">
        <v>3.6392000426982598</v>
      </c>
      <c r="AQ1042">
        <v>3.6835486966478501</v>
      </c>
      <c r="AR1042">
        <v>3.7380653119946698</v>
      </c>
      <c r="AS1042">
        <v>3.7925185750973101</v>
      </c>
      <c r="AT1042">
        <v>3.8442643350580799</v>
      </c>
      <c r="AU1042">
        <v>3.8912174165063198</v>
      </c>
      <c r="AV1042">
        <v>3.9496885929905798</v>
      </c>
      <c r="AW1042">
        <v>4.04534579637874</v>
      </c>
      <c r="AX1042">
        <v>4.1910527074956798</v>
      </c>
      <c r="AY1042">
        <v>4.3617799237380899</v>
      </c>
      <c r="AZ1042">
        <v>4.5787045842662799</v>
      </c>
      <c r="BA1042">
        <v>4.8168099004988996</v>
      </c>
      <c r="BB1042">
        <v>5.0414448347912604</v>
      </c>
      <c r="BC1042">
        <v>5.2333257170146004</v>
      </c>
      <c r="BD1042">
        <v>5.3701781720413697</v>
      </c>
      <c r="BE1042">
        <v>5.4795059172544196</v>
      </c>
      <c r="BF1042">
        <v>5.5706823615506096</v>
      </c>
      <c r="BG1042">
        <v>5.6601463794110201</v>
      </c>
      <c r="BH1042">
        <v>5.7569837403911999</v>
      </c>
      <c r="BI1042">
        <v>5.8456886171662301</v>
      </c>
      <c r="BJ1042">
        <v>5.9352648784209103</v>
      </c>
      <c r="BK1042">
        <v>6.0192243197708297</v>
      </c>
      <c r="BL1042">
        <v>6.0880453961555698</v>
      </c>
      <c r="BN1042" s="39">
        <f t="shared" si="16"/>
        <v>60</v>
      </c>
    </row>
    <row r="1043" spans="1:66" x14ac:dyDescent="0.3">
      <c r="A1043" t="s">
        <v>1796</v>
      </c>
      <c r="B1043" s="13" t="str">
        <f>VLOOKUP(A1043,Matching_Area!$A$2:$B$1441,2, 0)</f>
        <v>Health</v>
      </c>
      <c r="C1043" s="13" t="str">
        <f>VLOOKUP(Filtred_Data!A1043,Matching_Area!$A$2:$C$1441,3,0)</f>
        <v>Population</v>
      </c>
      <c r="D1043" t="s">
        <v>87</v>
      </c>
      <c r="E1043">
        <v>9.1157240516364997</v>
      </c>
      <c r="F1043">
        <v>9.1907028693377093</v>
      </c>
      <c r="G1043">
        <v>9.2566612477092498</v>
      </c>
      <c r="H1043">
        <v>9.3209367557019203</v>
      </c>
      <c r="I1043">
        <v>9.3886238589365707</v>
      </c>
      <c r="J1043">
        <v>9.4604662460625804</v>
      </c>
      <c r="K1043">
        <v>9.5770322269274004</v>
      </c>
      <c r="L1043">
        <v>9.6952631096782902</v>
      </c>
      <c r="M1043">
        <v>9.8163727725513397</v>
      </c>
      <c r="N1043">
        <v>9.9367337155578692</v>
      </c>
      <c r="O1043">
        <v>10.050814854792501</v>
      </c>
      <c r="P1043">
        <v>10.198983870439999</v>
      </c>
      <c r="Q1043">
        <v>10.333096759756</v>
      </c>
      <c r="R1043">
        <v>10.4651258924921</v>
      </c>
      <c r="S1043">
        <v>10.599064848190601</v>
      </c>
      <c r="T1043">
        <v>10.7304526940099</v>
      </c>
      <c r="U1043">
        <v>10.8903418943005</v>
      </c>
      <c r="V1043">
        <v>11.050316058173101</v>
      </c>
      <c r="W1043">
        <v>11.2168348760963</v>
      </c>
      <c r="X1043">
        <v>11.387643029702399</v>
      </c>
      <c r="Y1043">
        <v>11.5565418997375</v>
      </c>
      <c r="Z1043">
        <v>11.6858364944201</v>
      </c>
      <c r="AA1043">
        <v>11.7987714612327</v>
      </c>
      <c r="AB1043">
        <v>11.905936814756799</v>
      </c>
      <c r="AC1043">
        <v>12.016448518053901</v>
      </c>
      <c r="AD1043">
        <v>12.1316674554753</v>
      </c>
      <c r="AE1043">
        <v>12.250240304183199</v>
      </c>
      <c r="AF1043">
        <v>12.360981535288699</v>
      </c>
      <c r="AG1043">
        <v>12.4633778668089</v>
      </c>
      <c r="AH1043">
        <v>12.553206505831501</v>
      </c>
      <c r="AI1043">
        <v>12.6277839838757</v>
      </c>
      <c r="AJ1043">
        <v>12.671255923985401</v>
      </c>
      <c r="AK1043">
        <v>12.695214280064</v>
      </c>
      <c r="AL1043">
        <v>12.7025444314064</v>
      </c>
      <c r="AM1043">
        <v>12.692073368975899</v>
      </c>
      <c r="AN1043">
        <v>12.662510480080901</v>
      </c>
      <c r="AO1043">
        <v>12.610981654152701</v>
      </c>
      <c r="AP1043">
        <v>12.545806175681999</v>
      </c>
      <c r="AQ1043">
        <v>12.4730115222078</v>
      </c>
      <c r="AR1043">
        <v>12.399719761197501</v>
      </c>
      <c r="AS1043">
        <v>12.3337392660218</v>
      </c>
      <c r="AT1043">
        <v>12.3139292858862</v>
      </c>
      <c r="AU1043">
        <v>12.291565660149599</v>
      </c>
      <c r="AV1043">
        <v>12.2776805891466</v>
      </c>
      <c r="AW1043">
        <v>12.2825855574362</v>
      </c>
      <c r="AX1043">
        <v>12.311711493884401</v>
      </c>
      <c r="AY1043">
        <v>12.3809160556302</v>
      </c>
      <c r="AZ1043">
        <v>12.471868179052301</v>
      </c>
      <c r="BA1043">
        <v>12.5951145979011</v>
      </c>
      <c r="BB1043">
        <v>12.762648465684199</v>
      </c>
      <c r="BC1043">
        <v>12.9817726024576</v>
      </c>
      <c r="BD1043">
        <v>13.2502621355322</v>
      </c>
      <c r="BE1043">
        <v>13.5614320272468</v>
      </c>
      <c r="BF1043">
        <v>13.905044308110501</v>
      </c>
      <c r="BG1043">
        <v>14.267699604219599</v>
      </c>
      <c r="BH1043">
        <v>14.6428847122761</v>
      </c>
      <c r="BI1043">
        <v>15.033678750180799</v>
      </c>
      <c r="BJ1043">
        <v>15.419365896074201</v>
      </c>
      <c r="BK1043">
        <v>15.8076540556035</v>
      </c>
      <c r="BL1043">
        <v>16.209606142851101</v>
      </c>
      <c r="BN1043" s="39">
        <f t="shared" si="16"/>
        <v>60</v>
      </c>
    </row>
    <row r="1044" spans="1:66" x14ac:dyDescent="0.3">
      <c r="A1044" t="s">
        <v>4082</v>
      </c>
      <c r="B1044" s="13" t="str">
        <f>VLOOKUP(A1044,Matching_Area!$A$2:$B$1441,2, 0)</f>
        <v>Health</v>
      </c>
      <c r="C1044" s="13" t="str">
        <f>VLOOKUP(Filtred_Data!A1044,Matching_Area!$A$2:$C$1441,3,0)</f>
        <v>Population</v>
      </c>
      <c r="D1044" t="s">
        <v>3894</v>
      </c>
      <c r="E1044">
        <v>9129501</v>
      </c>
      <c r="F1044">
        <v>9398987</v>
      </c>
      <c r="G1044">
        <v>9662954</v>
      </c>
      <c r="H1044">
        <v>9927724</v>
      </c>
      <c r="I1044">
        <v>10201093</v>
      </c>
      <c r="J1044">
        <v>10474283</v>
      </c>
      <c r="K1044">
        <v>10762508</v>
      </c>
      <c r="L1044">
        <v>11058270</v>
      </c>
      <c r="M1044">
        <v>11359771</v>
      </c>
      <c r="N1044">
        <v>11670580</v>
      </c>
      <c r="O1044">
        <v>12008828</v>
      </c>
      <c r="P1044">
        <v>12371956</v>
      </c>
      <c r="Q1044">
        <v>12711772</v>
      </c>
      <c r="R1044">
        <v>13050694</v>
      </c>
      <c r="S1044">
        <v>13400084</v>
      </c>
      <c r="T1044">
        <v>13766651</v>
      </c>
      <c r="U1044">
        <v>14097934</v>
      </c>
      <c r="V1044">
        <v>14440704</v>
      </c>
      <c r="W1044">
        <v>14802843</v>
      </c>
      <c r="X1044">
        <v>15183725</v>
      </c>
      <c r="Y1044">
        <v>15550510</v>
      </c>
      <c r="Z1044">
        <v>15879451</v>
      </c>
      <c r="AA1044">
        <v>16192634</v>
      </c>
      <c r="AB1044">
        <v>16502703</v>
      </c>
      <c r="AC1044">
        <v>16821112</v>
      </c>
      <c r="AD1044">
        <v>17161905</v>
      </c>
      <c r="AE1044">
        <v>17467078</v>
      </c>
      <c r="AF1044">
        <v>17772719</v>
      </c>
      <c r="AG1044">
        <v>18084844</v>
      </c>
      <c r="AH1044">
        <v>18398154</v>
      </c>
      <c r="AI1044">
        <v>18733129</v>
      </c>
      <c r="AJ1044">
        <v>19018981</v>
      </c>
      <c r="AK1044">
        <v>19290873</v>
      </c>
      <c r="AL1044">
        <v>19531693</v>
      </c>
      <c r="AM1044">
        <v>19736688</v>
      </c>
      <c r="AN1044">
        <v>19914954</v>
      </c>
      <c r="AO1044">
        <v>20024127</v>
      </c>
      <c r="AP1044">
        <v>20126831</v>
      </c>
      <c r="AQ1044">
        <v>20214380</v>
      </c>
      <c r="AR1044">
        <v>20298836</v>
      </c>
      <c r="AS1044">
        <v>20387123</v>
      </c>
      <c r="AT1044">
        <v>20469861</v>
      </c>
      <c r="AU1044">
        <v>20534403</v>
      </c>
      <c r="AV1044">
        <v>20601784</v>
      </c>
      <c r="AW1044">
        <v>20724462</v>
      </c>
      <c r="AX1044">
        <v>20902768</v>
      </c>
      <c r="AY1044">
        <v>21152004</v>
      </c>
      <c r="AZ1044">
        <v>21452009</v>
      </c>
      <c r="BA1044">
        <v>21818559</v>
      </c>
      <c r="BB1044">
        <v>22251373</v>
      </c>
      <c r="BC1044">
        <v>22763564</v>
      </c>
      <c r="BD1044">
        <v>23320072</v>
      </c>
      <c r="BE1044">
        <v>23957268</v>
      </c>
      <c r="BF1044">
        <v>24649583</v>
      </c>
      <c r="BG1044">
        <v>25398693</v>
      </c>
      <c r="BH1044">
        <v>26188371</v>
      </c>
      <c r="BI1044">
        <v>26999911</v>
      </c>
      <c r="BJ1044">
        <v>27796212</v>
      </c>
      <c r="BK1044">
        <v>28582660</v>
      </c>
      <c r="BL1044">
        <v>29393819</v>
      </c>
      <c r="BN1044" s="39">
        <f t="shared" si="16"/>
        <v>60</v>
      </c>
    </row>
    <row r="1045" spans="1:66" x14ac:dyDescent="0.3">
      <c r="A1045" t="s">
        <v>3267</v>
      </c>
      <c r="B1045" s="13" t="str">
        <f>VLOOKUP(A1045,Matching_Area!$A$2:$B$1441,2, 0)</f>
        <v>Health</v>
      </c>
      <c r="C1045" s="13" t="str">
        <f>VLOOKUP(Filtred_Data!A1045,Matching_Area!$A$2:$C$1441,3,0)</f>
        <v>Population</v>
      </c>
      <c r="D1045" t="s">
        <v>2389</v>
      </c>
      <c r="E1045">
        <v>10.015067620020799</v>
      </c>
      <c r="F1045">
        <v>10.137550912499499</v>
      </c>
      <c r="G1045">
        <v>10.2600585737503</v>
      </c>
      <c r="H1045">
        <v>10.3872871102818</v>
      </c>
      <c r="I1045">
        <v>10.521802559268799</v>
      </c>
      <c r="J1045">
        <v>10.6635512728409</v>
      </c>
      <c r="K1045">
        <v>10.823437493115801</v>
      </c>
      <c r="L1045">
        <v>10.991080558678</v>
      </c>
      <c r="M1045">
        <v>11.1686001158299</v>
      </c>
      <c r="N1045">
        <v>11.3534471948398</v>
      </c>
      <c r="O1045">
        <v>11.539891044610499</v>
      </c>
      <c r="P1045">
        <v>11.734565901022901</v>
      </c>
      <c r="Q1045">
        <v>11.9255757331757</v>
      </c>
      <c r="R1045">
        <v>12.1252159369671</v>
      </c>
      <c r="S1045">
        <v>12.333870855263999</v>
      </c>
      <c r="T1045">
        <v>12.5424029068155</v>
      </c>
      <c r="U1045">
        <v>12.715874536356401</v>
      </c>
      <c r="V1045">
        <v>12.8860673350943</v>
      </c>
      <c r="W1045">
        <v>13.060942000358301</v>
      </c>
      <c r="X1045">
        <v>13.2423831138853</v>
      </c>
      <c r="Y1045">
        <v>13.427935245082899</v>
      </c>
      <c r="Z1045">
        <v>13.576677210083901</v>
      </c>
      <c r="AA1045">
        <v>13.7145355349805</v>
      </c>
      <c r="AB1045">
        <v>13.852789527953499</v>
      </c>
      <c r="AC1045">
        <v>14.00056815972</v>
      </c>
      <c r="AD1045">
        <v>14.158407583877899</v>
      </c>
      <c r="AE1045">
        <v>14.2752220468044</v>
      </c>
      <c r="AF1045">
        <v>14.3914994692693</v>
      </c>
      <c r="AG1045">
        <v>14.507218457864001</v>
      </c>
      <c r="AH1045">
        <v>14.616875991811</v>
      </c>
      <c r="AI1045">
        <v>14.716030422920699</v>
      </c>
      <c r="AJ1045">
        <v>14.7460170361803</v>
      </c>
      <c r="AK1045">
        <v>14.7574386100966</v>
      </c>
      <c r="AL1045">
        <v>14.754485125480199</v>
      </c>
      <c r="AM1045">
        <v>14.7367762161154</v>
      </c>
      <c r="AN1045">
        <v>14.702607276498499</v>
      </c>
      <c r="AO1045">
        <v>14.620273990516401</v>
      </c>
      <c r="AP1045">
        <v>14.526950760240601</v>
      </c>
      <c r="AQ1045">
        <v>14.4280892303081</v>
      </c>
      <c r="AR1045">
        <v>14.329583556000101</v>
      </c>
      <c r="AS1045">
        <v>14.238962553765401</v>
      </c>
      <c r="AT1045">
        <v>14.1619631472268</v>
      </c>
      <c r="AU1045">
        <v>14.081042154157901</v>
      </c>
      <c r="AV1045">
        <v>14.0114483098032</v>
      </c>
      <c r="AW1045">
        <v>13.9694472553522</v>
      </c>
      <c r="AX1045">
        <v>13.964000825883501</v>
      </c>
      <c r="AY1045">
        <v>13.997640055208601</v>
      </c>
      <c r="AZ1045">
        <v>14.063774309710601</v>
      </c>
      <c r="BA1045">
        <v>14.1711219540691</v>
      </c>
      <c r="BB1045">
        <v>14.328175789288901</v>
      </c>
      <c r="BC1045">
        <v>14.5400605633385</v>
      </c>
      <c r="BD1045">
        <v>14.7926313013218</v>
      </c>
      <c r="BE1045">
        <v>15.0915346277833</v>
      </c>
      <c r="BF1045">
        <v>15.426591801439301</v>
      </c>
      <c r="BG1045">
        <v>15.7850664815396</v>
      </c>
      <c r="BH1045">
        <v>16.161340929565299</v>
      </c>
      <c r="BI1045">
        <v>16.546088388015601</v>
      </c>
      <c r="BJ1045">
        <v>16.928916318705799</v>
      </c>
      <c r="BK1045">
        <v>17.318356023525201</v>
      </c>
      <c r="BL1045">
        <v>17.726165769737101</v>
      </c>
      <c r="BN1045" s="39">
        <f t="shared" si="16"/>
        <v>60</v>
      </c>
    </row>
    <row r="1046" spans="1:66" x14ac:dyDescent="0.3">
      <c r="A1046" t="s">
        <v>413</v>
      </c>
      <c r="B1046" s="13" t="str">
        <f>VLOOKUP(A1046,Matching_Area!$A$2:$B$1441,2, 0)</f>
        <v>Health</v>
      </c>
      <c r="C1046" s="13" t="str">
        <f>VLOOKUP(Filtred_Data!A1046,Matching_Area!$A$2:$C$1441,3,0)</f>
        <v>Population</v>
      </c>
      <c r="D1046" t="s">
        <v>2112</v>
      </c>
      <c r="E1046">
        <v>7339965</v>
      </c>
      <c r="F1046">
        <v>7483584</v>
      </c>
      <c r="G1046">
        <v>7604166</v>
      </c>
      <c r="H1046">
        <v>7711112</v>
      </c>
      <c r="I1046">
        <v>7814310</v>
      </c>
      <c r="J1046">
        <v>7907691</v>
      </c>
      <c r="K1046">
        <v>8061821</v>
      </c>
      <c r="L1046">
        <v>8207140</v>
      </c>
      <c r="M1046">
        <v>8342311</v>
      </c>
      <c r="N1046">
        <v>8469124</v>
      </c>
      <c r="O1046">
        <v>8600567</v>
      </c>
      <c r="P1046">
        <v>8807658</v>
      </c>
      <c r="Q1046">
        <v>8977241</v>
      </c>
      <c r="R1046">
        <v>9125820</v>
      </c>
      <c r="S1046">
        <v>9266190</v>
      </c>
      <c r="T1046">
        <v>9408229</v>
      </c>
      <c r="U1046">
        <v>9646808</v>
      </c>
      <c r="V1046">
        <v>9896843</v>
      </c>
      <c r="W1046">
        <v>10165120</v>
      </c>
      <c r="X1046">
        <v>10445707</v>
      </c>
      <c r="Y1046">
        <v>10708846</v>
      </c>
      <c r="Z1046">
        <v>10937070</v>
      </c>
      <c r="AA1046">
        <v>11142292</v>
      </c>
      <c r="AB1046">
        <v>11332916</v>
      </c>
      <c r="AC1046">
        <v>11516457</v>
      </c>
      <c r="AD1046">
        <v>11702240</v>
      </c>
      <c r="AE1046">
        <v>11949089</v>
      </c>
      <c r="AF1046">
        <v>12176292</v>
      </c>
      <c r="AG1046">
        <v>12388642</v>
      </c>
      <c r="AH1046">
        <v>12586569</v>
      </c>
      <c r="AI1046">
        <v>12788727</v>
      </c>
      <c r="AJ1046">
        <v>13038598</v>
      </c>
      <c r="AK1046">
        <v>13276376</v>
      </c>
      <c r="AL1046">
        <v>13486429</v>
      </c>
      <c r="AM1046">
        <v>13660347</v>
      </c>
      <c r="AN1046">
        <v>13802526</v>
      </c>
      <c r="AO1046">
        <v>13949140</v>
      </c>
      <c r="AP1046">
        <v>14080123</v>
      </c>
      <c r="AQ1046">
        <v>14192793</v>
      </c>
      <c r="AR1046">
        <v>14301258</v>
      </c>
      <c r="AS1046">
        <v>14414059</v>
      </c>
      <c r="AT1046">
        <v>14620751</v>
      </c>
      <c r="AU1046">
        <v>14818992</v>
      </c>
      <c r="AV1046">
        <v>15016619</v>
      </c>
      <c r="AW1046">
        <v>15239541</v>
      </c>
      <c r="AX1046">
        <v>15480384</v>
      </c>
      <c r="AY1046">
        <v>15790766</v>
      </c>
      <c r="AZ1046">
        <v>16118061</v>
      </c>
      <c r="BA1046">
        <v>16483342</v>
      </c>
      <c r="BB1046">
        <v>16901413</v>
      </c>
      <c r="BC1046">
        <v>17391871</v>
      </c>
      <c r="BD1046">
        <v>17962743</v>
      </c>
      <c r="BE1046">
        <v>18603482</v>
      </c>
      <c r="BF1046">
        <v>19289958</v>
      </c>
      <c r="BG1046">
        <v>20015668</v>
      </c>
      <c r="BH1046">
        <v>20761867</v>
      </c>
      <c r="BI1046">
        <v>21550046</v>
      </c>
      <c r="BJ1046">
        <v>22314476</v>
      </c>
      <c r="BK1046">
        <v>23058935</v>
      </c>
      <c r="BL1046">
        <v>23812477</v>
      </c>
      <c r="BN1046" s="39">
        <f t="shared" si="16"/>
        <v>60</v>
      </c>
    </row>
    <row r="1047" spans="1:66" x14ac:dyDescent="0.3">
      <c r="A1047" t="s">
        <v>210</v>
      </c>
      <c r="B1047" s="13" t="str">
        <f>VLOOKUP(A1047,Matching_Area!$A$2:$B$1441,2, 0)</f>
        <v>Health</v>
      </c>
      <c r="C1047" s="13" t="str">
        <f>VLOOKUP(Filtred_Data!A1047,Matching_Area!$A$2:$C$1441,3,0)</f>
        <v>Population</v>
      </c>
      <c r="D1047" t="s">
        <v>2574</v>
      </c>
      <c r="E1047">
        <v>8.1998558392258598</v>
      </c>
      <c r="F1047">
        <v>8.2258494644078297</v>
      </c>
      <c r="G1047">
        <v>8.2333869146035497</v>
      </c>
      <c r="H1047">
        <v>8.2325377098132204</v>
      </c>
      <c r="I1047">
        <v>8.2310436719991902</v>
      </c>
      <c r="J1047">
        <v>8.2304980967362908</v>
      </c>
      <c r="K1047">
        <v>8.3006354989469209</v>
      </c>
      <c r="L1047">
        <v>8.3660372082601295</v>
      </c>
      <c r="M1047">
        <v>8.4270596191533507</v>
      </c>
      <c r="N1047">
        <v>8.4789828576081998</v>
      </c>
      <c r="O1047">
        <v>8.5163925436380907</v>
      </c>
      <c r="P1047">
        <v>8.6155927484955797</v>
      </c>
      <c r="Q1047">
        <v>8.6901628357195602</v>
      </c>
      <c r="R1047">
        <v>8.7515740731182898</v>
      </c>
      <c r="S1047">
        <v>8.8073780299752293</v>
      </c>
      <c r="T1047">
        <v>8.8579617782548308</v>
      </c>
      <c r="U1047">
        <v>9.00172349161355</v>
      </c>
      <c r="V1047">
        <v>9.1489594741007796</v>
      </c>
      <c r="W1047">
        <v>9.3046038235802104</v>
      </c>
      <c r="X1047">
        <v>9.4621258213480903</v>
      </c>
      <c r="Y1047">
        <v>9.6114279455687992</v>
      </c>
      <c r="Z1047">
        <v>9.7214290044577893</v>
      </c>
      <c r="AA1047">
        <v>9.8087993408141791</v>
      </c>
      <c r="AB1047">
        <v>9.8836815345872306</v>
      </c>
      <c r="AC1047">
        <v>9.9555232953722506</v>
      </c>
      <c r="AD1047">
        <v>10.0267263105385</v>
      </c>
      <c r="AE1047">
        <v>10.1458136542403</v>
      </c>
      <c r="AF1047">
        <v>10.2498836449784</v>
      </c>
      <c r="AG1047">
        <v>10.3378249402571</v>
      </c>
      <c r="AH1047">
        <v>10.406445981154</v>
      </c>
      <c r="AI1047">
        <v>10.454664218274001</v>
      </c>
      <c r="AJ1047">
        <v>10.514665431326501</v>
      </c>
      <c r="AK1047">
        <v>10.554032839239399</v>
      </c>
      <c r="AL1047">
        <v>10.5741913283128</v>
      </c>
      <c r="AM1047">
        <v>10.5731977672014</v>
      </c>
      <c r="AN1047">
        <v>10.5502803647126</v>
      </c>
      <c r="AO1047">
        <v>10.5330083672879</v>
      </c>
      <c r="AP1047">
        <v>10.499030852554901</v>
      </c>
      <c r="AQ1047">
        <v>10.455122673915699</v>
      </c>
      <c r="AR1047">
        <v>10.4097610607991</v>
      </c>
      <c r="AS1047">
        <v>10.3710221304184</v>
      </c>
      <c r="AT1047">
        <v>10.4115762461385</v>
      </c>
      <c r="AU1047">
        <v>10.450993431604701</v>
      </c>
      <c r="AV1047">
        <v>10.4958062143319</v>
      </c>
      <c r="AW1047">
        <v>10.550070500151801</v>
      </c>
      <c r="AX1047">
        <v>10.6156390149843</v>
      </c>
      <c r="AY1047">
        <v>10.7224183432874</v>
      </c>
      <c r="AZ1047">
        <v>10.839503830662901</v>
      </c>
      <c r="BA1047">
        <v>10.979449664762299</v>
      </c>
      <c r="BB1047">
        <v>11.157999085189401</v>
      </c>
      <c r="BC1047">
        <v>11.384788938091001</v>
      </c>
      <c r="BD1047">
        <v>11.6709144514969</v>
      </c>
      <c r="BE1047">
        <v>11.995699846114199</v>
      </c>
      <c r="BF1047">
        <v>12.348940359733</v>
      </c>
      <c r="BG1047">
        <v>12.716619712975699</v>
      </c>
      <c r="BH1047">
        <v>13.091382604609</v>
      </c>
      <c r="BI1047">
        <v>13.488903390926801</v>
      </c>
      <c r="BJ1047">
        <v>13.8778650408684</v>
      </c>
      <c r="BK1047">
        <v>14.265176923097901</v>
      </c>
      <c r="BL1047">
        <v>14.6612409338125</v>
      </c>
      <c r="BN1047" s="39">
        <f t="shared" si="16"/>
        <v>60</v>
      </c>
    </row>
    <row r="1048" spans="1:66" x14ac:dyDescent="0.3">
      <c r="A1048" t="s">
        <v>170</v>
      </c>
      <c r="B1048" s="13" t="str">
        <f>VLOOKUP(A1048,Matching_Area!$A$2:$B$1441,2, 0)</f>
        <v>Health</v>
      </c>
      <c r="C1048" s="13" t="str">
        <f>VLOOKUP(Filtred_Data!A1048,Matching_Area!$A$2:$C$1441,3,0)</f>
        <v>Population</v>
      </c>
      <c r="D1048" t="s">
        <v>1310</v>
      </c>
      <c r="E1048">
        <v>16469470</v>
      </c>
      <c r="F1048">
        <v>16882494</v>
      </c>
      <c r="G1048">
        <v>17267191</v>
      </c>
      <c r="H1048">
        <v>17639127</v>
      </c>
      <c r="I1048">
        <v>18015736</v>
      </c>
      <c r="J1048">
        <v>18381970</v>
      </c>
      <c r="K1048">
        <v>18824615</v>
      </c>
      <c r="L1048">
        <v>19265651</v>
      </c>
      <c r="M1048">
        <v>19702049</v>
      </c>
      <c r="N1048">
        <v>20139474</v>
      </c>
      <c r="O1048">
        <v>20609397</v>
      </c>
      <c r="P1048">
        <v>21179312</v>
      </c>
      <c r="Q1048">
        <v>21688757</v>
      </c>
      <c r="R1048">
        <v>22176544</v>
      </c>
      <c r="S1048">
        <v>22666524</v>
      </c>
      <c r="T1048">
        <v>23174881</v>
      </c>
      <c r="U1048">
        <v>23744757</v>
      </c>
      <c r="V1048">
        <v>24337106</v>
      </c>
      <c r="W1048">
        <v>24966992</v>
      </c>
      <c r="X1048">
        <v>25628460</v>
      </c>
      <c r="Y1048">
        <v>26259352</v>
      </c>
      <c r="Z1048">
        <v>26815022</v>
      </c>
      <c r="AA1048">
        <v>27333506</v>
      </c>
      <c r="AB1048">
        <v>27835128</v>
      </c>
      <c r="AC1048">
        <v>28337790</v>
      </c>
      <c r="AD1048">
        <v>28864148</v>
      </c>
      <c r="AE1048">
        <v>29416870</v>
      </c>
      <c r="AF1048">
        <v>29949299</v>
      </c>
      <c r="AG1048">
        <v>30472834</v>
      </c>
      <c r="AH1048">
        <v>30983699</v>
      </c>
      <c r="AI1048">
        <v>31521853</v>
      </c>
      <c r="AJ1048">
        <v>32055870</v>
      </c>
      <c r="AK1048">
        <v>32565002</v>
      </c>
      <c r="AL1048">
        <v>33016326</v>
      </c>
      <c r="AM1048">
        <v>33396145</v>
      </c>
      <c r="AN1048">
        <v>33717480</v>
      </c>
      <c r="AO1048">
        <v>33973228</v>
      </c>
      <c r="AP1048">
        <v>34207019</v>
      </c>
      <c r="AQ1048">
        <v>34407301</v>
      </c>
      <c r="AR1048">
        <v>34600178</v>
      </c>
      <c r="AS1048">
        <v>34801176</v>
      </c>
      <c r="AT1048">
        <v>35090876</v>
      </c>
      <c r="AU1048">
        <v>35353639</v>
      </c>
      <c r="AV1048">
        <v>35618525</v>
      </c>
      <c r="AW1048">
        <v>35964061</v>
      </c>
      <c r="AX1048">
        <v>36383151</v>
      </c>
      <c r="AY1048">
        <v>36942166</v>
      </c>
      <c r="AZ1048">
        <v>37569159</v>
      </c>
      <c r="BA1048">
        <v>38300984</v>
      </c>
      <c r="BB1048">
        <v>39152172</v>
      </c>
      <c r="BC1048">
        <v>40155435</v>
      </c>
      <c r="BD1048">
        <v>41282103</v>
      </c>
      <c r="BE1048">
        <v>42559976</v>
      </c>
      <c r="BF1048">
        <v>43939066</v>
      </c>
      <c r="BG1048">
        <v>45414232</v>
      </c>
      <c r="BH1048">
        <v>46950237</v>
      </c>
      <c r="BI1048">
        <v>48549959</v>
      </c>
      <c r="BJ1048">
        <v>50110709</v>
      </c>
      <c r="BK1048">
        <v>51641630</v>
      </c>
      <c r="BL1048">
        <v>53206334</v>
      </c>
      <c r="BN1048" s="39">
        <f t="shared" si="16"/>
        <v>60</v>
      </c>
    </row>
    <row r="1049" spans="1:66" x14ac:dyDescent="0.3">
      <c r="A1049" t="s">
        <v>2792</v>
      </c>
      <c r="B1049" s="13" t="str">
        <f>VLOOKUP(A1049,Matching_Area!$A$2:$B$1441,2, 0)</f>
        <v>Health</v>
      </c>
      <c r="C1049" s="13" t="str">
        <f>VLOOKUP(Filtred_Data!A1049,Matching_Area!$A$2:$C$1441,3,0)</f>
        <v>Population</v>
      </c>
      <c r="D1049" t="s">
        <v>1396</v>
      </c>
      <c r="E1049">
        <v>3.6039424193414402</v>
      </c>
      <c r="F1049">
        <v>3.6053206686897101</v>
      </c>
      <c r="G1049">
        <v>3.6013582172644001</v>
      </c>
      <c r="H1049">
        <v>3.6004119589162902</v>
      </c>
      <c r="I1049">
        <v>3.6121642087126</v>
      </c>
      <c r="J1049">
        <v>3.6392376009793099</v>
      </c>
      <c r="K1049">
        <v>3.6676344905609</v>
      </c>
      <c r="L1049">
        <v>3.71953359964508</v>
      </c>
      <c r="M1049">
        <v>3.7906410652312199</v>
      </c>
      <c r="N1049">
        <v>3.8680472708309601</v>
      </c>
      <c r="O1049">
        <v>3.9371758659737099</v>
      </c>
      <c r="P1049">
        <v>3.9475167695384199</v>
      </c>
      <c r="Q1049">
        <v>3.9712866128745001</v>
      </c>
      <c r="R1049">
        <v>4.0210875182403401</v>
      </c>
      <c r="S1049">
        <v>4.08897593858332</v>
      </c>
      <c r="T1049">
        <v>4.1523617916022504</v>
      </c>
      <c r="U1049">
        <v>4.1424771050433602</v>
      </c>
      <c r="V1049">
        <v>4.1244059597218001</v>
      </c>
      <c r="W1049">
        <v>4.1182199824459502</v>
      </c>
      <c r="X1049">
        <v>4.1338550300420396</v>
      </c>
      <c r="Y1049">
        <v>4.1647818181174596</v>
      </c>
      <c r="Z1049">
        <v>4.1478368067039701</v>
      </c>
      <c r="AA1049">
        <v>4.1412927713630996</v>
      </c>
      <c r="AB1049">
        <v>4.15505345174686</v>
      </c>
      <c r="AC1049">
        <v>4.1902821488946396</v>
      </c>
      <c r="AD1049">
        <v>4.2368043703574498</v>
      </c>
      <c r="AE1049">
        <v>4.2409734305033604</v>
      </c>
      <c r="AF1049">
        <v>4.2572267529286298</v>
      </c>
      <c r="AG1049">
        <v>4.2841874674977696</v>
      </c>
      <c r="AH1049">
        <v>4.3095841452781301</v>
      </c>
      <c r="AI1049">
        <v>4.3193456537726904</v>
      </c>
      <c r="AJ1049">
        <v>4.2639390575954899</v>
      </c>
      <c r="AK1049">
        <v>4.19856634267859</v>
      </c>
      <c r="AL1049">
        <v>4.1307389982671703</v>
      </c>
      <c r="AM1049">
        <v>4.0626785994896899</v>
      </c>
      <c r="AN1049">
        <v>3.9913247015187898</v>
      </c>
      <c r="AO1049">
        <v>3.8805195342104</v>
      </c>
      <c r="AP1049">
        <v>3.76953234730692</v>
      </c>
      <c r="AQ1049">
        <v>3.6703900281141899</v>
      </c>
      <c r="AR1049">
        <v>3.59492990849572</v>
      </c>
      <c r="AS1049">
        <v>3.5476375733314098</v>
      </c>
      <c r="AT1049">
        <v>3.5154862905208399</v>
      </c>
      <c r="AU1049">
        <v>3.5063912704373799</v>
      </c>
      <c r="AV1049">
        <v>3.5216775377647802</v>
      </c>
      <c r="AW1049">
        <v>3.5614728017008401</v>
      </c>
      <c r="AX1049">
        <v>3.6243536809544898</v>
      </c>
      <c r="AY1049">
        <v>3.6826331294624501</v>
      </c>
      <c r="AZ1049">
        <v>3.76473242161244</v>
      </c>
      <c r="BA1049">
        <v>3.8734206980622501</v>
      </c>
      <c r="BB1049">
        <v>4.0120636015734101</v>
      </c>
      <c r="BC1049">
        <v>4.1796129385957004</v>
      </c>
      <c r="BD1049">
        <v>4.3492485178290998</v>
      </c>
      <c r="BE1049">
        <v>4.54504256075497</v>
      </c>
      <c r="BF1049">
        <v>4.7507021505833196</v>
      </c>
      <c r="BG1049">
        <v>4.9433626135139397</v>
      </c>
      <c r="BH1049">
        <v>5.1092326636690899</v>
      </c>
      <c r="BI1049">
        <v>5.2381131487277299</v>
      </c>
      <c r="BJ1049">
        <v>5.3397152276327704</v>
      </c>
      <c r="BK1049">
        <v>5.4238722539332702</v>
      </c>
      <c r="BL1049">
        <v>5.5060996717381299</v>
      </c>
      <c r="BN1049" s="39">
        <f t="shared" si="16"/>
        <v>60</v>
      </c>
    </row>
    <row r="1050" spans="1:66" x14ac:dyDescent="0.3">
      <c r="A1050" t="s">
        <v>2129</v>
      </c>
      <c r="B1050" s="13" t="str">
        <f>VLOOKUP(A1050,Matching_Area!$A$2:$B$1441,2, 0)</f>
        <v>Health</v>
      </c>
      <c r="C1050" s="13" t="str">
        <f>VLOOKUP(Filtred_Data!A1050,Matching_Area!$A$2:$C$1441,3,0)</f>
        <v>Population</v>
      </c>
      <c r="D1050" t="s">
        <v>3892</v>
      </c>
      <c r="E1050">
        <v>3.2136889564290199</v>
      </c>
      <c r="F1050">
        <v>3.1684343784696201</v>
      </c>
      <c r="G1050">
        <v>3.1170642090529901</v>
      </c>
      <c r="H1050">
        <v>3.07689008578184</v>
      </c>
      <c r="I1050">
        <v>3.0627078288149798</v>
      </c>
      <c r="J1050">
        <v>3.0755793817831698</v>
      </c>
      <c r="K1050">
        <v>3.08742503589386</v>
      </c>
      <c r="L1050">
        <v>3.1256296291057</v>
      </c>
      <c r="M1050">
        <v>3.1850687496523098</v>
      </c>
      <c r="N1050">
        <v>3.2498135145859202</v>
      </c>
      <c r="O1050">
        <v>3.3044057512558198</v>
      </c>
      <c r="P1050">
        <v>3.30710402806293</v>
      </c>
      <c r="Q1050">
        <v>3.30480804704488</v>
      </c>
      <c r="R1050">
        <v>3.31218879246246</v>
      </c>
      <c r="S1050">
        <v>3.3364945394344798</v>
      </c>
      <c r="T1050">
        <v>3.3731177066392299</v>
      </c>
      <c r="U1050">
        <v>3.3853899242757901</v>
      </c>
      <c r="V1050">
        <v>3.41659325243059</v>
      </c>
      <c r="W1050">
        <v>3.47903890100813</v>
      </c>
      <c r="X1050">
        <v>3.5611290374764901</v>
      </c>
      <c r="Y1050">
        <v>3.6385675086446798</v>
      </c>
      <c r="Z1050">
        <v>3.6280431631193499</v>
      </c>
      <c r="AA1050">
        <v>3.6073087764892402</v>
      </c>
      <c r="AB1050">
        <v>3.5943875223910302</v>
      </c>
      <c r="AC1050">
        <v>3.6035150875528998</v>
      </c>
      <c r="AD1050">
        <v>3.6336274712847998</v>
      </c>
      <c r="AE1050">
        <v>3.6361021716967099</v>
      </c>
      <c r="AF1050">
        <v>3.6481269338404299</v>
      </c>
      <c r="AG1050">
        <v>3.6659415090711902</v>
      </c>
      <c r="AH1050">
        <v>3.6798443357789901</v>
      </c>
      <c r="AI1050">
        <v>3.6822831439675801</v>
      </c>
      <c r="AJ1050">
        <v>3.6438442090580199</v>
      </c>
      <c r="AK1050">
        <v>3.59958457191652</v>
      </c>
      <c r="AL1050">
        <v>3.55331361457517</v>
      </c>
      <c r="AM1050">
        <v>3.50565221434108</v>
      </c>
      <c r="AN1050">
        <v>3.4555441791754502</v>
      </c>
      <c r="AO1050">
        <v>3.3717862807941801</v>
      </c>
      <c r="AP1050">
        <v>3.28850547050535</v>
      </c>
      <c r="AQ1050">
        <v>3.2170325108470101</v>
      </c>
      <c r="AR1050">
        <v>3.1706777162388402</v>
      </c>
      <c r="AS1050">
        <v>3.1554539430609601</v>
      </c>
      <c r="AT1050">
        <v>3.1605806932344498</v>
      </c>
      <c r="AU1050">
        <v>3.19242541473001</v>
      </c>
      <c r="AV1050">
        <v>3.2443472283902302</v>
      </c>
      <c r="AW1050">
        <v>3.3052337389907902</v>
      </c>
      <c r="AX1050">
        <v>3.36828442493516</v>
      </c>
      <c r="AY1050">
        <v>3.4058193279036302</v>
      </c>
      <c r="AZ1050">
        <v>3.4471956004793398</v>
      </c>
      <c r="BA1050">
        <v>3.5067228087527602</v>
      </c>
      <c r="BB1050">
        <v>3.6039306441850898</v>
      </c>
      <c r="BC1050">
        <v>3.74679569108133</v>
      </c>
      <c r="BD1050">
        <v>3.90176222114953</v>
      </c>
      <c r="BE1050">
        <v>4.0949142306683202</v>
      </c>
      <c r="BF1050">
        <v>4.3053004054990502</v>
      </c>
      <c r="BG1050">
        <v>4.5036350979507702</v>
      </c>
      <c r="BH1050">
        <v>4.6731868702075996</v>
      </c>
      <c r="BI1050">
        <v>4.8022002196006799</v>
      </c>
      <c r="BJ1050">
        <v>4.9037228039629204</v>
      </c>
      <c r="BK1050">
        <v>4.9887609103459001</v>
      </c>
      <c r="BL1050">
        <v>5.0742306683516798</v>
      </c>
      <c r="BN1050" s="39">
        <f t="shared" si="16"/>
        <v>60</v>
      </c>
    </row>
    <row r="1051" spans="1:66" x14ac:dyDescent="0.3">
      <c r="A1051" t="s">
        <v>3953</v>
      </c>
      <c r="B1051" s="13" t="str">
        <f>VLOOKUP(A1051,Matching_Area!$A$2:$B$1441,2, 0)</f>
        <v>Health</v>
      </c>
      <c r="C1051" s="13" t="str">
        <f>VLOOKUP(Filtred_Data!A1051,Matching_Area!$A$2:$C$1441,3,0)</f>
        <v>Population</v>
      </c>
      <c r="D1051" t="s">
        <v>3750</v>
      </c>
      <c r="E1051">
        <v>2.7577846114967399</v>
      </c>
      <c r="F1051">
        <v>2.7818287045746501</v>
      </c>
      <c r="G1051">
        <v>2.8243880733162099</v>
      </c>
      <c r="H1051">
        <v>2.8749211157466799</v>
      </c>
      <c r="I1051">
        <v>2.9215733408504301</v>
      </c>
      <c r="J1051">
        <v>2.9597575068361102</v>
      </c>
      <c r="K1051">
        <v>2.9635874005679699</v>
      </c>
      <c r="L1051">
        <v>2.9633751175493801</v>
      </c>
      <c r="M1051">
        <v>2.9674921911493901</v>
      </c>
      <c r="N1051">
        <v>2.9881550420194398</v>
      </c>
      <c r="O1051">
        <v>3.0326912722688699</v>
      </c>
      <c r="P1051">
        <v>3.0775458327379299</v>
      </c>
      <c r="Q1051">
        <v>3.1205717711092902</v>
      </c>
      <c r="R1051">
        <v>3.15452520913693</v>
      </c>
      <c r="S1051">
        <v>3.1831964240183099</v>
      </c>
      <c r="T1051">
        <v>3.22122744528837</v>
      </c>
      <c r="U1051">
        <v>3.2983864706680599</v>
      </c>
      <c r="V1051">
        <v>3.3833077089601402</v>
      </c>
      <c r="W1051">
        <v>3.4535345080125301</v>
      </c>
      <c r="X1051">
        <v>3.49893238330927</v>
      </c>
      <c r="Y1051">
        <v>3.5285886799574402</v>
      </c>
      <c r="Z1051">
        <v>3.5424526763749702</v>
      </c>
      <c r="AA1051">
        <v>3.54810108634133</v>
      </c>
      <c r="AB1051">
        <v>3.5433136401322902</v>
      </c>
      <c r="AC1051">
        <v>3.5363259119560402</v>
      </c>
      <c r="AD1051">
        <v>3.5400303771091899</v>
      </c>
      <c r="AE1051">
        <v>3.54584585708752</v>
      </c>
      <c r="AF1051">
        <v>3.5590752395093599</v>
      </c>
      <c r="AG1051">
        <v>3.5727606297101202</v>
      </c>
      <c r="AH1051">
        <v>3.5876531089454899</v>
      </c>
      <c r="AI1051">
        <v>3.6108574941295499</v>
      </c>
      <c r="AJ1051">
        <v>3.6297786253319702</v>
      </c>
      <c r="AK1051">
        <v>3.6573909682278098</v>
      </c>
      <c r="AL1051">
        <v>3.6782094197475801</v>
      </c>
      <c r="AM1051">
        <v>3.6823928178305301</v>
      </c>
      <c r="AN1051">
        <v>3.6717496073434099</v>
      </c>
      <c r="AO1051">
        <v>3.6403774232447801</v>
      </c>
      <c r="AP1051">
        <v>3.60359339848493</v>
      </c>
      <c r="AQ1051">
        <v>3.55630988553684</v>
      </c>
      <c r="AR1051">
        <v>3.4968245453384199</v>
      </c>
      <c r="AS1051">
        <v>3.4295915463078201</v>
      </c>
      <c r="AT1051">
        <v>3.35436744682251</v>
      </c>
      <c r="AU1051">
        <v>3.2795679339459398</v>
      </c>
      <c r="AV1051">
        <v>3.2107756711383599</v>
      </c>
      <c r="AW1051">
        <v>3.1588745341051698</v>
      </c>
      <c r="AX1051">
        <v>3.1313940757124699</v>
      </c>
      <c r="AY1051">
        <v>3.09765234459831</v>
      </c>
      <c r="AZ1051">
        <v>3.0888543918276001</v>
      </c>
      <c r="BA1051">
        <v>3.1047222228440998</v>
      </c>
      <c r="BB1051">
        <v>3.1436328729176801</v>
      </c>
      <c r="BC1051">
        <v>3.2048932766282499</v>
      </c>
      <c r="BD1051">
        <v>3.2708875958330998</v>
      </c>
      <c r="BE1051">
        <v>3.3559148524284099</v>
      </c>
      <c r="BF1051">
        <v>3.4612342011977901</v>
      </c>
      <c r="BG1051">
        <v>3.5903314637319799</v>
      </c>
      <c r="BH1051">
        <v>3.74377172119681</v>
      </c>
      <c r="BI1051">
        <v>3.9020459299156798</v>
      </c>
      <c r="BJ1051">
        <v>4.0830377691847897</v>
      </c>
      <c r="BK1051">
        <v>4.2730337742273701</v>
      </c>
      <c r="BL1051">
        <v>4.4527234941281799</v>
      </c>
      <c r="BN1051" s="39">
        <f t="shared" si="16"/>
        <v>60</v>
      </c>
    </row>
    <row r="1052" spans="1:66" x14ac:dyDescent="0.3">
      <c r="A1052" t="s">
        <v>3667</v>
      </c>
      <c r="B1052" s="13" t="str">
        <f>VLOOKUP(A1052,Matching_Area!$A$2:$B$1441,2, 0)</f>
        <v>Health</v>
      </c>
      <c r="C1052" s="13" t="str">
        <f>VLOOKUP(Filtred_Data!A1052,Matching_Area!$A$2:$C$1441,3,0)</f>
        <v>Population</v>
      </c>
      <c r="D1052" t="s">
        <v>1963</v>
      </c>
      <c r="E1052">
        <v>2.3242168503022</v>
      </c>
      <c r="F1052">
        <v>2.3379675976201502</v>
      </c>
      <c r="G1052">
        <v>2.3565988266508402</v>
      </c>
      <c r="H1052">
        <v>2.3688808210816701</v>
      </c>
      <c r="I1052">
        <v>2.3677440290185201</v>
      </c>
      <c r="J1052">
        <v>2.3566996001397098</v>
      </c>
      <c r="K1052">
        <v>2.3379699218349401</v>
      </c>
      <c r="L1052">
        <v>2.3108333150713398</v>
      </c>
      <c r="M1052">
        <v>2.2824562824685199</v>
      </c>
      <c r="N1052">
        <v>2.2674822545591402</v>
      </c>
      <c r="O1052">
        <v>2.2777111648027102</v>
      </c>
      <c r="P1052">
        <v>2.3113582472958498</v>
      </c>
      <c r="Q1052">
        <v>2.3533575547291701</v>
      </c>
      <c r="R1052">
        <v>2.3925061421870799</v>
      </c>
      <c r="S1052">
        <v>2.4216555743590198</v>
      </c>
      <c r="T1052">
        <v>2.4449847931669901</v>
      </c>
      <c r="U1052">
        <v>2.5178198505172298</v>
      </c>
      <c r="V1052">
        <v>2.57078296620376</v>
      </c>
      <c r="W1052">
        <v>2.5909634859319501</v>
      </c>
      <c r="X1052">
        <v>2.5929609321929998</v>
      </c>
      <c r="Y1052">
        <v>2.6067175153696001</v>
      </c>
      <c r="Z1052">
        <v>2.6361810996981001</v>
      </c>
      <c r="AA1052">
        <v>2.6874720155482801</v>
      </c>
      <c r="AB1052">
        <v>2.7409048533249298</v>
      </c>
      <c r="AC1052">
        <v>2.7801285933680902</v>
      </c>
      <c r="AD1052">
        <v>2.80562051595619</v>
      </c>
      <c r="AE1052">
        <v>2.82710053113572</v>
      </c>
      <c r="AF1052">
        <v>2.8381811263166101</v>
      </c>
      <c r="AG1052">
        <v>2.8421670113315098</v>
      </c>
      <c r="AH1052">
        <v>2.8483763947214</v>
      </c>
      <c r="AI1052">
        <v>2.86494094388337</v>
      </c>
      <c r="AJ1052">
        <v>2.8824810582327101</v>
      </c>
      <c r="AK1052">
        <v>2.9074086201001998</v>
      </c>
      <c r="AL1052">
        <v>2.9295210879002802</v>
      </c>
      <c r="AM1052">
        <v>2.9412994274950499</v>
      </c>
      <c r="AN1052">
        <v>2.9430989328500998</v>
      </c>
      <c r="AO1052">
        <v>2.92162114878401</v>
      </c>
      <c r="AP1052">
        <v>2.8980188474697099</v>
      </c>
      <c r="AQ1052">
        <v>2.8695845279821599</v>
      </c>
      <c r="AR1052">
        <v>2.8345637798926302</v>
      </c>
      <c r="AS1052">
        <v>2.7953795109349699</v>
      </c>
      <c r="AT1052">
        <v>2.7522012395654598</v>
      </c>
      <c r="AU1052">
        <v>2.7063889052113899</v>
      </c>
      <c r="AV1052">
        <v>2.6665914401801598</v>
      </c>
      <c r="AW1052">
        <v>2.6462699525871498</v>
      </c>
      <c r="AX1052">
        <v>2.65311253227279</v>
      </c>
      <c r="AY1052">
        <v>2.65888182738437</v>
      </c>
      <c r="AZ1052">
        <v>2.69031500131437</v>
      </c>
      <c r="BA1052">
        <v>2.7399167746642998</v>
      </c>
      <c r="BB1052">
        <v>2.79675838619369</v>
      </c>
      <c r="BC1052">
        <v>2.8563790098623998</v>
      </c>
      <c r="BD1052">
        <v>2.9024531931091002</v>
      </c>
      <c r="BE1052">
        <v>2.9494342717573701</v>
      </c>
      <c r="BF1052">
        <v>3.0089380369692802</v>
      </c>
      <c r="BG1052">
        <v>3.09824428333157</v>
      </c>
      <c r="BH1052">
        <v>3.22518719285467</v>
      </c>
      <c r="BI1052">
        <v>3.3672175006743399</v>
      </c>
      <c r="BJ1052">
        <v>3.54025653778963</v>
      </c>
      <c r="BK1052">
        <v>3.7271214043929302</v>
      </c>
      <c r="BL1052">
        <v>3.90398359419813</v>
      </c>
      <c r="BN1052" s="39">
        <f t="shared" si="16"/>
        <v>60</v>
      </c>
    </row>
    <row r="1053" spans="1:66" x14ac:dyDescent="0.3">
      <c r="A1053" t="s">
        <v>1853</v>
      </c>
      <c r="B1053" s="13" t="str">
        <f>VLOOKUP(A1053,Matching_Area!$A$2:$B$1441,2, 0)</f>
        <v>Health</v>
      </c>
      <c r="C1053" s="13" t="str">
        <f>VLOOKUP(Filtred_Data!A1053,Matching_Area!$A$2:$C$1441,3,0)</f>
        <v>Population</v>
      </c>
      <c r="D1053" t="s">
        <v>646</v>
      </c>
      <c r="E1053">
        <v>1.99166504334234</v>
      </c>
      <c r="F1053">
        <v>2.0010271963088302</v>
      </c>
      <c r="G1053">
        <v>2.0055327491818802</v>
      </c>
      <c r="H1053">
        <v>2.0178157513107</v>
      </c>
      <c r="I1053">
        <v>2.0468930850238101</v>
      </c>
      <c r="J1053">
        <v>2.0928809714732899</v>
      </c>
      <c r="K1053">
        <v>2.12543232649297</v>
      </c>
      <c r="L1053">
        <v>2.1621791468804901</v>
      </c>
      <c r="M1053">
        <v>2.1997039792838202</v>
      </c>
      <c r="N1053">
        <v>2.2340297947294401</v>
      </c>
      <c r="O1053">
        <v>2.26479944739161</v>
      </c>
      <c r="P1053">
        <v>2.2967579352061098</v>
      </c>
      <c r="Q1053">
        <v>2.3234375958079498</v>
      </c>
      <c r="R1053">
        <v>2.34977629221172</v>
      </c>
      <c r="S1053">
        <v>2.3813559079247302</v>
      </c>
      <c r="T1053">
        <v>2.41789470769492</v>
      </c>
      <c r="U1053">
        <v>2.4172909840058199</v>
      </c>
      <c r="V1053">
        <v>2.44235810748307</v>
      </c>
      <c r="W1053">
        <v>2.5017164049509701</v>
      </c>
      <c r="X1053">
        <v>2.58799928059736</v>
      </c>
      <c r="Y1053">
        <v>2.68234219955032</v>
      </c>
      <c r="Z1053">
        <v>2.7226172180539301</v>
      </c>
      <c r="AA1053">
        <v>2.76087051874164</v>
      </c>
      <c r="AB1053">
        <v>2.8021329680029901</v>
      </c>
      <c r="AC1053">
        <v>2.84547463534606</v>
      </c>
      <c r="AD1053">
        <v>2.8845113641482198</v>
      </c>
      <c r="AE1053">
        <v>2.8757604026451302</v>
      </c>
      <c r="AF1053">
        <v>2.86524146767667</v>
      </c>
      <c r="AG1053">
        <v>2.8631145512696499</v>
      </c>
      <c r="AH1053">
        <v>2.87530577345224</v>
      </c>
      <c r="AI1053">
        <v>2.8989789886916602</v>
      </c>
      <c r="AJ1053">
        <v>2.8760342268474202</v>
      </c>
      <c r="AK1053">
        <v>2.8650895790144899</v>
      </c>
      <c r="AL1053">
        <v>2.8748040763779201</v>
      </c>
      <c r="AM1053">
        <v>2.9052387185806801</v>
      </c>
      <c r="AN1053">
        <v>2.9472000312681099</v>
      </c>
      <c r="AO1053">
        <v>2.9592487247565402</v>
      </c>
      <c r="AP1053">
        <v>2.9774934536103301</v>
      </c>
      <c r="AQ1053">
        <v>2.99905316730095</v>
      </c>
      <c r="AR1053">
        <v>3.01731909571307</v>
      </c>
      <c r="AS1053">
        <v>3.02605763947428</v>
      </c>
      <c r="AT1053">
        <v>2.9851237170812999</v>
      </c>
      <c r="AU1053">
        <v>2.9431580700901998</v>
      </c>
      <c r="AV1053">
        <v>2.9064652576737702</v>
      </c>
      <c r="AW1053">
        <v>2.8760637622849199</v>
      </c>
      <c r="AX1053">
        <v>2.8486122187985301</v>
      </c>
      <c r="AY1053">
        <v>2.7976326120772801</v>
      </c>
      <c r="AZ1053">
        <v>2.7410272845981898</v>
      </c>
      <c r="BA1053">
        <v>2.6846434354805799</v>
      </c>
      <c r="BB1053">
        <v>2.6402908311965398</v>
      </c>
      <c r="BC1053">
        <v>2.6171524105613999</v>
      </c>
      <c r="BD1053">
        <v>2.5989454262973801</v>
      </c>
      <c r="BE1053">
        <v>2.60450832584795</v>
      </c>
      <c r="BF1053">
        <v>2.6314497633050902</v>
      </c>
      <c r="BG1053">
        <v>2.6777293442454102</v>
      </c>
      <c r="BH1053">
        <v>2.7425938616268102</v>
      </c>
      <c r="BI1053">
        <v>2.8028352870249198</v>
      </c>
      <c r="BJ1053">
        <v>2.8781741339848899</v>
      </c>
      <c r="BK1053">
        <v>2.9714592057032898</v>
      </c>
      <c r="BL1053">
        <v>3.0880929243528699</v>
      </c>
      <c r="BN1053" s="39">
        <f t="shared" si="16"/>
        <v>60</v>
      </c>
    </row>
    <row r="1054" spans="1:66" x14ac:dyDescent="0.3">
      <c r="A1054" t="s">
        <v>1800</v>
      </c>
      <c r="B1054" s="13" t="str">
        <f>VLOOKUP(A1054,Matching_Area!$A$2:$B$1441,2, 0)</f>
        <v>Health</v>
      </c>
      <c r="C1054" s="13" t="str">
        <f>VLOOKUP(Filtred_Data!A1054,Matching_Area!$A$2:$C$1441,3,0)</f>
        <v>Population</v>
      </c>
      <c r="D1054" t="s">
        <v>849</v>
      </c>
      <c r="E1054">
        <v>1.5226265633856799</v>
      </c>
      <c r="F1054">
        <v>1.5249130448369601</v>
      </c>
      <c r="G1054">
        <v>1.52644236525292</v>
      </c>
      <c r="H1054">
        <v>1.53635814193035</v>
      </c>
      <c r="I1054">
        <v>1.55590959687736</v>
      </c>
      <c r="J1054">
        <v>1.5787178722205799</v>
      </c>
      <c r="K1054">
        <v>1.58943702654216</v>
      </c>
      <c r="L1054">
        <v>1.59473721510068</v>
      </c>
      <c r="M1054">
        <v>1.5973058410973</v>
      </c>
      <c r="N1054">
        <v>1.59587875223022</v>
      </c>
      <c r="O1054">
        <v>1.5882874668087199</v>
      </c>
      <c r="P1054">
        <v>1.5851918733566199</v>
      </c>
      <c r="Q1054">
        <v>1.5708869868347599</v>
      </c>
      <c r="R1054">
        <v>1.5566415249085199</v>
      </c>
      <c r="S1054">
        <v>1.55355782109596</v>
      </c>
      <c r="T1054">
        <v>1.5635853748913899</v>
      </c>
      <c r="U1054">
        <v>1.5737833813481801</v>
      </c>
      <c r="V1054">
        <v>1.62153853610517</v>
      </c>
      <c r="W1054">
        <v>1.7109781205722601</v>
      </c>
      <c r="X1054">
        <v>1.8187480177634201</v>
      </c>
      <c r="Y1054">
        <v>1.9113712578778701</v>
      </c>
      <c r="Z1054">
        <v>1.91297841135211</v>
      </c>
      <c r="AA1054">
        <v>1.88368634415972</v>
      </c>
      <c r="AB1054">
        <v>1.8509797457927</v>
      </c>
      <c r="AC1054">
        <v>1.83991254429805</v>
      </c>
      <c r="AD1054">
        <v>1.8552264338155999</v>
      </c>
      <c r="AE1054">
        <v>1.87834662165809</v>
      </c>
      <c r="AF1054">
        <v>1.91484077506094</v>
      </c>
      <c r="AG1054">
        <v>1.96046084313938</v>
      </c>
      <c r="AH1054">
        <v>2.0052090894246</v>
      </c>
      <c r="AI1054">
        <v>2.04174035617977</v>
      </c>
      <c r="AJ1054">
        <v>2.0464768499992601</v>
      </c>
      <c r="AK1054">
        <v>2.0474478261275602</v>
      </c>
      <c r="AL1054">
        <v>2.0567979606184501</v>
      </c>
      <c r="AM1054">
        <v>2.08047270937465</v>
      </c>
      <c r="AN1054">
        <v>2.1148491819065498</v>
      </c>
      <c r="AO1054">
        <v>2.1322822713117402</v>
      </c>
      <c r="AP1054">
        <v>2.1514390127746301</v>
      </c>
      <c r="AQ1054">
        <v>2.1717346942709002</v>
      </c>
      <c r="AR1054">
        <v>2.1891922091626101</v>
      </c>
      <c r="AS1054">
        <v>2.2004533415976799</v>
      </c>
      <c r="AT1054">
        <v>2.1910195978316001</v>
      </c>
      <c r="AU1054">
        <v>2.1793234909999302</v>
      </c>
      <c r="AV1054">
        <v>2.1704338610647702</v>
      </c>
      <c r="AW1054">
        <v>2.1647849881786301</v>
      </c>
      <c r="AX1054">
        <v>2.1602290683491199</v>
      </c>
      <c r="AY1054">
        <v>2.1392605578947799</v>
      </c>
      <c r="AZ1054">
        <v>2.1117988664248402</v>
      </c>
      <c r="BA1054">
        <v>2.0864600388760799</v>
      </c>
      <c r="BB1054">
        <v>2.0754068150084501</v>
      </c>
      <c r="BC1054">
        <v>2.08580107411718</v>
      </c>
      <c r="BD1054">
        <v>2.10474332431997</v>
      </c>
      <c r="BE1054">
        <v>2.1439605613242798</v>
      </c>
      <c r="BF1054">
        <v>2.19663885924873</v>
      </c>
      <c r="BG1054">
        <v>2.2539802344382802</v>
      </c>
      <c r="BH1054">
        <v>2.3124453109665102</v>
      </c>
      <c r="BI1054">
        <v>2.35540467278389</v>
      </c>
      <c r="BJ1054">
        <v>2.3969493886889199</v>
      </c>
      <c r="BK1054">
        <v>2.4490781529388701</v>
      </c>
      <c r="BL1054">
        <v>2.52832191438559</v>
      </c>
      <c r="BN1054" s="39">
        <f t="shared" si="16"/>
        <v>60</v>
      </c>
    </row>
    <row r="1055" spans="1:66" x14ac:dyDescent="0.3">
      <c r="A1055" t="s">
        <v>2651</v>
      </c>
      <c r="B1055" s="13" t="str">
        <f>VLOOKUP(A1055,Matching_Area!$A$2:$B$1441,2, 0)</f>
        <v>Health</v>
      </c>
      <c r="C1055" s="13" t="str">
        <f>VLOOKUP(Filtred_Data!A1055,Matching_Area!$A$2:$C$1441,3,0)</f>
        <v>Population</v>
      </c>
      <c r="D1055" t="s">
        <v>1558</v>
      </c>
      <c r="E1055">
        <v>1.6616755458403301</v>
      </c>
      <c r="F1055">
        <v>1.7493743429263</v>
      </c>
      <c r="G1055">
        <v>1.8287795339878501</v>
      </c>
      <c r="H1055">
        <v>1.89413828430811</v>
      </c>
      <c r="I1055">
        <v>1.9411719246819601</v>
      </c>
      <c r="J1055">
        <v>1.9716751935521999</v>
      </c>
      <c r="K1055">
        <v>2.0667832754939801</v>
      </c>
      <c r="L1055">
        <v>2.1459926946030001</v>
      </c>
      <c r="M1055">
        <v>2.21076288016542</v>
      </c>
      <c r="N1055">
        <v>2.2632150872599701</v>
      </c>
      <c r="O1055">
        <v>2.3052244589763098</v>
      </c>
      <c r="P1055">
        <v>2.4127453635404601</v>
      </c>
      <c r="Q1055">
        <v>2.51027975338397</v>
      </c>
      <c r="R1055">
        <v>2.5998269173780799</v>
      </c>
      <c r="S1055">
        <v>2.6803425847376698</v>
      </c>
      <c r="T1055">
        <v>2.7509189622299202</v>
      </c>
      <c r="U1055">
        <v>2.8577199766391099</v>
      </c>
      <c r="V1055">
        <v>2.9359955589293301</v>
      </c>
      <c r="W1055">
        <v>2.9874711049488498</v>
      </c>
      <c r="X1055">
        <v>3.0215964199366701</v>
      </c>
      <c r="Y1055">
        <v>3.0522225474577001</v>
      </c>
      <c r="Z1055">
        <v>3.16377050895104</v>
      </c>
      <c r="AA1055">
        <v>3.26427115853441</v>
      </c>
      <c r="AB1055">
        <v>3.3522894680713802</v>
      </c>
      <c r="AC1055">
        <v>3.4284854635232498</v>
      </c>
      <c r="AD1055">
        <v>3.49706147226299</v>
      </c>
      <c r="AE1055">
        <v>3.61264235656841</v>
      </c>
      <c r="AF1055">
        <v>3.70995600915461</v>
      </c>
      <c r="AG1055">
        <v>3.7871558093864399</v>
      </c>
      <c r="AH1055">
        <v>3.8443329641350998</v>
      </c>
      <c r="AI1055">
        <v>3.8868482863268099</v>
      </c>
      <c r="AJ1055">
        <v>3.9762651264054099</v>
      </c>
      <c r="AK1055">
        <v>4.0363917201756703</v>
      </c>
      <c r="AL1055">
        <v>4.0707326310875303</v>
      </c>
      <c r="AM1055">
        <v>4.0864660802144801</v>
      </c>
      <c r="AN1055">
        <v>4.0923329363681402</v>
      </c>
      <c r="AO1055">
        <v>4.1401283083046803</v>
      </c>
      <c r="AP1055">
        <v>4.1763315608384399</v>
      </c>
      <c r="AQ1055">
        <v>4.2023361493560802</v>
      </c>
      <c r="AR1055">
        <v>4.2205100064528596</v>
      </c>
      <c r="AS1055">
        <v>4.2356757946518799</v>
      </c>
      <c r="AT1055">
        <v>4.3069856928021304</v>
      </c>
      <c r="AU1055">
        <v>4.3519248796843399</v>
      </c>
      <c r="AV1055">
        <v>4.37252984322628</v>
      </c>
      <c r="AW1055">
        <v>4.3730361572613203</v>
      </c>
      <c r="AX1055">
        <v>4.3596408504180397</v>
      </c>
      <c r="AY1055">
        <v>4.4197219690705802</v>
      </c>
      <c r="AZ1055">
        <v>4.4691602116723796</v>
      </c>
      <c r="BA1055">
        <v>4.5083355976821302</v>
      </c>
      <c r="BB1055">
        <v>4.5321884836013098</v>
      </c>
      <c r="BC1055">
        <v>4.5384019375531803</v>
      </c>
      <c r="BD1055">
        <v>4.5735497613622398</v>
      </c>
      <c r="BE1055">
        <v>4.5860688887519396</v>
      </c>
      <c r="BF1055">
        <v>4.5832056863531099</v>
      </c>
      <c r="BG1055">
        <v>4.5736430600483198</v>
      </c>
      <c r="BH1055">
        <v>4.56574268307258</v>
      </c>
      <c r="BI1055">
        <v>4.6030940223472401</v>
      </c>
      <c r="BJ1055">
        <v>4.6279891879033599</v>
      </c>
      <c r="BK1055">
        <v>4.6499907896612802</v>
      </c>
      <c r="BL1055">
        <v>4.6792496795179099</v>
      </c>
      <c r="BN1055" s="39">
        <f t="shared" si="16"/>
        <v>60</v>
      </c>
    </row>
    <row r="1056" spans="1:66" x14ac:dyDescent="0.3">
      <c r="A1056" t="s">
        <v>1973</v>
      </c>
      <c r="B1056" s="13" t="str">
        <f>VLOOKUP(A1056,Matching_Area!$A$2:$B$1441,2, 0)</f>
        <v>Health</v>
      </c>
      <c r="C1056" s="13" t="str">
        <f>VLOOKUP(Filtred_Data!A1056,Matching_Area!$A$2:$C$1441,3,0)</f>
        <v>Population</v>
      </c>
      <c r="D1056" t="s">
        <v>1739</v>
      </c>
      <c r="E1056">
        <v>1.13932346910898</v>
      </c>
      <c r="F1056">
        <v>1.1945344434811001</v>
      </c>
      <c r="G1056">
        <v>1.2332815136468001</v>
      </c>
      <c r="H1056">
        <v>1.2504086610193701</v>
      </c>
      <c r="I1056">
        <v>1.2446822172883301</v>
      </c>
      <c r="J1056">
        <v>1.21950124259283</v>
      </c>
      <c r="K1056">
        <v>1.2858035146759601</v>
      </c>
      <c r="L1056">
        <v>1.33483704898241</v>
      </c>
      <c r="M1056">
        <v>1.36222874593523</v>
      </c>
      <c r="N1056">
        <v>1.3658083362329301</v>
      </c>
      <c r="O1056">
        <v>1.3459881607708399</v>
      </c>
      <c r="P1056">
        <v>1.4119385997801699</v>
      </c>
      <c r="Q1056">
        <v>1.46111024711075</v>
      </c>
      <c r="R1056">
        <v>1.49023761356023</v>
      </c>
      <c r="S1056">
        <v>1.49567009508578</v>
      </c>
      <c r="T1056">
        <v>1.4762739035572201</v>
      </c>
      <c r="U1056">
        <v>1.52473033547235</v>
      </c>
      <c r="V1056">
        <v>1.5400447193612601</v>
      </c>
      <c r="W1056">
        <v>1.52362331606787</v>
      </c>
      <c r="X1056">
        <v>1.4892878339151701</v>
      </c>
      <c r="Y1056">
        <v>1.4547716636766399</v>
      </c>
      <c r="Z1056">
        <v>1.54422633028823</v>
      </c>
      <c r="AA1056">
        <v>1.63033220461694</v>
      </c>
      <c r="AB1056">
        <v>1.69740941307857</v>
      </c>
      <c r="AC1056">
        <v>1.7319670701532099</v>
      </c>
      <c r="AD1056">
        <v>1.7322518894818599</v>
      </c>
      <c r="AE1056">
        <v>1.80426432974978</v>
      </c>
      <c r="AF1056">
        <v>1.84873480976037</v>
      </c>
      <c r="AG1056">
        <v>1.86925557671506</v>
      </c>
      <c r="AH1056">
        <v>1.87301616122899</v>
      </c>
      <c r="AI1056">
        <v>1.86569977424325</v>
      </c>
      <c r="AJ1056">
        <v>1.9418633140365</v>
      </c>
      <c r="AK1056">
        <v>1.99959182109516</v>
      </c>
      <c r="AL1056">
        <v>2.0345586652188801</v>
      </c>
      <c r="AM1056">
        <v>2.04577341599065</v>
      </c>
      <c r="AN1056">
        <v>2.03678807078047</v>
      </c>
      <c r="AO1056">
        <v>2.1073186663979802</v>
      </c>
      <c r="AP1056">
        <v>2.1610675218051698</v>
      </c>
      <c r="AQ1056">
        <v>2.1967709408156701</v>
      </c>
      <c r="AR1056">
        <v>2.2153273555049902</v>
      </c>
      <c r="AS1056">
        <v>2.2197353348247901</v>
      </c>
      <c r="AT1056">
        <v>2.3077747155070401</v>
      </c>
      <c r="AU1056">
        <v>2.3728556206633802</v>
      </c>
      <c r="AV1056">
        <v>2.41443368469672</v>
      </c>
      <c r="AW1056">
        <v>2.4337818203952399</v>
      </c>
      <c r="AX1056">
        <v>2.4340129894272602</v>
      </c>
      <c r="AY1056">
        <v>2.5184566301046001</v>
      </c>
      <c r="AZ1056">
        <v>2.5901943624442998</v>
      </c>
      <c r="BA1056">
        <v>2.64635004246911</v>
      </c>
      <c r="BB1056">
        <v>2.6819032398021698</v>
      </c>
      <c r="BC1056">
        <v>2.6958131630300901</v>
      </c>
      <c r="BD1056">
        <v>2.7619557129183101</v>
      </c>
      <c r="BE1056">
        <v>2.8073907823642701</v>
      </c>
      <c r="BF1056">
        <v>2.8380630580159298</v>
      </c>
      <c r="BG1056">
        <v>2.8607600972550999</v>
      </c>
      <c r="BH1056">
        <v>2.88056323058023</v>
      </c>
      <c r="BI1056">
        <v>2.9640809978678702</v>
      </c>
      <c r="BJ1056">
        <v>3.0369363104268801</v>
      </c>
      <c r="BK1056">
        <v>3.1002164554201701</v>
      </c>
      <c r="BL1056">
        <v>3.1547047568771398</v>
      </c>
      <c r="BN1056" s="39">
        <f t="shared" si="16"/>
        <v>60</v>
      </c>
    </row>
    <row r="1057" spans="1:66" x14ac:dyDescent="0.3">
      <c r="A1057" t="s">
        <v>2281</v>
      </c>
      <c r="B1057" s="13" t="str">
        <f>VLOOKUP(A1057,Matching_Area!$A$2:$B$1441,2, 0)</f>
        <v>Environment</v>
      </c>
      <c r="C1057" s="13" t="str">
        <f>VLOOKUP(Filtred_Data!A1057,Matching_Area!$A$2:$C$1441,3,0)</f>
        <v>Density &amp; urbanization</v>
      </c>
      <c r="D1057" t="s">
        <v>779</v>
      </c>
      <c r="F1057">
        <v>20.055879706866282</v>
      </c>
      <c r="G1057">
        <v>20.366722859363946</v>
      </c>
      <c r="H1057">
        <v>20.661952885480449</v>
      </c>
      <c r="I1057">
        <v>20.950959497584879</v>
      </c>
      <c r="J1057">
        <v>21.214526540131192</v>
      </c>
      <c r="K1057">
        <v>21.460951898468821</v>
      </c>
      <c r="L1057">
        <v>21.695913073100002</v>
      </c>
      <c r="M1057">
        <v>21.913623380820528</v>
      </c>
      <c r="N1057">
        <v>22.128822486395837</v>
      </c>
      <c r="O1057">
        <v>22.38813140356547</v>
      </c>
      <c r="P1057">
        <v>22.672989072995186</v>
      </c>
      <c r="Q1057">
        <v>22.917012411889559</v>
      </c>
      <c r="R1057">
        <v>23.136797190947444</v>
      </c>
      <c r="S1057">
        <v>23.349157546271631</v>
      </c>
      <c r="T1057">
        <v>23.580515691737926</v>
      </c>
      <c r="U1057">
        <v>23.805650423192152</v>
      </c>
      <c r="V1057">
        <v>24.046289098325573</v>
      </c>
      <c r="W1057">
        <v>24.302431717138191</v>
      </c>
      <c r="X1057">
        <v>24.572112990994611</v>
      </c>
      <c r="Y1057">
        <v>24.809039454261182</v>
      </c>
      <c r="Z1057">
        <v>25.053717889367352</v>
      </c>
      <c r="AA1057">
        <v>25.293701468288976</v>
      </c>
      <c r="AB1057">
        <v>25.52604225807297</v>
      </c>
      <c r="AC1057">
        <v>25.748010691170176</v>
      </c>
      <c r="AD1057">
        <v>25.97718518259715</v>
      </c>
      <c r="AE1057">
        <v>26.218369771240404</v>
      </c>
      <c r="AF1057">
        <v>26.453767676679448</v>
      </c>
      <c r="AG1057">
        <v>26.695061448024667</v>
      </c>
      <c r="AH1057">
        <v>26.948365316586163</v>
      </c>
      <c r="AI1057">
        <v>27.254513612899281</v>
      </c>
      <c r="AJ1057">
        <v>27.621149126101653</v>
      </c>
      <c r="AK1057">
        <v>28.006891612148102</v>
      </c>
      <c r="AL1057">
        <v>28.378658712342887</v>
      </c>
      <c r="AM1057">
        <v>28.728807637548368</v>
      </c>
      <c r="AN1057">
        <v>29.072951514145711</v>
      </c>
      <c r="AO1057">
        <v>29.413164813472271</v>
      </c>
      <c r="AP1057">
        <v>29.769427969987859</v>
      </c>
      <c r="AQ1057">
        <v>30.11848506817368</v>
      </c>
      <c r="AR1057">
        <v>30.466341156637871</v>
      </c>
      <c r="AS1057">
        <v>30.797301329852257</v>
      </c>
      <c r="AT1057">
        <v>31.103628387936155</v>
      </c>
      <c r="AU1057">
        <v>31.393549932765186</v>
      </c>
      <c r="AV1057">
        <v>31.664534617198143</v>
      </c>
      <c r="AW1057">
        <v>31.958945068282631</v>
      </c>
      <c r="AX1057">
        <v>32.25487659791834</v>
      </c>
      <c r="AY1057">
        <v>32.56739984632042</v>
      </c>
      <c r="AZ1057">
        <v>32.878611360937448</v>
      </c>
      <c r="BA1057">
        <v>33.243686853779536</v>
      </c>
      <c r="BB1057">
        <v>33.536399225136705</v>
      </c>
      <c r="BC1057">
        <v>33.815181329817591</v>
      </c>
      <c r="BD1057">
        <v>34.059535256935838</v>
      </c>
      <c r="BE1057">
        <v>34.308142623821801</v>
      </c>
      <c r="BF1057">
        <v>34.544572677323224</v>
      </c>
      <c r="BG1057">
        <v>34.796806968522269</v>
      </c>
      <c r="BH1057">
        <v>35.05197782544149</v>
      </c>
      <c r="BI1057">
        <v>35.304086944734145</v>
      </c>
      <c r="BJ1057">
        <v>35.527562853788282</v>
      </c>
      <c r="BK1057">
        <v>35.713622092349539</v>
      </c>
      <c r="BN1057" s="39">
        <f t="shared" si="16"/>
        <v>58</v>
      </c>
    </row>
    <row r="1058" spans="1:66" x14ac:dyDescent="0.3">
      <c r="A1058" t="s">
        <v>428</v>
      </c>
      <c r="B1058" s="13" t="str">
        <f>VLOOKUP(A1058,Matching_Area!$A$2:$B$1441,2, 0)</f>
        <v>Health</v>
      </c>
      <c r="C1058" s="13" t="str">
        <f>VLOOKUP(Filtred_Data!A1058,Matching_Area!$A$2:$C$1441,3,0)</f>
        <v>Population</v>
      </c>
      <c r="D1058" t="s">
        <v>1105</v>
      </c>
      <c r="F1058">
        <v>1.6577300373895301</v>
      </c>
      <c r="G1058">
        <v>1.53799735825387</v>
      </c>
      <c r="H1058">
        <v>1.4391647617068299</v>
      </c>
      <c r="I1058">
        <v>1.3890460551836901</v>
      </c>
      <c r="J1058">
        <v>1.25017164562845</v>
      </c>
      <c r="K1058">
        <v>1.1548931907552</v>
      </c>
      <c r="L1058">
        <v>1.0888812072876199</v>
      </c>
      <c r="M1058">
        <v>0.99846104358533505</v>
      </c>
      <c r="N1058">
        <v>0.97724281187246897</v>
      </c>
      <c r="O1058">
        <v>1.1650026668728599</v>
      </c>
      <c r="P1058">
        <v>1.26433369185094</v>
      </c>
      <c r="Q1058">
        <v>1.0705227523726899</v>
      </c>
      <c r="R1058">
        <v>0.95447672855229704</v>
      </c>
      <c r="S1058">
        <v>0.91366019606771398</v>
      </c>
      <c r="T1058">
        <v>0.98598606734712502</v>
      </c>
      <c r="U1058">
        <v>0.95022004899452195</v>
      </c>
      <c r="V1058">
        <v>1.0057719961813401</v>
      </c>
      <c r="W1058">
        <v>1.0595730803426999</v>
      </c>
      <c r="X1058">
        <v>1.1035765650989899</v>
      </c>
      <c r="Y1058">
        <v>0.95958992276448396</v>
      </c>
      <c r="Z1058">
        <v>0.98141543725967795</v>
      </c>
      <c r="AA1058">
        <v>0.95331756616351404</v>
      </c>
      <c r="AB1058">
        <v>0.91437851337514897</v>
      </c>
      <c r="AC1058">
        <v>0.86581733630996105</v>
      </c>
      <c r="AD1058">
        <v>0.88612904085088096</v>
      </c>
      <c r="AE1058">
        <v>0.92416415705897903</v>
      </c>
      <c r="AF1058">
        <v>0.89382920103204599</v>
      </c>
      <c r="AG1058">
        <v>0.90799904016767896</v>
      </c>
      <c r="AH1058">
        <v>0.944405555428529</v>
      </c>
      <c r="AI1058">
        <v>1.1296505204557901</v>
      </c>
      <c r="AJ1058">
        <v>1.33626074073779</v>
      </c>
      <c r="AK1058">
        <v>1.38688569247935</v>
      </c>
      <c r="AL1058">
        <v>1.3186799997774099</v>
      </c>
      <c r="AM1058">
        <v>1.2262960888682</v>
      </c>
      <c r="AN1058">
        <v>1.1907870909020899</v>
      </c>
      <c r="AO1058">
        <v>1.16341161998189</v>
      </c>
      <c r="AP1058">
        <v>1.2039602970127199</v>
      </c>
      <c r="AQ1058">
        <v>1.1657145264258899</v>
      </c>
      <c r="AR1058">
        <v>1.1483400472905501</v>
      </c>
      <c r="AS1058">
        <v>1.11276899679534</v>
      </c>
      <c r="AT1058">
        <v>0.98974138222366903</v>
      </c>
      <c r="AU1058">
        <v>0.92779748571031395</v>
      </c>
      <c r="AV1058">
        <v>0.85948171284094599</v>
      </c>
      <c r="AW1058">
        <v>0.92548396894348195</v>
      </c>
      <c r="AX1058">
        <v>0.92171316716120699</v>
      </c>
      <c r="AY1058">
        <v>0.964253917136075</v>
      </c>
      <c r="AZ1058">
        <v>0.95105524277242803</v>
      </c>
      <c r="BA1058">
        <v>0.945865287282592</v>
      </c>
      <c r="BB1058">
        <v>0.87665129880291204</v>
      </c>
      <c r="BC1058">
        <v>0.82784604170430398</v>
      </c>
      <c r="BD1058">
        <v>0.72001768866569105</v>
      </c>
      <c r="BE1058">
        <v>0.72726899719311699</v>
      </c>
      <c r="BF1058">
        <v>0.68677315556763396</v>
      </c>
      <c r="BG1058">
        <v>0.72751769581715497</v>
      </c>
      <c r="BH1058">
        <v>0.73064117817830698</v>
      </c>
      <c r="BI1058">
        <v>0.71666941342985302</v>
      </c>
      <c r="BJ1058">
        <v>0.63100789323075801</v>
      </c>
      <c r="BK1058">
        <v>0.52233735789967595</v>
      </c>
      <c r="BL1058">
        <v>0.47395353937329199</v>
      </c>
      <c r="BN1058" s="39">
        <f t="shared" si="16"/>
        <v>59</v>
      </c>
    </row>
    <row r="1059" spans="1:66" x14ac:dyDescent="0.3">
      <c r="A1059" t="s">
        <v>1972</v>
      </c>
      <c r="B1059" s="13" t="str">
        <f>VLOOKUP(A1059,Matching_Area!$A$2:$B$1441,2, 0)</f>
        <v>Environment</v>
      </c>
      <c r="C1059" s="13" t="str">
        <f>VLOOKUP(Filtred_Data!A1059,Matching_Area!$A$2:$C$1441,3,0)</f>
        <v>Emissions</v>
      </c>
      <c r="D1059" t="s">
        <v>1676</v>
      </c>
      <c r="E1059">
        <v>14163521</v>
      </c>
      <c r="F1059">
        <v>14360388</v>
      </c>
      <c r="G1059">
        <v>14560269</v>
      </c>
      <c r="H1059">
        <v>14762931</v>
      </c>
      <c r="I1059">
        <v>14968700</v>
      </c>
      <c r="J1059">
        <v>15176758</v>
      </c>
      <c r="K1059">
        <v>15388002</v>
      </c>
      <c r="L1059">
        <v>15602185</v>
      </c>
      <c r="M1059">
        <v>15819651</v>
      </c>
      <c r="N1059">
        <v>16039538</v>
      </c>
      <c r="O1059">
        <v>16191180</v>
      </c>
      <c r="P1059">
        <v>16128515</v>
      </c>
      <c r="Q1059">
        <v>16066007</v>
      </c>
      <c r="R1059">
        <v>16003912</v>
      </c>
      <c r="S1059">
        <v>15941972</v>
      </c>
      <c r="T1059">
        <v>15880271</v>
      </c>
      <c r="U1059">
        <v>15818725</v>
      </c>
      <c r="V1059">
        <v>15757586</v>
      </c>
      <c r="W1059">
        <v>15696599</v>
      </c>
      <c r="X1059">
        <v>15635849</v>
      </c>
      <c r="Y1059">
        <v>15601401</v>
      </c>
      <c r="Z1059">
        <v>15646170</v>
      </c>
      <c r="AA1059">
        <v>15691130</v>
      </c>
      <c r="AB1059">
        <v>15736220</v>
      </c>
      <c r="AC1059">
        <v>15781501</v>
      </c>
      <c r="AD1059">
        <v>15826788</v>
      </c>
      <c r="AE1059">
        <v>15872267</v>
      </c>
      <c r="AF1059">
        <v>15917876</v>
      </c>
      <c r="AG1059">
        <v>15963680</v>
      </c>
      <c r="AH1059">
        <v>16009490</v>
      </c>
      <c r="AI1059">
        <v>16085599</v>
      </c>
      <c r="AJ1059">
        <v>16253492</v>
      </c>
      <c r="AK1059">
        <v>16423372</v>
      </c>
      <c r="AL1059">
        <v>16594553</v>
      </c>
      <c r="AM1059">
        <v>16767758.000000002</v>
      </c>
      <c r="AN1059">
        <v>16942770</v>
      </c>
      <c r="AO1059">
        <v>17119854</v>
      </c>
      <c r="AP1059">
        <v>17298295</v>
      </c>
      <c r="AQ1059">
        <v>17478845</v>
      </c>
      <c r="AR1059">
        <v>17661279</v>
      </c>
      <c r="AS1059">
        <v>17813371</v>
      </c>
      <c r="AT1059">
        <v>17867738</v>
      </c>
      <c r="AU1059">
        <v>17922346</v>
      </c>
      <c r="AV1059">
        <v>17977121</v>
      </c>
      <c r="AW1059">
        <v>18032139</v>
      </c>
      <c r="AX1059">
        <v>18087174</v>
      </c>
      <c r="AY1059">
        <v>18142453</v>
      </c>
      <c r="AZ1059">
        <v>18197900</v>
      </c>
      <c r="BA1059">
        <v>18253594</v>
      </c>
      <c r="BB1059">
        <v>18309304</v>
      </c>
      <c r="BC1059">
        <v>18365262</v>
      </c>
      <c r="BD1059">
        <v>18421391</v>
      </c>
      <c r="BE1059">
        <v>18477769</v>
      </c>
      <c r="BF1059">
        <v>18534163</v>
      </c>
      <c r="BG1059">
        <v>18590808</v>
      </c>
      <c r="BH1059">
        <v>18647626</v>
      </c>
      <c r="BI1059">
        <v>18704696</v>
      </c>
      <c r="BJ1059">
        <v>18761941</v>
      </c>
      <c r="BK1059">
        <v>18819361</v>
      </c>
      <c r="BL1059">
        <v>18804722</v>
      </c>
      <c r="BN1059" s="39">
        <f t="shared" si="16"/>
        <v>60</v>
      </c>
    </row>
    <row r="1060" spans="1:66" x14ac:dyDescent="0.3">
      <c r="A1060" t="s">
        <v>3432</v>
      </c>
      <c r="B1060" s="13" t="str">
        <f>VLOOKUP(A1060,Matching_Area!$A$2:$B$1441,2, 0)</f>
        <v>Environment</v>
      </c>
      <c r="C1060" s="13" t="str">
        <f>VLOOKUP(Filtred_Data!A1060,Matching_Area!$A$2:$C$1441,3,0)</f>
        <v>Density &amp; urbanization</v>
      </c>
      <c r="D1060" t="s">
        <v>2646</v>
      </c>
      <c r="E1060">
        <v>11.1997817724156</v>
      </c>
      <c r="F1060">
        <v>11.108298614714238</v>
      </c>
      <c r="G1060">
        <v>11.031451762311185</v>
      </c>
      <c r="H1060">
        <v>10.966747163645552</v>
      </c>
      <c r="I1060">
        <v>10.908860138205762</v>
      </c>
      <c r="J1060">
        <v>10.866695002006006</v>
      </c>
      <c r="K1060">
        <v>10.835957004691465</v>
      </c>
      <c r="L1060">
        <v>10.813167515193161</v>
      </c>
      <c r="M1060">
        <v>10.801110061806925</v>
      </c>
      <c r="N1060">
        <v>10.791652112542897</v>
      </c>
      <c r="O1060">
        <v>10.728150954795815</v>
      </c>
      <c r="P1060">
        <v>10.55078866327791</v>
      </c>
      <c r="Q1060">
        <v>10.396574730683792</v>
      </c>
      <c r="R1060">
        <v>10.256619808405237</v>
      </c>
      <c r="S1060">
        <v>10.122626032233299</v>
      </c>
      <c r="T1060">
        <v>9.9831594266882533</v>
      </c>
      <c r="U1060">
        <v>9.8490844239292468</v>
      </c>
      <c r="V1060">
        <v>9.711517697903318</v>
      </c>
      <c r="W1060">
        <v>9.5708004898384846</v>
      </c>
      <c r="X1060">
        <v>9.4278455070880725</v>
      </c>
      <c r="Y1060">
        <v>9.3114246274053194</v>
      </c>
      <c r="Z1060">
        <v>9.2279245286179243</v>
      </c>
      <c r="AA1060">
        <v>9.1478182663341396</v>
      </c>
      <c r="AB1060">
        <v>9.0719779903147035</v>
      </c>
      <c r="AC1060">
        <v>9.0014513773528755</v>
      </c>
      <c r="AD1060">
        <v>8.9296253216805628</v>
      </c>
      <c r="AE1060">
        <v>8.855074279194044</v>
      </c>
      <c r="AF1060">
        <v>8.7839623530059932</v>
      </c>
      <c r="AG1060">
        <v>8.7122563629439398</v>
      </c>
      <c r="AH1060">
        <v>8.6381867314854546</v>
      </c>
      <c r="AI1060">
        <v>8.5577119353089373</v>
      </c>
      <c r="AJ1060">
        <v>8.4870578009519306</v>
      </c>
      <c r="AK1060">
        <v>8.4136360234482002</v>
      </c>
      <c r="AL1060">
        <v>8.3470732609835441</v>
      </c>
      <c r="AM1060">
        <v>8.289457396708066</v>
      </c>
      <c r="AN1060">
        <v>8.2359042721284315</v>
      </c>
      <c r="AO1060">
        <v>8.1855711191003788</v>
      </c>
      <c r="AP1060">
        <v>8.1329387745198005</v>
      </c>
      <c r="AQ1060">
        <v>8.0843444326660734</v>
      </c>
      <c r="AR1060">
        <v>8.0380230303812947</v>
      </c>
      <c r="AS1060">
        <v>7.9855829630075634</v>
      </c>
      <c r="AT1060">
        <v>7.9133512709392546</v>
      </c>
      <c r="AU1060">
        <v>7.8469015954401815</v>
      </c>
      <c r="AV1060">
        <v>7.7864631198911125</v>
      </c>
      <c r="AW1060">
        <v>7.7214614061664566</v>
      </c>
      <c r="AX1060">
        <v>7.6575508790080624</v>
      </c>
      <c r="AY1060">
        <v>7.5910059261003946</v>
      </c>
      <c r="AZ1060">
        <v>7.5261602089681832</v>
      </c>
      <c r="BA1060">
        <v>7.4624136836189345</v>
      </c>
      <c r="BB1060">
        <v>7.4043921863117479</v>
      </c>
      <c r="BC1060">
        <v>7.3506535019974919</v>
      </c>
      <c r="BD1060">
        <v>7.3046669776216016</v>
      </c>
      <c r="BE1060">
        <v>7.2582365506932911</v>
      </c>
      <c r="BF1060">
        <v>7.214551373798642</v>
      </c>
      <c r="BG1060">
        <v>7.1679215253506872</v>
      </c>
      <c r="BH1060">
        <v>7.1210580937550239</v>
      </c>
      <c r="BI1060">
        <v>7.075297397304352</v>
      </c>
      <c r="BJ1060">
        <v>7.035464906910442</v>
      </c>
      <c r="BK1060">
        <v>7.0033328474373615</v>
      </c>
      <c r="BL1060">
        <v>6.9476507888620826</v>
      </c>
      <c r="BN1060" s="39">
        <f t="shared" si="16"/>
        <v>60</v>
      </c>
    </row>
    <row r="1061" spans="1:66" x14ac:dyDescent="0.3">
      <c r="A1061" t="s">
        <v>715</v>
      </c>
      <c r="B1061" s="13" t="str">
        <f>VLOOKUP(A1061,Matching_Area!$A$2:$B$1441,2, 0)</f>
        <v>Environment</v>
      </c>
      <c r="C1061" s="13" t="str">
        <f>VLOOKUP(Filtred_Data!A1061,Matching_Area!$A$2:$C$1441,3,0)</f>
        <v>Density &amp; urbanization</v>
      </c>
      <c r="D1061" t="s">
        <v>3930</v>
      </c>
      <c r="E1061">
        <v>69978587</v>
      </c>
      <c r="F1061">
        <v>71357652</v>
      </c>
      <c r="G1061">
        <v>72774562</v>
      </c>
      <c r="H1061">
        <v>74228631</v>
      </c>
      <c r="I1061">
        <v>75723200</v>
      </c>
      <c r="J1061">
        <v>77253309</v>
      </c>
      <c r="K1061">
        <v>78826568</v>
      </c>
      <c r="L1061">
        <v>80442305</v>
      </c>
      <c r="M1061">
        <v>82104310</v>
      </c>
      <c r="N1061">
        <v>83807175</v>
      </c>
      <c r="O1061">
        <v>85290017</v>
      </c>
      <c r="P1061">
        <v>85993398</v>
      </c>
      <c r="Q1061">
        <v>86720408</v>
      </c>
      <c r="R1061">
        <v>87468789</v>
      </c>
      <c r="S1061">
        <v>88242400</v>
      </c>
      <c r="T1061">
        <v>89041091</v>
      </c>
      <c r="U1061">
        <v>89866913</v>
      </c>
      <c r="V1061">
        <v>90717336</v>
      </c>
      <c r="W1061">
        <v>91596793</v>
      </c>
      <c r="X1061">
        <v>92505147</v>
      </c>
      <c r="Y1061">
        <v>93466126</v>
      </c>
      <c r="Z1061">
        <v>94515019</v>
      </c>
      <c r="AA1061">
        <v>95589276</v>
      </c>
      <c r="AB1061">
        <v>96688144</v>
      </c>
      <c r="AC1061">
        <v>97813885</v>
      </c>
      <c r="AD1061">
        <v>98962536</v>
      </c>
      <c r="AE1061">
        <v>100139539</v>
      </c>
      <c r="AF1061">
        <v>101344109</v>
      </c>
      <c r="AG1061">
        <v>102578758</v>
      </c>
      <c r="AH1061">
        <v>103839184</v>
      </c>
      <c r="AI1061">
        <v>105216000</v>
      </c>
      <c r="AJ1061">
        <v>106882401</v>
      </c>
      <c r="AK1061">
        <v>108589444</v>
      </c>
      <c r="AL1061">
        <v>110331233</v>
      </c>
      <c r="AM1061">
        <v>112116197</v>
      </c>
      <c r="AN1061">
        <v>113943290</v>
      </c>
      <c r="AO1061">
        <v>115816534</v>
      </c>
      <c r="AP1061">
        <v>117729566</v>
      </c>
      <c r="AQ1061">
        <v>119691727</v>
      </c>
      <c r="AR1061">
        <v>121701995</v>
      </c>
      <c r="AS1061">
        <v>123562801</v>
      </c>
      <c r="AT1061">
        <v>124843418</v>
      </c>
      <c r="AU1061">
        <v>126152120</v>
      </c>
      <c r="AV1061">
        <v>127487866</v>
      </c>
      <c r="AW1061">
        <v>128853293</v>
      </c>
      <c r="AX1061">
        <v>130243458</v>
      </c>
      <c r="AY1061">
        <v>131664843</v>
      </c>
      <c r="AZ1061">
        <v>133116364.99999999</v>
      </c>
      <c r="BA1061">
        <v>134600924</v>
      </c>
      <c r="BB1061">
        <v>136113194</v>
      </c>
      <c r="BC1061">
        <v>137660260</v>
      </c>
      <c r="BD1061">
        <v>139240988</v>
      </c>
      <c r="BE1061">
        <v>140858582</v>
      </c>
      <c r="BF1061">
        <v>142507280</v>
      </c>
      <c r="BG1061">
        <v>144194855</v>
      </c>
      <c r="BH1061">
        <v>145920115</v>
      </c>
      <c r="BI1061">
        <v>147686617</v>
      </c>
      <c r="BJ1061">
        <v>149493144</v>
      </c>
      <c r="BK1061">
        <v>151340879</v>
      </c>
      <c r="BL1061">
        <v>152587187</v>
      </c>
      <c r="BN1061" s="39">
        <f t="shared" si="16"/>
        <v>60</v>
      </c>
    </row>
    <row r="1062" spans="1:66" x14ac:dyDescent="0.3">
      <c r="A1062" t="s">
        <v>3941</v>
      </c>
      <c r="B1062" s="13" t="str">
        <f>VLOOKUP(A1062,Matching_Area!$A$2:$B$1441,2, 0)</f>
        <v>Environment</v>
      </c>
      <c r="C1062" s="13" t="str">
        <f>VLOOKUP(Filtred_Data!A1062,Matching_Area!$A$2:$C$1441,3,0)</f>
        <v>Density &amp; urbanization</v>
      </c>
      <c r="D1062" t="s">
        <v>2773</v>
      </c>
      <c r="E1062">
        <v>38.732606229001888</v>
      </c>
      <c r="F1062">
        <v>38.846569510754478</v>
      </c>
      <c r="G1062">
        <v>39.013263785394933</v>
      </c>
      <c r="H1062">
        <v>39.224184377675151</v>
      </c>
      <c r="I1062">
        <v>39.461980624215045</v>
      </c>
      <c r="J1062">
        <v>39.759195174546967</v>
      </c>
      <c r="K1062">
        <v>40.10305657305657</v>
      </c>
      <c r="L1062">
        <v>40.481855650388503</v>
      </c>
      <c r="M1062">
        <v>40.907750640239954</v>
      </c>
      <c r="N1062">
        <v>41.350116194733495</v>
      </c>
      <c r="O1062">
        <v>41.594335583169148</v>
      </c>
      <c r="P1062">
        <v>41.410470911726321</v>
      </c>
      <c r="Q1062">
        <v>41.315893585394669</v>
      </c>
      <c r="R1062">
        <v>41.276580513333556</v>
      </c>
      <c r="S1062">
        <v>41.262917691509159</v>
      </c>
      <c r="T1062">
        <v>41.227880799914807</v>
      </c>
      <c r="U1062">
        <v>41.216737221088358</v>
      </c>
      <c r="V1062">
        <v>41.190404969147153</v>
      </c>
      <c r="W1062">
        <v>41.151377226677447</v>
      </c>
      <c r="X1062">
        <v>41.103351180822465</v>
      </c>
      <c r="Y1062">
        <v>41.133733524040053</v>
      </c>
      <c r="Z1062">
        <v>41.189116906208326</v>
      </c>
      <c r="AA1062">
        <v>41.262032944264107</v>
      </c>
      <c r="AB1062">
        <v>41.356480974541469</v>
      </c>
      <c r="AC1062">
        <v>41.477317926428498</v>
      </c>
      <c r="AD1062">
        <v>41.594179654007164</v>
      </c>
      <c r="AE1062">
        <v>41.701698225566666</v>
      </c>
      <c r="AF1062">
        <v>41.827779635063912</v>
      </c>
      <c r="AG1062">
        <v>41.954673843246802</v>
      </c>
      <c r="AH1062">
        <v>42.070984810731751</v>
      </c>
      <c r="AI1062">
        <v>42.149962142911512</v>
      </c>
      <c r="AJ1062">
        <v>42.24918116380281</v>
      </c>
      <c r="AK1062">
        <v>42.332755327194619</v>
      </c>
      <c r="AL1062">
        <v>42.448313897791238</v>
      </c>
      <c r="AM1062">
        <v>42.609319109476068</v>
      </c>
      <c r="AN1062">
        <v>42.79110178084558</v>
      </c>
      <c r="AO1062">
        <v>42.991504636331918</v>
      </c>
      <c r="AP1062">
        <v>43.178633227828371</v>
      </c>
      <c r="AQ1062">
        <v>43.389520180965292</v>
      </c>
      <c r="AR1062">
        <v>43.614533758600913</v>
      </c>
      <c r="AS1062">
        <v>43.791375528046508</v>
      </c>
      <c r="AT1062">
        <v>43.80948022917093</v>
      </c>
      <c r="AU1062">
        <v>43.859899296095392</v>
      </c>
      <c r="AV1062">
        <v>43.944977540479734</v>
      </c>
      <c r="AW1062">
        <v>44.006475934735306</v>
      </c>
      <c r="AX1062">
        <v>44.073144601938246</v>
      </c>
      <c r="AY1062">
        <v>44.126577462091348</v>
      </c>
      <c r="AZ1062">
        <v>44.190761749329639</v>
      </c>
      <c r="BA1062">
        <v>44.262938120909638</v>
      </c>
      <c r="BB1062">
        <v>44.369565338640015</v>
      </c>
      <c r="BC1062">
        <v>44.503917808330954</v>
      </c>
      <c r="BD1062">
        <v>44.691996749203483</v>
      </c>
      <c r="BE1062">
        <v>44.88357953432196</v>
      </c>
      <c r="BF1062">
        <v>45.098137474031724</v>
      </c>
      <c r="BG1062">
        <v>45.30141324591721</v>
      </c>
      <c r="BH1062">
        <v>45.509704436253614</v>
      </c>
      <c r="BI1062">
        <v>45.731720275328911</v>
      </c>
      <c r="BJ1062">
        <v>45.999937246438527</v>
      </c>
      <c r="BK1062">
        <v>46.325885911380496</v>
      </c>
      <c r="BL1062">
        <v>46.486536906160438</v>
      </c>
      <c r="BN1062" s="39">
        <f t="shared" si="16"/>
        <v>60</v>
      </c>
    </row>
    <row r="1063" spans="1:66" x14ac:dyDescent="0.3">
      <c r="A1063" t="s">
        <v>2076</v>
      </c>
      <c r="B1063" s="13" t="str">
        <f>VLOOKUP(A1063,Matching_Area!$A$2:$B$1441,2, 0)</f>
        <v>Environment</v>
      </c>
      <c r="C1063" s="13" t="str">
        <f>VLOOKUP(Filtred_Data!A1063,Matching_Area!$A$2:$C$1441,3,0)</f>
        <v>Land use</v>
      </c>
      <c r="D1063" t="s">
        <v>2241</v>
      </c>
      <c r="AI1063">
        <v>2.5745662610000002</v>
      </c>
      <c r="AS1063">
        <v>2.5023638999999998</v>
      </c>
      <c r="BC1063">
        <v>2.5125551289999999</v>
      </c>
      <c r="BN1063" s="39">
        <f t="shared" ref="BN1063:BN1094" si="17">COUNT(E1063:BM1063)</f>
        <v>3</v>
      </c>
    </row>
    <row r="1064" spans="1:66" x14ac:dyDescent="0.3">
      <c r="A1064" t="s">
        <v>1957</v>
      </c>
      <c r="B1064" s="13" t="str">
        <f>VLOOKUP(A1064,Matching_Area!$A$2:$B$1441,2, 0)</f>
        <v>Environment</v>
      </c>
      <c r="C1064" s="13" t="str">
        <f>VLOOKUP(Filtred_Data!A1064,Matching_Area!$A$2:$C$1441,3,0)</f>
        <v>Density &amp; urbanization</v>
      </c>
      <c r="D1064" t="s">
        <v>3517</v>
      </c>
      <c r="BN1064" s="39">
        <f t="shared" si="17"/>
        <v>0</v>
      </c>
    </row>
    <row r="1065" spans="1:66" x14ac:dyDescent="0.3">
      <c r="A1065" t="s">
        <v>3016</v>
      </c>
      <c r="B1065" s="13" t="str">
        <f>VLOOKUP(A1065,Matching_Area!$A$2:$B$1441,2, 0)</f>
        <v>Health</v>
      </c>
      <c r="C1065" s="13" t="str">
        <f>VLOOKUP(Filtred_Data!A1065,Matching_Area!$A$2:$C$1441,3,0)</f>
        <v>Population</v>
      </c>
      <c r="D1065" t="s">
        <v>414</v>
      </c>
      <c r="E1065">
        <v>91157654</v>
      </c>
      <c r="F1065">
        <v>92714569</v>
      </c>
      <c r="G1065">
        <v>94180305</v>
      </c>
      <c r="H1065">
        <v>95575715</v>
      </c>
      <c r="I1065">
        <v>96951949</v>
      </c>
      <c r="J1065">
        <v>98225088</v>
      </c>
      <c r="K1065">
        <v>99437061</v>
      </c>
      <c r="L1065">
        <v>100611313</v>
      </c>
      <c r="M1065">
        <v>101711678</v>
      </c>
      <c r="N1065">
        <v>102793272</v>
      </c>
      <c r="O1065">
        <v>104063613</v>
      </c>
      <c r="P1065">
        <v>105431729</v>
      </c>
      <c r="Q1065">
        <v>106592521</v>
      </c>
      <c r="R1065">
        <v>107632675</v>
      </c>
      <c r="S1065">
        <v>108644597</v>
      </c>
      <c r="T1065">
        <v>109760877</v>
      </c>
      <c r="U1065">
        <v>110868770</v>
      </c>
      <c r="V1065">
        <v>112064477</v>
      </c>
      <c r="W1065">
        <v>113336721</v>
      </c>
      <c r="X1065">
        <v>114660067</v>
      </c>
      <c r="Y1065">
        <v>115807153</v>
      </c>
      <c r="Z1065">
        <v>116961245</v>
      </c>
      <c r="AA1065">
        <v>118069136</v>
      </c>
      <c r="AB1065">
        <v>119129099</v>
      </c>
      <c r="AC1065">
        <v>120145925</v>
      </c>
      <c r="AD1065">
        <v>121213526</v>
      </c>
      <c r="AE1065">
        <v>122359414</v>
      </c>
      <c r="AF1065">
        <v>123494563</v>
      </c>
      <c r="AG1065">
        <v>124661002</v>
      </c>
      <c r="AH1065">
        <v>125869265</v>
      </c>
      <c r="AI1065">
        <v>127297431</v>
      </c>
      <c r="AJ1065">
        <v>128977075</v>
      </c>
      <c r="AK1065">
        <v>130719657</v>
      </c>
      <c r="AL1065">
        <v>132378008</v>
      </c>
      <c r="AM1065">
        <v>133928126</v>
      </c>
      <c r="AN1065">
        <v>135451850</v>
      </c>
      <c r="AO1065">
        <v>136961367</v>
      </c>
      <c r="AP1065">
        <v>138548214</v>
      </c>
      <c r="AQ1065">
        <v>140104345</v>
      </c>
      <c r="AR1065">
        <v>141656845</v>
      </c>
      <c r="AS1065">
        <v>143178430</v>
      </c>
      <c r="AT1065">
        <v>144541124</v>
      </c>
      <c r="AU1065">
        <v>145830133</v>
      </c>
      <c r="AV1065">
        <v>147035365</v>
      </c>
      <c r="AW1065">
        <v>148355637</v>
      </c>
      <c r="AX1065">
        <v>149690393</v>
      </c>
      <c r="AY1065">
        <v>151111214</v>
      </c>
      <c r="AZ1065">
        <v>152533798</v>
      </c>
      <c r="BA1065">
        <v>153964934</v>
      </c>
      <c r="BB1065">
        <v>155298019</v>
      </c>
      <c r="BC1065">
        <v>156557560</v>
      </c>
      <c r="BD1065">
        <v>157646543</v>
      </c>
      <c r="BE1065">
        <v>158746400</v>
      </c>
      <c r="BF1065">
        <v>159786318</v>
      </c>
      <c r="BG1065">
        <v>160903303</v>
      </c>
      <c r="BH1065">
        <v>162043308</v>
      </c>
      <c r="BI1065">
        <v>163180025</v>
      </c>
      <c r="BJ1065">
        <v>164193686</v>
      </c>
      <c r="BK1065">
        <v>165042573</v>
      </c>
      <c r="BL1065">
        <v>165821641</v>
      </c>
      <c r="BN1065" s="39">
        <f t="shared" si="17"/>
        <v>60</v>
      </c>
    </row>
    <row r="1066" spans="1:66" x14ac:dyDescent="0.3">
      <c r="A1066" t="s">
        <v>457</v>
      </c>
      <c r="B1066" s="13" t="str">
        <f>VLOOKUP(A1066,Matching_Area!$A$2:$B$1441,2, 0)</f>
        <v>Health</v>
      </c>
      <c r="C1066" s="13" t="str">
        <f>VLOOKUP(Filtred_Data!A1066,Matching_Area!$A$2:$C$1441,3,0)</f>
        <v>Population</v>
      </c>
      <c r="D1066" t="s">
        <v>856</v>
      </c>
      <c r="E1066">
        <v>50.455055915906897</v>
      </c>
      <c r="F1066">
        <v>50.473114791196998</v>
      </c>
      <c r="G1066">
        <v>50.488535798743499</v>
      </c>
      <c r="H1066">
        <v>50.504494378564097</v>
      </c>
      <c r="I1066">
        <v>50.525016661263599</v>
      </c>
      <c r="J1066">
        <v>50.552533005713101</v>
      </c>
      <c r="K1066">
        <v>50.588655254572998</v>
      </c>
      <c r="L1066">
        <v>50.631724571885499</v>
      </c>
      <c r="M1066">
        <v>50.676949482404197</v>
      </c>
      <c r="N1066">
        <v>50.7177786820154</v>
      </c>
      <c r="O1066">
        <v>50.7498649012039</v>
      </c>
      <c r="P1066">
        <v>50.771078175665302</v>
      </c>
      <c r="Q1066">
        <v>50.783493237591699</v>
      </c>
      <c r="R1066">
        <v>50.791931883511701</v>
      </c>
      <c r="S1066">
        <v>50.803163217293402</v>
      </c>
      <c r="T1066">
        <v>50.821573731207003</v>
      </c>
      <c r="U1066">
        <v>50.849069988362501</v>
      </c>
      <c r="V1066">
        <v>50.883120837266098</v>
      </c>
      <c r="W1066">
        <v>50.9184002879418</v>
      </c>
      <c r="X1066">
        <v>50.947575848526398</v>
      </c>
      <c r="Y1066">
        <v>50.965850251415901</v>
      </c>
      <c r="Z1066">
        <v>50.971056687567199</v>
      </c>
      <c r="AA1066">
        <v>50.965681133026401</v>
      </c>
      <c r="AB1066">
        <v>50.955164913701999</v>
      </c>
      <c r="AC1066">
        <v>50.947068892025797</v>
      </c>
      <c r="AD1066">
        <v>50.946321698317099</v>
      </c>
      <c r="AE1066">
        <v>50.954851518498899</v>
      </c>
      <c r="AF1066">
        <v>50.969942067174301</v>
      </c>
      <c r="AG1066">
        <v>50.986303403512601</v>
      </c>
      <c r="AH1066">
        <v>50.9965864201085</v>
      </c>
      <c r="AI1066">
        <v>50.9958743545725</v>
      </c>
      <c r="AJ1066">
        <v>50.982909830479599</v>
      </c>
      <c r="AK1066">
        <v>50.960047925175502</v>
      </c>
      <c r="AL1066">
        <v>50.930485177307297</v>
      </c>
      <c r="AM1066">
        <v>50.898856840208801</v>
      </c>
      <c r="AN1066">
        <v>50.868584630505701</v>
      </c>
      <c r="AO1066">
        <v>50.840541089592001</v>
      </c>
      <c r="AP1066">
        <v>50.814104896922501</v>
      </c>
      <c r="AQ1066">
        <v>50.789310824395201</v>
      </c>
      <c r="AR1066">
        <v>50.765784305268497</v>
      </c>
      <c r="AS1066">
        <v>50.743268682874003</v>
      </c>
      <c r="AT1066">
        <v>50.721708826785203</v>
      </c>
      <c r="AU1066">
        <v>50.701446263558303</v>
      </c>
      <c r="AV1066">
        <v>50.682986604373802</v>
      </c>
      <c r="AW1066">
        <v>50.666992097882201</v>
      </c>
      <c r="AX1066">
        <v>50.653802012979199</v>
      </c>
      <c r="AY1066">
        <v>50.643896455890903</v>
      </c>
      <c r="AZ1066">
        <v>50.6367847142009</v>
      </c>
      <c r="BA1066">
        <v>50.630710102358499</v>
      </c>
      <c r="BB1066">
        <v>50.623348137026902</v>
      </c>
      <c r="BC1066">
        <v>50.613189052863298</v>
      </c>
      <c r="BD1066">
        <v>50.599603379570901</v>
      </c>
      <c r="BE1066">
        <v>50.583404927626603</v>
      </c>
      <c r="BF1066">
        <v>50.566296285607798</v>
      </c>
      <c r="BG1066">
        <v>50.550673472857099</v>
      </c>
      <c r="BH1066">
        <v>50.538221168403503</v>
      </c>
      <c r="BI1066">
        <v>50.529312802568597</v>
      </c>
      <c r="BJ1066">
        <v>50.523382274354397</v>
      </c>
      <c r="BK1066">
        <v>50.520014653912398</v>
      </c>
      <c r="BL1066">
        <v>50.518487207799197</v>
      </c>
      <c r="BN1066" s="39">
        <f t="shared" si="17"/>
        <v>60</v>
      </c>
    </row>
    <row r="1067" spans="1:66" x14ac:dyDescent="0.3">
      <c r="A1067" t="s">
        <v>563</v>
      </c>
      <c r="B1067" s="13" t="str">
        <f>VLOOKUP(A1067,Matching_Area!$A$2:$B$1441,2, 0)</f>
        <v>Health</v>
      </c>
      <c r="C1067" s="13" t="str">
        <f>VLOOKUP(Filtred_Data!A1067,Matching_Area!$A$2:$C$1441,3,0)</f>
        <v>Population</v>
      </c>
      <c r="D1067" t="s">
        <v>577</v>
      </c>
      <c r="E1067">
        <v>89513346</v>
      </c>
      <c r="F1067">
        <v>90976431</v>
      </c>
      <c r="G1067">
        <v>92357695</v>
      </c>
      <c r="H1067">
        <v>93666285</v>
      </c>
      <c r="I1067">
        <v>94937051</v>
      </c>
      <c r="J1067">
        <v>96077912</v>
      </c>
      <c r="K1067">
        <v>97122939</v>
      </c>
      <c r="L1067">
        <v>98100687</v>
      </c>
      <c r="M1067">
        <v>98994322</v>
      </c>
      <c r="N1067">
        <v>99883728</v>
      </c>
      <c r="O1067">
        <v>100988387</v>
      </c>
      <c r="P1067">
        <v>102229271</v>
      </c>
      <c r="Q1067">
        <v>103303479</v>
      </c>
      <c r="R1067">
        <v>104276325</v>
      </c>
      <c r="S1067">
        <v>105209403</v>
      </c>
      <c r="T1067">
        <v>106212123</v>
      </c>
      <c r="U1067">
        <v>107166230</v>
      </c>
      <c r="V1067">
        <v>108174523</v>
      </c>
      <c r="W1067">
        <v>109248279</v>
      </c>
      <c r="X1067">
        <v>110394933</v>
      </c>
      <c r="Y1067">
        <v>111417847</v>
      </c>
      <c r="Z1067">
        <v>112504755</v>
      </c>
      <c r="AA1067">
        <v>113594864</v>
      </c>
      <c r="AB1067">
        <v>114662901</v>
      </c>
      <c r="AC1067">
        <v>115679075</v>
      </c>
      <c r="AD1067">
        <v>116710474</v>
      </c>
      <c r="AE1067">
        <v>117773586</v>
      </c>
      <c r="AF1067">
        <v>118794437</v>
      </c>
      <c r="AG1067">
        <v>119837998</v>
      </c>
      <c r="AH1067">
        <v>120949735</v>
      </c>
      <c r="AI1067">
        <v>122325569</v>
      </c>
      <c r="AJ1067">
        <v>124003925</v>
      </c>
      <c r="AK1067">
        <v>125794343</v>
      </c>
      <c r="AL1067">
        <v>127540992</v>
      </c>
      <c r="AM1067">
        <v>129197874</v>
      </c>
      <c r="AN1067">
        <v>130826150</v>
      </c>
      <c r="AO1067">
        <v>132432633</v>
      </c>
      <c r="AP1067">
        <v>134108786</v>
      </c>
      <c r="AQ1067">
        <v>135749655</v>
      </c>
      <c r="AR1067">
        <v>137383155</v>
      </c>
      <c r="AS1067">
        <v>138983981</v>
      </c>
      <c r="AT1067">
        <v>140427831</v>
      </c>
      <c r="AU1067">
        <v>141795060</v>
      </c>
      <c r="AV1067">
        <v>143072568</v>
      </c>
      <c r="AW1067">
        <v>144449661</v>
      </c>
      <c r="AX1067">
        <v>145826206</v>
      </c>
      <c r="AY1067">
        <v>147268698</v>
      </c>
      <c r="AZ1067">
        <v>148697409</v>
      </c>
      <c r="BA1067">
        <v>150129032</v>
      </c>
      <c r="BB1067">
        <v>151473510</v>
      </c>
      <c r="BC1067">
        <v>152764106</v>
      </c>
      <c r="BD1067">
        <v>153910331</v>
      </c>
      <c r="BE1067">
        <v>155084590</v>
      </c>
      <c r="BF1067">
        <v>156207397</v>
      </c>
      <c r="BG1067">
        <v>157397705</v>
      </c>
      <c r="BH1067">
        <v>158591855</v>
      </c>
      <c r="BI1067">
        <v>159761286</v>
      </c>
      <c r="BJ1067">
        <v>160791853</v>
      </c>
      <c r="BK1067">
        <v>161644928</v>
      </c>
      <c r="BL1067">
        <v>162417882</v>
      </c>
      <c r="BN1067" s="39">
        <f t="shared" si="17"/>
        <v>60</v>
      </c>
    </row>
    <row r="1068" spans="1:66" x14ac:dyDescent="0.3">
      <c r="A1068" t="s">
        <v>1652</v>
      </c>
      <c r="B1068" s="13" t="str">
        <f>VLOOKUP(A1068,Matching_Area!$A$2:$B$1441,2, 0)</f>
        <v>Health</v>
      </c>
      <c r="C1068" s="13" t="str">
        <f>VLOOKUP(Filtred_Data!A1068,Matching_Area!$A$2:$C$1441,3,0)</f>
        <v>Population</v>
      </c>
      <c r="D1068" t="s">
        <v>3325</v>
      </c>
      <c r="E1068">
        <v>49.544944084093103</v>
      </c>
      <c r="F1068">
        <v>49.526885208803002</v>
      </c>
      <c r="G1068">
        <v>49.511464201256501</v>
      </c>
      <c r="H1068">
        <v>49.495505621435903</v>
      </c>
      <c r="I1068">
        <v>49.474983338736401</v>
      </c>
      <c r="J1068">
        <v>49.447466994286899</v>
      </c>
      <c r="K1068">
        <v>49.411344745427002</v>
      </c>
      <c r="L1068">
        <v>49.368275428114501</v>
      </c>
      <c r="M1068">
        <v>49.323050517595803</v>
      </c>
      <c r="N1068">
        <v>49.2822213179846</v>
      </c>
      <c r="O1068">
        <v>49.2501350987961</v>
      </c>
      <c r="P1068">
        <v>49.228921824334698</v>
      </c>
      <c r="Q1068">
        <v>49.216506762408301</v>
      </c>
      <c r="R1068">
        <v>49.208068116488299</v>
      </c>
      <c r="S1068">
        <v>49.196836782706598</v>
      </c>
      <c r="T1068">
        <v>49.178426268792997</v>
      </c>
      <c r="U1068">
        <v>49.150930011637499</v>
      </c>
      <c r="V1068">
        <v>49.116879162733902</v>
      </c>
      <c r="W1068">
        <v>49.0815997120582</v>
      </c>
      <c r="X1068">
        <v>49.052424151473602</v>
      </c>
      <c r="Y1068">
        <v>49.034149748584099</v>
      </c>
      <c r="Z1068">
        <v>49.028943312432801</v>
      </c>
      <c r="AA1068">
        <v>49.034318866973599</v>
      </c>
      <c r="AB1068">
        <v>49.044835086298001</v>
      </c>
      <c r="AC1068">
        <v>49.052931107974203</v>
      </c>
      <c r="AD1068">
        <v>49.053678301682901</v>
      </c>
      <c r="AE1068">
        <v>49.045148481501101</v>
      </c>
      <c r="AF1068">
        <v>49.030057932825699</v>
      </c>
      <c r="AG1068">
        <v>49.013696596487399</v>
      </c>
      <c r="AH1068">
        <v>49.0034135798915</v>
      </c>
      <c r="AI1068">
        <v>49.0041256454275</v>
      </c>
      <c r="AJ1068">
        <v>49.017090169520401</v>
      </c>
      <c r="AK1068">
        <v>49.039952074824498</v>
      </c>
      <c r="AL1068">
        <v>49.069514822692703</v>
      </c>
      <c r="AM1068">
        <v>49.101143159791199</v>
      </c>
      <c r="AN1068">
        <v>49.131415369494299</v>
      </c>
      <c r="AO1068">
        <v>49.159458910407999</v>
      </c>
      <c r="AP1068">
        <v>49.185895103077499</v>
      </c>
      <c r="AQ1068">
        <v>49.210689175604799</v>
      </c>
      <c r="AR1068">
        <v>49.234215694731503</v>
      </c>
      <c r="AS1068">
        <v>49.256731317125997</v>
      </c>
      <c r="AT1068">
        <v>49.278291173214797</v>
      </c>
      <c r="AU1068">
        <v>49.298553736441697</v>
      </c>
      <c r="AV1068">
        <v>49.317013395626198</v>
      </c>
      <c r="AW1068">
        <v>49.333007902117799</v>
      </c>
      <c r="AX1068">
        <v>49.346197987020801</v>
      </c>
      <c r="AY1068">
        <v>49.356103544109097</v>
      </c>
      <c r="AZ1068">
        <v>49.3632152857991</v>
      </c>
      <c r="BA1068">
        <v>49.369289897641501</v>
      </c>
      <c r="BB1068">
        <v>49.376651862973098</v>
      </c>
      <c r="BC1068">
        <v>49.386810947136702</v>
      </c>
      <c r="BD1068">
        <v>49.400396620429099</v>
      </c>
      <c r="BE1068">
        <v>49.416595072373397</v>
      </c>
      <c r="BF1068">
        <v>49.433703714392202</v>
      </c>
      <c r="BG1068">
        <v>49.449326527142901</v>
      </c>
      <c r="BH1068">
        <v>49.461778831596398</v>
      </c>
      <c r="BI1068">
        <v>49.470687197431403</v>
      </c>
      <c r="BJ1068">
        <v>49.476617725645603</v>
      </c>
      <c r="BK1068">
        <v>49.479985346087602</v>
      </c>
      <c r="BL1068">
        <v>49.481512792200803</v>
      </c>
      <c r="BN1068" s="39">
        <f t="shared" si="17"/>
        <v>60</v>
      </c>
    </row>
    <row r="1069" spans="1:66" x14ac:dyDescent="0.3">
      <c r="A1069" t="s">
        <v>455</v>
      </c>
      <c r="B1069" s="13" t="str">
        <f>VLOOKUP(A1069,Matching_Area!$A$2:$B$1441,2, 0)</f>
        <v>Health</v>
      </c>
      <c r="C1069" s="13" t="str">
        <f>VLOOKUP(Filtred_Data!A1069,Matching_Area!$A$2:$C$1441,3,0)</f>
        <v>Population</v>
      </c>
      <c r="D1069" t="s">
        <v>3880</v>
      </c>
      <c r="E1069">
        <v>180671000</v>
      </c>
      <c r="F1069">
        <v>183691000</v>
      </c>
      <c r="G1069">
        <v>186538000</v>
      </c>
      <c r="H1069">
        <v>189242000</v>
      </c>
      <c r="I1069">
        <v>191889000</v>
      </c>
      <c r="J1069">
        <v>194303000</v>
      </c>
      <c r="K1069">
        <v>196560000</v>
      </c>
      <c r="L1069">
        <v>198712000</v>
      </c>
      <c r="M1069">
        <v>200706000</v>
      </c>
      <c r="N1069">
        <v>202677000</v>
      </c>
      <c r="O1069">
        <v>205052000</v>
      </c>
      <c r="P1069">
        <v>207661000</v>
      </c>
      <c r="Q1069">
        <v>209896000</v>
      </c>
      <c r="R1069">
        <v>211909000</v>
      </c>
      <c r="S1069">
        <v>213854000</v>
      </c>
      <c r="T1069">
        <v>215973000</v>
      </c>
      <c r="U1069">
        <v>218035000</v>
      </c>
      <c r="V1069">
        <v>220239000</v>
      </c>
      <c r="W1069">
        <v>222585000</v>
      </c>
      <c r="X1069">
        <v>225055000</v>
      </c>
      <c r="Y1069">
        <v>227225000</v>
      </c>
      <c r="Z1069">
        <v>229466000</v>
      </c>
      <c r="AA1069">
        <v>231664000</v>
      </c>
      <c r="AB1069">
        <v>233792000</v>
      </c>
      <c r="AC1069">
        <v>235825000</v>
      </c>
      <c r="AD1069">
        <v>237924000</v>
      </c>
      <c r="AE1069">
        <v>240133000</v>
      </c>
      <c r="AF1069">
        <v>242289000</v>
      </c>
      <c r="AG1069">
        <v>244499000</v>
      </c>
      <c r="AH1069">
        <v>246819000</v>
      </c>
      <c r="AI1069">
        <v>249623000</v>
      </c>
      <c r="AJ1069">
        <v>252981000</v>
      </c>
      <c r="AK1069">
        <v>256514000</v>
      </c>
      <c r="AL1069">
        <v>259919000</v>
      </c>
      <c r="AM1069">
        <v>263126000</v>
      </c>
      <c r="AN1069">
        <v>266278000</v>
      </c>
      <c r="AO1069">
        <v>269394000</v>
      </c>
      <c r="AP1069">
        <v>272657000</v>
      </c>
      <c r="AQ1069">
        <v>275854000</v>
      </c>
      <c r="AR1069">
        <v>279040000</v>
      </c>
      <c r="AS1069">
        <v>282162411</v>
      </c>
      <c r="AT1069">
        <v>284968955</v>
      </c>
      <c r="AU1069">
        <v>287625193</v>
      </c>
      <c r="AV1069">
        <v>290107933</v>
      </c>
      <c r="AW1069">
        <v>292805298</v>
      </c>
      <c r="AX1069">
        <v>295516599</v>
      </c>
      <c r="AY1069">
        <v>298379912</v>
      </c>
      <c r="AZ1069">
        <v>301231207</v>
      </c>
      <c r="BA1069">
        <v>304093966</v>
      </c>
      <c r="BB1069">
        <v>306771529</v>
      </c>
      <c r="BC1069">
        <v>309321666</v>
      </c>
      <c r="BD1069">
        <v>311556874</v>
      </c>
      <c r="BE1069">
        <v>313830990</v>
      </c>
      <c r="BF1069">
        <v>315993715</v>
      </c>
      <c r="BG1069">
        <v>318301008</v>
      </c>
      <c r="BH1069">
        <v>320635163</v>
      </c>
      <c r="BI1069">
        <v>322941311</v>
      </c>
      <c r="BJ1069">
        <v>324985539</v>
      </c>
      <c r="BK1069">
        <v>326687501</v>
      </c>
      <c r="BL1069">
        <v>328239523</v>
      </c>
      <c r="BN1069" s="39">
        <f t="shared" si="17"/>
        <v>60</v>
      </c>
    </row>
    <row r="1070" spans="1:66" x14ac:dyDescent="0.3">
      <c r="A1070" t="s">
        <v>1230</v>
      </c>
      <c r="B1070" s="13" t="str">
        <f>VLOOKUP(A1070,Matching_Area!$A$2:$B$1441,2, 0)</f>
        <v>Economic Policy &amp; Debt</v>
      </c>
      <c r="C1070" s="13" t="str">
        <f>VLOOKUP(Filtred_Data!A1070,Matching_Area!$A$2:$C$1441,3,0)</f>
        <v>Balance of payments</v>
      </c>
      <c r="D1070" t="s">
        <v>2641</v>
      </c>
      <c r="O1070">
        <v>700000000</v>
      </c>
      <c r="P1070">
        <v>840000000</v>
      </c>
      <c r="Q1070">
        <v>2430000000</v>
      </c>
      <c r="R1070">
        <v>2760000000</v>
      </c>
      <c r="S1070">
        <v>250000000</v>
      </c>
      <c r="T1070">
        <v>3050000000</v>
      </c>
      <c r="U1070">
        <v>860000000</v>
      </c>
      <c r="V1070">
        <v>1320000000</v>
      </c>
      <c r="W1070">
        <v>1310000000</v>
      </c>
      <c r="X1070">
        <v>1050000000</v>
      </c>
      <c r="Y1070">
        <v>4240000000</v>
      </c>
      <c r="Z1070">
        <v>4820000000</v>
      </c>
      <c r="AA1070">
        <v>3310000000</v>
      </c>
      <c r="AB1070">
        <v>5985000000</v>
      </c>
      <c r="AC1070">
        <v>-1280000000</v>
      </c>
      <c r="AD1070">
        <v>4330000000</v>
      </c>
      <c r="AE1070">
        <v>17898000000</v>
      </c>
      <c r="AF1070">
        <v>15025000000</v>
      </c>
      <c r="AG1070">
        <v>-2877000000</v>
      </c>
      <c r="AH1070">
        <v>8990000000</v>
      </c>
      <c r="AI1070">
        <v>-15960000000</v>
      </c>
      <c r="AJ1070">
        <v>10420000000</v>
      </c>
      <c r="AK1070">
        <v>-5610000000</v>
      </c>
      <c r="AL1070">
        <v>20940000000</v>
      </c>
      <c r="AM1070">
        <v>890000000</v>
      </c>
      <c r="AN1070">
        <v>16523000000</v>
      </c>
      <c r="AO1070">
        <v>11057000000</v>
      </c>
      <c r="AP1070">
        <v>67033000000</v>
      </c>
      <c r="AQ1070">
        <v>41958000000</v>
      </c>
      <c r="AR1070">
        <v>112289000000</v>
      </c>
      <c r="AS1070">
        <v>193600000000</v>
      </c>
      <c r="AT1070">
        <v>121464000000</v>
      </c>
      <c r="AU1070">
        <v>54067000000</v>
      </c>
      <c r="AV1070">
        <v>33982000000</v>
      </c>
      <c r="AW1070">
        <v>61787000000</v>
      </c>
      <c r="AX1070">
        <v>89258000000</v>
      </c>
      <c r="AY1070">
        <v>145481000000</v>
      </c>
      <c r="AZ1070">
        <v>275617000000</v>
      </c>
      <c r="BA1070">
        <v>126805000000</v>
      </c>
      <c r="BB1070">
        <v>219303000000</v>
      </c>
      <c r="BC1070">
        <v>178953000000</v>
      </c>
      <c r="BD1070">
        <v>123357000000</v>
      </c>
      <c r="BE1070">
        <v>239066000000</v>
      </c>
      <c r="BF1070">
        <v>-62642000000</v>
      </c>
      <c r="BG1070">
        <v>154312000000</v>
      </c>
      <c r="BH1070">
        <v>-187306000000</v>
      </c>
      <c r="BI1070">
        <v>-139701000000</v>
      </c>
      <c r="BJ1070">
        <v>149634000000</v>
      </c>
      <c r="BK1070">
        <v>156916000000</v>
      </c>
      <c r="BL1070">
        <v>-244072000000</v>
      </c>
      <c r="BN1070" s="39">
        <f t="shared" si="17"/>
        <v>50</v>
      </c>
    </row>
    <row r="1071" spans="1:66" x14ac:dyDescent="0.3">
      <c r="A1071" t="s">
        <v>3504</v>
      </c>
      <c r="B1071" s="13" t="str">
        <f>VLOOKUP(A1071,Matching_Area!$A$2:$B$1441,2, 0)</f>
        <v>Economic Policy &amp; Debt</v>
      </c>
      <c r="C1071" s="13" t="str">
        <f>VLOOKUP(Filtred_Data!A1071,Matching_Area!$A$2:$C$1441,3,0)</f>
        <v>External debt</v>
      </c>
      <c r="D1071" t="s">
        <v>3985</v>
      </c>
      <c r="BN1071" s="39">
        <f t="shared" si="17"/>
        <v>0</v>
      </c>
    </row>
    <row r="1072" spans="1:66" x14ac:dyDescent="0.3">
      <c r="A1072" t="s">
        <v>2226</v>
      </c>
      <c r="B1072" s="13" t="str">
        <f>VLOOKUP(A1072,Matching_Area!$A$2:$B$1441,2, 0)</f>
        <v>Economic Policy &amp; Debt</v>
      </c>
      <c r="C1072" s="13" t="str">
        <f>VLOOKUP(Filtred_Data!A1072,Matching_Area!$A$2:$C$1441,3,0)</f>
        <v>Balance of payments</v>
      </c>
      <c r="D1072" t="s">
        <v>589</v>
      </c>
      <c r="O1072">
        <v>-1170000000</v>
      </c>
      <c r="P1072">
        <v>-8830000000</v>
      </c>
      <c r="Q1072">
        <v>-13450000000</v>
      </c>
      <c r="R1072">
        <v>-4150000000</v>
      </c>
      <c r="S1072">
        <v>110000000</v>
      </c>
      <c r="T1072">
        <v>-4900000000</v>
      </c>
      <c r="U1072">
        <v>-3970000000</v>
      </c>
      <c r="V1072">
        <v>-24040000000</v>
      </c>
      <c r="W1072">
        <v>-7100000000</v>
      </c>
      <c r="X1072">
        <v>-670000000</v>
      </c>
      <c r="Y1072">
        <v>-10580000000</v>
      </c>
      <c r="Z1072">
        <v>-15450000000</v>
      </c>
      <c r="AA1072">
        <v>-9510000000</v>
      </c>
      <c r="AB1072">
        <v>-1745000000</v>
      </c>
      <c r="AC1072">
        <v>-24960000000</v>
      </c>
      <c r="AD1072">
        <v>-68540000000</v>
      </c>
      <c r="AE1072">
        <v>-81506000000</v>
      </c>
      <c r="AF1072">
        <v>-61675000000</v>
      </c>
      <c r="AG1072">
        <v>-65873000000</v>
      </c>
      <c r="AH1072">
        <v>-73643000000</v>
      </c>
      <c r="AI1072">
        <v>6761000000</v>
      </c>
      <c r="AJ1072">
        <v>-11863000000</v>
      </c>
      <c r="AK1072">
        <v>-22810000000</v>
      </c>
      <c r="AL1072">
        <v>35247000000</v>
      </c>
      <c r="AM1072">
        <v>-76220000000</v>
      </c>
      <c r="AN1072">
        <v>-87957800000</v>
      </c>
      <c r="AO1072">
        <v>-183464600000</v>
      </c>
      <c r="AP1072">
        <v>-216257900000</v>
      </c>
      <c r="AQ1072">
        <v>-57361000000</v>
      </c>
      <c r="AR1072">
        <v>-137690000000</v>
      </c>
      <c r="AS1072">
        <v>-282253000000</v>
      </c>
      <c r="AT1072">
        <v>-324573000000</v>
      </c>
      <c r="AU1072">
        <v>-424623000000</v>
      </c>
      <c r="AV1072">
        <v>-417105000000</v>
      </c>
      <c r="AW1072">
        <v>-675384000000</v>
      </c>
      <c r="AX1072">
        <v>-564748000000</v>
      </c>
      <c r="AY1072">
        <v>-633367000000</v>
      </c>
      <c r="AZ1072">
        <v>-775806000000</v>
      </c>
      <c r="BA1072">
        <v>-807954000000</v>
      </c>
      <c r="BB1072">
        <v>18530000000</v>
      </c>
      <c r="BC1072">
        <v>-620815000000</v>
      </c>
      <c r="BD1072">
        <v>-226262000000</v>
      </c>
      <c r="BE1072">
        <v>-498258000000</v>
      </c>
      <c r="BF1072">
        <v>-30689000000</v>
      </c>
      <c r="BG1072">
        <v>-114932000000</v>
      </c>
      <c r="BH1072">
        <v>-53499000000</v>
      </c>
      <c r="BI1072">
        <v>-194982000000</v>
      </c>
      <c r="BJ1072">
        <v>-221421000000</v>
      </c>
      <c r="BK1072">
        <v>32186000000</v>
      </c>
      <c r="BL1072">
        <v>-133405000000</v>
      </c>
      <c r="BN1072" s="39">
        <f t="shared" si="17"/>
        <v>50</v>
      </c>
    </row>
    <row r="1073" spans="1:66" x14ac:dyDescent="0.3">
      <c r="A1073" t="s">
        <v>2956</v>
      </c>
      <c r="B1073" s="13" t="str">
        <f>VLOOKUP(A1073,Matching_Area!$A$2:$B$1441,2, 0)</f>
        <v>Poverty</v>
      </c>
      <c r="C1073" s="13" t="str">
        <f>VLOOKUP(Filtred_Data!A1073,Matching_Area!$A$2:$C$1441,3,0)</f>
        <v>Poverty rates</v>
      </c>
      <c r="D1073" t="s">
        <v>409</v>
      </c>
      <c r="S1073">
        <v>0.4</v>
      </c>
      <c r="X1073">
        <v>0.4</v>
      </c>
      <c r="AE1073">
        <v>0.4</v>
      </c>
      <c r="AJ1073">
        <v>0.3</v>
      </c>
      <c r="AM1073">
        <v>0.4</v>
      </c>
      <c r="AP1073">
        <v>0.5</v>
      </c>
      <c r="AS1073">
        <v>0.5</v>
      </c>
      <c r="AW1073">
        <v>0.8</v>
      </c>
      <c r="AZ1073">
        <v>0.8</v>
      </c>
      <c r="BC1073">
        <v>0.9</v>
      </c>
      <c r="BF1073">
        <v>0.8</v>
      </c>
      <c r="BI1073">
        <v>0.9</v>
      </c>
      <c r="BN1073" s="39">
        <f t="shared" si="17"/>
        <v>12</v>
      </c>
    </row>
    <row r="1074" spans="1:66" x14ac:dyDescent="0.3">
      <c r="A1074" t="s">
        <v>2633</v>
      </c>
      <c r="B1074" s="13" t="str">
        <f>VLOOKUP(A1074,Matching_Area!$A$2:$B$1441,2, 0)</f>
        <v>Poverty</v>
      </c>
      <c r="C1074" s="13" t="str">
        <f>VLOOKUP(Filtred_Data!A1074,Matching_Area!$A$2:$C$1441,3,0)</f>
        <v>Poverty rates</v>
      </c>
      <c r="D1074" t="s">
        <v>124</v>
      </c>
      <c r="S1074">
        <v>0.5</v>
      </c>
      <c r="X1074">
        <v>0.5</v>
      </c>
      <c r="AE1074">
        <v>0.5</v>
      </c>
      <c r="AJ1074">
        <v>0.4</v>
      </c>
      <c r="AM1074">
        <v>0.5</v>
      </c>
      <c r="AP1074">
        <v>0.6</v>
      </c>
      <c r="AS1074">
        <v>0.6</v>
      </c>
      <c r="AW1074">
        <v>0.9</v>
      </c>
      <c r="AZ1074">
        <v>0.9</v>
      </c>
      <c r="BC1074">
        <v>1</v>
      </c>
      <c r="BF1074">
        <v>0.9</v>
      </c>
      <c r="BI1074">
        <v>1</v>
      </c>
      <c r="BN1074" s="39">
        <f t="shared" si="17"/>
        <v>12</v>
      </c>
    </row>
    <row r="1075" spans="1:66" x14ac:dyDescent="0.3">
      <c r="A1075" t="s">
        <v>4133</v>
      </c>
      <c r="B1075" s="13" t="str">
        <f>VLOOKUP(A1075,Matching_Area!$A$2:$B$1441,2, 0)</f>
        <v>Poverty</v>
      </c>
      <c r="C1075" s="13" t="str">
        <f>VLOOKUP(Filtred_Data!A1075,Matching_Area!$A$2:$C$1441,3,0)</f>
        <v>Poverty rates</v>
      </c>
      <c r="D1075" t="s">
        <v>879</v>
      </c>
      <c r="S1075">
        <v>0.9</v>
      </c>
      <c r="X1075">
        <v>0.7</v>
      </c>
      <c r="AE1075">
        <v>0.7</v>
      </c>
      <c r="AJ1075">
        <v>0.7</v>
      </c>
      <c r="AM1075">
        <v>0.8</v>
      </c>
      <c r="AP1075">
        <v>0.8</v>
      </c>
      <c r="AS1075">
        <v>0.8</v>
      </c>
      <c r="AW1075">
        <v>1.1000000000000001</v>
      </c>
      <c r="AZ1075">
        <v>1.1000000000000001</v>
      </c>
      <c r="BC1075">
        <v>1.2</v>
      </c>
      <c r="BF1075">
        <v>1.1000000000000001</v>
      </c>
      <c r="BI1075">
        <v>1.2</v>
      </c>
      <c r="BN1075" s="39">
        <f t="shared" si="17"/>
        <v>12</v>
      </c>
    </row>
    <row r="1076" spans="1:66" x14ac:dyDescent="0.3">
      <c r="A1076" t="s">
        <v>1471</v>
      </c>
      <c r="B1076" s="13" t="str">
        <f>VLOOKUP(A1076,Matching_Area!$A$2:$B$1441,2, 0)</f>
        <v>Poverty</v>
      </c>
      <c r="C1076" s="13" t="str">
        <f>VLOOKUP(Filtred_Data!A1076,Matching_Area!$A$2:$C$1441,3,0)</f>
        <v>Poverty rates</v>
      </c>
      <c r="D1076" t="s">
        <v>2970</v>
      </c>
      <c r="S1076">
        <v>0.5</v>
      </c>
      <c r="X1076">
        <v>0.5</v>
      </c>
      <c r="AE1076">
        <v>0.5</v>
      </c>
      <c r="AJ1076">
        <v>0.5</v>
      </c>
      <c r="AM1076">
        <v>0.5</v>
      </c>
      <c r="AP1076">
        <v>0.7</v>
      </c>
      <c r="AS1076">
        <v>0.7</v>
      </c>
      <c r="AW1076">
        <v>1</v>
      </c>
      <c r="AZ1076">
        <v>1</v>
      </c>
      <c r="BC1076">
        <v>1</v>
      </c>
      <c r="BF1076">
        <v>1</v>
      </c>
      <c r="BI1076">
        <v>1</v>
      </c>
      <c r="BN1076" s="39">
        <f t="shared" si="17"/>
        <v>12</v>
      </c>
    </row>
    <row r="1077" spans="1:66" x14ac:dyDescent="0.3">
      <c r="A1077" t="s">
        <v>1528</v>
      </c>
      <c r="B1077" s="13" t="str">
        <f>VLOOKUP(A1077,Matching_Area!$A$2:$B$1441,2, 0)</f>
        <v>Poverty</v>
      </c>
      <c r="C1077" s="13" t="str">
        <f>VLOOKUP(Filtred_Data!A1077,Matching_Area!$A$2:$C$1441,3,0)</f>
        <v>Poverty rates</v>
      </c>
      <c r="D1077" t="s">
        <v>1926</v>
      </c>
      <c r="S1077">
        <v>1</v>
      </c>
      <c r="X1077">
        <v>0.7</v>
      </c>
      <c r="AE1077">
        <v>0.7</v>
      </c>
      <c r="AJ1077">
        <v>0.7</v>
      </c>
      <c r="AM1077">
        <v>0.7</v>
      </c>
      <c r="AP1077">
        <v>0.7</v>
      </c>
      <c r="AS1077">
        <v>0.7</v>
      </c>
      <c r="AW1077">
        <v>1.2</v>
      </c>
      <c r="AZ1077">
        <v>1.2</v>
      </c>
      <c r="BC1077">
        <v>1.2</v>
      </c>
      <c r="BF1077">
        <v>1.2</v>
      </c>
      <c r="BI1077">
        <v>1.2</v>
      </c>
      <c r="BN1077" s="39">
        <f t="shared" si="17"/>
        <v>12</v>
      </c>
    </row>
    <row r="1078" spans="1:66" x14ac:dyDescent="0.3">
      <c r="A1078" t="s">
        <v>360</v>
      </c>
      <c r="B1078" s="13" t="str">
        <f>VLOOKUP(A1078,Matching_Area!$A$2:$B$1441,2, 0)</f>
        <v>Poverty</v>
      </c>
      <c r="C1078" s="13" t="str">
        <f>VLOOKUP(Filtred_Data!A1078,Matching_Area!$A$2:$C$1441,3,0)</f>
        <v>Poverty rates</v>
      </c>
      <c r="D1078" t="s">
        <v>588</v>
      </c>
      <c r="S1078">
        <v>1.7</v>
      </c>
      <c r="X1078">
        <v>1.2</v>
      </c>
      <c r="AE1078">
        <v>1.2</v>
      </c>
      <c r="AJ1078">
        <v>1.2</v>
      </c>
      <c r="AM1078">
        <v>1.5</v>
      </c>
      <c r="AP1078">
        <v>1.2</v>
      </c>
      <c r="AS1078">
        <v>1.2</v>
      </c>
      <c r="AW1078">
        <v>1.7</v>
      </c>
      <c r="AZ1078">
        <v>1.5</v>
      </c>
      <c r="BC1078">
        <v>1.7</v>
      </c>
      <c r="BF1078">
        <v>1.7</v>
      </c>
      <c r="BI1078">
        <v>1.7</v>
      </c>
      <c r="BN1078" s="39">
        <f t="shared" si="17"/>
        <v>12</v>
      </c>
    </row>
    <row r="1079" spans="1:66" x14ac:dyDescent="0.3">
      <c r="A1079" t="s">
        <v>2420</v>
      </c>
      <c r="B1079" s="13" t="str">
        <f>VLOOKUP(A1079,Matching_Area!$A$2:$B$1441,2, 0)</f>
        <v>Poverty</v>
      </c>
      <c r="C1079" s="13" t="str">
        <f>VLOOKUP(Filtred_Data!A1079,Matching_Area!$A$2:$C$1441,3,0)</f>
        <v>Poverty rates</v>
      </c>
      <c r="D1079" t="s">
        <v>107</v>
      </c>
      <c r="BN1079" s="39">
        <f t="shared" si="17"/>
        <v>0</v>
      </c>
    </row>
    <row r="1080" spans="1:66" x14ac:dyDescent="0.3">
      <c r="A1080" t="s">
        <v>597</v>
      </c>
      <c r="B1080" s="13" t="str">
        <f>VLOOKUP(A1080,Matching_Area!$A$2:$B$1441,2, 0)</f>
        <v>Private Sector &amp; Trade</v>
      </c>
      <c r="C1080" s="13" t="str">
        <f>VLOOKUP(Filtred_Data!A1080,Matching_Area!$A$2:$C$1441,3,0)</f>
        <v>Business environment</v>
      </c>
      <c r="D1080" t="s">
        <v>1855</v>
      </c>
      <c r="BN1080" s="39">
        <f t="shared" si="17"/>
        <v>0</v>
      </c>
    </row>
    <row r="1081" spans="1:66" x14ac:dyDescent="0.3">
      <c r="A1081" t="s">
        <v>2801</v>
      </c>
      <c r="B1081" s="13" t="str">
        <f>VLOOKUP(A1081,Matching_Area!$A$2:$B$1441,2, 0)</f>
        <v>Economic Policy &amp; Debt</v>
      </c>
      <c r="C1081" s="13" t="str">
        <f>VLOOKUP(Filtred_Data!A1081,Matching_Area!$A$2:$C$1441,3,0)</f>
        <v>External debt</v>
      </c>
      <c r="D1081" t="s">
        <v>1171</v>
      </c>
      <c r="BN1081" s="39">
        <f t="shared" si="17"/>
        <v>0</v>
      </c>
    </row>
    <row r="1082" spans="1:66" x14ac:dyDescent="0.3">
      <c r="A1082" t="s">
        <v>2263</v>
      </c>
      <c r="B1082" s="13" t="str">
        <f>VLOOKUP(A1082,Matching_Area!$A$2:$B$1441,2, 0)</f>
        <v>Economic Policy &amp; Debt</v>
      </c>
      <c r="C1082" s="13" t="str">
        <f>VLOOKUP(Filtred_Data!A1082,Matching_Area!$A$2:$C$1441,3,0)</f>
        <v>External debt</v>
      </c>
      <c r="D1082" t="s">
        <v>3129</v>
      </c>
      <c r="BN1082" s="39">
        <f t="shared" si="17"/>
        <v>0</v>
      </c>
    </row>
    <row r="1083" spans="1:66" x14ac:dyDescent="0.3">
      <c r="A1083" t="s">
        <v>2560</v>
      </c>
      <c r="B1083" s="13" t="str">
        <f>VLOOKUP(A1083,Matching_Area!$A$2:$B$1441,2, 0)</f>
        <v>Economic Policy &amp; Debt</v>
      </c>
      <c r="C1083" s="13" t="str">
        <f>VLOOKUP(Filtred_Data!A1083,Matching_Area!$A$2:$C$1441,3,0)</f>
        <v>External debt</v>
      </c>
      <c r="D1083" t="s">
        <v>3069</v>
      </c>
      <c r="BN1083" s="39">
        <f t="shared" si="17"/>
        <v>0</v>
      </c>
    </row>
    <row r="1084" spans="1:66" x14ac:dyDescent="0.3">
      <c r="A1084" t="s">
        <v>3046</v>
      </c>
      <c r="B1084" s="13" t="str">
        <f>VLOOKUP(A1084,Matching_Area!$A$2:$B$1441,2, 0)</f>
        <v>Economic Policy &amp; Debt</v>
      </c>
      <c r="C1084" s="13" t="str">
        <f>VLOOKUP(Filtred_Data!A1084,Matching_Area!$A$2:$C$1441,3,0)</f>
        <v>External debt</v>
      </c>
      <c r="D1084" t="s">
        <v>1356</v>
      </c>
      <c r="BN1084" s="39">
        <f t="shared" si="17"/>
        <v>0</v>
      </c>
    </row>
    <row r="1085" spans="1:66" x14ac:dyDescent="0.3">
      <c r="A1085" t="s">
        <v>1368</v>
      </c>
      <c r="B1085" s="13" t="str">
        <f>VLOOKUP(A1085,Matching_Area!$A$2:$B$1441,2, 0)</f>
        <v>Economic Policy &amp; Debt</v>
      </c>
      <c r="C1085" s="13" t="str">
        <f>VLOOKUP(Filtred_Data!A1085,Matching_Area!$A$2:$C$1441,3,0)</f>
        <v>External debt</v>
      </c>
      <c r="D1085" t="s">
        <v>3574</v>
      </c>
      <c r="BN1085" s="39">
        <f t="shared" si="17"/>
        <v>0</v>
      </c>
    </row>
    <row r="1086" spans="1:66" x14ac:dyDescent="0.3">
      <c r="A1086" t="s">
        <v>1711</v>
      </c>
      <c r="B1086" s="13" t="str">
        <f>VLOOKUP(A1086,Matching_Area!$A$2:$B$1441,2, 0)</f>
        <v>Economic Policy &amp; Debt</v>
      </c>
      <c r="C1086" s="13" t="str">
        <f>VLOOKUP(Filtred_Data!A1086,Matching_Area!$A$2:$C$1441,3,0)</f>
        <v>External debt</v>
      </c>
      <c r="D1086" t="s">
        <v>694</v>
      </c>
      <c r="BN1086" s="39">
        <f t="shared" si="17"/>
        <v>0</v>
      </c>
    </row>
    <row r="1087" spans="1:66" x14ac:dyDescent="0.3">
      <c r="A1087" t="s">
        <v>711</v>
      </c>
      <c r="B1087" s="13" t="str">
        <f>VLOOKUP(A1087,Matching_Area!$A$2:$B$1441,2, 0)</f>
        <v>Economic Policy &amp; Debt</v>
      </c>
      <c r="C1087" s="13" t="str">
        <f>VLOOKUP(Filtred_Data!A1087,Matching_Area!$A$2:$C$1441,3,0)</f>
        <v>External debt</v>
      </c>
      <c r="D1087" t="s">
        <v>1564</v>
      </c>
      <c r="BN1087" s="39">
        <f t="shared" si="17"/>
        <v>0</v>
      </c>
    </row>
    <row r="1088" spans="1:66" x14ac:dyDescent="0.3">
      <c r="A1088" t="s">
        <v>2692</v>
      </c>
      <c r="B1088" s="13" t="str">
        <f>VLOOKUP(A1088,Matching_Area!$A$2:$B$1441,2, 0)</f>
        <v>Economic Policy &amp; Debt</v>
      </c>
      <c r="C1088" s="13" t="str">
        <f>VLOOKUP(Filtred_Data!A1088,Matching_Area!$A$2:$C$1441,3,0)</f>
        <v>Purchasing power parity</v>
      </c>
      <c r="D1088" t="s">
        <v>3398</v>
      </c>
      <c r="AI1088">
        <v>1</v>
      </c>
      <c r="AJ1088">
        <v>1</v>
      </c>
      <c r="AK1088">
        <v>1</v>
      </c>
      <c r="AL1088">
        <v>1</v>
      </c>
      <c r="AM1088">
        <v>1</v>
      </c>
      <c r="AN1088">
        <v>1</v>
      </c>
      <c r="AO1088">
        <v>1</v>
      </c>
      <c r="AP1088">
        <v>1</v>
      </c>
      <c r="AQ1088">
        <v>1</v>
      </c>
      <c r="AR1088">
        <v>1</v>
      </c>
      <c r="AS1088">
        <v>1</v>
      </c>
      <c r="AT1088">
        <v>1</v>
      </c>
      <c r="AU1088">
        <v>1</v>
      </c>
      <c r="AV1088">
        <v>1</v>
      </c>
      <c r="AW1088">
        <v>1</v>
      </c>
      <c r="AX1088">
        <v>1</v>
      </c>
      <c r="AY1088">
        <v>1</v>
      </c>
      <c r="AZ1088">
        <v>1</v>
      </c>
      <c r="BA1088">
        <v>1</v>
      </c>
      <c r="BB1088">
        <v>1</v>
      </c>
      <c r="BC1088">
        <v>1</v>
      </c>
      <c r="BD1088">
        <v>1</v>
      </c>
      <c r="BE1088">
        <v>1</v>
      </c>
      <c r="BF1088">
        <v>1</v>
      </c>
      <c r="BG1088">
        <v>1</v>
      </c>
      <c r="BH1088">
        <v>1</v>
      </c>
      <c r="BI1088">
        <v>1</v>
      </c>
      <c r="BJ1088">
        <v>1</v>
      </c>
      <c r="BK1088">
        <v>1</v>
      </c>
      <c r="BL1088">
        <v>1</v>
      </c>
      <c r="BN1088" s="39">
        <f t="shared" si="17"/>
        <v>30</v>
      </c>
    </row>
    <row r="1089" spans="1:66" x14ac:dyDescent="0.3">
      <c r="A1089" t="s">
        <v>1500</v>
      </c>
      <c r="B1089" s="13" t="str">
        <f>VLOOKUP(A1089,Matching_Area!$A$2:$B$1441,2, 0)</f>
        <v>Economic Policy &amp; Debt</v>
      </c>
      <c r="C1089" s="13" t="str">
        <f>VLOOKUP(Filtred_Data!A1089,Matching_Area!$A$2:$C$1441,3,0)</f>
        <v>Purchasing power parity</v>
      </c>
      <c r="D1089" t="s">
        <v>4199</v>
      </c>
      <c r="AI1089">
        <v>1</v>
      </c>
      <c r="AJ1089">
        <v>1</v>
      </c>
      <c r="AK1089">
        <v>1</v>
      </c>
      <c r="AL1089">
        <v>1</v>
      </c>
      <c r="AM1089">
        <v>1</v>
      </c>
      <c r="AN1089">
        <v>1</v>
      </c>
      <c r="AO1089">
        <v>1</v>
      </c>
      <c r="AP1089">
        <v>1</v>
      </c>
      <c r="AQ1089">
        <v>1</v>
      </c>
      <c r="AR1089">
        <v>1</v>
      </c>
      <c r="AS1089">
        <v>1</v>
      </c>
      <c r="AT1089">
        <v>1</v>
      </c>
      <c r="AU1089">
        <v>1</v>
      </c>
      <c r="AV1089">
        <v>1</v>
      </c>
      <c r="AW1089">
        <v>1</v>
      </c>
      <c r="AX1089">
        <v>1</v>
      </c>
      <c r="AY1089">
        <v>1</v>
      </c>
      <c r="AZ1089">
        <v>1</v>
      </c>
      <c r="BA1089">
        <v>1</v>
      </c>
      <c r="BB1089">
        <v>1</v>
      </c>
      <c r="BC1089">
        <v>1</v>
      </c>
      <c r="BD1089">
        <v>1</v>
      </c>
      <c r="BE1089">
        <v>1</v>
      </c>
      <c r="BF1089">
        <v>1</v>
      </c>
      <c r="BG1089">
        <v>1</v>
      </c>
      <c r="BH1089">
        <v>1</v>
      </c>
      <c r="BI1089">
        <v>1</v>
      </c>
      <c r="BJ1089">
        <v>1</v>
      </c>
      <c r="BK1089">
        <v>1</v>
      </c>
      <c r="BL1089">
        <v>1</v>
      </c>
      <c r="BN1089" s="39">
        <f t="shared" si="17"/>
        <v>30</v>
      </c>
    </row>
    <row r="1090" spans="1:66" x14ac:dyDescent="0.3">
      <c r="A1090" t="s">
        <v>614</v>
      </c>
      <c r="B1090" s="13" t="str">
        <f>VLOOKUP(A1090,Matching_Area!$A$2:$B$1441,2, 0)</f>
        <v>Health</v>
      </c>
      <c r="C1090" s="13" t="str">
        <f>VLOOKUP(Filtred_Data!A1090,Matching_Area!$A$2:$C$1441,3,0)</f>
        <v>Reproductive health</v>
      </c>
      <c r="D1090" t="s">
        <v>762</v>
      </c>
      <c r="BN1090" s="39">
        <f t="shared" si="17"/>
        <v>0</v>
      </c>
    </row>
    <row r="1091" spans="1:66" x14ac:dyDescent="0.3">
      <c r="A1091" t="s">
        <v>959</v>
      </c>
      <c r="B1091" s="13" t="str">
        <f>VLOOKUP(A1091,Matching_Area!$A$2:$B$1441,2, 0)</f>
        <v>Education</v>
      </c>
      <c r="C1091" s="13" t="str">
        <f>VLOOKUP(Filtred_Data!A1091,Matching_Area!$A$2:$C$1441,3,0)</f>
        <v>Inputs</v>
      </c>
      <c r="D1091" t="s">
        <v>1445</v>
      </c>
      <c r="BN1091" s="39">
        <f t="shared" si="17"/>
        <v>0</v>
      </c>
    </row>
    <row r="1092" spans="1:66" x14ac:dyDescent="0.3">
      <c r="A1092" t="s">
        <v>742</v>
      </c>
      <c r="B1092" s="13" t="str">
        <f>VLOOKUP(A1092,Matching_Area!$A$2:$B$1441,2, 0)</f>
        <v>Public Sector</v>
      </c>
      <c r="C1092" s="13" t="str">
        <f>VLOOKUP(Filtred_Data!A1092,Matching_Area!$A$2:$C$1441,3,0)</f>
        <v>Conflict &amp; fragility</v>
      </c>
      <c r="D1092" t="s">
        <v>3349</v>
      </c>
      <c r="BN1092" s="39">
        <f t="shared" si="17"/>
        <v>0</v>
      </c>
    </row>
    <row r="1093" spans="1:66" x14ac:dyDescent="0.3">
      <c r="A1093" t="s">
        <v>29</v>
      </c>
      <c r="B1093" s="13" t="str">
        <f>VLOOKUP(A1093,Matching_Area!$A$2:$B$1441,2, 0)</f>
        <v>Economic Policy &amp; Debt</v>
      </c>
      <c r="C1093" s="13" t="str">
        <f>VLOOKUP(Filtred_Data!A1093,Matching_Area!$A$2:$C$1441,3,0)</f>
        <v>External debt</v>
      </c>
      <c r="D1093" t="s">
        <v>2257</v>
      </c>
      <c r="BN1093" s="39">
        <f t="shared" si="17"/>
        <v>0</v>
      </c>
    </row>
    <row r="1094" spans="1:66" x14ac:dyDescent="0.3">
      <c r="A1094" t="s">
        <v>1837</v>
      </c>
      <c r="B1094" s="13" t="str">
        <f>VLOOKUP(A1094,Matching_Area!$A$2:$B$1441,2, 0)</f>
        <v>Economic Policy &amp; Debt</v>
      </c>
      <c r="C1094" s="13" t="str">
        <f>VLOOKUP(Filtred_Data!A1094,Matching_Area!$A$2:$C$1441,3,0)</f>
        <v>External debt</v>
      </c>
      <c r="D1094" t="s">
        <v>3241</v>
      </c>
      <c r="BN1094" s="39">
        <f t="shared" si="17"/>
        <v>0</v>
      </c>
    </row>
    <row r="1095" spans="1:66" x14ac:dyDescent="0.3">
      <c r="A1095" t="s">
        <v>2991</v>
      </c>
      <c r="B1095" s="13" t="str">
        <f>VLOOKUP(A1095,Matching_Area!$A$2:$B$1441,2, 0)</f>
        <v>Economic Policy &amp; Debt</v>
      </c>
      <c r="C1095" s="13" t="str">
        <f>VLOOKUP(Filtred_Data!A1095,Matching_Area!$A$2:$C$1441,3,0)</f>
        <v>External debt</v>
      </c>
      <c r="D1095" t="s">
        <v>3357</v>
      </c>
      <c r="BN1095" s="39">
        <f t="shared" ref="BN1095:BN1158" si="18">COUNT(E1095:BM1095)</f>
        <v>0</v>
      </c>
    </row>
    <row r="1096" spans="1:66" x14ac:dyDescent="0.3">
      <c r="A1096" t="s">
        <v>3198</v>
      </c>
      <c r="B1096" s="13" t="str">
        <f>VLOOKUP(A1096,Matching_Area!$A$2:$B$1441,2, 0)</f>
        <v>Health</v>
      </c>
      <c r="C1096" s="13" t="str">
        <f>VLOOKUP(Filtred_Data!A1096,Matching_Area!$A$2:$C$1441,3,0)</f>
        <v>Nutrition</v>
      </c>
      <c r="D1096" t="s">
        <v>1758</v>
      </c>
      <c r="AI1096">
        <v>14.5</v>
      </c>
      <c r="AJ1096">
        <v>12.5</v>
      </c>
      <c r="AK1096">
        <v>10.8</v>
      </c>
      <c r="AL1096">
        <v>9.4</v>
      </c>
      <c r="AM1096">
        <v>8.4</v>
      </c>
      <c r="AN1096">
        <v>7.6</v>
      </c>
      <c r="AO1096">
        <v>7.1</v>
      </c>
      <c r="AP1096">
        <v>6.8</v>
      </c>
      <c r="AQ1096">
        <v>6.5</v>
      </c>
      <c r="AR1096">
        <v>6.3</v>
      </c>
      <c r="AS1096">
        <v>6.2</v>
      </c>
      <c r="AT1096">
        <v>6.2</v>
      </c>
      <c r="AU1096">
        <v>6.1</v>
      </c>
      <c r="AV1096">
        <v>6.1</v>
      </c>
      <c r="AW1096">
        <v>6.1</v>
      </c>
      <c r="AX1096">
        <v>6.1</v>
      </c>
      <c r="AY1096">
        <v>6.1</v>
      </c>
      <c r="AZ1096">
        <v>6.1</v>
      </c>
      <c r="BA1096">
        <v>6.1</v>
      </c>
      <c r="BB1096">
        <v>6.2</v>
      </c>
      <c r="BC1096">
        <v>6.3</v>
      </c>
      <c r="BD1096">
        <v>6.4</v>
      </c>
      <c r="BE1096">
        <v>6.6</v>
      </c>
      <c r="BF1096">
        <v>6.8</v>
      </c>
      <c r="BG1096">
        <v>7.2</v>
      </c>
      <c r="BH1096">
        <v>7.8</v>
      </c>
      <c r="BI1096">
        <v>8.5</v>
      </c>
      <c r="BN1096" s="39">
        <f t="shared" si="18"/>
        <v>27</v>
      </c>
    </row>
    <row r="1097" spans="1:66" x14ac:dyDescent="0.3">
      <c r="A1097" t="s">
        <v>3182</v>
      </c>
      <c r="B1097" s="13" t="str">
        <f>VLOOKUP(A1097,Matching_Area!$A$2:$B$1441,2, 0)</f>
        <v>Health</v>
      </c>
      <c r="C1097" s="13" t="str">
        <f>VLOOKUP(Filtred_Data!A1097,Matching_Area!$A$2:$C$1441,3,0)</f>
        <v>Nutrition</v>
      </c>
      <c r="D1097" t="s">
        <v>3679</v>
      </c>
      <c r="AI1097">
        <v>12</v>
      </c>
      <c r="AJ1097">
        <v>10.9</v>
      </c>
      <c r="AK1097">
        <v>10.1</v>
      </c>
      <c r="AL1097">
        <v>9.4</v>
      </c>
      <c r="AM1097">
        <v>8.9</v>
      </c>
      <c r="AN1097">
        <v>8.5</v>
      </c>
      <c r="AO1097">
        <v>8.1999999999999993</v>
      </c>
      <c r="AP1097">
        <v>7.9</v>
      </c>
      <c r="AQ1097">
        <v>7.7</v>
      </c>
      <c r="AR1097">
        <v>7.6</v>
      </c>
      <c r="AS1097">
        <v>7.5</v>
      </c>
      <c r="AT1097">
        <v>7.5</v>
      </c>
      <c r="AU1097">
        <v>7.6</v>
      </c>
      <c r="AV1097">
        <v>7.8</v>
      </c>
      <c r="AW1097">
        <v>8</v>
      </c>
      <c r="AX1097">
        <v>8.3000000000000007</v>
      </c>
      <c r="AY1097">
        <v>8.6</v>
      </c>
      <c r="AZ1097">
        <v>9</v>
      </c>
      <c r="BA1097">
        <v>9.4</v>
      </c>
      <c r="BB1097">
        <v>9.6999999999999993</v>
      </c>
      <c r="BC1097">
        <v>10.1</v>
      </c>
      <c r="BD1097">
        <v>10.4</v>
      </c>
      <c r="BE1097">
        <v>10.7</v>
      </c>
      <c r="BF1097">
        <v>11.2</v>
      </c>
      <c r="BG1097">
        <v>11.6</v>
      </c>
      <c r="BH1097">
        <v>12.3</v>
      </c>
      <c r="BI1097">
        <v>13.2</v>
      </c>
      <c r="BN1097" s="39">
        <f t="shared" si="18"/>
        <v>27</v>
      </c>
    </row>
    <row r="1098" spans="1:66" x14ac:dyDescent="0.3">
      <c r="A1098" t="s">
        <v>3624</v>
      </c>
      <c r="B1098" s="13" t="str">
        <f>VLOOKUP(A1098,Matching_Area!$A$2:$B$1441,2, 0)</f>
        <v>Health</v>
      </c>
      <c r="C1098" s="13" t="str">
        <f>VLOOKUP(Filtred_Data!A1098,Matching_Area!$A$2:$C$1441,3,0)</f>
        <v>Nutrition</v>
      </c>
      <c r="D1098" t="s">
        <v>1915</v>
      </c>
      <c r="AI1098">
        <v>16.100000000000001</v>
      </c>
      <c r="AJ1098">
        <v>15.7</v>
      </c>
      <c r="AK1098">
        <v>15.4</v>
      </c>
      <c r="AL1098">
        <v>15</v>
      </c>
      <c r="AM1098">
        <v>14.5</v>
      </c>
      <c r="AN1098">
        <v>14.1</v>
      </c>
      <c r="AO1098">
        <v>13.6</v>
      </c>
      <c r="AP1098">
        <v>13.2</v>
      </c>
      <c r="AQ1098">
        <v>12.7</v>
      </c>
      <c r="AR1098">
        <v>12.3</v>
      </c>
      <c r="AS1098">
        <v>12</v>
      </c>
      <c r="AT1098">
        <v>11.8</v>
      </c>
      <c r="AU1098">
        <v>11.7</v>
      </c>
      <c r="AV1098">
        <v>11.7</v>
      </c>
      <c r="AW1098">
        <v>11.8</v>
      </c>
      <c r="AX1098">
        <v>12.1</v>
      </c>
      <c r="AY1098">
        <v>12.4</v>
      </c>
      <c r="AZ1098">
        <v>12.7</v>
      </c>
      <c r="BA1098">
        <v>13.1</v>
      </c>
      <c r="BB1098">
        <v>13.5</v>
      </c>
      <c r="BC1098">
        <v>13.9</v>
      </c>
      <c r="BD1098">
        <v>14.3</v>
      </c>
      <c r="BE1098">
        <v>14.7</v>
      </c>
      <c r="BF1098">
        <v>15</v>
      </c>
      <c r="BG1098">
        <v>15.4</v>
      </c>
      <c r="BH1098">
        <v>15.8</v>
      </c>
      <c r="BI1098">
        <v>16.2</v>
      </c>
      <c r="BN1098" s="39">
        <f t="shared" si="18"/>
        <v>27</v>
      </c>
    </row>
    <row r="1099" spans="1:66" x14ac:dyDescent="0.3">
      <c r="A1099" t="s">
        <v>1036</v>
      </c>
      <c r="B1099" s="13" t="str">
        <f>VLOOKUP(A1099,Matching_Area!$A$2:$B$1441,2, 0)</f>
        <v>Health</v>
      </c>
      <c r="C1099" s="13" t="str">
        <f>VLOOKUP(Filtred_Data!A1099,Matching_Area!$A$2:$C$1441,3,0)</f>
        <v>Nutrition</v>
      </c>
      <c r="D1099" t="s">
        <v>2719</v>
      </c>
      <c r="AI1099">
        <v>12.1</v>
      </c>
      <c r="AJ1099">
        <v>11.1</v>
      </c>
      <c r="AK1099">
        <v>10.3</v>
      </c>
      <c r="AL1099">
        <v>9.6</v>
      </c>
      <c r="AM1099">
        <v>9.1</v>
      </c>
      <c r="AN1099">
        <v>8.6999999999999993</v>
      </c>
      <c r="AO1099">
        <v>8.4</v>
      </c>
      <c r="AP1099">
        <v>8.1</v>
      </c>
      <c r="AQ1099">
        <v>7.9</v>
      </c>
      <c r="AR1099">
        <v>7.7</v>
      </c>
      <c r="AS1099">
        <v>7.7</v>
      </c>
      <c r="AT1099">
        <v>7.7</v>
      </c>
      <c r="AU1099">
        <v>7.8</v>
      </c>
      <c r="AV1099">
        <v>7.9</v>
      </c>
      <c r="AW1099">
        <v>8.1</v>
      </c>
      <c r="AX1099">
        <v>8.4</v>
      </c>
      <c r="AY1099">
        <v>8.8000000000000007</v>
      </c>
      <c r="AZ1099">
        <v>9.1</v>
      </c>
      <c r="BA1099">
        <v>9.5</v>
      </c>
      <c r="BB1099">
        <v>9.8000000000000007</v>
      </c>
      <c r="BC1099">
        <v>10.199999999999999</v>
      </c>
      <c r="BD1099">
        <v>10.5</v>
      </c>
      <c r="BE1099">
        <v>10.9</v>
      </c>
      <c r="BF1099">
        <v>11.3</v>
      </c>
      <c r="BG1099">
        <v>11.8</v>
      </c>
      <c r="BH1099">
        <v>12.4</v>
      </c>
      <c r="BI1099">
        <v>13.3</v>
      </c>
      <c r="BN1099" s="39">
        <f t="shared" si="18"/>
        <v>27</v>
      </c>
    </row>
    <row r="1100" spans="1:66" x14ac:dyDescent="0.3">
      <c r="A1100" t="s">
        <v>2490</v>
      </c>
      <c r="B1100" s="13" t="str">
        <f>VLOOKUP(A1100,Matching_Area!$A$2:$B$1441,2, 0)</f>
        <v>Health</v>
      </c>
      <c r="C1100" s="13" t="str">
        <f>VLOOKUP(Filtred_Data!A1100,Matching_Area!$A$2:$C$1441,3,0)</f>
        <v>Risk factors</v>
      </c>
      <c r="D1100" t="s">
        <v>3910</v>
      </c>
      <c r="AI1100">
        <v>0.1</v>
      </c>
      <c r="AJ1100">
        <v>0.1</v>
      </c>
      <c r="AK1100">
        <v>0.1</v>
      </c>
      <c r="AL1100">
        <v>0.1</v>
      </c>
      <c r="AM1100">
        <v>0.1</v>
      </c>
      <c r="AN1100">
        <v>0.1</v>
      </c>
      <c r="AO1100">
        <v>0.1</v>
      </c>
      <c r="AP1100">
        <v>0.1</v>
      </c>
      <c r="AQ1100">
        <v>0.1</v>
      </c>
      <c r="AR1100">
        <v>0.1</v>
      </c>
      <c r="AS1100">
        <v>0.1</v>
      </c>
      <c r="AT1100">
        <v>0.1</v>
      </c>
      <c r="AU1100">
        <v>0.1</v>
      </c>
      <c r="AV1100">
        <v>0.1</v>
      </c>
      <c r="AW1100">
        <v>0.1</v>
      </c>
      <c r="AX1100">
        <v>0.1</v>
      </c>
      <c r="AY1100">
        <v>0.1</v>
      </c>
      <c r="AZ1100">
        <v>0.1</v>
      </c>
      <c r="BA1100">
        <v>0.1</v>
      </c>
      <c r="BB1100">
        <v>0.1</v>
      </c>
      <c r="BC1100">
        <v>0.1</v>
      </c>
      <c r="BD1100">
        <v>0.1</v>
      </c>
      <c r="BE1100">
        <v>0.1</v>
      </c>
      <c r="BF1100">
        <v>0.1</v>
      </c>
      <c r="BG1100">
        <v>0.1</v>
      </c>
      <c r="BH1100">
        <v>0.1</v>
      </c>
      <c r="BI1100">
        <v>0.1</v>
      </c>
      <c r="BJ1100">
        <v>0.1</v>
      </c>
      <c r="BK1100">
        <v>0.1</v>
      </c>
      <c r="BN1100" s="39">
        <f t="shared" si="18"/>
        <v>29</v>
      </c>
    </row>
    <row r="1101" spans="1:66" x14ac:dyDescent="0.3">
      <c r="A1101" t="s">
        <v>3251</v>
      </c>
      <c r="B1101" s="13" t="str">
        <f>VLOOKUP(A1101,Matching_Area!$A$2:$B$1441,2, 0)</f>
        <v>Health</v>
      </c>
      <c r="C1101" s="13" t="str">
        <f>VLOOKUP(Filtred_Data!A1101,Matching_Area!$A$2:$C$1441,3,0)</f>
        <v>Risk factors</v>
      </c>
      <c r="D1101" t="s">
        <v>4089</v>
      </c>
      <c r="AI1101">
        <v>0.1</v>
      </c>
      <c r="AJ1101">
        <v>0.1</v>
      </c>
      <c r="AK1101">
        <v>0.1</v>
      </c>
      <c r="AL1101">
        <v>0.1</v>
      </c>
      <c r="AM1101">
        <v>0.1</v>
      </c>
      <c r="AN1101">
        <v>0.1</v>
      </c>
      <c r="AO1101">
        <v>0.1</v>
      </c>
      <c r="AP1101">
        <v>0.1</v>
      </c>
      <c r="AQ1101">
        <v>0.1</v>
      </c>
      <c r="AR1101">
        <v>0.1</v>
      </c>
      <c r="AS1101">
        <v>0.1</v>
      </c>
      <c r="AT1101">
        <v>0.1</v>
      </c>
      <c r="AU1101">
        <v>0.1</v>
      </c>
      <c r="AV1101">
        <v>0.1</v>
      </c>
      <c r="AW1101">
        <v>0.1</v>
      </c>
      <c r="AX1101">
        <v>0.1</v>
      </c>
      <c r="AY1101">
        <v>0.1</v>
      </c>
      <c r="AZ1101">
        <v>0.1</v>
      </c>
      <c r="BA1101">
        <v>0.1</v>
      </c>
      <c r="BB1101">
        <v>0.1</v>
      </c>
      <c r="BC1101">
        <v>0.1</v>
      </c>
      <c r="BD1101">
        <v>0.1</v>
      </c>
      <c r="BE1101">
        <v>0.1</v>
      </c>
      <c r="BF1101">
        <v>0.1</v>
      </c>
      <c r="BG1101">
        <v>0.1</v>
      </c>
      <c r="BH1101">
        <v>0.1</v>
      </c>
      <c r="BI1101">
        <v>0.1</v>
      </c>
      <c r="BJ1101">
        <v>0.1</v>
      </c>
      <c r="BK1101">
        <v>0.1</v>
      </c>
      <c r="BN1101" s="39">
        <f t="shared" si="18"/>
        <v>29</v>
      </c>
    </row>
    <row r="1102" spans="1:66" x14ac:dyDescent="0.3">
      <c r="A1102" t="s">
        <v>1785</v>
      </c>
      <c r="B1102" s="13" t="str">
        <f>VLOOKUP(A1102,Matching_Area!$A$2:$B$1441,2, 0)</f>
        <v>Health</v>
      </c>
      <c r="C1102" s="13" t="str">
        <f>VLOOKUP(Filtred_Data!A1102,Matching_Area!$A$2:$C$1441,3,0)</f>
        <v>Risk factors</v>
      </c>
      <c r="D1102" t="s">
        <v>2238</v>
      </c>
      <c r="AI1102">
        <v>0.4</v>
      </c>
      <c r="AJ1102">
        <v>0.4</v>
      </c>
      <c r="AK1102">
        <v>0.4</v>
      </c>
      <c r="AL1102">
        <v>0.4</v>
      </c>
      <c r="AM1102">
        <v>0.4</v>
      </c>
      <c r="AN1102">
        <v>0.4</v>
      </c>
      <c r="AO1102">
        <v>0.3</v>
      </c>
      <c r="AP1102">
        <v>0.3</v>
      </c>
      <c r="AQ1102">
        <v>0.4</v>
      </c>
      <c r="AR1102">
        <v>0.4</v>
      </c>
      <c r="AS1102">
        <v>0.4</v>
      </c>
      <c r="AT1102">
        <v>0.4</v>
      </c>
      <c r="AU1102">
        <v>0.4</v>
      </c>
      <c r="AV1102">
        <v>0.4</v>
      </c>
      <c r="AW1102">
        <v>0.4</v>
      </c>
      <c r="AX1102">
        <v>0.4</v>
      </c>
      <c r="AY1102">
        <v>0.4</v>
      </c>
      <c r="AZ1102">
        <v>0.4</v>
      </c>
      <c r="BA1102">
        <v>0.4</v>
      </c>
      <c r="BB1102">
        <v>0.4</v>
      </c>
      <c r="BC1102">
        <v>0.4</v>
      </c>
      <c r="BD1102">
        <v>0.4</v>
      </c>
      <c r="BE1102">
        <v>0.4</v>
      </c>
      <c r="BF1102">
        <v>0.4</v>
      </c>
      <c r="BG1102">
        <v>0.4</v>
      </c>
      <c r="BH1102">
        <v>0.4</v>
      </c>
      <c r="BI1102">
        <v>0.4</v>
      </c>
      <c r="BJ1102">
        <v>0.4</v>
      </c>
      <c r="BK1102">
        <v>0.4</v>
      </c>
      <c r="BN1102" s="39">
        <f t="shared" si="18"/>
        <v>29</v>
      </c>
    </row>
    <row r="1103" spans="1:66" x14ac:dyDescent="0.3">
      <c r="A1103" t="s">
        <v>671</v>
      </c>
      <c r="B1103" s="13" t="str">
        <f>VLOOKUP(A1103,Matching_Area!$A$2:$B$1441,2, 0)</f>
        <v>Health</v>
      </c>
      <c r="C1103" s="13" t="str">
        <f>VLOOKUP(Filtred_Data!A1103,Matching_Area!$A$2:$C$1441,3,0)</f>
        <v>Nutrition</v>
      </c>
      <c r="D1103" t="s">
        <v>892</v>
      </c>
      <c r="BH1103">
        <v>10.5</v>
      </c>
      <c r="BI1103">
        <v>9.8000000000000007</v>
      </c>
      <c r="BJ1103">
        <v>8.9</v>
      </c>
      <c r="BK1103">
        <v>8.5</v>
      </c>
      <c r="BN1103" s="39">
        <f t="shared" si="18"/>
        <v>4</v>
      </c>
    </row>
    <row r="1104" spans="1:66" x14ac:dyDescent="0.3">
      <c r="A1104" t="s">
        <v>931</v>
      </c>
      <c r="B1104" s="13" t="str">
        <f>VLOOKUP(A1104,Matching_Area!$A$2:$B$1441,2, 0)</f>
        <v>Health</v>
      </c>
      <c r="C1104" s="13" t="str">
        <f>VLOOKUP(Filtred_Data!A1104,Matching_Area!$A$2:$C$1441,3,0)</f>
        <v>Nutrition</v>
      </c>
      <c r="D1104" t="s">
        <v>3271</v>
      </c>
      <c r="AJ1104">
        <v>5.4</v>
      </c>
      <c r="AT1104">
        <v>7</v>
      </c>
      <c r="AX1104">
        <v>8.1</v>
      </c>
      <c r="BB1104">
        <v>7.8</v>
      </c>
      <c r="BE1104">
        <v>6</v>
      </c>
      <c r="BG1104">
        <v>8.1999999999999993</v>
      </c>
      <c r="BI1104">
        <v>9.4</v>
      </c>
      <c r="BN1104" s="39">
        <f t="shared" si="18"/>
        <v>7</v>
      </c>
    </row>
    <row r="1105" spans="1:66" x14ac:dyDescent="0.3">
      <c r="A1105" t="s">
        <v>3479</v>
      </c>
      <c r="B1105" s="13" t="str">
        <f>VLOOKUP(A1105,Matching_Area!$A$2:$B$1441,2, 0)</f>
        <v>Health</v>
      </c>
      <c r="C1105" s="13" t="str">
        <f>VLOOKUP(Filtred_Data!A1105,Matching_Area!$A$2:$C$1441,3,0)</f>
        <v>Nutrition</v>
      </c>
      <c r="D1105" t="s">
        <v>978</v>
      </c>
      <c r="BN1105" s="39">
        <f t="shared" si="18"/>
        <v>0</v>
      </c>
    </row>
    <row r="1106" spans="1:66" x14ac:dyDescent="0.3">
      <c r="A1106" t="s">
        <v>3673</v>
      </c>
      <c r="B1106" s="13" t="str">
        <f>VLOOKUP(A1106,Matching_Area!$A$2:$B$1441,2, 0)</f>
        <v>Health</v>
      </c>
      <c r="C1106" s="13" t="str">
        <f>VLOOKUP(Filtred_Data!A1106,Matching_Area!$A$2:$C$1441,3,0)</f>
        <v>Nutrition</v>
      </c>
      <c r="D1106" t="s">
        <v>3452</v>
      </c>
      <c r="BN1106" s="39">
        <f t="shared" si="18"/>
        <v>0</v>
      </c>
    </row>
    <row r="1107" spans="1:66" x14ac:dyDescent="0.3">
      <c r="A1107" t="s">
        <v>2575</v>
      </c>
      <c r="B1107" s="13" t="str">
        <f>VLOOKUP(A1107,Matching_Area!$A$2:$B$1441,2, 0)</f>
        <v>Health</v>
      </c>
      <c r="C1107" s="13" t="str">
        <f>VLOOKUP(Filtred_Data!A1107,Matching_Area!$A$2:$C$1441,3,0)</f>
        <v>Nutrition</v>
      </c>
      <c r="D1107" t="s">
        <v>2460</v>
      </c>
      <c r="BH1107">
        <v>1.1000000000000001</v>
      </c>
      <c r="BI1107">
        <v>1</v>
      </c>
      <c r="BJ1107">
        <v>0.9</v>
      </c>
      <c r="BK1107">
        <v>0.8</v>
      </c>
      <c r="BN1107" s="39">
        <f t="shared" si="18"/>
        <v>4</v>
      </c>
    </row>
    <row r="1108" spans="1:66" x14ac:dyDescent="0.3">
      <c r="A1108" t="s">
        <v>2032</v>
      </c>
      <c r="B1108" s="13" t="str">
        <f>VLOOKUP(A1108,Matching_Area!$A$2:$B$1441,2, 0)</f>
        <v>Health</v>
      </c>
      <c r="C1108" s="13" t="str">
        <f>VLOOKUP(Filtred_Data!A1108,Matching_Area!$A$2:$C$1441,3,0)</f>
        <v>Nutrition</v>
      </c>
      <c r="D1108" t="s">
        <v>2861</v>
      </c>
      <c r="AJ1108">
        <v>0.1</v>
      </c>
      <c r="AT1108">
        <v>0</v>
      </c>
      <c r="AX1108">
        <v>0.1</v>
      </c>
      <c r="BB1108">
        <v>0</v>
      </c>
      <c r="BE1108">
        <v>0</v>
      </c>
      <c r="BN1108" s="39">
        <f t="shared" si="18"/>
        <v>5</v>
      </c>
    </row>
    <row r="1109" spans="1:66" x14ac:dyDescent="0.3">
      <c r="A1109" t="s">
        <v>912</v>
      </c>
      <c r="B1109" s="13" t="str">
        <f>VLOOKUP(A1109,Matching_Area!$A$2:$B$1441,2, 0)</f>
        <v>Health</v>
      </c>
      <c r="C1109" s="13" t="str">
        <f>VLOOKUP(Filtred_Data!A1109,Matching_Area!$A$2:$C$1441,3,0)</f>
        <v>Nutrition</v>
      </c>
      <c r="D1109" t="s">
        <v>648</v>
      </c>
      <c r="BN1109" s="39">
        <f t="shared" si="18"/>
        <v>0</v>
      </c>
    </row>
    <row r="1110" spans="1:66" x14ac:dyDescent="0.3">
      <c r="A1110" t="s">
        <v>2977</v>
      </c>
      <c r="B1110" s="13" t="str">
        <f>VLOOKUP(A1110,Matching_Area!$A$2:$B$1441,2, 0)</f>
        <v>Health</v>
      </c>
      <c r="C1110" s="13" t="str">
        <f>VLOOKUP(Filtred_Data!A1110,Matching_Area!$A$2:$C$1441,3,0)</f>
        <v>Nutrition</v>
      </c>
      <c r="D1110" t="s">
        <v>3132</v>
      </c>
      <c r="BN1110" s="39">
        <f t="shared" si="18"/>
        <v>0</v>
      </c>
    </row>
    <row r="1111" spans="1:66" x14ac:dyDescent="0.3">
      <c r="A1111" t="s">
        <v>1455</v>
      </c>
      <c r="B1111" s="13" t="str">
        <f>VLOOKUP(A1111,Matching_Area!$A$2:$B$1441,2, 0)</f>
        <v>Health</v>
      </c>
      <c r="C1111" s="13" t="str">
        <f>VLOOKUP(Filtred_Data!A1111,Matching_Area!$A$2:$C$1441,3,0)</f>
        <v>Nutrition</v>
      </c>
      <c r="D1111" t="s">
        <v>1663</v>
      </c>
      <c r="AJ1111">
        <v>3.2</v>
      </c>
      <c r="AT1111">
        <v>3.3</v>
      </c>
      <c r="AX1111">
        <v>3.2</v>
      </c>
      <c r="BB1111">
        <v>2.7</v>
      </c>
      <c r="BE1111">
        <v>2.1</v>
      </c>
      <c r="BG1111">
        <v>2.4</v>
      </c>
      <c r="BI1111">
        <v>3.5</v>
      </c>
      <c r="BN1111" s="39">
        <f t="shared" si="18"/>
        <v>7</v>
      </c>
    </row>
    <row r="1112" spans="1:66" x14ac:dyDescent="0.3">
      <c r="A1112" t="s">
        <v>1833</v>
      </c>
      <c r="B1112" s="13" t="str">
        <f>VLOOKUP(A1112,Matching_Area!$A$2:$B$1441,2, 0)</f>
        <v>Health</v>
      </c>
      <c r="C1112" s="13" t="str">
        <f>VLOOKUP(Filtred_Data!A1112,Matching_Area!$A$2:$C$1441,3,0)</f>
        <v>Nutrition</v>
      </c>
      <c r="D1112" t="s">
        <v>1006</v>
      </c>
      <c r="BN1112" s="39">
        <f t="shared" si="18"/>
        <v>0</v>
      </c>
    </row>
    <row r="1113" spans="1:66" x14ac:dyDescent="0.3">
      <c r="A1113" t="s">
        <v>1125</v>
      </c>
      <c r="B1113" s="13" t="str">
        <f>VLOOKUP(A1113,Matching_Area!$A$2:$B$1441,2, 0)</f>
        <v>Health</v>
      </c>
      <c r="C1113" s="13" t="str">
        <f>VLOOKUP(Filtred_Data!A1113,Matching_Area!$A$2:$C$1441,3,0)</f>
        <v>Nutrition</v>
      </c>
      <c r="D1113" t="s">
        <v>3483</v>
      </c>
      <c r="BN1113" s="39">
        <f t="shared" si="18"/>
        <v>0</v>
      </c>
    </row>
    <row r="1114" spans="1:66" x14ac:dyDescent="0.3">
      <c r="A1114" t="s">
        <v>2850</v>
      </c>
      <c r="B1114" s="13" t="str">
        <f>VLOOKUP(A1114,Matching_Area!$A$2:$B$1441,2, 0)</f>
        <v>Health</v>
      </c>
      <c r="C1114" s="13" t="str">
        <f>VLOOKUP(Filtred_Data!A1114,Matching_Area!$A$2:$C$1441,3,0)</f>
        <v>Nutrition</v>
      </c>
      <c r="D1114" t="s">
        <v>717</v>
      </c>
      <c r="AT1114">
        <v>2.5</v>
      </c>
      <c r="AU1114">
        <v>2.5</v>
      </c>
      <c r="AV1114">
        <v>2.5</v>
      </c>
      <c r="AW1114">
        <v>2.5</v>
      </c>
      <c r="AX1114">
        <v>2.5</v>
      </c>
      <c r="AY1114">
        <v>2.5</v>
      </c>
      <c r="AZ1114">
        <v>2.5</v>
      </c>
      <c r="BA1114">
        <v>2.5</v>
      </c>
      <c r="BB1114">
        <v>2.5</v>
      </c>
      <c r="BC1114">
        <v>2.5</v>
      </c>
      <c r="BD1114">
        <v>2.5</v>
      </c>
      <c r="BE1114">
        <v>2.5</v>
      </c>
      <c r="BF1114">
        <v>2.5</v>
      </c>
      <c r="BG1114">
        <v>2.5</v>
      </c>
      <c r="BH1114">
        <v>2.5</v>
      </c>
      <c r="BI1114">
        <v>2.5</v>
      </c>
      <c r="BJ1114">
        <v>2.5</v>
      </c>
      <c r="BK1114">
        <v>2.5</v>
      </c>
      <c r="BN1114" s="39">
        <f t="shared" si="18"/>
        <v>18</v>
      </c>
    </row>
    <row r="1115" spans="1:66" x14ac:dyDescent="0.3">
      <c r="A1115" t="s">
        <v>647</v>
      </c>
      <c r="B1115" s="13" t="str">
        <f>VLOOKUP(A1115,Matching_Area!$A$2:$B$1441,2, 0)</f>
        <v>Health</v>
      </c>
      <c r="C1115" s="13" t="str">
        <f>VLOOKUP(Filtred_Data!A1115,Matching_Area!$A$2:$C$1441,3,0)</f>
        <v>Nutrition</v>
      </c>
      <c r="D1115" t="s">
        <v>1307</v>
      </c>
      <c r="AJ1115">
        <v>0.9</v>
      </c>
      <c r="AT1115">
        <v>1.1000000000000001</v>
      </c>
      <c r="AX1115">
        <v>1.1000000000000001</v>
      </c>
      <c r="BB1115">
        <v>0.8</v>
      </c>
      <c r="BE1115">
        <v>0.5</v>
      </c>
      <c r="BN1115" s="39">
        <f t="shared" si="18"/>
        <v>5</v>
      </c>
    </row>
    <row r="1116" spans="1:66" x14ac:dyDescent="0.3">
      <c r="A1116" t="s">
        <v>281</v>
      </c>
      <c r="B1116" s="13" t="str">
        <f>VLOOKUP(A1116,Matching_Area!$A$2:$B$1441,2, 0)</f>
        <v>Health</v>
      </c>
      <c r="C1116" s="13" t="str">
        <f>VLOOKUP(Filtred_Data!A1116,Matching_Area!$A$2:$C$1441,3,0)</f>
        <v>Nutrition</v>
      </c>
      <c r="D1116" t="s">
        <v>2814</v>
      </c>
      <c r="BN1116" s="39">
        <f t="shared" si="18"/>
        <v>0</v>
      </c>
    </row>
    <row r="1117" spans="1:66" x14ac:dyDescent="0.3">
      <c r="A1117" t="s">
        <v>1579</v>
      </c>
      <c r="B1117" s="13" t="str">
        <f>VLOOKUP(A1117,Matching_Area!$A$2:$B$1441,2, 0)</f>
        <v>Health</v>
      </c>
      <c r="C1117" s="13" t="str">
        <f>VLOOKUP(Filtred_Data!A1117,Matching_Area!$A$2:$C$1441,3,0)</f>
        <v>Nutrition</v>
      </c>
      <c r="D1117" t="s">
        <v>1046</v>
      </c>
      <c r="BN1117" s="39">
        <f t="shared" si="18"/>
        <v>0</v>
      </c>
    </row>
    <row r="1118" spans="1:66" x14ac:dyDescent="0.3">
      <c r="A1118" t="s">
        <v>2390</v>
      </c>
      <c r="B1118" s="13" t="str">
        <f>VLOOKUP(A1118,Matching_Area!$A$2:$B$1441,2, 0)</f>
        <v>Health</v>
      </c>
      <c r="C1118" s="13" t="str">
        <f>VLOOKUP(Filtred_Data!A1118,Matching_Area!$A$2:$C$1441,3,0)</f>
        <v>Nutrition</v>
      </c>
      <c r="D1118" t="s">
        <v>745</v>
      </c>
      <c r="AJ1118">
        <v>0.7</v>
      </c>
      <c r="AT1118">
        <v>0.4</v>
      </c>
      <c r="AX1118">
        <v>0.8</v>
      </c>
      <c r="BB1118">
        <v>0.5</v>
      </c>
      <c r="BE1118">
        <v>0.5</v>
      </c>
      <c r="BG1118">
        <v>0.3</v>
      </c>
      <c r="BI1118">
        <v>0.4</v>
      </c>
      <c r="BN1118" s="39">
        <f t="shared" si="18"/>
        <v>7</v>
      </c>
    </row>
    <row r="1119" spans="1:66" x14ac:dyDescent="0.3">
      <c r="A1119" t="s">
        <v>1160</v>
      </c>
      <c r="B1119" s="13" t="str">
        <f>VLOOKUP(A1119,Matching_Area!$A$2:$B$1441,2, 0)</f>
        <v>Health</v>
      </c>
      <c r="C1119" s="13" t="str">
        <f>VLOOKUP(Filtred_Data!A1119,Matching_Area!$A$2:$C$1441,3,0)</f>
        <v>Nutrition</v>
      </c>
      <c r="D1119" t="s">
        <v>1935</v>
      </c>
      <c r="BN1119" s="39">
        <f t="shared" si="18"/>
        <v>0</v>
      </c>
    </row>
    <row r="1120" spans="1:66" x14ac:dyDescent="0.3">
      <c r="A1120" t="s">
        <v>3514</v>
      </c>
      <c r="B1120" s="13" t="str">
        <f>VLOOKUP(A1120,Matching_Area!$A$2:$B$1441,2, 0)</f>
        <v>Health</v>
      </c>
      <c r="C1120" s="13" t="str">
        <f>VLOOKUP(Filtred_Data!A1120,Matching_Area!$A$2:$C$1441,3,0)</f>
        <v>Nutrition</v>
      </c>
      <c r="D1120" t="s">
        <v>2141</v>
      </c>
      <c r="BN1120" s="39">
        <f t="shared" si="18"/>
        <v>0</v>
      </c>
    </row>
    <row r="1121" spans="1:66" x14ac:dyDescent="0.3">
      <c r="A1121" t="s">
        <v>2685</v>
      </c>
      <c r="B1121" s="13" t="str">
        <f>VLOOKUP(A1121,Matching_Area!$A$2:$B$1441,2, 0)</f>
        <v>Economic Policy &amp; Debt</v>
      </c>
      <c r="C1121" s="13" t="str">
        <f>VLOOKUP(Filtred_Data!A1121,Matching_Area!$A$2:$C$1441,3,0)</f>
        <v>Purchasing power parity</v>
      </c>
      <c r="D1121" t="s">
        <v>2230</v>
      </c>
      <c r="AI1121">
        <v>1</v>
      </c>
      <c r="AJ1121">
        <v>1</v>
      </c>
      <c r="AK1121">
        <v>1</v>
      </c>
      <c r="AL1121">
        <v>1</v>
      </c>
      <c r="AM1121">
        <v>1</v>
      </c>
      <c r="AN1121">
        <v>1</v>
      </c>
      <c r="AO1121">
        <v>1</v>
      </c>
      <c r="AP1121">
        <v>1</v>
      </c>
      <c r="AQ1121">
        <v>1</v>
      </c>
      <c r="AR1121">
        <v>1</v>
      </c>
      <c r="AS1121">
        <v>1</v>
      </c>
      <c r="AT1121">
        <v>1</v>
      </c>
      <c r="AU1121">
        <v>1</v>
      </c>
      <c r="AV1121">
        <v>1</v>
      </c>
      <c r="AW1121">
        <v>1</v>
      </c>
      <c r="AX1121">
        <v>1</v>
      </c>
      <c r="AY1121">
        <v>1</v>
      </c>
      <c r="AZ1121">
        <v>1</v>
      </c>
      <c r="BA1121">
        <v>1</v>
      </c>
      <c r="BB1121">
        <v>1</v>
      </c>
      <c r="BC1121">
        <v>1</v>
      </c>
      <c r="BD1121">
        <v>1</v>
      </c>
      <c r="BE1121">
        <v>1</v>
      </c>
      <c r="BF1121">
        <v>1</v>
      </c>
      <c r="BG1121">
        <v>1</v>
      </c>
      <c r="BH1121">
        <v>1</v>
      </c>
      <c r="BI1121">
        <v>1</v>
      </c>
      <c r="BJ1121">
        <v>1</v>
      </c>
      <c r="BK1121">
        <v>1</v>
      </c>
      <c r="BL1121">
        <v>1</v>
      </c>
      <c r="BN1121" s="39">
        <f t="shared" si="18"/>
        <v>30</v>
      </c>
    </row>
    <row r="1122" spans="1:66" x14ac:dyDescent="0.3">
      <c r="A1122" t="s">
        <v>1426</v>
      </c>
      <c r="B1122" s="13" t="str">
        <f>VLOOKUP(A1122,Matching_Area!$A$2:$B$1441,2, 0)</f>
        <v>Education</v>
      </c>
      <c r="C1122" s="13" t="str">
        <f>VLOOKUP(Filtred_Data!A1122,Matching_Area!$A$2:$C$1441,3,0)</f>
        <v>Outcomes</v>
      </c>
      <c r="D1122" t="s">
        <v>2362</v>
      </c>
      <c r="BJ1122">
        <v>97.166030883789105</v>
      </c>
      <c r="BK1122">
        <v>95.476341247558594</v>
      </c>
      <c r="BN1122" s="39">
        <f t="shared" si="18"/>
        <v>2</v>
      </c>
    </row>
    <row r="1123" spans="1:66" x14ac:dyDescent="0.3">
      <c r="A1123" t="s">
        <v>777</v>
      </c>
      <c r="B1123" s="13" t="str">
        <f>VLOOKUP(A1123,Matching_Area!$A$2:$B$1441,2, 0)</f>
        <v>Education</v>
      </c>
      <c r="C1123" s="13" t="str">
        <f>VLOOKUP(Filtred_Data!A1123,Matching_Area!$A$2:$C$1441,3,0)</f>
        <v>Outcomes</v>
      </c>
      <c r="D1123" t="s">
        <v>2538</v>
      </c>
      <c r="BJ1123">
        <v>100.42946624755901</v>
      </c>
      <c r="BK1123">
        <v>104.51019287109401</v>
      </c>
      <c r="BN1123" s="39">
        <f t="shared" si="18"/>
        <v>2</v>
      </c>
    </row>
    <row r="1124" spans="1:66" x14ac:dyDescent="0.3">
      <c r="A1124" t="s">
        <v>321</v>
      </c>
      <c r="B1124" s="13" t="str">
        <f>VLOOKUP(A1124,Matching_Area!$A$2:$B$1441,2, 0)</f>
        <v>Education</v>
      </c>
      <c r="C1124" s="13" t="str">
        <f>VLOOKUP(Filtred_Data!A1124,Matching_Area!$A$2:$C$1441,3,0)</f>
        <v>Outcomes</v>
      </c>
      <c r="D1124" t="s">
        <v>2150</v>
      </c>
      <c r="BJ1124">
        <v>98.832199096679702</v>
      </c>
      <c r="BK1124">
        <v>100.092697143555</v>
      </c>
      <c r="BN1124" s="39">
        <f t="shared" si="18"/>
        <v>2</v>
      </c>
    </row>
    <row r="1125" spans="1:66" x14ac:dyDescent="0.3">
      <c r="A1125" t="s">
        <v>3625</v>
      </c>
      <c r="B1125" s="13" t="str">
        <f>VLOOKUP(A1125,Matching_Area!$A$2:$B$1441,2, 0)</f>
        <v>Education</v>
      </c>
      <c r="C1125" s="13" t="str">
        <f>VLOOKUP(Filtred_Data!A1125,Matching_Area!$A$2:$C$1441,3,0)</f>
        <v>Outcomes</v>
      </c>
      <c r="D1125" t="s">
        <v>3921</v>
      </c>
      <c r="O1125">
        <v>6</v>
      </c>
      <c r="P1125">
        <v>6</v>
      </c>
      <c r="Q1125">
        <v>6</v>
      </c>
      <c r="R1125">
        <v>6</v>
      </c>
      <c r="S1125">
        <v>6</v>
      </c>
      <c r="T1125">
        <v>6</v>
      </c>
      <c r="U1125">
        <v>6</v>
      </c>
      <c r="V1125">
        <v>6</v>
      </c>
      <c r="W1125">
        <v>6</v>
      </c>
      <c r="X1125">
        <v>6</v>
      </c>
      <c r="Y1125">
        <v>6</v>
      </c>
      <c r="Z1125">
        <v>6</v>
      </c>
      <c r="AA1125">
        <v>6</v>
      </c>
      <c r="AB1125">
        <v>6</v>
      </c>
      <c r="AC1125">
        <v>6</v>
      </c>
      <c r="AD1125">
        <v>6</v>
      </c>
      <c r="AE1125">
        <v>6</v>
      </c>
      <c r="AF1125">
        <v>6</v>
      </c>
      <c r="AG1125">
        <v>6</v>
      </c>
      <c r="AH1125">
        <v>6</v>
      </c>
      <c r="AI1125">
        <v>6</v>
      </c>
      <c r="AJ1125">
        <v>6</v>
      </c>
      <c r="AK1125">
        <v>6</v>
      </c>
      <c r="AL1125">
        <v>6</v>
      </c>
      <c r="AM1125">
        <v>6</v>
      </c>
      <c r="AN1125">
        <v>6</v>
      </c>
      <c r="AO1125">
        <v>6</v>
      </c>
      <c r="AP1125">
        <v>6</v>
      </c>
      <c r="AQ1125">
        <v>6</v>
      </c>
      <c r="AR1125">
        <v>6</v>
      </c>
      <c r="AS1125">
        <v>6</v>
      </c>
      <c r="AT1125">
        <v>6</v>
      </c>
      <c r="AU1125">
        <v>6</v>
      </c>
      <c r="AV1125">
        <v>6</v>
      </c>
      <c r="AW1125">
        <v>6</v>
      </c>
      <c r="AX1125">
        <v>6</v>
      </c>
      <c r="AY1125">
        <v>6</v>
      </c>
      <c r="AZ1125">
        <v>6</v>
      </c>
      <c r="BA1125">
        <v>6</v>
      </c>
      <c r="BB1125">
        <v>6</v>
      </c>
      <c r="BC1125">
        <v>6</v>
      </c>
      <c r="BD1125">
        <v>6</v>
      </c>
      <c r="BE1125">
        <v>6</v>
      </c>
      <c r="BF1125">
        <v>6</v>
      </c>
      <c r="BG1125">
        <v>6</v>
      </c>
      <c r="BH1125">
        <v>6</v>
      </c>
      <c r="BI1125">
        <v>6</v>
      </c>
      <c r="BJ1125">
        <v>6</v>
      </c>
      <c r="BK1125">
        <v>6</v>
      </c>
      <c r="BL1125">
        <v>6</v>
      </c>
      <c r="BM1125">
        <v>6</v>
      </c>
      <c r="BN1125" s="39">
        <f t="shared" si="18"/>
        <v>51</v>
      </c>
    </row>
    <row r="1126" spans="1:66" x14ac:dyDescent="0.3">
      <c r="A1126" t="s">
        <v>3490</v>
      </c>
      <c r="B1126" s="13" t="str">
        <f>VLOOKUP(A1126,Matching_Area!$A$2:$B$1441,2, 0)</f>
        <v>Education</v>
      </c>
      <c r="C1126" s="13" t="str">
        <f>VLOOKUP(Filtred_Data!A1126,Matching_Area!$A$2:$C$1441,3,0)</f>
        <v>Participation</v>
      </c>
      <c r="D1126" t="s">
        <v>1112</v>
      </c>
      <c r="BG1126">
        <v>24538372</v>
      </c>
      <c r="BH1126">
        <v>24785698</v>
      </c>
      <c r="BI1126">
        <v>25019052</v>
      </c>
      <c r="BJ1126">
        <v>25123678</v>
      </c>
      <c r="BK1126">
        <v>24957956</v>
      </c>
      <c r="BN1126" s="39">
        <f t="shared" si="18"/>
        <v>5</v>
      </c>
    </row>
    <row r="1127" spans="1:66" x14ac:dyDescent="0.3">
      <c r="A1127" t="s">
        <v>220</v>
      </c>
      <c r="B1127" s="13" t="str">
        <f>VLOOKUP(A1127,Matching_Area!$A$2:$B$1441,2, 0)</f>
        <v>Education</v>
      </c>
      <c r="C1127" s="13" t="str">
        <f>VLOOKUP(Filtred_Data!A1127,Matching_Area!$A$2:$C$1441,3,0)</f>
        <v>Participation</v>
      </c>
      <c r="D1127" t="s">
        <v>1868</v>
      </c>
      <c r="AX1127">
        <v>48.547020000000003</v>
      </c>
      <c r="BC1127">
        <v>48.650329999999997</v>
      </c>
      <c r="BD1127">
        <v>49.014699999999998</v>
      </c>
      <c r="BE1127">
        <v>48.541710000000002</v>
      </c>
      <c r="BF1127">
        <v>48.718710000000002</v>
      </c>
      <c r="BG1127">
        <v>48.837879999999998</v>
      </c>
      <c r="BH1127">
        <v>48.937019999999997</v>
      </c>
      <c r="BI1127">
        <v>48.916519999999998</v>
      </c>
      <c r="BJ1127">
        <v>48.758479999999999</v>
      </c>
      <c r="BN1127" s="39">
        <f t="shared" si="18"/>
        <v>9</v>
      </c>
    </row>
    <row r="1128" spans="1:66" x14ac:dyDescent="0.3">
      <c r="A1128" t="s">
        <v>2725</v>
      </c>
      <c r="B1128" s="13" t="str">
        <f>VLOOKUP(A1128,Matching_Area!$A$2:$B$1441,2, 0)</f>
        <v>Education</v>
      </c>
      <c r="C1128" s="13" t="str">
        <f>VLOOKUP(Filtred_Data!A1128,Matching_Area!$A$2:$C$1441,3,0)</f>
        <v>Inputs</v>
      </c>
      <c r="D1128" t="s">
        <v>2971</v>
      </c>
      <c r="AC1128">
        <v>1415000</v>
      </c>
      <c r="AD1128">
        <v>1414000</v>
      </c>
      <c r="AE1128">
        <v>1425000</v>
      </c>
      <c r="AL1128">
        <v>1427387</v>
      </c>
      <c r="AM1128">
        <v>1442913</v>
      </c>
      <c r="AN1128">
        <v>1473053</v>
      </c>
      <c r="AO1128">
        <v>1499697</v>
      </c>
      <c r="AQ1128">
        <v>1575104</v>
      </c>
      <c r="BG1128">
        <v>1687937</v>
      </c>
      <c r="BH1128">
        <v>1714415</v>
      </c>
      <c r="BJ1128">
        <v>1769451</v>
      </c>
      <c r="BN1128" s="39">
        <f t="shared" si="18"/>
        <v>11</v>
      </c>
    </row>
    <row r="1129" spans="1:66" x14ac:dyDescent="0.3">
      <c r="A1129" t="s">
        <v>2963</v>
      </c>
      <c r="B1129" s="13" t="str">
        <f>VLOOKUP(A1129,Matching_Area!$A$2:$B$1441,2, 0)</f>
        <v>Education</v>
      </c>
      <c r="C1129" s="13" t="str">
        <f>VLOOKUP(Filtred_Data!A1129,Matching_Area!$A$2:$C$1441,3,0)</f>
        <v>Inputs</v>
      </c>
      <c r="D1129" t="s">
        <v>3130</v>
      </c>
      <c r="AL1129">
        <v>86.492378234863295</v>
      </c>
      <c r="AM1129">
        <v>86.479156494140597</v>
      </c>
      <c r="AN1129">
        <v>86.482429504394503</v>
      </c>
      <c r="AO1129">
        <v>86.482398986816406</v>
      </c>
      <c r="AQ1129">
        <v>86.472640991210895</v>
      </c>
      <c r="BG1129">
        <v>87.159698486328097</v>
      </c>
      <c r="BH1129">
        <v>87.147857666015597</v>
      </c>
      <c r="BJ1129">
        <v>87.072372436523395</v>
      </c>
      <c r="BN1129" s="39">
        <f t="shared" si="18"/>
        <v>8</v>
      </c>
    </row>
    <row r="1130" spans="1:66" x14ac:dyDescent="0.3">
      <c r="A1130" t="s">
        <v>817</v>
      </c>
      <c r="B1130" s="13" t="str">
        <f>VLOOKUP(A1130,Matching_Area!$A$2:$B$1441,2, 0)</f>
        <v>Public Sector</v>
      </c>
      <c r="C1130" s="13" t="str">
        <f>VLOOKUP(Filtred_Data!A1130,Matching_Area!$A$2:$C$1441,3,0)</f>
        <v>Government finance</v>
      </c>
      <c r="D1130" t="s">
        <v>2430</v>
      </c>
      <c r="BN1130" s="39">
        <f t="shared" si="18"/>
        <v>0</v>
      </c>
    </row>
    <row r="1131" spans="1:66" x14ac:dyDescent="0.3">
      <c r="A1131" t="s">
        <v>3669</v>
      </c>
      <c r="B1131" s="13" t="str">
        <f>VLOOKUP(A1131,Matching_Area!$A$2:$B$1441,2, 0)</f>
        <v>Economic Policy &amp; Debt</v>
      </c>
      <c r="C1131" s="13" t="str">
        <f>VLOOKUP(Filtred_Data!A1131,Matching_Area!$A$2:$C$1441,3,0)</f>
        <v>Balance of payments</v>
      </c>
      <c r="D1131" t="s">
        <v>1448</v>
      </c>
      <c r="O1131">
        <v>5070000000</v>
      </c>
      <c r="P1131">
        <v>4810000000</v>
      </c>
      <c r="Q1131">
        <v>5850000000</v>
      </c>
      <c r="R1131">
        <v>8950000000</v>
      </c>
      <c r="S1131">
        <v>12110000000</v>
      </c>
      <c r="T1131">
        <v>12580000000</v>
      </c>
      <c r="U1131">
        <v>13320000000</v>
      </c>
      <c r="V1131">
        <v>14670000000</v>
      </c>
      <c r="W1131">
        <v>22160000000</v>
      </c>
      <c r="X1131">
        <v>33430000000</v>
      </c>
      <c r="Y1131">
        <v>43090000000</v>
      </c>
      <c r="Z1131">
        <v>54260000000</v>
      </c>
      <c r="AA1131">
        <v>57140000000</v>
      </c>
      <c r="AB1131">
        <v>54450000000</v>
      </c>
      <c r="AC1131">
        <v>74858000000</v>
      </c>
      <c r="AD1131">
        <v>73944000000</v>
      </c>
      <c r="AE1131">
        <v>81583000000</v>
      </c>
      <c r="AF1131">
        <v>93891000000</v>
      </c>
      <c r="AG1131">
        <v>118037000000</v>
      </c>
      <c r="AH1131">
        <v>141490000000</v>
      </c>
      <c r="AI1131">
        <v>143190000000</v>
      </c>
      <c r="AJ1131">
        <v>125110000000</v>
      </c>
      <c r="AK1131">
        <v>109521000000</v>
      </c>
      <c r="AL1131">
        <v>110742000000</v>
      </c>
      <c r="AM1131">
        <v>149383000000</v>
      </c>
      <c r="AN1131">
        <v>189364700000</v>
      </c>
      <c r="AO1131">
        <v>203808900000</v>
      </c>
      <c r="AP1131">
        <v>244195300000</v>
      </c>
      <c r="AQ1131">
        <v>257546100000</v>
      </c>
      <c r="AR1131">
        <v>292570000000</v>
      </c>
      <c r="AS1131">
        <v>350983000000</v>
      </c>
      <c r="AT1131">
        <v>288119000000</v>
      </c>
      <c r="AU1131">
        <v>288888000000</v>
      </c>
      <c r="AV1131">
        <v>317679000000</v>
      </c>
      <c r="AW1131">
        <v>386257000000</v>
      </c>
      <c r="AX1131">
        <v>492109000000</v>
      </c>
      <c r="AY1131">
        <v>653940000000</v>
      </c>
      <c r="AZ1131">
        <v>752582000000</v>
      </c>
      <c r="BA1131">
        <v>708225000000</v>
      </c>
      <c r="BB1131">
        <v>537682000000</v>
      </c>
      <c r="BC1131">
        <v>553309000000</v>
      </c>
      <c r="BD1131">
        <v>589038000000</v>
      </c>
      <c r="BE1131">
        <v>593754000000</v>
      </c>
      <c r="BF1131">
        <v>616043000000</v>
      </c>
      <c r="BG1131">
        <v>645619000000</v>
      </c>
      <c r="BH1131">
        <v>639725000000</v>
      </c>
      <c r="BI1131">
        <v>660797000000</v>
      </c>
      <c r="BJ1131">
        <v>739729000000</v>
      </c>
      <c r="BK1131">
        <v>857297000000</v>
      </c>
      <c r="BL1131">
        <v>899347000000</v>
      </c>
      <c r="BN1131" s="39">
        <f t="shared" si="18"/>
        <v>50</v>
      </c>
    </row>
    <row r="1132" spans="1:66" x14ac:dyDescent="0.3">
      <c r="A1132" t="s">
        <v>1956</v>
      </c>
      <c r="B1132" s="13" t="str">
        <f>VLOOKUP(A1132,Matching_Area!$A$2:$B$1441,2, 0)</f>
        <v>Economic Policy &amp; Debt</v>
      </c>
      <c r="C1132" s="13" t="str">
        <f>VLOOKUP(Filtred_Data!A1132,Matching_Area!$A$2:$C$1441,3,0)</f>
        <v>Balance of payments</v>
      </c>
      <c r="D1132" t="s">
        <v>2809</v>
      </c>
      <c r="O1132">
        <v>11750000000</v>
      </c>
      <c r="P1132">
        <v>12710000000</v>
      </c>
      <c r="Q1132">
        <v>14770000000</v>
      </c>
      <c r="R1132">
        <v>21780000000</v>
      </c>
      <c r="S1132">
        <v>27630000000</v>
      </c>
      <c r="T1132">
        <v>25370000000</v>
      </c>
      <c r="U1132">
        <v>29290000000</v>
      </c>
      <c r="V1132">
        <v>32400000000</v>
      </c>
      <c r="W1132">
        <v>42470000000</v>
      </c>
      <c r="X1132">
        <v>64370000000</v>
      </c>
      <c r="Y1132">
        <v>72670000000</v>
      </c>
      <c r="Z1132">
        <v>86650000000</v>
      </c>
      <c r="AA1132">
        <v>86320000000</v>
      </c>
      <c r="AB1132">
        <v>85263000000</v>
      </c>
      <c r="AC1132">
        <v>104857000000</v>
      </c>
      <c r="AD1132">
        <v>93731000000</v>
      </c>
      <c r="AE1132">
        <v>97064000000</v>
      </c>
      <c r="AF1132">
        <v>108184000000</v>
      </c>
      <c r="AG1132">
        <v>136712000000</v>
      </c>
      <c r="AH1132">
        <v>161290000000</v>
      </c>
      <c r="AI1132">
        <v>171750000000</v>
      </c>
      <c r="AJ1132">
        <v>149240000000</v>
      </c>
      <c r="AK1132">
        <v>133757000000</v>
      </c>
      <c r="AL1132">
        <v>136081000000</v>
      </c>
      <c r="AM1132">
        <v>166517000000</v>
      </c>
      <c r="AN1132">
        <v>210264000000</v>
      </c>
      <c r="AO1132">
        <v>226133700000</v>
      </c>
      <c r="AP1132">
        <v>256820100000</v>
      </c>
      <c r="AQ1132">
        <v>261826200000</v>
      </c>
      <c r="AR1132">
        <v>302539000000</v>
      </c>
      <c r="AS1132">
        <v>365609000000</v>
      </c>
      <c r="AT1132">
        <v>311365000000</v>
      </c>
      <c r="AU1132">
        <v>306393000000</v>
      </c>
      <c r="AV1132">
        <v>346933000000</v>
      </c>
      <c r="AW1132">
        <v>432837000000</v>
      </c>
      <c r="AX1132">
        <v>536293000000</v>
      </c>
      <c r="AY1132">
        <v>669919000000</v>
      </c>
      <c r="AZ1132">
        <v>816938000000</v>
      </c>
      <c r="BA1132">
        <v>820244000000</v>
      </c>
      <c r="BB1132">
        <v>653222000000</v>
      </c>
      <c r="BC1132">
        <v>723220000000</v>
      </c>
      <c r="BD1132">
        <v>791469000000</v>
      </c>
      <c r="BE1132">
        <v>791682000000</v>
      </c>
      <c r="BF1132">
        <v>811560000000</v>
      </c>
      <c r="BG1132">
        <v>845930000000</v>
      </c>
      <c r="BH1132">
        <v>825102000000</v>
      </c>
      <c r="BI1132">
        <v>857818000000</v>
      </c>
      <c r="BJ1132">
        <v>997523000000</v>
      </c>
      <c r="BK1132">
        <v>1108469000000</v>
      </c>
      <c r="BL1132">
        <v>1135691000000</v>
      </c>
      <c r="BN1132" s="39">
        <f t="shared" si="18"/>
        <v>50</v>
      </c>
    </row>
    <row r="1133" spans="1:66" x14ac:dyDescent="0.3">
      <c r="A1133" t="s">
        <v>2947</v>
      </c>
      <c r="B1133" s="13" t="str">
        <f>VLOOKUP(A1133,Matching_Area!$A$2:$B$1441,2, 0)</f>
        <v>Education</v>
      </c>
      <c r="C1133" s="13" t="str">
        <f>VLOOKUP(Filtred_Data!A1133,Matching_Area!$A$2:$C$1441,3,0)</f>
        <v>Inputs</v>
      </c>
      <c r="D1133" t="s">
        <v>3623</v>
      </c>
      <c r="O1133">
        <v>6</v>
      </c>
      <c r="P1133">
        <v>6</v>
      </c>
      <c r="Q1133">
        <v>6</v>
      </c>
      <c r="R1133">
        <v>6</v>
      </c>
      <c r="S1133">
        <v>6</v>
      </c>
      <c r="T1133">
        <v>6</v>
      </c>
      <c r="U1133">
        <v>6</v>
      </c>
      <c r="V1133">
        <v>6</v>
      </c>
      <c r="W1133">
        <v>6</v>
      </c>
      <c r="X1133">
        <v>6</v>
      </c>
      <c r="Y1133">
        <v>6</v>
      </c>
      <c r="Z1133">
        <v>6</v>
      </c>
      <c r="AA1133">
        <v>6</v>
      </c>
      <c r="AB1133">
        <v>6</v>
      </c>
      <c r="AC1133">
        <v>6</v>
      </c>
      <c r="AD1133">
        <v>6</v>
      </c>
      <c r="AE1133">
        <v>6</v>
      </c>
      <c r="AF1133">
        <v>6</v>
      </c>
      <c r="AG1133">
        <v>6</v>
      </c>
      <c r="AH1133">
        <v>6</v>
      </c>
      <c r="AI1133">
        <v>6</v>
      </c>
      <c r="AJ1133">
        <v>6</v>
      </c>
      <c r="AK1133">
        <v>6</v>
      </c>
      <c r="AL1133">
        <v>6</v>
      </c>
      <c r="AM1133">
        <v>6</v>
      </c>
      <c r="AN1133">
        <v>6</v>
      </c>
      <c r="AO1133">
        <v>6</v>
      </c>
      <c r="AP1133">
        <v>6</v>
      </c>
      <c r="AQ1133">
        <v>6</v>
      </c>
      <c r="AR1133">
        <v>6</v>
      </c>
      <c r="AS1133">
        <v>6</v>
      </c>
      <c r="AT1133">
        <v>6</v>
      </c>
      <c r="AU1133">
        <v>6</v>
      </c>
      <c r="AV1133">
        <v>6</v>
      </c>
      <c r="AW1133">
        <v>6</v>
      </c>
      <c r="AX1133">
        <v>6</v>
      </c>
      <c r="AY1133">
        <v>6</v>
      </c>
      <c r="AZ1133">
        <v>6</v>
      </c>
      <c r="BA1133">
        <v>6</v>
      </c>
      <c r="BB1133">
        <v>6</v>
      </c>
      <c r="BC1133">
        <v>6</v>
      </c>
      <c r="BD1133">
        <v>6</v>
      </c>
      <c r="BE1133">
        <v>6</v>
      </c>
      <c r="BF1133">
        <v>6</v>
      </c>
      <c r="BG1133">
        <v>6</v>
      </c>
      <c r="BH1133">
        <v>6</v>
      </c>
      <c r="BI1133">
        <v>6</v>
      </c>
      <c r="BJ1133">
        <v>6</v>
      </c>
      <c r="BK1133">
        <v>6</v>
      </c>
      <c r="BL1133">
        <v>6</v>
      </c>
      <c r="BM1133">
        <v>6</v>
      </c>
      <c r="BN1133" s="39">
        <f t="shared" si="18"/>
        <v>51</v>
      </c>
    </row>
    <row r="1134" spans="1:66" x14ac:dyDescent="0.3">
      <c r="A1134" t="s">
        <v>2511</v>
      </c>
      <c r="B1134" s="13" t="str">
        <f>VLOOKUP(A1134,Matching_Area!$A$2:$B$1441,2, 0)</f>
        <v>Private Sector &amp; Trade</v>
      </c>
      <c r="C1134" s="13" t="str">
        <f>VLOOKUP(Filtred_Data!A1134,Matching_Area!$A$2:$C$1441,3,0)</f>
        <v>Business environment</v>
      </c>
      <c r="D1134" t="s">
        <v>3284</v>
      </c>
      <c r="BF1134">
        <v>100</v>
      </c>
      <c r="BG1134">
        <v>100</v>
      </c>
      <c r="BH1134">
        <v>100</v>
      </c>
      <c r="BI1134">
        <v>100</v>
      </c>
      <c r="BJ1134">
        <v>100</v>
      </c>
      <c r="BK1134">
        <v>100</v>
      </c>
      <c r="BL1134">
        <v>100</v>
      </c>
      <c r="BN1134" s="39">
        <f t="shared" si="18"/>
        <v>7</v>
      </c>
    </row>
    <row r="1135" spans="1:66" x14ac:dyDescent="0.3">
      <c r="A1135" t="s">
        <v>2645</v>
      </c>
      <c r="B1135" s="13" t="str">
        <f>VLOOKUP(A1135,Matching_Area!$A$2:$B$1441,2, 0)</f>
        <v>Health</v>
      </c>
      <c r="C1135" s="13" t="str">
        <f>VLOOKUP(Filtred_Data!A1135,Matching_Area!$A$2:$C$1441,3,0)</f>
        <v>Mortality</v>
      </c>
      <c r="D1135" t="s">
        <v>1643</v>
      </c>
      <c r="AI1135">
        <v>1.3</v>
      </c>
      <c r="AJ1135">
        <v>1.3</v>
      </c>
      <c r="AK1135">
        <v>1.3</v>
      </c>
      <c r="AL1135">
        <v>1.3</v>
      </c>
      <c r="AM1135">
        <v>1.2</v>
      </c>
      <c r="AN1135">
        <v>1.2</v>
      </c>
      <c r="AO1135">
        <v>1.2</v>
      </c>
      <c r="AP1135">
        <v>1.1000000000000001</v>
      </c>
      <c r="AQ1135">
        <v>1.1000000000000001</v>
      </c>
      <c r="AR1135">
        <v>1.1000000000000001</v>
      </c>
      <c r="AS1135">
        <v>1</v>
      </c>
      <c r="AT1135">
        <v>1</v>
      </c>
      <c r="AU1135">
        <v>1</v>
      </c>
      <c r="AV1135">
        <v>0.9</v>
      </c>
      <c r="AW1135">
        <v>0.9</v>
      </c>
      <c r="AX1135">
        <v>0.9</v>
      </c>
      <c r="AY1135">
        <v>0.9</v>
      </c>
      <c r="AZ1135">
        <v>0.8</v>
      </c>
      <c r="BA1135">
        <v>0.8</v>
      </c>
      <c r="BB1135">
        <v>0.8</v>
      </c>
      <c r="BC1135">
        <v>0.7</v>
      </c>
      <c r="BD1135">
        <v>0.7</v>
      </c>
      <c r="BE1135">
        <v>0.7</v>
      </c>
      <c r="BF1135">
        <v>0.7</v>
      </c>
      <c r="BG1135">
        <v>0.7</v>
      </c>
      <c r="BH1135">
        <v>0.7</v>
      </c>
      <c r="BI1135">
        <v>0.7</v>
      </c>
      <c r="BJ1135">
        <v>0.7</v>
      </c>
      <c r="BK1135">
        <v>0.8</v>
      </c>
      <c r="BL1135">
        <v>0.8</v>
      </c>
      <c r="BN1135" s="39">
        <f t="shared" si="18"/>
        <v>30</v>
      </c>
    </row>
    <row r="1136" spans="1:66" x14ac:dyDescent="0.3">
      <c r="A1136" t="s">
        <v>2990</v>
      </c>
      <c r="B1136" s="13" t="str">
        <f>VLOOKUP(A1136,Matching_Area!$A$2:$B$1441,2, 0)</f>
        <v>Health</v>
      </c>
      <c r="C1136" s="13" t="str">
        <f>VLOOKUP(Filtred_Data!A1136,Matching_Area!$A$2:$C$1441,3,0)</f>
        <v>Mortality</v>
      </c>
      <c r="D1136" t="s">
        <v>3810</v>
      </c>
      <c r="AI1136">
        <v>4.4000000000000004</v>
      </c>
      <c r="AJ1136">
        <v>4.4000000000000004</v>
      </c>
      <c r="AK1136">
        <v>4.3</v>
      </c>
      <c r="AL1136">
        <v>4.3</v>
      </c>
      <c r="AM1136">
        <v>4.2</v>
      </c>
      <c r="AN1136">
        <v>4.0999999999999996</v>
      </c>
      <c r="AO1136">
        <v>3.9</v>
      </c>
      <c r="AP1136">
        <v>3.8</v>
      </c>
      <c r="AQ1136">
        <v>3.6</v>
      </c>
      <c r="AR1136">
        <v>3.5</v>
      </c>
      <c r="AS1136">
        <v>3.4</v>
      </c>
      <c r="AT1136">
        <v>3.4</v>
      </c>
      <c r="AU1136">
        <v>3.3</v>
      </c>
      <c r="AV1136">
        <v>3.3</v>
      </c>
      <c r="AW1136">
        <v>3.3</v>
      </c>
      <c r="AX1136">
        <v>3.2</v>
      </c>
      <c r="AY1136">
        <v>3.2</v>
      </c>
      <c r="AZ1136">
        <v>3</v>
      </c>
      <c r="BA1136">
        <v>2.9</v>
      </c>
      <c r="BB1136">
        <v>2.7</v>
      </c>
      <c r="BC1136">
        <v>2.5</v>
      </c>
      <c r="BD1136">
        <v>2.4</v>
      </c>
      <c r="BE1136">
        <v>2.2999999999999998</v>
      </c>
      <c r="BF1136">
        <v>2.2999999999999998</v>
      </c>
      <c r="BG1136">
        <v>2.2999999999999998</v>
      </c>
      <c r="BH1136">
        <v>2.4</v>
      </c>
      <c r="BI1136">
        <v>2.5</v>
      </c>
      <c r="BJ1136">
        <v>2.6</v>
      </c>
      <c r="BK1136">
        <v>2.6</v>
      </c>
      <c r="BL1136">
        <v>2.6</v>
      </c>
      <c r="BN1136" s="39">
        <f t="shared" si="18"/>
        <v>30</v>
      </c>
    </row>
    <row r="1137" spans="1:66" x14ac:dyDescent="0.3">
      <c r="A1137" t="s">
        <v>1298</v>
      </c>
      <c r="B1137" s="13" t="str">
        <f>VLOOKUP(A1137,Matching_Area!$A$2:$B$1441,2, 0)</f>
        <v>Health</v>
      </c>
      <c r="C1137" s="13" t="str">
        <f>VLOOKUP(Filtred_Data!A1137,Matching_Area!$A$2:$C$1441,3,0)</f>
        <v>Mortality</v>
      </c>
      <c r="D1137" t="s">
        <v>235</v>
      </c>
      <c r="AI1137">
        <v>1.1000000000000001</v>
      </c>
      <c r="AJ1137">
        <v>1.1000000000000001</v>
      </c>
      <c r="AK1137">
        <v>1.1000000000000001</v>
      </c>
      <c r="AL1137">
        <v>1</v>
      </c>
      <c r="AM1137">
        <v>1</v>
      </c>
      <c r="AN1137">
        <v>1</v>
      </c>
      <c r="AO1137">
        <v>1</v>
      </c>
      <c r="AP1137">
        <v>0.9</v>
      </c>
      <c r="AQ1137">
        <v>0.9</v>
      </c>
      <c r="AR1137">
        <v>0.9</v>
      </c>
      <c r="AS1137">
        <v>0.8</v>
      </c>
      <c r="AT1137">
        <v>0.8</v>
      </c>
      <c r="AU1137">
        <v>0.8</v>
      </c>
      <c r="AV1137">
        <v>0.8</v>
      </c>
      <c r="AW1137">
        <v>0.7</v>
      </c>
      <c r="AX1137">
        <v>0.7</v>
      </c>
      <c r="AY1137">
        <v>0.7</v>
      </c>
      <c r="AZ1137">
        <v>0.7</v>
      </c>
      <c r="BA1137">
        <v>0.6</v>
      </c>
      <c r="BB1137">
        <v>0.6</v>
      </c>
      <c r="BC1137">
        <v>0.6</v>
      </c>
      <c r="BD1137">
        <v>0.6</v>
      </c>
      <c r="BE1137">
        <v>0.6</v>
      </c>
      <c r="BF1137">
        <v>0.6</v>
      </c>
      <c r="BG1137">
        <v>0.6</v>
      </c>
      <c r="BH1137">
        <v>0.6</v>
      </c>
      <c r="BI1137">
        <v>0.6</v>
      </c>
      <c r="BJ1137">
        <v>0.6</v>
      </c>
      <c r="BK1137">
        <v>0.6</v>
      </c>
      <c r="BL1137">
        <v>0.6</v>
      </c>
      <c r="BN1137" s="39">
        <f t="shared" si="18"/>
        <v>30</v>
      </c>
    </row>
    <row r="1138" spans="1:66" x14ac:dyDescent="0.3">
      <c r="A1138" t="s">
        <v>676</v>
      </c>
      <c r="B1138" s="13" t="str">
        <f>VLOOKUP(A1138,Matching_Area!$A$2:$B$1441,2, 0)</f>
        <v>Health</v>
      </c>
      <c r="C1138" s="13" t="str">
        <f>VLOOKUP(Filtred_Data!A1138,Matching_Area!$A$2:$C$1441,3,0)</f>
        <v>Mortality</v>
      </c>
      <c r="D1138" t="s">
        <v>1002</v>
      </c>
      <c r="AI1138">
        <v>5.5</v>
      </c>
      <c r="AJ1138">
        <v>5.5</v>
      </c>
      <c r="AK1138">
        <v>5.4</v>
      </c>
      <c r="AL1138">
        <v>5.4</v>
      </c>
      <c r="AM1138">
        <v>5.4</v>
      </c>
      <c r="AN1138">
        <v>5.2</v>
      </c>
      <c r="AO1138">
        <v>5.0999999999999996</v>
      </c>
      <c r="AP1138">
        <v>4.9000000000000004</v>
      </c>
      <c r="AQ1138">
        <v>4.8</v>
      </c>
      <c r="AR1138">
        <v>4.7</v>
      </c>
      <c r="AS1138">
        <v>4.7</v>
      </c>
      <c r="AT1138">
        <v>4.7</v>
      </c>
      <c r="AU1138">
        <v>4.7</v>
      </c>
      <c r="AV1138">
        <v>4.8</v>
      </c>
      <c r="AW1138">
        <v>4.8</v>
      </c>
      <c r="AX1138">
        <v>4.9000000000000004</v>
      </c>
      <c r="AY1138">
        <v>4.9000000000000004</v>
      </c>
      <c r="AZ1138">
        <v>4.8</v>
      </c>
      <c r="BA1138">
        <v>4.5999999999999996</v>
      </c>
      <c r="BB1138">
        <v>4.5</v>
      </c>
      <c r="BC1138">
        <v>4.3</v>
      </c>
      <c r="BD1138">
        <v>4.2</v>
      </c>
      <c r="BE1138">
        <v>4.2</v>
      </c>
      <c r="BF1138">
        <v>4.2</v>
      </c>
      <c r="BG1138">
        <v>4.3</v>
      </c>
      <c r="BH1138">
        <v>4.5</v>
      </c>
      <c r="BI1138">
        <v>4.7</v>
      </c>
      <c r="BJ1138">
        <v>4.9000000000000004</v>
      </c>
      <c r="BK1138">
        <v>5</v>
      </c>
      <c r="BL1138">
        <v>5.0999999999999996</v>
      </c>
      <c r="BN1138" s="39">
        <f t="shared" si="18"/>
        <v>30</v>
      </c>
    </row>
    <row r="1139" spans="1:66" x14ac:dyDescent="0.3">
      <c r="A1139" t="s">
        <v>525</v>
      </c>
      <c r="B1139" s="13" t="str">
        <f>VLOOKUP(A1139,Matching_Area!$A$2:$B$1441,2, 0)</f>
        <v>Private Sector &amp; Trade</v>
      </c>
      <c r="C1139" s="13" t="str">
        <f>VLOOKUP(Filtred_Data!A1139,Matching_Area!$A$2:$C$1441,3,0)</f>
        <v>Business environment</v>
      </c>
      <c r="D1139" t="s">
        <v>2416</v>
      </c>
      <c r="BF1139">
        <v>15.8</v>
      </c>
      <c r="BG1139">
        <v>15.8</v>
      </c>
      <c r="BH1139">
        <v>15.8</v>
      </c>
      <c r="BI1139">
        <v>15.8</v>
      </c>
      <c r="BJ1139">
        <v>15.8</v>
      </c>
      <c r="BK1139">
        <v>15.8</v>
      </c>
      <c r="BL1139">
        <v>15.8</v>
      </c>
      <c r="BN1139" s="39">
        <f t="shared" si="18"/>
        <v>7</v>
      </c>
    </row>
    <row r="1140" spans="1:66" x14ac:dyDescent="0.3">
      <c r="A1140" t="s">
        <v>291</v>
      </c>
      <c r="B1140" s="13" t="str">
        <f>VLOOKUP(A1140,Matching_Area!$A$2:$B$1441,2, 0)</f>
        <v>Private Sector &amp; Trade</v>
      </c>
      <c r="C1140" s="13" t="str">
        <f>VLOOKUP(Filtred_Data!A1140,Matching_Area!$A$2:$C$1441,3,0)</f>
        <v>Business environment</v>
      </c>
      <c r="D1140" t="s">
        <v>729</v>
      </c>
      <c r="BF1140">
        <v>4.4000000000000004</v>
      </c>
      <c r="BG1140">
        <v>4.4000000000000004</v>
      </c>
      <c r="BH1140">
        <v>4.4000000000000004</v>
      </c>
      <c r="BI1140">
        <v>4.4000000000000004</v>
      </c>
      <c r="BJ1140">
        <v>4.4000000000000004</v>
      </c>
      <c r="BK1140">
        <v>4.4000000000000004</v>
      </c>
      <c r="BL1140">
        <v>4.4000000000000004</v>
      </c>
      <c r="BN1140" s="39">
        <f t="shared" si="18"/>
        <v>7</v>
      </c>
    </row>
    <row r="1141" spans="1:66" x14ac:dyDescent="0.3">
      <c r="A1141" t="s">
        <v>4156</v>
      </c>
      <c r="B1141" s="13" t="str">
        <f>VLOOKUP(A1141,Matching_Area!$A$2:$B$1441,2, 0)</f>
        <v>Private Sector &amp; Trade</v>
      </c>
      <c r="C1141" s="13" t="str">
        <f>VLOOKUP(Filtred_Data!A1141,Matching_Area!$A$2:$C$1441,3,0)</f>
        <v>Business environment</v>
      </c>
      <c r="D1141" t="s">
        <v>1376</v>
      </c>
      <c r="BF1141">
        <v>28.2</v>
      </c>
      <c r="BG1141">
        <v>28.2</v>
      </c>
      <c r="BH1141">
        <v>28.1</v>
      </c>
      <c r="BI1141">
        <v>28.1</v>
      </c>
      <c r="BJ1141">
        <v>27.9</v>
      </c>
      <c r="BK1141">
        <v>27.9</v>
      </c>
      <c r="BL1141">
        <v>20.7</v>
      </c>
      <c r="BN1141" s="39">
        <f t="shared" si="18"/>
        <v>7</v>
      </c>
    </row>
    <row r="1142" spans="1:66" x14ac:dyDescent="0.3">
      <c r="A1142" t="s">
        <v>1211</v>
      </c>
      <c r="B1142" s="13" t="str">
        <f>VLOOKUP(A1142,Matching_Area!$A$2:$B$1441,2, 0)</f>
        <v>Education</v>
      </c>
      <c r="C1142" s="13" t="str">
        <f>VLOOKUP(Filtred_Data!A1142,Matching_Area!$A$2:$C$1441,3,0)</f>
        <v>Efficiency</v>
      </c>
      <c r="D1142" t="s">
        <v>2989</v>
      </c>
      <c r="BI1142">
        <v>99.232100000000003</v>
      </c>
      <c r="BN1142" s="39">
        <f t="shared" si="18"/>
        <v>1</v>
      </c>
    </row>
    <row r="1143" spans="1:66" x14ac:dyDescent="0.3">
      <c r="A1143" t="s">
        <v>1709</v>
      </c>
      <c r="B1143" s="13" t="str">
        <f>VLOOKUP(A1143,Matching_Area!$A$2:$B$1441,2, 0)</f>
        <v>Education</v>
      </c>
      <c r="C1143" s="13" t="str">
        <f>VLOOKUP(Filtred_Data!A1143,Matching_Area!$A$2:$C$1441,3,0)</f>
        <v>Efficiency</v>
      </c>
      <c r="D1143" t="s">
        <v>2011</v>
      </c>
      <c r="BI1143">
        <v>98.435630000000003</v>
      </c>
      <c r="BN1143" s="39">
        <f t="shared" si="18"/>
        <v>1</v>
      </c>
    </row>
    <row r="1144" spans="1:66" x14ac:dyDescent="0.3">
      <c r="A1144" t="s">
        <v>3918</v>
      </c>
      <c r="B1144" s="13" t="str">
        <f>VLOOKUP(A1144,Matching_Area!$A$2:$B$1441,2, 0)</f>
        <v>Education</v>
      </c>
      <c r="C1144" s="13" t="str">
        <f>VLOOKUP(Filtred_Data!A1144,Matching_Area!$A$2:$C$1441,3,0)</f>
        <v>Efficiency</v>
      </c>
      <c r="D1144" t="s">
        <v>250</v>
      </c>
      <c r="BI1144">
        <v>100</v>
      </c>
      <c r="BN1144" s="39">
        <f t="shared" si="18"/>
        <v>1</v>
      </c>
    </row>
    <row r="1145" spans="1:66" x14ac:dyDescent="0.3">
      <c r="A1145" t="s">
        <v>2951</v>
      </c>
      <c r="B1145" s="13" t="str">
        <f>VLOOKUP(A1145,Matching_Area!$A$2:$B$1441,2, 0)</f>
        <v>Poverty</v>
      </c>
      <c r="C1145" s="13" t="str">
        <f>VLOOKUP(Filtred_Data!A1145,Matching_Area!$A$2:$C$1441,3,0)</f>
        <v>Income distribution</v>
      </c>
      <c r="D1145" t="s">
        <v>3840</v>
      </c>
      <c r="S1145">
        <v>14.7</v>
      </c>
      <c r="X1145">
        <v>15.2</v>
      </c>
      <c r="AE1145">
        <v>18</v>
      </c>
      <c r="AJ1145">
        <v>18.7</v>
      </c>
      <c r="AM1145">
        <v>18.2</v>
      </c>
      <c r="AP1145">
        <v>17.7</v>
      </c>
      <c r="AS1145">
        <v>17.5</v>
      </c>
      <c r="AW1145">
        <v>17.7</v>
      </c>
      <c r="AZ1145">
        <v>18.2</v>
      </c>
      <c r="BC1145">
        <v>18</v>
      </c>
      <c r="BF1145">
        <v>18</v>
      </c>
      <c r="BI1145">
        <v>18</v>
      </c>
      <c r="BN1145" s="39">
        <f t="shared" si="18"/>
        <v>12</v>
      </c>
    </row>
    <row r="1146" spans="1:66" x14ac:dyDescent="0.3">
      <c r="A1146" t="s">
        <v>2413</v>
      </c>
      <c r="B1146" s="13" t="str">
        <f>VLOOKUP(A1146,Matching_Area!$A$2:$B$1441,2, 0)</f>
        <v>Social Health</v>
      </c>
      <c r="C1146" s="13" t="str">
        <f>VLOOKUP(Filtred_Data!A1146,Matching_Area!$A$2:$C$1441,3,0)</f>
        <v>Universal Health Care</v>
      </c>
      <c r="D1146" t="s">
        <v>3513</v>
      </c>
      <c r="AN1146">
        <v>3.20853781886399E-2</v>
      </c>
      <c r="AO1146">
        <v>2.17369335587137E-2</v>
      </c>
      <c r="AP1146">
        <v>2.5809486396610699E-2</v>
      </c>
      <c r="AQ1146">
        <v>6.3724794017616703E-3</v>
      </c>
      <c r="AS1146">
        <v>1.5017653822724201E-3</v>
      </c>
      <c r="AT1146">
        <v>1.31972934468649E-2</v>
      </c>
      <c r="AU1146">
        <v>0</v>
      </c>
      <c r="AV1146">
        <v>0</v>
      </c>
      <c r="AW1146">
        <v>0</v>
      </c>
      <c r="AX1146">
        <v>0</v>
      </c>
      <c r="AY1146">
        <v>0</v>
      </c>
      <c r="AZ1146">
        <v>8.51509139465634E-4</v>
      </c>
      <c r="BA1146">
        <v>8.5156252680462796E-4</v>
      </c>
      <c r="BB1146">
        <v>4.9076199502451397E-3</v>
      </c>
      <c r="BC1146">
        <v>0</v>
      </c>
      <c r="BD1146">
        <v>9.9109047368983695E-4</v>
      </c>
      <c r="BE1146">
        <v>1.48487770275096E-3</v>
      </c>
      <c r="BF1146">
        <v>0</v>
      </c>
      <c r="BN1146" s="39">
        <f t="shared" si="18"/>
        <v>18</v>
      </c>
    </row>
    <row r="1147" spans="1:66" x14ac:dyDescent="0.3">
      <c r="A1147" t="s">
        <v>4126</v>
      </c>
      <c r="B1147" s="13" t="str">
        <f>VLOOKUP(A1147,Matching_Area!$A$2:$B$1441,2, 0)</f>
        <v>Social Health</v>
      </c>
      <c r="C1147" s="13" t="str">
        <f>VLOOKUP(Filtred_Data!A1147,Matching_Area!$A$2:$C$1441,3,0)</f>
        <v>Universal Health Care</v>
      </c>
      <c r="D1147" t="s">
        <v>1451</v>
      </c>
      <c r="BN1147" s="39">
        <f t="shared" si="18"/>
        <v>0</v>
      </c>
    </row>
    <row r="1148" spans="1:66" x14ac:dyDescent="0.3">
      <c r="A1148" t="s">
        <v>801</v>
      </c>
      <c r="B1148" s="13" t="str">
        <f>VLOOKUP(A1148,Matching_Area!$A$2:$B$1441,2, 0)</f>
        <v>Social Health</v>
      </c>
      <c r="C1148" s="13" t="str">
        <f>VLOOKUP(Filtred_Data!A1148,Matching_Area!$A$2:$C$1441,3,0)</f>
        <v>Universal Health Care</v>
      </c>
      <c r="D1148" t="s">
        <v>1056</v>
      </c>
      <c r="AN1148">
        <v>7.4632316827774003</v>
      </c>
      <c r="AO1148">
        <v>6.9130465388297999</v>
      </c>
      <c r="AP1148">
        <v>6.8630635738372803</v>
      </c>
      <c r="AQ1148">
        <v>7.91778340935707</v>
      </c>
      <c r="AS1148">
        <v>5.9423349797725704</v>
      </c>
      <c r="AT1148">
        <v>5.8195270597934696</v>
      </c>
      <c r="AU1148">
        <v>6.3234418630600002</v>
      </c>
      <c r="AV1148">
        <v>5.7895429432392103</v>
      </c>
      <c r="AW1148">
        <v>5.5750336498022097</v>
      </c>
      <c r="AX1148">
        <v>5.6674338877201098</v>
      </c>
      <c r="AY1148">
        <v>5.4174706339836103</v>
      </c>
      <c r="AZ1148">
        <v>4.9313761293888101</v>
      </c>
      <c r="BA1148">
        <v>4.5590285211801502</v>
      </c>
      <c r="BB1148">
        <v>4.6957362443208703</v>
      </c>
      <c r="BC1148">
        <v>4.7631427645683297</v>
      </c>
      <c r="BD1148">
        <v>4.7238055616617203</v>
      </c>
      <c r="BE1148">
        <v>4.9949310719966897</v>
      </c>
      <c r="BF1148">
        <v>4.7725997865199998</v>
      </c>
      <c r="BN1148" s="39">
        <f t="shared" si="18"/>
        <v>18</v>
      </c>
    </row>
    <row r="1149" spans="1:66" x14ac:dyDescent="0.3">
      <c r="A1149" t="s">
        <v>1829</v>
      </c>
      <c r="B1149" s="13" t="str">
        <f>VLOOKUP(A1149,Matching_Area!$A$2:$B$1441,2, 0)</f>
        <v>Social Health</v>
      </c>
      <c r="C1149" s="13" t="str">
        <f>VLOOKUP(Filtred_Data!A1149,Matching_Area!$A$2:$C$1441,3,0)</f>
        <v>Universal Health Care</v>
      </c>
      <c r="D1149" t="s">
        <v>3404</v>
      </c>
      <c r="AN1149">
        <v>1.0242598131299001</v>
      </c>
      <c r="AO1149">
        <v>1.0014504194259599</v>
      </c>
      <c r="AP1149">
        <v>0.90133352205157302</v>
      </c>
      <c r="AQ1149">
        <v>0.86694434285163902</v>
      </c>
      <c r="AS1149">
        <v>1.0775975883007001</v>
      </c>
      <c r="AT1149">
        <v>1.0118074715137499</v>
      </c>
      <c r="AU1149">
        <v>0.99248467013239905</v>
      </c>
      <c r="AV1149">
        <v>0.94914538785815195</v>
      </c>
      <c r="AW1149">
        <v>0.89269587770104397</v>
      </c>
      <c r="AX1149">
        <v>0.97341546788811695</v>
      </c>
      <c r="AY1149">
        <v>0.82499925047159195</v>
      </c>
      <c r="AZ1149">
        <v>0.74182497337460496</v>
      </c>
      <c r="BA1149">
        <v>0.72379275225102901</v>
      </c>
      <c r="BB1149">
        <v>0.72777010500431105</v>
      </c>
      <c r="BC1149">
        <v>0.79061193391680695</v>
      </c>
      <c r="BD1149">
        <v>0.85498811677098296</v>
      </c>
      <c r="BE1149">
        <v>0.85646640509367</v>
      </c>
      <c r="BF1149">
        <v>0.78077167272567705</v>
      </c>
      <c r="BN1149" s="39">
        <f t="shared" si="18"/>
        <v>18</v>
      </c>
    </row>
    <row r="1150" spans="1:66" x14ac:dyDescent="0.3">
      <c r="A1150" t="s">
        <v>173</v>
      </c>
      <c r="B1150" s="13" t="str">
        <f>VLOOKUP(A1150,Matching_Area!$A$2:$B$1441,2, 0)</f>
        <v>Gender</v>
      </c>
      <c r="C1150" s="13" t="str">
        <f>VLOOKUP(Filtred_Data!A1150,Matching_Area!$A$2:$C$1441,3,0)</f>
        <v>Public life &amp; decision making</v>
      </c>
      <c r="D1150" t="s">
        <v>74</v>
      </c>
      <c r="AP1150">
        <v>11.7241379310345</v>
      </c>
      <c r="AQ1150">
        <v>11.7241379310345</v>
      </c>
      <c r="AR1150">
        <v>13.3333333333333</v>
      </c>
      <c r="AT1150">
        <v>14.022988505747101</v>
      </c>
      <c r="AU1150">
        <v>13.7931034482759</v>
      </c>
      <c r="AV1150">
        <v>14.252873563218399</v>
      </c>
      <c r="AW1150">
        <v>14.9425287356322</v>
      </c>
      <c r="AX1150">
        <v>15.1724137931034</v>
      </c>
      <c r="AY1150">
        <v>16.321839080459799</v>
      </c>
      <c r="AZ1150">
        <v>16.7816091954023</v>
      </c>
      <c r="BA1150">
        <v>17.0114942528736</v>
      </c>
      <c r="BB1150">
        <v>16.7816091954023</v>
      </c>
      <c r="BC1150">
        <v>16.7816091954023</v>
      </c>
      <c r="BD1150">
        <v>16.8202764976959</v>
      </c>
      <c r="BE1150">
        <v>17.972350230414701</v>
      </c>
      <c r="BF1150">
        <v>17.824074074074101</v>
      </c>
      <c r="BG1150">
        <v>19.310344827586199</v>
      </c>
      <c r="BH1150">
        <v>19.354838709677399</v>
      </c>
      <c r="BI1150">
        <v>19.168591224018499</v>
      </c>
      <c r="BJ1150">
        <v>19.354838709677399</v>
      </c>
      <c r="BK1150">
        <v>23.502304147465399</v>
      </c>
      <c r="BL1150">
        <v>23.433874709976799</v>
      </c>
      <c r="BM1150">
        <v>23.433874709976799</v>
      </c>
      <c r="BN1150" s="39">
        <f t="shared" si="18"/>
        <v>23</v>
      </c>
    </row>
    <row r="1151" spans="1:66" x14ac:dyDescent="0.3">
      <c r="A1151" t="s">
        <v>2482</v>
      </c>
      <c r="B1151" s="13" t="str">
        <f>VLOOKUP(A1151,Matching_Area!$A$2:$B$1441,2, 0)</f>
        <v>Gender</v>
      </c>
      <c r="C1151" s="13" t="str">
        <f>VLOOKUP(Filtred_Data!A1151,Matching_Area!$A$2:$C$1441,3,0)</f>
        <v>Participation &amp; access</v>
      </c>
      <c r="D1151" t="s">
        <v>134</v>
      </c>
      <c r="AV1151">
        <v>16.5416667</v>
      </c>
      <c r="AW1151">
        <v>16.625</v>
      </c>
      <c r="AX1151">
        <v>16.5</v>
      </c>
      <c r="AY1151">
        <v>16.25</v>
      </c>
      <c r="AZ1151">
        <v>16.0833333</v>
      </c>
      <c r="BA1151">
        <v>15.625</v>
      </c>
      <c r="BB1151">
        <v>15.9166667</v>
      </c>
      <c r="BC1151">
        <v>15.2916667</v>
      </c>
      <c r="BD1151">
        <v>15.2083333</v>
      </c>
      <c r="BE1151">
        <v>15.2916667</v>
      </c>
      <c r="BF1151">
        <v>15.5833333</v>
      </c>
      <c r="BG1151">
        <v>15.5416667</v>
      </c>
      <c r="BH1151">
        <v>15.875</v>
      </c>
      <c r="BI1151">
        <v>15.9166667</v>
      </c>
      <c r="BN1151" s="39">
        <f t="shared" si="18"/>
        <v>14</v>
      </c>
    </row>
    <row r="1152" spans="1:66" x14ac:dyDescent="0.3">
      <c r="A1152" t="s">
        <v>1633</v>
      </c>
      <c r="B1152" s="13" t="str">
        <f>VLOOKUP(A1152,Matching_Area!$A$2:$B$1441,2, 0)</f>
        <v>Gender</v>
      </c>
      <c r="C1152" s="13" t="str">
        <f>VLOOKUP(Filtred_Data!A1152,Matching_Area!$A$2:$C$1441,3,0)</f>
        <v>Participation &amp; access</v>
      </c>
      <c r="D1152" t="s">
        <v>2355</v>
      </c>
      <c r="AV1152">
        <v>9.875</v>
      </c>
      <c r="AW1152">
        <v>9.7916667000000004</v>
      </c>
      <c r="AX1152">
        <v>9.6666667000000004</v>
      </c>
      <c r="AY1152">
        <v>9.5833332999999996</v>
      </c>
      <c r="AZ1152">
        <v>9.9583332999999996</v>
      </c>
      <c r="BA1152">
        <v>9.4166667000000004</v>
      </c>
      <c r="BB1152">
        <v>9.75</v>
      </c>
      <c r="BC1152">
        <v>9.875</v>
      </c>
      <c r="BD1152">
        <v>9.6666667000000004</v>
      </c>
      <c r="BE1152">
        <v>9.3333332999999996</v>
      </c>
      <c r="BF1152">
        <v>9.7083332999999996</v>
      </c>
      <c r="BG1152">
        <v>9.7083332999999996</v>
      </c>
      <c r="BH1152">
        <v>9.75</v>
      </c>
      <c r="BI1152">
        <v>9.7916667000000004</v>
      </c>
      <c r="BN1152" s="39">
        <f t="shared" si="18"/>
        <v>14</v>
      </c>
    </row>
    <row r="1153" spans="1:66" x14ac:dyDescent="0.3">
      <c r="A1153" t="s">
        <v>3829</v>
      </c>
      <c r="B1153" s="13" t="str">
        <f>VLOOKUP(A1153,Matching_Area!$A$2:$B$1441,2, 0)</f>
        <v>Gender</v>
      </c>
      <c r="C1153" s="13" t="str">
        <f>VLOOKUP(Filtred_Data!A1153,Matching_Area!$A$2:$C$1441,3,0)</f>
        <v>Health</v>
      </c>
      <c r="D1153" t="s">
        <v>2772</v>
      </c>
      <c r="BN1153" s="39">
        <f t="shared" si="18"/>
        <v>0</v>
      </c>
    </row>
    <row r="1154" spans="1:66" x14ac:dyDescent="0.3">
      <c r="A1154" t="s">
        <v>1098</v>
      </c>
      <c r="B1154" s="13" t="str">
        <f>VLOOKUP(A1154,Matching_Area!$A$2:$B$1441,2, 0)</f>
        <v>Economic Policy &amp; Debt</v>
      </c>
      <c r="C1154" s="13" t="str">
        <f>VLOOKUP(Filtred_Data!A1154,Matching_Area!$A$2:$C$1441,3,0)</f>
        <v>External debt</v>
      </c>
      <c r="D1154" t="s">
        <v>1899</v>
      </c>
      <c r="BN1154" s="39">
        <f t="shared" si="18"/>
        <v>0</v>
      </c>
    </row>
    <row r="1155" spans="1:66" x14ac:dyDescent="0.3">
      <c r="A1155" t="s">
        <v>3915</v>
      </c>
      <c r="B1155" s="13" t="str">
        <f>VLOOKUP(A1155,Matching_Area!$A$2:$B$1441,2, 0)</f>
        <v>Economic Policy &amp; Debt</v>
      </c>
      <c r="C1155" s="13" t="str">
        <f>VLOOKUP(Filtred_Data!A1155,Matching_Area!$A$2:$C$1441,3,0)</f>
        <v>External debt</v>
      </c>
      <c r="D1155" t="s">
        <v>3223</v>
      </c>
      <c r="BN1155" s="39">
        <f t="shared" si="18"/>
        <v>0</v>
      </c>
    </row>
    <row r="1156" spans="1:66" x14ac:dyDescent="0.3">
      <c r="A1156" t="s">
        <v>2341</v>
      </c>
      <c r="B1156" s="13" t="str">
        <f>VLOOKUP(A1156,Matching_Area!$A$2:$B$1441,2, 0)</f>
        <v>Private Sector &amp; Trade</v>
      </c>
      <c r="C1156" s="13" t="str">
        <f>VLOOKUP(Filtred_Data!A1156,Matching_Area!$A$2:$C$1441,3,0)</f>
        <v>Business environment</v>
      </c>
      <c r="D1156" t="s">
        <v>3254</v>
      </c>
      <c r="BF1156">
        <v>0</v>
      </c>
      <c r="BG1156">
        <v>0</v>
      </c>
      <c r="BH1156">
        <v>0</v>
      </c>
      <c r="BI1156">
        <v>0</v>
      </c>
      <c r="BJ1156">
        <v>0</v>
      </c>
      <c r="BK1156">
        <v>0</v>
      </c>
      <c r="BL1156">
        <v>0</v>
      </c>
      <c r="BN1156" s="39">
        <f t="shared" si="18"/>
        <v>7</v>
      </c>
    </row>
    <row r="1157" spans="1:66" x14ac:dyDescent="0.3">
      <c r="A1157" t="s">
        <v>270</v>
      </c>
      <c r="B1157" s="13" t="str">
        <f>VLOOKUP(A1157,Matching_Area!$A$2:$B$1441,2, 0)</f>
        <v>Private Sector &amp; Trade</v>
      </c>
      <c r="C1157" s="13" t="str">
        <f>VLOOKUP(Filtred_Data!A1157,Matching_Area!$A$2:$C$1441,3,0)</f>
        <v>Private infrastructure investment</v>
      </c>
      <c r="D1157" t="s">
        <v>1339</v>
      </c>
      <c r="BN1157" s="39">
        <f t="shared" si="18"/>
        <v>0</v>
      </c>
    </row>
    <row r="1158" spans="1:66" x14ac:dyDescent="0.3">
      <c r="A1158" t="s">
        <v>3900</v>
      </c>
      <c r="B1158" s="13" t="str">
        <f>VLOOKUP(A1158,Matching_Area!$A$2:$B$1441,2, 0)</f>
        <v>Private Sector &amp; Trade</v>
      </c>
      <c r="C1158" s="13" t="str">
        <f>VLOOKUP(Filtred_Data!A1158,Matching_Area!$A$2:$C$1441,3,0)</f>
        <v>Private infrastructure investment</v>
      </c>
      <c r="D1158" t="s">
        <v>188</v>
      </c>
      <c r="BN1158" s="39">
        <f t="shared" si="18"/>
        <v>0</v>
      </c>
    </row>
    <row r="1159" spans="1:66" x14ac:dyDescent="0.3">
      <c r="A1159" t="s">
        <v>1324</v>
      </c>
      <c r="B1159" s="13" t="str">
        <f>VLOOKUP(A1159,Matching_Area!$A$2:$B$1441,2, 0)</f>
        <v>Private Sector &amp; Trade</v>
      </c>
      <c r="C1159" s="13" t="str">
        <f>VLOOKUP(Filtred_Data!A1159,Matching_Area!$A$2:$C$1441,3,0)</f>
        <v>Private infrastructure investment</v>
      </c>
      <c r="D1159" t="s">
        <v>2855</v>
      </c>
      <c r="BN1159" s="39">
        <f t="shared" ref="BN1159:BN1222" si="19">COUNT(E1159:BM1159)</f>
        <v>0</v>
      </c>
    </row>
    <row r="1160" spans="1:66" x14ac:dyDescent="0.3">
      <c r="A1160" t="s">
        <v>1517</v>
      </c>
      <c r="B1160" s="13" t="str">
        <f>VLOOKUP(A1160,Matching_Area!$A$2:$B$1441,2, 0)</f>
        <v>Private Sector &amp; Trade</v>
      </c>
      <c r="C1160" s="13" t="str">
        <f>VLOOKUP(Filtred_Data!A1160,Matching_Area!$A$2:$C$1441,3,0)</f>
        <v>Private infrastructure investment</v>
      </c>
      <c r="D1160" t="s">
        <v>3229</v>
      </c>
      <c r="BN1160" s="39">
        <f t="shared" si="19"/>
        <v>0</v>
      </c>
    </row>
    <row r="1161" spans="1:66" x14ac:dyDescent="0.3">
      <c r="A1161" t="s">
        <v>554</v>
      </c>
      <c r="B1161" s="13" t="str">
        <f>VLOOKUP(A1161,Matching_Area!$A$2:$B$1441,2, 0)</f>
        <v>Infastructure</v>
      </c>
      <c r="C1161" s="13" t="str">
        <f>VLOOKUP(Filtred_Data!A1161,Matching_Area!$A$2:$C$1441,3,0)</f>
        <v>Transportation</v>
      </c>
      <c r="D1161" t="s">
        <v>1268</v>
      </c>
      <c r="AK1161">
        <v>0.28000000000000003</v>
      </c>
      <c r="AN1161">
        <v>0.33</v>
      </c>
      <c r="AQ1161">
        <v>0.27</v>
      </c>
      <c r="AS1161">
        <v>0.48</v>
      </c>
      <c r="AU1161">
        <v>0.39</v>
      </c>
      <c r="AW1161">
        <v>0.56999999999999995</v>
      </c>
      <c r="AY1161">
        <v>0.69</v>
      </c>
      <c r="BA1161">
        <v>0.78</v>
      </c>
      <c r="BC1161">
        <v>0.84</v>
      </c>
      <c r="BE1161">
        <v>1.05</v>
      </c>
      <c r="BG1161">
        <v>0.97</v>
      </c>
      <c r="BI1161">
        <v>0.65</v>
      </c>
      <c r="BN1161" s="39">
        <f t="shared" si="19"/>
        <v>12</v>
      </c>
    </row>
    <row r="1162" spans="1:66" x14ac:dyDescent="0.3">
      <c r="A1162" t="s">
        <v>3337</v>
      </c>
      <c r="B1162" s="13" t="str">
        <f>VLOOKUP(A1162,Matching_Area!$A$2:$B$1441,2, 0)</f>
        <v>Infastructure</v>
      </c>
      <c r="C1162" s="13" t="str">
        <f>VLOOKUP(Filtred_Data!A1162,Matching_Area!$A$2:$C$1441,3,0)</f>
        <v>Transportation</v>
      </c>
      <c r="D1162" t="s">
        <v>772</v>
      </c>
      <c r="AK1162">
        <v>0.32</v>
      </c>
      <c r="AN1162">
        <v>0.34</v>
      </c>
      <c r="AQ1162">
        <v>0.32</v>
      </c>
      <c r="AS1162">
        <v>0.47</v>
      </c>
      <c r="AU1162">
        <v>0.4</v>
      </c>
      <c r="AW1162">
        <v>0.54</v>
      </c>
      <c r="AY1162">
        <v>0.63</v>
      </c>
      <c r="BA1162">
        <v>0.56000000000000005</v>
      </c>
      <c r="BC1162">
        <v>0.76</v>
      </c>
      <c r="BE1162">
        <v>0.97</v>
      </c>
      <c r="BG1162">
        <v>0.76</v>
      </c>
      <c r="BI1162">
        <v>0.71</v>
      </c>
      <c r="BN1162" s="39">
        <f t="shared" si="19"/>
        <v>12</v>
      </c>
    </row>
    <row r="1163" spans="1:66" x14ac:dyDescent="0.3">
      <c r="A1163" t="s">
        <v>1905</v>
      </c>
      <c r="B1163" s="13" t="str">
        <f>VLOOKUP(A1163,Matching_Area!$A$2:$B$1441,2, 0)</f>
        <v>Education</v>
      </c>
      <c r="C1163" s="13" t="str">
        <f>VLOOKUP(Filtred_Data!A1163,Matching_Area!$A$2:$C$1441,3,0)</f>
        <v>Inputs</v>
      </c>
      <c r="D1163" t="s">
        <v>3565</v>
      </c>
      <c r="BG1163">
        <v>14.798859999999999</v>
      </c>
      <c r="BH1163">
        <v>14.708349999999999</v>
      </c>
      <c r="BJ1163">
        <v>14.54548</v>
      </c>
      <c r="BN1163" s="39">
        <f t="shared" si="19"/>
        <v>3</v>
      </c>
    </row>
    <row r="1164" spans="1:66" x14ac:dyDescent="0.3">
      <c r="A1164" t="s">
        <v>4128</v>
      </c>
      <c r="B1164" s="13" t="str">
        <f>VLOOKUP(A1164,Matching_Area!$A$2:$B$1441,2, 0)</f>
        <v>Education</v>
      </c>
      <c r="C1164" s="13" t="str">
        <f>VLOOKUP(Filtred_Data!A1164,Matching_Area!$A$2:$C$1441,3,0)</f>
        <v>Inputs</v>
      </c>
      <c r="D1164" t="s">
        <v>804</v>
      </c>
      <c r="BG1164">
        <v>13.81997</v>
      </c>
      <c r="BH1164">
        <v>13.756640000000001</v>
      </c>
      <c r="BJ1164">
        <v>14.27951</v>
      </c>
      <c r="BN1164" s="39">
        <f t="shared" si="19"/>
        <v>3</v>
      </c>
    </row>
    <row r="1165" spans="1:66" x14ac:dyDescent="0.3">
      <c r="A1165" t="s">
        <v>2865</v>
      </c>
      <c r="B1165" s="13" t="str">
        <f>VLOOKUP(A1165,Matching_Area!$A$2:$B$1441,2, 0)</f>
        <v>Education</v>
      </c>
      <c r="C1165" s="13" t="str">
        <f>VLOOKUP(Filtred_Data!A1165,Matching_Area!$A$2:$C$1441,3,0)</f>
        <v>Inputs</v>
      </c>
      <c r="D1165" t="s">
        <v>826</v>
      </c>
      <c r="BG1165">
        <v>14.53749</v>
      </c>
      <c r="BH1165">
        <v>14.457229999999999</v>
      </c>
      <c r="BJ1165">
        <v>14.19857</v>
      </c>
      <c r="BN1165" s="39">
        <f t="shared" si="19"/>
        <v>3</v>
      </c>
    </row>
    <row r="1166" spans="1:66" x14ac:dyDescent="0.3">
      <c r="A1166" t="s">
        <v>4074</v>
      </c>
      <c r="B1166" s="13" t="str">
        <f>VLOOKUP(A1166,Matching_Area!$A$2:$B$1441,2, 0)</f>
        <v>Education</v>
      </c>
      <c r="C1166" s="13" t="str">
        <f>VLOOKUP(Filtred_Data!A1166,Matching_Area!$A$2:$C$1441,3,0)</f>
        <v>Inputs</v>
      </c>
      <c r="D1166" t="s">
        <v>473</v>
      </c>
      <c r="BG1166">
        <v>14.78683</v>
      </c>
      <c r="BH1166">
        <v>14.69697</v>
      </c>
      <c r="BJ1166">
        <v>14.62452</v>
      </c>
      <c r="BN1166" s="39">
        <f t="shared" si="19"/>
        <v>3</v>
      </c>
    </row>
    <row r="1167" spans="1:66" x14ac:dyDescent="0.3">
      <c r="A1167" t="s">
        <v>1197</v>
      </c>
      <c r="B1167" s="13" t="str">
        <f>VLOOKUP(A1167,Matching_Area!$A$2:$B$1441,2, 0)</f>
        <v>Education</v>
      </c>
      <c r="C1167" s="13" t="str">
        <f>VLOOKUP(Filtred_Data!A1167,Matching_Area!$A$2:$C$1441,3,0)</f>
        <v>Inputs</v>
      </c>
      <c r="D1167" t="s">
        <v>3644</v>
      </c>
      <c r="BG1167">
        <v>12.46114</v>
      </c>
      <c r="BH1167">
        <v>12.354559999999999</v>
      </c>
      <c r="BJ1167">
        <v>12.023680000000001</v>
      </c>
      <c r="BN1167" s="39">
        <f t="shared" si="19"/>
        <v>3</v>
      </c>
    </row>
    <row r="1168" spans="1:66" x14ac:dyDescent="0.3">
      <c r="A1168" t="s">
        <v>1774</v>
      </c>
      <c r="B1168" s="13" t="str">
        <f>VLOOKUP(A1168,Matching_Area!$A$2:$B$1441,2, 0)</f>
        <v>Education</v>
      </c>
      <c r="C1168" s="13" t="str">
        <f>VLOOKUP(Filtred_Data!A1168,Matching_Area!$A$2:$C$1441,3,0)</f>
        <v>Inputs</v>
      </c>
      <c r="D1168" t="s">
        <v>958</v>
      </c>
      <c r="BG1168">
        <v>14.774039999999999</v>
      </c>
      <c r="BH1168">
        <v>14.68497</v>
      </c>
      <c r="BJ1168">
        <v>14.70795</v>
      </c>
      <c r="BN1168" s="39">
        <f t="shared" si="19"/>
        <v>3</v>
      </c>
    </row>
    <row r="1169" spans="1:66" x14ac:dyDescent="0.3">
      <c r="A1169" t="s">
        <v>4066</v>
      </c>
      <c r="B1169" s="13" t="str">
        <f>VLOOKUP(A1169,Matching_Area!$A$2:$B$1441,2, 0)</f>
        <v>Infastructure</v>
      </c>
      <c r="C1169" s="13" t="str">
        <f>VLOOKUP(Filtred_Data!A1169,Matching_Area!$A$2:$C$1441,3,0)</f>
        <v>Transportation</v>
      </c>
      <c r="D1169" t="s">
        <v>1790</v>
      </c>
      <c r="AZ1169">
        <v>5.8078152390994084</v>
      </c>
      <c r="BA1169">
        <v>5.8685142589945336</v>
      </c>
      <c r="BB1169">
        <v>5.6665832662</v>
      </c>
      <c r="BC1169">
        <v>5.5372399658000004</v>
      </c>
      <c r="BD1169">
        <v>5.5</v>
      </c>
      <c r="BE1169">
        <v>5.6</v>
      </c>
      <c r="BF1169">
        <v>5.7</v>
      </c>
      <c r="BG1169">
        <v>5.7</v>
      </c>
      <c r="BH1169">
        <v>5.7279097895524202</v>
      </c>
      <c r="BI1169">
        <v>5.7</v>
      </c>
      <c r="BJ1169">
        <v>5.8</v>
      </c>
      <c r="BN1169" s="39">
        <f t="shared" si="19"/>
        <v>11</v>
      </c>
    </row>
    <row r="1170" spans="1:66" x14ac:dyDescent="0.3">
      <c r="A1170" t="s">
        <v>3085</v>
      </c>
      <c r="B1170" s="13" t="str">
        <f>VLOOKUP(A1170,Matching_Area!$A$2:$B$1441,2, 0)</f>
        <v>Infastructure</v>
      </c>
      <c r="C1170" s="13" t="str">
        <f>VLOOKUP(Filtred_Data!A1170,Matching_Area!$A$2:$C$1441,3,0)</f>
        <v>Transportation</v>
      </c>
      <c r="D1170" t="s">
        <v>1270</v>
      </c>
      <c r="AN1170">
        <v>201284</v>
      </c>
      <c r="AO1170">
        <v>203875</v>
      </c>
      <c r="AP1170">
        <v>195804</v>
      </c>
      <c r="AQ1170">
        <v>192815</v>
      </c>
      <c r="AR1170">
        <v>194708</v>
      </c>
      <c r="AS1170">
        <v>194077</v>
      </c>
      <c r="AT1170">
        <v>194746</v>
      </c>
      <c r="AU1170">
        <v>198057</v>
      </c>
      <c r="AV1170">
        <v>196806</v>
      </c>
      <c r="AW1170">
        <v>195369</v>
      </c>
      <c r="AX1170">
        <v>194025</v>
      </c>
      <c r="AY1170">
        <v>191771</v>
      </c>
      <c r="AZ1170">
        <v>193560.51</v>
      </c>
      <c r="BA1170">
        <v>192123</v>
      </c>
      <c r="BB1170">
        <v>191785</v>
      </c>
      <c r="BC1170">
        <v>194431</v>
      </c>
      <c r="BD1170">
        <v>194136</v>
      </c>
      <c r="BE1170">
        <v>153516.6</v>
      </c>
      <c r="BF1170">
        <v>154321.5</v>
      </c>
      <c r="BG1170">
        <v>152932.6</v>
      </c>
      <c r="BH1170">
        <v>151735</v>
      </c>
      <c r="BI1170">
        <v>151270</v>
      </c>
      <c r="BJ1170">
        <v>150966</v>
      </c>
      <c r="BK1170">
        <v>150462.29759999999</v>
      </c>
      <c r="BN1170" s="39">
        <f t="shared" si="19"/>
        <v>24</v>
      </c>
    </row>
    <row r="1171" spans="1:66" x14ac:dyDescent="0.3">
      <c r="A1171" t="s">
        <v>515</v>
      </c>
      <c r="B1171" s="13" t="str">
        <f>VLOOKUP(A1171,Matching_Area!$A$2:$B$1441,2, 0)</f>
        <v>Infastructure</v>
      </c>
      <c r="C1171" s="13" t="str">
        <f>VLOOKUP(Filtred_Data!A1171,Matching_Area!$A$2:$C$1441,3,0)</f>
        <v>Transportation</v>
      </c>
      <c r="D1171" t="s">
        <v>774</v>
      </c>
      <c r="AN1171">
        <v>1906206</v>
      </c>
      <c r="AO1171">
        <v>1979622</v>
      </c>
      <c r="AP1171">
        <v>1969331</v>
      </c>
      <c r="AQ1171">
        <v>2010027</v>
      </c>
      <c r="AR1171">
        <v>2092745</v>
      </c>
      <c r="AS1171">
        <v>2140191</v>
      </c>
      <c r="AT1171">
        <v>2183277</v>
      </c>
      <c r="AU1171">
        <v>2200123</v>
      </c>
      <c r="AV1171">
        <v>2264983</v>
      </c>
      <c r="AW1171">
        <v>2427268</v>
      </c>
      <c r="AX1171">
        <v>2476653</v>
      </c>
      <c r="AY1171">
        <v>2586836</v>
      </c>
      <c r="AZ1171">
        <v>2584940</v>
      </c>
      <c r="BA1171">
        <v>2594631</v>
      </c>
      <c r="BB1171">
        <v>2236917</v>
      </c>
      <c r="BC1171">
        <v>2468738</v>
      </c>
      <c r="BD1171">
        <v>2524585</v>
      </c>
      <c r="BE1171">
        <v>2500300</v>
      </c>
      <c r="BF1171">
        <v>2541354</v>
      </c>
      <c r="BG1171">
        <v>2702736</v>
      </c>
      <c r="BH1171">
        <v>2547253</v>
      </c>
      <c r="BI1171">
        <v>2314693</v>
      </c>
      <c r="BJ1171">
        <v>2445132</v>
      </c>
      <c r="BK1171">
        <v>2525217.324</v>
      </c>
      <c r="BN1171" s="39">
        <f t="shared" si="19"/>
        <v>24</v>
      </c>
    </row>
    <row r="1172" spans="1:66" x14ac:dyDescent="0.3">
      <c r="A1172" t="s">
        <v>3507</v>
      </c>
      <c r="B1172" s="13" t="str">
        <f>VLOOKUP(A1172,Matching_Area!$A$2:$B$1441,2, 0)</f>
        <v>Infastructure</v>
      </c>
      <c r="C1172" s="13" t="str">
        <f>VLOOKUP(Filtred_Data!A1172,Matching_Area!$A$2:$C$1441,3,0)</f>
        <v>Transportation</v>
      </c>
      <c r="D1172" t="s">
        <v>2712</v>
      </c>
      <c r="AN1172">
        <v>8692</v>
      </c>
      <c r="AO1172">
        <v>8153</v>
      </c>
      <c r="AP1172">
        <v>8314</v>
      </c>
      <c r="AQ1172">
        <v>8569</v>
      </c>
      <c r="AR1172">
        <v>8511</v>
      </c>
      <c r="AS1172">
        <v>8970</v>
      </c>
      <c r="AT1172">
        <v>8965</v>
      </c>
      <c r="AU1172">
        <v>8552</v>
      </c>
      <c r="AV1172">
        <v>9141</v>
      </c>
      <c r="AW1172">
        <v>8869</v>
      </c>
      <c r="AX1172">
        <v>8660</v>
      </c>
      <c r="AY1172">
        <v>8706</v>
      </c>
      <c r="AZ1172">
        <v>9308.5939999999991</v>
      </c>
      <c r="BA1172">
        <v>9943.07</v>
      </c>
      <c r="BB1172">
        <v>9517.5550000000003</v>
      </c>
      <c r="BC1172">
        <v>10331.31</v>
      </c>
      <c r="BD1172">
        <v>10570</v>
      </c>
      <c r="BE1172">
        <v>10950</v>
      </c>
      <c r="BF1172">
        <v>10960</v>
      </c>
      <c r="BG1172">
        <v>10740.558499999999</v>
      </c>
      <c r="BH1172">
        <v>10518.694600000001</v>
      </c>
      <c r="BI1172">
        <v>10492</v>
      </c>
      <c r="BJ1172">
        <v>10659.8</v>
      </c>
      <c r="BK1172">
        <v>10239.3922</v>
      </c>
      <c r="BN1172" s="39">
        <f t="shared" si="19"/>
        <v>24</v>
      </c>
    </row>
    <row r="1173" spans="1:66" x14ac:dyDescent="0.3">
      <c r="A1173" t="s">
        <v>586</v>
      </c>
      <c r="B1173" s="13" t="str">
        <f>VLOOKUP(A1173,Matching_Area!$A$2:$B$1441,2, 0)</f>
        <v>Social Protection &amp; Labor</v>
      </c>
      <c r="C1173" s="13" t="str">
        <f>VLOOKUP(Filtred_Data!A1173,Matching_Area!$A$2:$C$1441,3,0)</f>
        <v>Labor force structure</v>
      </c>
      <c r="D1173" t="s">
        <v>3796</v>
      </c>
      <c r="AI1173">
        <v>74.648689642131842</v>
      </c>
      <c r="AJ1173">
        <v>75.051225849521487</v>
      </c>
      <c r="AK1173">
        <v>75.542739262677955</v>
      </c>
      <c r="AL1173">
        <v>76.02386205172931</v>
      </c>
      <c r="AM1173">
        <v>77.617025671804996</v>
      </c>
      <c r="AN1173">
        <v>77.904351091047261</v>
      </c>
      <c r="AO1173">
        <v>78.286267736566046</v>
      </c>
      <c r="AP1173">
        <v>78.942340174026029</v>
      </c>
      <c r="AQ1173">
        <v>79.101864154964389</v>
      </c>
      <c r="AR1173">
        <v>79.395710603072104</v>
      </c>
      <c r="AS1173">
        <v>79.546344225677217</v>
      </c>
      <c r="AT1173">
        <v>79.827323638611261</v>
      </c>
      <c r="AU1173">
        <v>80.081468646511922</v>
      </c>
      <c r="AV1173">
        <v>80.652372508661614</v>
      </c>
      <c r="AW1173">
        <v>80.516204024788479</v>
      </c>
      <c r="AX1173">
        <v>80.706757215677044</v>
      </c>
      <c r="AY1173">
        <v>80.699743984004044</v>
      </c>
      <c r="AZ1173">
        <v>80.917851281813256</v>
      </c>
      <c r="BA1173">
        <v>81.453616233773403</v>
      </c>
      <c r="BB1173">
        <v>82.1862261289548</v>
      </c>
      <c r="BC1173">
        <v>82.257764189379159</v>
      </c>
      <c r="BD1173">
        <v>82.107309582620431</v>
      </c>
      <c r="BE1173">
        <v>81.629862293843473</v>
      </c>
      <c r="BF1173">
        <v>81.621762482897751</v>
      </c>
      <c r="BG1173">
        <v>81.886781780311708</v>
      </c>
      <c r="BH1173">
        <v>81.614601670185309</v>
      </c>
      <c r="BI1173">
        <v>81.691667066419285</v>
      </c>
      <c r="BJ1173">
        <v>82.242568932643465</v>
      </c>
      <c r="BK1173">
        <v>82.365569216106067</v>
      </c>
      <c r="BL1173">
        <v>82.313087602205442</v>
      </c>
      <c r="BM1173">
        <v>82.253336519128169</v>
      </c>
      <c r="BN1173" s="39">
        <f t="shared" si="19"/>
        <v>31</v>
      </c>
    </row>
    <row r="1174" spans="1:66" x14ac:dyDescent="0.3">
      <c r="A1174" t="s">
        <v>4055</v>
      </c>
      <c r="B1174" s="13" t="str">
        <f>VLOOKUP(A1174,Matching_Area!$A$2:$B$1441,2, 0)</f>
        <v>Social Protection &amp; Labor</v>
      </c>
      <c r="C1174" s="13" t="str">
        <f>VLOOKUP(Filtred_Data!A1174,Matching_Area!$A$2:$C$1441,3,0)</f>
        <v>Labor force structure</v>
      </c>
      <c r="D1174" t="s">
        <v>3442</v>
      </c>
      <c r="E1174">
        <v>45.258102499125847</v>
      </c>
      <c r="F1174">
        <v>45.958984044442289</v>
      </c>
      <c r="G1174">
        <v>46.21951405594988</v>
      </c>
      <c r="H1174">
        <v>47.051595232322029</v>
      </c>
      <c r="I1174">
        <v>47.777778719678402</v>
      </c>
      <c r="J1174">
        <v>48.698885654563249</v>
      </c>
      <c r="K1174">
        <v>50.124376209232857</v>
      </c>
      <c r="L1174">
        <v>51.119400117040989</v>
      </c>
      <c r="M1174">
        <v>51.935080232943243</v>
      </c>
      <c r="N1174">
        <v>53.508770839575718</v>
      </c>
      <c r="O1174">
        <v>54.328733870817899</v>
      </c>
      <c r="P1174">
        <v>54.8672596246357</v>
      </c>
      <c r="Q1174">
        <v>55.640051554979827</v>
      </c>
      <c r="R1174">
        <v>56.725887096196473</v>
      </c>
      <c r="S1174">
        <v>58.068618214806975</v>
      </c>
      <c r="T1174">
        <v>59.435171155522148</v>
      </c>
      <c r="U1174">
        <v>61.032257080078054</v>
      </c>
      <c r="V1174">
        <v>62.290866701216572</v>
      </c>
      <c r="W1174">
        <v>64.184851117608346</v>
      </c>
      <c r="X1174">
        <v>65.424163919398296</v>
      </c>
      <c r="Y1174">
        <v>66.53746638852563</v>
      </c>
      <c r="Z1174">
        <v>67.662335680676762</v>
      </c>
      <c r="AA1174">
        <v>68.668406686576816</v>
      </c>
      <c r="AB1174">
        <v>69.24083831066433</v>
      </c>
      <c r="AC1174">
        <v>70.157064664410015</v>
      </c>
      <c r="AD1174">
        <v>71.428568571655433</v>
      </c>
      <c r="AE1174">
        <v>72.47706032141042</v>
      </c>
      <c r="AF1174">
        <v>73.490816591550825</v>
      </c>
      <c r="AG1174">
        <v>74.278216195423042</v>
      </c>
      <c r="AH1174">
        <v>75.130890549047763</v>
      </c>
      <c r="AI1174">
        <v>75.261778601565965</v>
      </c>
      <c r="AJ1174">
        <v>75.725592631816923</v>
      </c>
      <c r="AK1174">
        <v>76.253294076510088</v>
      </c>
      <c r="AL1174">
        <v>76.790451398076385</v>
      </c>
      <c r="AM1174">
        <v>78.353486197331165</v>
      </c>
      <c r="AN1174">
        <v>78.677630450687587</v>
      </c>
      <c r="AO1174">
        <v>79.090095449923098</v>
      </c>
      <c r="AP1174">
        <v>79.771806978298031</v>
      </c>
      <c r="AQ1174">
        <v>79.913659268550248</v>
      </c>
      <c r="AR1174">
        <v>80.345873723830096</v>
      </c>
      <c r="AS1174">
        <v>80.124793789956954</v>
      </c>
      <c r="AT1174">
        <v>80.313025886153412</v>
      </c>
      <c r="AU1174">
        <v>80.458965208118755</v>
      </c>
      <c r="AV1174">
        <v>80.950597489479293</v>
      </c>
      <c r="AW1174">
        <v>80.685946720843376</v>
      </c>
      <c r="AX1174">
        <v>80.814616097535591</v>
      </c>
      <c r="AY1174">
        <v>80.804825948142835</v>
      </c>
      <c r="AZ1174">
        <v>80.995750142380913</v>
      </c>
      <c r="BA1174">
        <v>81.51943475461789</v>
      </c>
      <c r="BB1174">
        <v>82.269425599463347</v>
      </c>
      <c r="BC1174">
        <v>82.35394140968603</v>
      </c>
      <c r="BD1174">
        <v>82.445977985556141</v>
      </c>
      <c r="BE1174">
        <v>82.219340367952782</v>
      </c>
      <c r="BF1174">
        <v>82.041029642841423</v>
      </c>
      <c r="BG1174">
        <v>82.315013032913981</v>
      </c>
      <c r="BH1174">
        <v>82.080427616095747</v>
      </c>
      <c r="BI1174">
        <v>82.095296663687094</v>
      </c>
      <c r="BJ1174">
        <v>82.577011551387528</v>
      </c>
      <c r="BK1174">
        <v>82.656551135301413</v>
      </c>
      <c r="BL1174">
        <v>83.044367190183124</v>
      </c>
      <c r="BN1174" s="39">
        <f t="shared" si="19"/>
        <v>60</v>
      </c>
    </row>
    <row r="1175" spans="1:66" x14ac:dyDescent="0.3">
      <c r="A1175" t="s">
        <v>2701</v>
      </c>
      <c r="B1175" s="13" t="str">
        <f>VLOOKUP(A1175,Matching_Area!$A$2:$B$1441,2, 0)</f>
        <v>Financial Sector</v>
      </c>
      <c r="C1175" s="13" t="str">
        <f>VLOOKUP(Filtred_Data!A1175,Matching_Area!$A$2:$C$1441,3,0)</f>
        <v>Exchange rates &amp; prices</v>
      </c>
      <c r="D1175" t="s">
        <v>521</v>
      </c>
      <c r="Y1175">
        <v>105.708339604728</v>
      </c>
      <c r="Z1175">
        <v>116.54431283855899</v>
      </c>
      <c r="AA1175">
        <v>130.362852944102</v>
      </c>
      <c r="AB1175">
        <v>136.471991403121</v>
      </c>
      <c r="AC1175">
        <v>144.880762044709</v>
      </c>
      <c r="AD1175">
        <v>150.00403879303499</v>
      </c>
      <c r="AE1175">
        <v>125.962520194588</v>
      </c>
      <c r="AF1175">
        <v>113.400265890299</v>
      </c>
      <c r="AG1175">
        <v>107.227893989462</v>
      </c>
      <c r="AH1175">
        <v>110.883158025152</v>
      </c>
      <c r="AI1175">
        <v>105.84133590606</v>
      </c>
      <c r="AJ1175">
        <v>104.37621551829</v>
      </c>
      <c r="AK1175">
        <v>101.786128655822</v>
      </c>
      <c r="AL1175">
        <v>104.753376315125</v>
      </c>
      <c r="AM1175">
        <v>104.1940532717</v>
      </c>
      <c r="AN1175">
        <v>100.74755539504601</v>
      </c>
      <c r="AO1175">
        <v>103.743034826795</v>
      </c>
      <c r="AP1175">
        <v>108.872395516222</v>
      </c>
      <c r="AQ1175">
        <v>116.71018086725</v>
      </c>
      <c r="AR1175">
        <v>115.561499235711</v>
      </c>
      <c r="AS1175">
        <v>119.465783140266</v>
      </c>
      <c r="AT1175">
        <v>126.22677850337701</v>
      </c>
      <c r="AU1175">
        <v>125.916647298371</v>
      </c>
      <c r="AV1175">
        <v>117.99469441646499</v>
      </c>
      <c r="AW1175">
        <v>112.398884645763</v>
      </c>
      <c r="AX1175">
        <v>110.840929967704</v>
      </c>
      <c r="AY1175">
        <v>109.924177794513</v>
      </c>
      <c r="AZ1175">
        <v>104.893470558422</v>
      </c>
      <c r="BA1175">
        <v>100.450148993236</v>
      </c>
      <c r="BB1175">
        <v>104.699158946605</v>
      </c>
      <c r="BC1175">
        <v>100</v>
      </c>
      <c r="BD1175">
        <v>95.011482054544004</v>
      </c>
      <c r="BE1175">
        <v>97.375250080383694</v>
      </c>
      <c r="BF1175">
        <v>97.537237973556103</v>
      </c>
      <c r="BG1175">
        <v>99.177517397522706</v>
      </c>
      <c r="BH1175">
        <v>109.87693689369399</v>
      </c>
      <c r="BI1175">
        <v>114.34925019165399</v>
      </c>
      <c r="BJ1175">
        <v>114.07471654296199</v>
      </c>
      <c r="BK1175">
        <v>112.987226305809</v>
      </c>
      <c r="BL1175">
        <v>116.12130129389401</v>
      </c>
      <c r="BN1175" s="39">
        <f t="shared" si="19"/>
        <v>40</v>
      </c>
    </row>
    <row r="1176" spans="1:66" x14ac:dyDescent="0.3">
      <c r="A1176" t="s">
        <v>603</v>
      </c>
      <c r="B1176" s="13" t="str">
        <f>VLOOKUP(A1176,Matching_Area!$A$2:$B$1441,2, 0)</f>
        <v>Financial Sector</v>
      </c>
      <c r="C1176" s="13" t="str">
        <f>VLOOKUP(Filtred_Data!A1176,Matching_Area!$A$2:$C$1441,3,0)</f>
        <v>Interest rates</v>
      </c>
      <c r="D1176" t="s">
        <v>2565</v>
      </c>
      <c r="F1176">
        <v>3.1078848748443324</v>
      </c>
      <c r="G1176">
        <v>3.2153459758719096</v>
      </c>
      <c r="H1176">
        <v>3.3748822424051492</v>
      </c>
      <c r="I1176">
        <v>2.9516689997086836</v>
      </c>
      <c r="J1176">
        <v>2.5659131262603663</v>
      </c>
      <c r="K1176">
        <v>2.6494206288346169</v>
      </c>
      <c r="L1176">
        <v>2.4062270318363317</v>
      </c>
      <c r="M1176">
        <v>1.8639112466839627</v>
      </c>
      <c r="N1176">
        <v>2.8517733642187313</v>
      </c>
      <c r="O1176">
        <v>2.2803211985869356</v>
      </c>
      <c r="P1176">
        <v>0.62261540444325281</v>
      </c>
      <c r="Q1176">
        <v>0.88721768829034209</v>
      </c>
      <c r="R1176">
        <v>2.4097323357542084</v>
      </c>
      <c r="S1176">
        <v>1.6510697048529048</v>
      </c>
      <c r="T1176">
        <v>-1.2814270331490738</v>
      </c>
      <c r="U1176">
        <v>1.2668915930679947</v>
      </c>
      <c r="V1176">
        <v>0.5750747577071269</v>
      </c>
      <c r="W1176">
        <v>1.8899011034261353</v>
      </c>
      <c r="X1176">
        <v>4.0345130977971531</v>
      </c>
      <c r="Y1176">
        <v>5.7164283275688605</v>
      </c>
      <c r="Z1176">
        <v>8.5945852911559957</v>
      </c>
      <c r="AA1176">
        <v>8.1773954397589748</v>
      </c>
      <c r="AB1176">
        <v>6.6181744504164133</v>
      </c>
      <c r="AC1176">
        <v>8.1410748438774352</v>
      </c>
      <c r="AD1176">
        <v>6.563326293402886</v>
      </c>
      <c r="AE1176">
        <v>6.1938661585148367</v>
      </c>
      <c r="AF1176">
        <v>5.5925650802053397</v>
      </c>
      <c r="AG1176">
        <v>5.5903670918095481</v>
      </c>
      <c r="AH1176">
        <v>6.6906953418547985</v>
      </c>
      <c r="AI1176">
        <v>6.0397443767060164</v>
      </c>
      <c r="AJ1176">
        <v>4.9153524496992178</v>
      </c>
      <c r="AK1176">
        <v>3.8842400162985626</v>
      </c>
      <c r="AL1176">
        <v>3.5466887290514442</v>
      </c>
      <c r="AM1176">
        <v>4.8983561373900093</v>
      </c>
      <c r="AN1176">
        <v>6.5940689003308792</v>
      </c>
      <c r="AO1176">
        <v>6.3240079486778695</v>
      </c>
      <c r="AP1176">
        <v>6.6034070387998369</v>
      </c>
      <c r="AQ1176">
        <v>7.1481918741720474</v>
      </c>
      <c r="AR1176">
        <v>6.4571349132677751</v>
      </c>
      <c r="AS1176">
        <v>6.8448441841136436</v>
      </c>
      <c r="AT1176">
        <v>4.6267568669171757</v>
      </c>
      <c r="AU1176">
        <v>3.0450711829911081</v>
      </c>
      <c r="AV1176">
        <v>2.2241011221949027</v>
      </c>
      <c r="AW1176">
        <v>1.6045889376330591</v>
      </c>
      <c r="AX1176">
        <v>2.9813567792705378</v>
      </c>
      <c r="AY1176">
        <v>4.7864476474923201</v>
      </c>
      <c r="AZ1176">
        <v>5.2234058896542965</v>
      </c>
      <c r="BA1176">
        <v>3.0824112914405557</v>
      </c>
      <c r="BB1176">
        <v>2.4688288961340259</v>
      </c>
      <c r="BC1176">
        <v>2.06073670900187</v>
      </c>
      <c r="BD1176">
        <v>1.1373383201857636</v>
      </c>
      <c r="BE1176">
        <v>1.3070831127829725</v>
      </c>
      <c r="BF1176">
        <v>1.4692992871518793</v>
      </c>
      <c r="BG1176">
        <v>1.3328918416429982</v>
      </c>
      <c r="BH1176">
        <v>2.1674805681731675</v>
      </c>
      <c r="BI1176">
        <v>2.3919842868373693</v>
      </c>
      <c r="BJ1176">
        <v>2.154928727590343</v>
      </c>
      <c r="BK1176">
        <v>2.4858171056628122</v>
      </c>
      <c r="BL1176">
        <v>3.4781998344735476</v>
      </c>
      <c r="BN1176" s="39">
        <f t="shared" si="19"/>
        <v>59</v>
      </c>
    </row>
    <row r="1177" spans="1:66" x14ac:dyDescent="0.3">
      <c r="A1177" t="s">
        <v>872</v>
      </c>
      <c r="B1177" s="13" t="str">
        <f>VLOOKUP(A1177,Matching_Area!$A$2:$B$1441,2, 0)</f>
        <v>Social Protection &amp; Labor</v>
      </c>
      <c r="C1177" s="13" t="str">
        <f>VLOOKUP(Filtred_Data!A1177,Matching_Area!$A$2:$C$1441,3,0)</f>
        <v>Migration</v>
      </c>
      <c r="D1177" t="s">
        <v>314</v>
      </c>
      <c r="E1177">
        <v>500000</v>
      </c>
      <c r="F1177">
        <v>500000</v>
      </c>
      <c r="G1177">
        <v>500000</v>
      </c>
      <c r="H1177">
        <v>500000</v>
      </c>
      <c r="I1177">
        <v>500000</v>
      </c>
      <c r="J1177">
        <v>510000</v>
      </c>
      <c r="K1177">
        <v>500000</v>
      </c>
      <c r="L1177">
        <v>480000</v>
      </c>
      <c r="M1177">
        <v>498000</v>
      </c>
      <c r="N1177">
        <v>500000</v>
      </c>
      <c r="O1177">
        <v>500000</v>
      </c>
      <c r="P1177">
        <v>530000</v>
      </c>
      <c r="Q1177">
        <v>530000</v>
      </c>
      <c r="R1177">
        <v>530000</v>
      </c>
      <c r="S1177">
        <v>530000</v>
      </c>
      <c r="T1177">
        <v>530000</v>
      </c>
      <c r="U1177">
        <v>500000</v>
      </c>
      <c r="V1177">
        <v>684700</v>
      </c>
      <c r="W1177">
        <v>734000</v>
      </c>
      <c r="X1177">
        <v>734000</v>
      </c>
      <c r="Y1177">
        <v>403684</v>
      </c>
      <c r="Z1177">
        <v>537375</v>
      </c>
      <c r="AA1177">
        <v>620257</v>
      </c>
      <c r="AB1177">
        <v>655532</v>
      </c>
      <c r="AC1177">
        <v>626909</v>
      </c>
      <c r="AD1177">
        <v>492806</v>
      </c>
      <c r="AE1177">
        <v>398633</v>
      </c>
      <c r="AF1177">
        <v>365726</v>
      </c>
      <c r="AG1177">
        <v>377769</v>
      </c>
      <c r="AH1177">
        <v>411496</v>
      </c>
      <c r="AI1177">
        <v>464887</v>
      </c>
      <c r="AJ1177">
        <v>513885</v>
      </c>
      <c r="AK1177">
        <v>579938</v>
      </c>
      <c r="AL1177">
        <v>623056</v>
      </c>
      <c r="AM1177">
        <v>631046</v>
      </c>
      <c r="AN1177">
        <v>623279</v>
      </c>
      <c r="AO1177">
        <v>607005</v>
      </c>
      <c r="AP1177">
        <v>563813</v>
      </c>
      <c r="AQ1177">
        <v>533951</v>
      </c>
      <c r="AR1177">
        <v>521134</v>
      </c>
      <c r="AS1177">
        <v>508209</v>
      </c>
      <c r="AT1177">
        <v>515851</v>
      </c>
      <c r="AU1177">
        <v>485173</v>
      </c>
      <c r="AV1177">
        <v>452536</v>
      </c>
      <c r="AW1177">
        <v>420788</v>
      </c>
      <c r="AX1177">
        <v>379330</v>
      </c>
      <c r="AY1177">
        <v>843449</v>
      </c>
      <c r="AZ1177">
        <v>281169</v>
      </c>
      <c r="BA1177">
        <v>279488</v>
      </c>
      <c r="BB1177">
        <v>275398</v>
      </c>
      <c r="BC1177">
        <v>264510</v>
      </c>
      <c r="BD1177">
        <v>264752</v>
      </c>
      <c r="BE1177">
        <v>262006</v>
      </c>
      <c r="BF1177">
        <v>263653</v>
      </c>
      <c r="BG1177">
        <v>267214</v>
      </c>
      <c r="BH1177">
        <v>273198</v>
      </c>
      <c r="BI1177">
        <v>272963</v>
      </c>
      <c r="BJ1177">
        <v>287135</v>
      </c>
      <c r="BK1177">
        <v>313242</v>
      </c>
      <c r="BL1177">
        <v>341715</v>
      </c>
      <c r="BN1177" s="39">
        <f t="shared" si="19"/>
        <v>60</v>
      </c>
    </row>
    <row r="1178" spans="1:66" x14ac:dyDescent="0.3">
      <c r="A1178" t="s">
        <v>242</v>
      </c>
      <c r="B1178" s="13" t="str">
        <f>VLOOKUP(A1178,Matching_Area!$A$2:$B$1441,2, 0)</f>
        <v>Social Protection &amp; Labor</v>
      </c>
      <c r="C1178" s="13" t="str">
        <f>VLOOKUP(Filtred_Data!A1178,Matching_Area!$A$2:$C$1441,3,0)</f>
        <v>Migration</v>
      </c>
      <c r="D1178" t="s">
        <v>1894</v>
      </c>
      <c r="AJ1178">
        <v>8</v>
      </c>
      <c r="AK1178">
        <v>8</v>
      </c>
      <c r="AL1178">
        <v>10</v>
      </c>
      <c r="AM1178">
        <v>364</v>
      </c>
      <c r="AN1178">
        <v>243</v>
      </c>
      <c r="AO1178">
        <v>141</v>
      </c>
      <c r="AP1178">
        <v>75</v>
      </c>
      <c r="AQ1178">
        <v>50</v>
      </c>
      <c r="AR1178">
        <v>38</v>
      </c>
      <c r="AS1178">
        <v>173</v>
      </c>
      <c r="AT1178">
        <v>220</v>
      </c>
      <c r="AU1178">
        <v>383</v>
      </c>
      <c r="AV1178">
        <v>394</v>
      </c>
      <c r="AW1178">
        <v>451</v>
      </c>
      <c r="AX1178">
        <v>676</v>
      </c>
      <c r="AY1178">
        <v>1353</v>
      </c>
      <c r="AZ1178">
        <v>2164</v>
      </c>
      <c r="BA1178">
        <v>2126</v>
      </c>
      <c r="BB1178">
        <v>2367</v>
      </c>
      <c r="BC1178">
        <v>3019</v>
      </c>
      <c r="BD1178">
        <v>3775</v>
      </c>
      <c r="BE1178">
        <v>4454</v>
      </c>
      <c r="BF1178">
        <v>4755</v>
      </c>
      <c r="BG1178">
        <v>4980</v>
      </c>
      <c r="BH1178">
        <v>4824</v>
      </c>
      <c r="BI1178">
        <v>302</v>
      </c>
      <c r="BJ1178">
        <v>310</v>
      </c>
      <c r="BK1178">
        <v>333</v>
      </c>
      <c r="BL1178">
        <v>298</v>
      </c>
      <c r="BN1178" s="39">
        <f t="shared" si="19"/>
        <v>29</v>
      </c>
    </row>
    <row r="1179" spans="1:66" x14ac:dyDescent="0.3">
      <c r="A1179" t="s">
        <v>2379</v>
      </c>
      <c r="B1179" s="13" t="str">
        <f>VLOOKUP(A1179,Matching_Area!$A$2:$B$1441,2, 0)</f>
        <v>Environment</v>
      </c>
      <c r="C1179" s="13" t="str">
        <f>VLOOKUP(Filtred_Data!A1179,Matching_Area!$A$2:$C$1441,3,0)</f>
        <v>Energy production &amp; use</v>
      </c>
      <c r="D1179" t="s">
        <v>537</v>
      </c>
      <c r="AI1179">
        <v>11.528646848879401</v>
      </c>
      <c r="AJ1179">
        <v>10.7574142290523</v>
      </c>
      <c r="AK1179">
        <v>9.9161101168991497</v>
      </c>
      <c r="AL1179">
        <v>10.484325612114899</v>
      </c>
      <c r="AM1179">
        <v>9.7472355243450597</v>
      </c>
      <c r="AN1179">
        <v>10.801084989942</v>
      </c>
      <c r="AO1179">
        <v>11.5814500482575</v>
      </c>
      <c r="AP1179">
        <v>10.9778281257659</v>
      </c>
      <c r="AQ1179">
        <v>9.6085849824313492</v>
      </c>
      <c r="AR1179">
        <v>9.0692005809525806</v>
      </c>
      <c r="AS1179">
        <v>8.2059969422872197</v>
      </c>
      <c r="AT1179">
        <v>6.7839923143269401</v>
      </c>
      <c r="AU1179">
        <v>8.6463611778167007</v>
      </c>
      <c r="AV1179">
        <v>8.88937612108964</v>
      </c>
      <c r="AW1179">
        <v>8.6301855316194498</v>
      </c>
      <c r="AX1179">
        <v>8.5784655344589797</v>
      </c>
      <c r="AY1179">
        <v>9.24463118340514</v>
      </c>
      <c r="AZ1179">
        <v>8.3677639361550806</v>
      </c>
      <c r="BA1179">
        <v>9.0035413471855694</v>
      </c>
      <c r="BB1179">
        <v>10.2918450711157</v>
      </c>
      <c r="BC1179">
        <v>10.1203551472397</v>
      </c>
      <c r="BD1179">
        <v>12.225713516393199</v>
      </c>
      <c r="BE1179">
        <v>12.007397063465101</v>
      </c>
      <c r="BF1179">
        <v>12.6379191222813</v>
      </c>
      <c r="BG1179">
        <v>12.9538270902926</v>
      </c>
      <c r="BH1179">
        <v>13.228593210967199</v>
      </c>
      <c r="BN1179" s="39">
        <f t="shared" si="19"/>
        <v>26</v>
      </c>
    </row>
    <row r="1180" spans="1:66" x14ac:dyDescent="0.3">
      <c r="A1180" t="s">
        <v>3949</v>
      </c>
      <c r="B1180" s="13" t="str">
        <f>VLOOKUP(A1180,Matching_Area!$A$2:$B$1441,2, 0)</f>
        <v>Environment</v>
      </c>
      <c r="C1180" s="13" t="str">
        <f>VLOOKUP(Filtred_Data!A1180,Matching_Area!$A$2:$C$1441,3,0)</f>
        <v>Energy production &amp; use</v>
      </c>
      <c r="D1180" t="s">
        <v>3279</v>
      </c>
      <c r="AI1180">
        <v>4.1754621858343404</v>
      </c>
      <c r="AJ1180">
        <v>4.5079195937707102</v>
      </c>
      <c r="AK1180">
        <v>4.7630831081084599</v>
      </c>
      <c r="AL1180">
        <v>4.2815284067407697</v>
      </c>
      <c r="AM1180">
        <v>4.0886413983982903</v>
      </c>
      <c r="AN1180">
        <v>4.72655433519206</v>
      </c>
      <c r="AO1180">
        <v>4.7639304506059297</v>
      </c>
      <c r="AP1180">
        <v>4.5142602988271499</v>
      </c>
      <c r="AQ1180">
        <v>4.5342968895808999</v>
      </c>
      <c r="AR1180">
        <v>5.7097265931195702</v>
      </c>
      <c r="AS1180">
        <v>5.4296236885018301</v>
      </c>
      <c r="AT1180">
        <v>4.6785712099853898</v>
      </c>
      <c r="AU1180">
        <v>4.8407791844826198</v>
      </c>
      <c r="AV1180">
        <v>5.3262822735698103</v>
      </c>
      <c r="AW1180">
        <v>5.4776565183178301</v>
      </c>
      <c r="AX1180">
        <v>5.8410908725903798</v>
      </c>
      <c r="AY1180">
        <v>6.3965139705797096</v>
      </c>
      <c r="AZ1180">
        <v>6.3041281982193498</v>
      </c>
      <c r="BA1180">
        <v>6.8455408351125504</v>
      </c>
      <c r="BB1180">
        <v>7.3544047545025704</v>
      </c>
      <c r="BC1180">
        <v>7.5051720554451</v>
      </c>
      <c r="BD1180">
        <v>8.1644516462326493</v>
      </c>
      <c r="BE1180">
        <v>8.4814504075945596</v>
      </c>
      <c r="BF1180">
        <v>8.7132615727815903</v>
      </c>
      <c r="BG1180">
        <v>8.7543089544396402</v>
      </c>
      <c r="BH1180">
        <v>8.7169358670581403</v>
      </c>
      <c r="BN1180" s="39">
        <f t="shared" si="19"/>
        <v>26</v>
      </c>
    </row>
    <row r="1181" spans="1:66" x14ac:dyDescent="0.3">
      <c r="A1181" t="s">
        <v>59</v>
      </c>
      <c r="B1181" s="13" t="str">
        <f>VLOOKUP(A1181,Matching_Area!$A$2:$B$1441,2, 0)</f>
        <v>Environment</v>
      </c>
      <c r="C1181" s="13" t="str">
        <f>VLOOKUP(Filtred_Data!A1181,Matching_Area!$A$2:$C$1441,3,0)</f>
        <v>Freshwater</v>
      </c>
      <c r="D1181" t="s">
        <v>3868</v>
      </c>
      <c r="G1181">
        <v>15106.84150146351</v>
      </c>
      <c r="L1181">
        <v>14181.327750714603</v>
      </c>
      <c r="Q1181">
        <v>13425.696535427069</v>
      </c>
      <c r="V1181">
        <v>12795.190679216668</v>
      </c>
      <c r="AA1181">
        <v>12164.168796187583</v>
      </c>
      <c r="AF1181">
        <v>11630.738498239705</v>
      </c>
      <c r="AK1181">
        <v>10985.755163460863</v>
      </c>
      <c r="AP1181">
        <v>10335.329736628804</v>
      </c>
      <c r="AU1181">
        <v>9797.4727825736754</v>
      </c>
      <c r="AZ1181">
        <v>9354.9404394877329</v>
      </c>
      <c r="BE1181">
        <v>8979.3554167483599</v>
      </c>
      <c r="BG1181">
        <v>8853.2550295913607</v>
      </c>
      <c r="BN1181" s="39">
        <f t="shared" si="19"/>
        <v>12</v>
      </c>
    </row>
    <row r="1182" spans="1:66" x14ac:dyDescent="0.3">
      <c r="A1182" t="s">
        <v>1419</v>
      </c>
      <c r="B1182" s="13" t="str">
        <f>VLOOKUP(A1182,Matching_Area!$A$2:$B$1441,2, 0)</f>
        <v>Environment</v>
      </c>
      <c r="C1182" s="13" t="str">
        <f>VLOOKUP(Filtred_Data!A1182,Matching_Area!$A$2:$C$1441,3,0)</f>
        <v>Freshwater</v>
      </c>
      <c r="D1182" t="s">
        <v>624</v>
      </c>
      <c r="G1182">
        <v>2818</v>
      </c>
      <c r="L1182">
        <v>2818</v>
      </c>
      <c r="Q1182">
        <v>2818</v>
      </c>
      <c r="V1182">
        <v>2818</v>
      </c>
      <c r="AA1182">
        <v>2818</v>
      </c>
      <c r="AF1182">
        <v>2818</v>
      </c>
      <c r="AK1182">
        <v>2818</v>
      </c>
      <c r="AP1182">
        <v>2818</v>
      </c>
      <c r="AU1182">
        <v>2818</v>
      </c>
      <c r="AZ1182">
        <v>2818</v>
      </c>
      <c r="BE1182">
        <v>2818</v>
      </c>
      <c r="BG1182">
        <v>2818</v>
      </c>
      <c r="BN1182" s="39">
        <f t="shared" si="19"/>
        <v>12</v>
      </c>
    </row>
    <row r="1183" spans="1:66" x14ac:dyDescent="0.3">
      <c r="A1183" t="s">
        <v>193</v>
      </c>
      <c r="B1183" s="13" t="str">
        <f>VLOOKUP(A1183,Matching_Area!$A$2:$B$1441,2, 0)</f>
        <v>Education</v>
      </c>
      <c r="C1183" s="13" t="str">
        <f>VLOOKUP(Filtred_Data!A1183,Matching_Area!$A$2:$C$1441,3,0)</f>
        <v>Efficiency</v>
      </c>
      <c r="D1183" t="s">
        <v>618</v>
      </c>
      <c r="BJ1183">
        <v>1.55674</v>
      </c>
      <c r="BN1183" s="39">
        <f t="shared" si="19"/>
        <v>1</v>
      </c>
    </row>
    <row r="1184" spans="1:66" x14ac:dyDescent="0.3">
      <c r="A1184" t="s">
        <v>2280</v>
      </c>
      <c r="B1184" s="13" t="str">
        <f>VLOOKUP(A1184,Matching_Area!$A$2:$B$1441,2, 0)</f>
        <v>Education</v>
      </c>
      <c r="C1184" s="13" t="str">
        <f>VLOOKUP(Filtred_Data!A1184,Matching_Area!$A$2:$C$1441,3,0)</f>
        <v>Efficiency</v>
      </c>
      <c r="D1184" t="s">
        <v>3114</v>
      </c>
      <c r="BJ1184">
        <v>1.6586099999999999</v>
      </c>
      <c r="BN1184" s="39">
        <f t="shared" si="19"/>
        <v>1</v>
      </c>
    </row>
    <row r="1185" spans="1:66" x14ac:dyDescent="0.3">
      <c r="A1185" t="s">
        <v>2731</v>
      </c>
      <c r="B1185" s="13" t="str">
        <f>VLOOKUP(A1185,Matching_Area!$A$2:$B$1441,2, 0)</f>
        <v>Education</v>
      </c>
      <c r="C1185" s="13" t="str">
        <f>VLOOKUP(Filtred_Data!A1185,Matching_Area!$A$2:$C$1441,3,0)</f>
        <v>Efficiency</v>
      </c>
      <c r="D1185" t="s">
        <v>1495</v>
      </c>
      <c r="BJ1185">
        <v>1.60894</v>
      </c>
      <c r="BN1185" s="39">
        <f t="shared" si="19"/>
        <v>1</v>
      </c>
    </row>
    <row r="1186" spans="1:66" x14ac:dyDescent="0.3">
      <c r="A1186" t="s">
        <v>2405</v>
      </c>
      <c r="B1186" s="13" t="str">
        <f>VLOOKUP(A1186,Matching_Area!$A$2:$B$1441,2, 0)</f>
        <v>Infastructure</v>
      </c>
      <c r="C1186" s="13" t="str">
        <f>VLOOKUP(Filtred_Data!A1186,Matching_Area!$A$2:$C$1441,3,0)</f>
        <v>Technology</v>
      </c>
      <c r="D1186" t="s">
        <v>1691</v>
      </c>
      <c r="AO1186">
        <v>2.4500099999999998</v>
      </c>
      <c r="AP1186">
        <v>2.4798300000000002</v>
      </c>
      <c r="AQ1186">
        <v>2.5040100000000001</v>
      </c>
      <c r="AR1186">
        <v>2.5496500000000002</v>
      </c>
      <c r="AS1186">
        <v>2.62879</v>
      </c>
      <c r="AT1186">
        <v>2.6482999999999999</v>
      </c>
      <c r="AU1186">
        <v>2.5592600000000001</v>
      </c>
      <c r="AV1186">
        <v>2.5645500000000001</v>
      </c>
      <c r="AW1186">
        <v>2.5024299999999999</v>
      </c>
      <c r="AX1186">
        <v>2.5169700000000002</v>
      </c>
      <c r="AY1186">
        <v>2.5576400000000001</v>
      </c>
      <c r="AZ1186">
        <v>2.6316099999999998</v>
      </c>
      <c r="BA1186">
        <v>2.7679100000000001</v>
      </c>
      <c r="BB1186">
        <v>2.8127</v>
      </c>
      <c r="BC1186">
        <v>2.7353999999999998</v>
      </c>
      <c r="BD1186">
        <v>2.76525</v>
      </c>
      <c r="BE1186">
        <v>2.6816599999999999</v>
      </c>
      <c r="BF1186">
        <v>2.7097199999999999</v>
      </c>
      <c r="BG1186">
        <v>2.7192400000000001</v>
      </c>
      <c r="BH1186">
        <v>2.7174200000000002</v>
      </c>
      <c r="BI1186">
        <v>2.76145</v>
      </c>
      <c r="BJ1186">
        <v>2.8174100000000002</v>
      </c>
      <c r="BK1186">
        <v>2.8376600000000001</v>
      </c>
      <c r="BN1186" s="39">
        <f t="shared" si="19"/>
        <v>23</v>
      </c>
    </row>
    <row r="1187" spans="1:66" x14ac:dyDescent="0.3">
      <c r="A1187" t="s">
        <v>2954</v>
      </c>
      <c r="B1187" s="13" t="str">
        <f>VLOOKUP(A1187,Matching_Area!$A$2:$B$1441,2, 0)</f>
        <v>Infastructure</v>
      </c>
      <c r="C1187" s="13" t="str">
        <f>VLOOKUP(Filtred_Data!A1187,Matching_Area!$A$2:$C$1441,3,0)</f>
        <v>Technology</v>
      </c>
      <c r="D1187" t="s">
        <v>113</v>
      </c>
      <c r="AO1187">
        <v>3140.9245599999999</v>
      </c>
      <c r="AP1187">
        <v>3243.3815800000002</v>
      </c>
      <c r="AQ1187">
        <v>3408.3727600000002</v>
      </c>
      <c r="AR1187">
        <v>3465.7203800000002</v>
      </c>
      <c r="AS1187">
        <v>3496.3679699999998</v>
      </c>
      <c r="AT1187">
        <v>3567.42616</v>
      </c>
      <c r="AU1187">
        <v>3652.1842499999998</v>
      </c>
      <c r="AV1187">
        <v>3894.9012699999998</v>
      </c>
      <c r="AW1187">
        <v>3789.0896200000002</v>
      </c>
      <c r="AX1187">
        <v>3742.5196099999998</v>
      </c>
      <c r="AY1187">
        <v>3806.3303500000002</v>
      </c>
      <c r="AZ1187">
        <v>3781.1747500000001</v>
      </c>
      <c r="BA1187">
        <v>3935.4927499999999</v>
      </c>
      <c r="BB1187">
        <v>4090.2743999999998</v>
      </c>
      <c r="BC1187">
        <v>3885.0822600000001</v>
      </c>
      <c r="BD1187">
        <v>4027.1188900000002</v>
      </c>
      <c r="BE1187">
        <v>3990.6237900000001</v>
      </c>
      <c r="BF1187">
        <v>4090.8843900000002</v>
      </c>
      <c r="BG1187">
        <v>4205.2560199999998</v>
      </c>
      <c r="BH1187">
        <v>4267.8391899999997</v>
      </c>
      <c r="BI1187">
        <v>4247.7483000000002</v>
      </c>
      <c r="BJ1187">
        <v>4412.4354199999998</v>
      </c>
      <c r="BN1187" s="39">
        <f t="shared" si="19"/>
        <v>22</v>
      </c>
    </row>
    <row r="1188" spans="1:66" x14ac:dyDescent="0.3">
      <c r="A1188" t="s">
        <v>1004</v>
      </c>
      <c r="B1188" s="13" t="str">
        <f>VLOOKUP(A1188,Matching_Area!$A$2:$B$1441,2, 0)</f>
        <v>Economic Policy &amp; Debt</v>
      </c>
      <c r="C1188" s="13" t="str">
        <f>VLOOKUP(Filtred_Data!A1188,Matching_Area!$A$2:$C$1441,3,0)</f>
        <v>Balance of payments</v>
      </c>
      <c r="D1188" t="s">
        <v>2067</v>
      </c>
      <c r="O1188">
        <v>-1697710000</v>
      </c>
      <c r="P1188">
        <v>-1451584444.9019499</v>
      </c>
      <c r="Q1188">
        <v>553757125.66501105</v>
      </c>
      <c r="R1188">
        <v>-124113253.382081</v>
      </c>
      <c r="S1188">
        <v>1475185651.9397399</v>
      </c>
      <c r="T1188">
        <v>768880112.12017798</v>
      </c>
      <c r="U1188">
        <v>2556896385.5497098</v>
      </c>
      <c r="V1188">
        <v>370956774.53709501</v>
      </c>
      <c r="W1188">
        <v>-689511020.84813797</v>
      </c>
      <c r="X1188">
        <v>1134528586.11411</v>
      </c>
      <c r="Y1188">
        <v>8144258286.2321596</v>
      </c>
      <c r="Z1188">
        <v>5145098814.3345003</v>
      </c>
      <c r="AA1188">
        <v>4978962699.3789797</v>
      </c>
      <c r="AB1188">
        <v>1196003216.2516</v>
      </c>
      <c r="AC1188">
        <v>3126035320.9963198</v>
      </c>
      <c r="AD1188">
        <v>3835177864.41394</v>
      </c>
      <c r="AE1188">
        <v>-310342162.69629598</v>
      </c>
      <c r="AF1188">
        <v>-9147171478.1585102</v>
      </c>
      <c r="AG1188">
        <v>3915181496.4166198</v>
      </c>
      <c r="AH1188">
        <v>25287930640.6684</v>
      </c>
      <c r="AI1188">
        <v>2232799984.9115801</v>
      </c>
      <c r="AJ1188">
        <v>-5758650489.58008</v>
      </c>
      <c r="AK1188">
        <v>-3927313262.7850199</v>
      </c>
      <c r="AL1188">
        <v>1376223140.9103701</v>
      </c>
      <c r="AM1188">
        <v>-5349769201.1277103</v>
      </c>
      <c r="AN1188">
        <v>9747268257.9891109</v>
      </c>
      <c r="AO1188">
        <v>-6666825268.4146996</v>
      </c>
      <c r="AP1188">
        <v>1012006455.32594</v>
      </c>
      <c r="AQ1188">
        <v>6731253481.2499199</v>
      </c>
      <c r="AR1188">
        <v>-8726992890.2680798</v>
      </c>
      <c r="AS1188">
        <v>294855660.02058899</v>
      </c>
      <c r="AT1188">
        <v>4926732911.9323301</v>
      </c>
      <c r="AU1188">
        <v>3692386520.53056</v>
      </c>
      <c r="AV1188">
        <v>-1529353304.3771</v>
      </c>
      <c r="AW1188">
        <v>-2803971086.86935</v>
      </c>
      <c r="AX1188">
        <v>-14086605634.4231</v>
      </c>
      <c r="AY1188">
        <v>-2392315217.2856398</v>
      </c>
      <c r="AZ1188">
        <v>125068324.87978999</v>
      </c>
      <c r="BA1188">
        <v>4838978238.0801401</v>
      </c>
      <c r="BB1188">
        <v>52180023138.114998</v>
      </c>
      <c r="BC1188">
        <v>1823049366.9675601</v>
      </c>
      <c r="BD1188">
        <v>15982755063.070499</v>
      </c>
      <c r="BE1188">
        <v>4464394270.66745</v>
      </c>
      <c r="BF1188">
        <v>-3088287205.7765298</v>
      </c>
      <c r="BG1188">
        <v>-3583526202.5175099</v>
      </c>
      <c r="BH1188">
        <v>-6305565601.2111902</v>
      </c>
      <c r="BI1188">
        <v>2101897815.4444001</v>
      </c>
      <c r="BJ1188">
        <v>-1695243524.9911399</v>
      </c>
      <c r="BK1188">
        <v>5004277776.3785295</v>
      </c>
      <c r="BL1188">
        <v>4660096094.8987598</v>
      </c>
      <c r="BN1188" s="39">
        <f t="shared" si="19"/>
        <v>50</v>
      </c>
    </row>
    <row r="1189" spans="1:66" x14ac:dyDescent="0.3">
      <c r="A1189" t="s">
        <v>171</v>
      </c>
      <c r="B1189" s="13" t="str">
        <f>VLOOKUP(A1189,Matching_Area!$A$2:$B$1441,2, 0)</f>
        <v>Public Sector</v>
      </c>
      <c r="C1189" s="13" t="str">
        <f>VLOOKUP(Filtred_Data!A1189,Matching_Area!$A$2:$C$1441,3,0)</f>
        <v>Government finance</v>
      </c>
      <c r="D1189" t="s">
        <v>429</v>
      </c>
      <c r="Q1189">
        <v>16.721783114822024</v>
      </c>
      <c r="R1189">
        <v>17.114080775879486</v>
      </c>
      <c r="S1189">
        <v>17.966106301727301</v>
      </c>
      <c r="T1189">
        <v>17.308404514441179</v>
      </c>
      <c r="U1189">
        <v>16.60339530226133</v>
      </c>
      <c r="V1189">
        <v>17.835784546835328</v>
      </c>
      <c r="W1189">
        <v>17.714329696517137</v>
      </c>
      <c r="X1189">
        <v>18.597559351037972</v>
      </c>
      <c r="Y1189">
        <v>19.10470243484512</v>
      </c>
      <c r="Z1189">
        <v>19.949536052225074</v>
      </c>
      <c r="AA1189">
        <v>19.726424125445714</v>
      </c>
      <c r="AB1189">
        <v>17.977797700519368</v>
      </c>
      <c r="AC1189">
        <v>17.790709510792638</v>
      </c>
      <c r="AD1189">
        <v>18.240466247935284</v>
      </c>
      <c r="AE1189">
        <v>17.972408694062906</v>
      </c>
      <c r="AF1189">
        <v>18.739025975162789</v>
      </c>
      <c r="AG1189">
        <v>18.382152142353256</v>
      </c>
      <c r="AH1189">
        <v>18.550654249341498</v>
      </c>
      <c r="AI1189">
        <v>18.205832359574078</v>
      </c>
      <c r="AJ1189">
        <v>18.131318782052148</v>
      </c>
      <c r="AK1189">
        <v>17.648348004632282</v>
      </c>
      <c r="AL1189">
        <v>18.045627368664469</v>
      </c>
      <c r="AM1189">
        <v>18.257265168851401</v>
      </c>
      <c r="AN1189">
        <v>18.780459933958564</v>
      </c>
      <c r="AO1189">
        <v>18.952147632601118</v>
      </c>
      <c r="AP1189">
        <v>19.41590703019008</v>
      </c>
      <c r="AQ1189">
        <v>19.82871065226534</v>
      </c>
      <c r="AR1189">
        <v>19.783163030482743</v>
      </c>
      <c r="AS1189">
        <v>20.57334107016197</v>
      </c>
      <c r="AT1189">
        <v>19.51505626616558</v>
      </c>
      <c r="AU1189">
        <v>17.383296951342299</v>
      </c>
      <c r="AV1189">
        <v>16.78244520255096</v>
      </c>
      <c r="AW1189">
        <v>16.851590331078757</v>
      </c>
      <c r="AX1189">
        <v>17.935322743652591</v>
      </c>
      <c r="AY1189">
        <v>18.63290267717117</v>
      </c>
      <c r="AZ1189">
        <v>18.688879855602519</v>
      </c>
      <c r="BA1189">
        <v>17.78742359436805</v>
      </c>
      <c r="BB1189">
        <v>15.704140894514252</v>
      </c>
      <c r="BC1189">
        <v>16.471650980473505</v>
      </c>
      <c r="BD1189">
        <v>16.695014056141545</v>
      </c>
      <c r="BE1189">
        <v>16.810418994889844</v>
      </c>
      <c r="BF1189">
        <v>18.871420673157683</v>
      </c>
      <c r="BG1189">
        <v>18.94870293641927</v>
      </c>
      <c r="BH1189">
        <v>19.075445603633323</v>
      </c>
      <c r="BI1189">
        <v>18.659153134885852</v>
      </c>
      <c r="BJ1189">
        <v>19.556219026146671</v>
      </c>
      <c r="BK1189">
        <v>17.200299779926574</v>
      </c>
      <c r="BL1189">
        <v>17.027375671934472</v>
      </c>
      <c r="BN1189" s="39">
        <f t="shared" si="19"/>
        <v>48</v>
      </c>
    </row>
    <row r="1190" spans="1:66" x14ac:dyDescent="0.3">
      <c r="A1190" t="s">
        <v>1337</v>
      </c>
      <c r="B1190" s="13" t="str">
        <f>VLOOKUP(A1190,Matching_Area!$A$2:$B$1441,2, 0)</f>
        <v>Public Sector</v>
      </c>
      <c r="C1190" s="13" t="str">
        <f>VLOOKUP(Filtred_Data!A1190,Matching_Area!$A$2:$C$1441,3,0)</f>
        <v>Government finance</v>
      </c>
      <c r="D1190" t="s">
        <v>4186</v>
      </c>
      <c r="Q1190">
        <v>213890000000</v>
      </c>
      <c r="R1190">
        <v>243940000000</v>
      </c>
      <c r="S1190">
        <v>277620000000</v>
      </c>
      <c r="T1190">
        <v>291630000000</v>
      </c>
      <c r="U1190">
        <v>311050000000</v>
      </c>
      <c r="V1190">
        <v>371310000000</v>
      </c>
      <c r="W1190">
        <v>416570000000</v>
      </c>
      <c r="X1190">
        <v>488620000000</v>
      </c>
      <c r="Y1190">
        <v>545880000000</v>
      </c>
      <c r="Z1190">
        <v>639790000000</v>
      </c>
      <c r="AA1190">
        <v>659610000000</v>
      </c>
      <c r="AB1190">
        <v>653320000000</v>
      </c>
      <c r="AC1190">
        <v>718320000000</v>
      </c>
      <c r="AD1190">
        <v>791450000000</v>
      </c>
      <c r="AE1190">
        <v>823070000000</v>
      </c>
      <c r="AF1190">
        <v>909820000000</v>
      </c>
      <c r="AG1190">
        <v>962570000000</v>
      </c>
      <c r="AH1190">
        <v>1046550000000</v>
      </c>
      <c r="AI1190">
        <v>1085640000000</v>
      </c>
      <c r="AJ1190">
        <v>1116550000000</v>
      </c>
      <c r="AK1190">
        <v>1150730000000</v>
      </c>
      <c r="AL1190">
        <v>1237670000000</v>
      </c>
      <c r="AM1190">
        <v>1330450000000</v>
      </c>
      <c r="AN1190">
        <v>1434780000000</v>
      </c>
      <c r="AO1190">
        <v>1530030000000</v>
      </c>
      <c r="AP1190">
        <v>1665410000000</v>
      </c>
      <c r="AQ1190">
        <v>1797040000000</v>
      </c>
      <c r="AR1190">
        <v>1905250000000</v>
      </c>
      <c r="AS1190">
        <v>2109250000000</v>
      </c>
      <c r="AT1190">
        <v>2065048400000</v>
      </c>
      <c r="AU1190">
        <v>1901110200000</v>
      </c>
      <c r="AV1190">
        <v>1922973500000</v>
      </c>
      <c r="AW1190">
        <v>2058207600000</v>
      </c>
      <c r="AX1190">
        <v>2338163500000</v>
      </c>
      <c r="AY1190">
        <v>2574063100000</v>
      </c>
      <c r="AZ1190">
        <v>2700890500000</v>
      </c>
      <c r="BA1190">
        <v>2617035900000</v>
      </c>
      <c r="BB1190">
        <v>2269080800000</v>
      </c>
      <c r="BC1190">
        <v>2469438600000</v>
      </c>
      <c r="BD1190">
        <v>2594836100000</v>
      </c>
      <c r="BE1190">
        <v>2722784800000</v>
      </c>
      <c r="BF1190">
        <v>3167539500000</v>
      </c>
      <c r="BG1190">
        <v>3320143700000</v>
      </c>
      <c r="BH1190">
        <v>3475412200000</v>
      </c>
      <c r="BI1190">
        <v>3490602900000</v>
      </c>
      <c r="BJ1190">
        <v>3810606300000</v>
      </c>
      <c r="BK1190">
        <v>3531058000000</v>
      </c>
      <c r="BL1190">
        <v>3639502600000</v>
      </c>
      <c r="BN1190" s="39">
        <f t="shared" si="19"/>
        <v>48</v>
      </c>
    </row>
    <row r="1191" spans="1:66" x14ac:dyDescent="0.3">
      <c r="A1191" t="s">
        <v>2250</v>
      </c>
      <c r="B1191" s="13" t="str">
        <f>VLOOKUP(A1191,Matching_Area!$A$2:$B$1441,2, 0)</f>
        <v>Health</v>
      </c>
      <c r="C1191" s="13" t="str">
        <f>VLOOKUP(Filtred_Data!A1191,Matching_Area!$A$2:$C$1441,3,0)</f>
        <v>Risk factors</v>
      </c>
      <c r="D1191" t="s">
        <v>2848</v>
      </c>
      <c r="AV1191">
        <v>1.1000000000000001</v>
      </c>
      <c r="AW1191">
        <v>1.2</v>
      </c>
      <c r="AX1191">
        <v>1</v>
      </c>
      <c r="AY1191">
        <v>1</v>
      </c>
      <c r="AZ1191">
        <v>1</v>
      </c>
      <c r="BA1191">
        <v>1</v>
      </c>
      <c r="BB1191">
        <v>1</v>
      </c>
      <c r="BC1191">
        <v>0.8</v>
      </c>
      <c r="BD1191">
        <v>0.9</v>
      </c>
      <c r="BE1191">
        <v>0.8</v>
      </c>
      <c r="BF1191">
        <v>0.9</v>
      </c>
      <c r="BG1191">
        <v>0.7</v>
      </c>
      <c r="BH1191">
        <v>0.7</v>
      </c>
      <c r="BI1191">
        <v>0.8</v>
      </c>
      <c r="BJ1191">
        <v>0.8</v>
      </c>
      <c r="BN1191" s="39">
        <f t="shared" si="19"/>
        <v>15</v>
      </c>
    </row>
    <row r="1192" spans="1:66" x14ac:dyDescent="0.3">
      <c r="A1192" t="s">
        <v>2769</v>
      </c>
      <c r="B1192" s="13" t="str">
        <f>VLOOKUP(A1192,Matching_Area!$A$2:$B$1441,2, 0)</f>
        <v>Health</v>
      </c>
      <c r="C1192" s="13" t="str">
        <f>VLOOKUP(Filtred_Data!A1192,Matching_Area!$A$2:$C$1441,3,0)</f>
        <v>Risk factors</v>
      </c>
      <c r="D1192" t="s">
        <v>3909</v>
      </c>
      <c r="AV1192">
        <v>0.3</v>
      </c>
      <c r="AW1192">
        <v>0.3</v>
      </c>
      <c r="AX1192">
        <v>0.2</v>
      </c>
      <c r="AY1192">
        <v>0.2</v>
      </c>
      <c r="AZ1192">
        <v>0.2</v>
      </c>
      <c r="BA1192">
        <v>0.2</v>
      </c>
      <c r="BB1192">
        <v>0.3</v>
      </c>
      <c r="BC1192">
        <v>0.2</v>
      </c>
      <c r="BD1192">
        <v>0.2</v>
      </c>
      <c r="BE1192">
        <v>0.2</v>
      </c>
      <c r="BF1192">
        <v>0.3</v>
      </c>
      <c r="BG1192">
        <v>0.2</v>
      </c>
      <c r="BH1192">
        <v>0.2</v>
      </c>
      <c r="BI1192">
        <v>0.3</v>
      </c>
      <c r="BJ1192">
        <v>0.3</v>
      </c>
      <c r="BN1192" s="39">
        <f t="shared" si="19"/>
        <v>15</v>
      </c>
    </row>
    <row r="1193" spans="1:66" x14ac:dyDescent="0.3">
      <c r="A1193" t="s">
        <v>836</v>
      </c>
      <c r="B1193" s="13" t="str">
        <f>VLOOKUP(A1193,Matching_Area!$A$2:$B$1441,2, 0)</f>
        <v>Financial Sector</v>
      </c>
      <c r="C1193" s="13" t="str">
        <f>VLOOKUP(Filtred_Data!A1193,Matching_Area!$A$2:$C$1441,3,0)</f>
        <v>Interest rates</v>
      </c>
      <c r="D1193" t="s">
        <v>4139</v>
      </c>
      <c r="E1193">
        <v>1.8741666666666603</v>
      </c>
      <c r="F1193">
        <v>2.1241666666666701</v>
      </c>
      <c r="G1193">
        <v>1.7216666666666698</v>
      </c>
      <c r="H1193">
        <v>1.3433333333333302</v>
      </c>
      <c r="I1193">
        <v>0.94750000000000001</v>
      </c>
      <c r="J1193">
        <v>0.58666666666667</v>
      </c>
      <c r="K1193">
        <v>0.74333333333332963</v>
      </c>
      <c r="L1193">
        <v>1.3016666666666605</v>
      </c>
      <c r="M1193">
        <v>0.96583333333332977</v>
      </c>
      <c r="N1193">
        <v>1.2633333333333399</v>
      </c>
      <c r="O1193">
        <v>1.4733333333333301</v>
      </c>
      <c r="P1193">
        <v>1.3833333333333302</v>
      </c>
      <c r="Q1193">
        <v>1.17916666666666</v>
      </c>
      <c r="R1193">
        <v>0.995</v>
      </c>
      <c r="S1193">
        <v>2.9233333333333</v>
      </c>
      <c r="T1193">
        <v>2.0375000000000001</v>
      </c>
      <c r="U1193">
        <v>1.8408333333333298</v>
      </c>
      <c r="V1193">
        <v>1.56</v>
      </c>
      <c r="W1193">
        <v>1.8333333333333401</v>
      </c>
      <c r="X1193">
        <v>2.6233333333332993</v>
      </c>
      <c r="Y1193">
        <v>3.6508333333332992</v>
      </c>
      <c r="Z1193">
        <v>4.7925000000000004</v>
      </c>
      <c r="AA1193">
        <v>4.1358333333333004</v>
      </c>
      <c r="AB1193">
        <v>2.1741666666667001</v>
      </c>
      <c r="AC1193">
        <v>2.4691666666666698</v>
      </c>
      <c r="AD1193">
        <v>2.4441666666666597</v>
      </c>
      <c r="AE1193">
        <v>2.36</v>
      </c>
      <c r="AF1193">
        <v>2.3774999999999999</v>
      </c>
      <c r="AG1193">
        <v>2.6433333333333291</v>
      </c>
      <c r="AH1193">
        <v>2.7591666666666299</v>
      </c>
      <c r="AI1193">
        <v>2.4991666666666994</v>
      </c>
      <c r="AJ1193">
        <v>3.0541666666666591</v>
      </c>
      <c r="AK1193">
        <v>2.7916666666666696</v>
      </c>
      <c r="AL1193">
        <v>2.9808333333333299</v>
      </c>
      <c r="AM1193">
        <v>2.8683333333333305</v>
      </c>
      <c r="AN1193">
        <v>3.3158333333333392</v>
      </c>
      <c r="AO1193">
        <v>3.2466666666666608</v>
      </c>
      <c r="AP1193">
        <v>3.3716666666666697</v>
      </c>
      <c r="AQ1193">
        <v>3.5350000000000001</v>
      </c>
      <c r="AR1193">
        <v>3.3366666666666704</v>
      </c>
      <c r="AS1193">
        <v>3.3941666666666608</v>
      </c>
      <c r="AT1193">
        <v>3.47</v>
      </c>
      <c r="AU1193">
        <v>3.0625</v>
      </c>
      <c r="AV1193">
        <v>3.1091666666666695</v>
      </c>
      <c r="AW1193">
        <v>2.9666666666666699</v>
      </c>
      <c r="AX1193">
        <v>3.0375000000000001</v>
      </c>
      <c r="AY1193">
        <v>3.2358333333333293</v>
      </c>
      <c r="AZ1193">
        <v>3.64</v>
      </c>
      <c r="BA1193">
        <v>3.6274999999999999</v>
      </c>
      <c r="BB1193">
        <v>3.09</v>
      </c>
      <c r="BC1193">
        <v>3.1158333333333328</v>
      </c>
      <c r="BD1193">
        <v>3.1924999999999999</v>
      </c>
      <c r="BE1193">
        <v>3.1625000000000001</v>
      </c>
      <c r="BF1193">
        <v>3.1908333333333334</v>
      </c>
      <c r="BG1193">
        <v>3.2149999999999999</v>
      </c>
      <c r="BH1193">
        <v>3.2075</v>
      </c>
      <c r="BI1193">
        <v>3.1941666666666699</v>
      </c>
      <c r="BJ1193">
        <v>3.1658333333333371</v>
      </c>
      <c r="BK1193">
        <v>2.9649999999999999</v>
      </c>
      <c r="BL1193">
        <v>3.2108333333333299</v>
      </c>
      <c r="BN1193" s="39">
        <f t="shared" si="19"/>
        <v>60</v>
      </c>
    </row>
    <row r="1194" spans="1:66" x14ac:dyDescent="0.3">
      <c r="A1194" t="s">
        <v>2973</v>
      </c>
      <c r="B1194" s="13" t="str">
        <f>VLOOKUP(A1194,Matching_Area!$A$2:$B$1441,2, 0)</f>
        <v>Environment</v>
      </c>
      <c r="C1194" s="13" t="str">
        <f>VLOOKUP(Filtred_Data!A1194,Matching_Area!$A$2:$C$1441,3,0)</f>
        <v>Land use</v>
      </c>
      <c r="D1194" t="s">
        <v>1172</v>
      </c>
      <c r="AI1194">
        <v>8549545.5099999998</v>
      </c>
      <c r="AS1194">
        <v>8549545.5099999998</v>
      </c>
      <c r="BC1194">
        <v>8549545.5099999998</v>
      </c>
      <c r="BN1194" s="39">
        <f t="shared" si="19"/>
        <v>3</v>
      </c>
    </row>
    <row r="1195" spans="1:66" x14ac:dyDescent="0.3">
      <c r="A1195" t="s">
        <v>3456</v>
      </c>
      <c r="B1195" s="13" t="str">
        <f>VLOOKUP(A1195,Matching_Area!$A$2:$B$1441,2, 0)</f>
        <v>Environment</v>
      </c>
      <c r="C1195" s="13" t="str">
        <f>VLOOKUP(Filtred_Data!A1195,Matching_Area!$A$2:$C$1441,3,0)</f>
        <v>Land use</v>
      </c>
      <c r="D1195" t="s">
        <v>3589</v>
      </c>
      <c r="AI1195">
        <v>0.98032921200000001</v>
      </c>
      <c r="AS1195">
        <v>0.98032921200000001</v>
      </c>
      <c r="BC1195">
        <v>0.98032921200000001</v>
      </c>
      <c r="BN1195" s="39">
        <f t="shared" si="19"/>
        <v>3</v>
      </c>
    </row>
    <row r="1196" spans="1:66" x14ac:dyDescent="0.3">
      <c r="A1196" t="s">
        <v>3421</v>
      </c>
      <c r="B1196" s="13" t="str">
        <f>VLOOKUP(A1196,Matching_Area!$A$2:$B$1441,2, 0)</f>
        <v>Environment</v>
      </c>
      <c r="C1196" s="13" t="str">
        <f>VLOOKUP(Filtred_Data!A1196,Matching_Area!$A$2:$C$1441,3,0)</f>
        <v>Land use</v>
      </c>
      <c r="D1196" t="s">
        <v>2599</v>
      </c>
      <c r="AI1196">
        <v>91676.457769999994</v>
      </c>
      <c r="AS1196">
        <v>91676.457769999994</v>
      </c>
      <c r="BC1196">
        <v>91676.457769999994</v>
      </c>
      <c r="BN1196" s="39">
        <f t="shared" si="19"/>
        <v>3</v>
      </c>
    </row>
    <row r="1197" spans="1:66" x14ac:dyDescent="0.3">
      <c r="A1197" t="s">
        <v>4166</v>
      </c>
      <c r="B1197" s="13" t="str">
        <f>VLOOKUP(A1197,Matching_Area!$A$2:$B$1441,2, 0)</f>
        <v>Environment</v>
      </c>
      <c r="C1197" s="13" t="str">
        <f>VLOOKUP(Filtred_Data!A1197,Matching_Area!$A$2:$C$1441,3,0)</f>
        <v>Density &amp; urbanization</v>
      </c>
      <c r="D1197" t="s">
        <v>77</v>
      </c>
      <c r="E1197">
        <v>54208527</v>
      </c>
      <c r="F1197">
        <v>54414785</v>
      </c>
      <c r="G1197">
        <v>54549307</v>
      </c>
      <c r="H1197">
        <v>54626596</v>
      </c>
      <c r="I1197">
        <v>54673014</v>
      </c>
      <c r="J1197">
        <v>54639947</v>
      </c>
      <c r="K1197">
        <v>54551297</v>
      </c>
      <c r="L1197">
        <v>54423243</v>
      </c>
      <c r="M1197">
        <v>54242804</v>
      </c>
      <c r="N1197">
        <v>54047876</v>
      </c>
      <c r="O1197">
        <v>54129627</v>
      </c>
      <c r="P1197">
        <v>54795508</v>
      </c>
      <c r="Q1197">
        <v>55364268</v>
      </c>
      <c r="R1197">
        <v>55874046</v>
      </c>
      <c r="S1197">
        <v>56365499</v>
      </c>
      <c r="T1197">
        <v>56902406</v>
      </c>
      <c r="U1197">
        <v>57423878</v>
      </c>
      <c r="V1197">
        <v>57982322</v>
      </c>
      <c r="W1197">
        <v>58579920</v>
      </c>
      <c r="X1197">
        <v>59207469</v>
      </c>
      <c r="Y1197">
        <v>59673829</v>
      </c>
      <c r="Z1197">
        <v>59913573</v>
      </c>
      <c r="AA1197">
        <v>60135341</v>
      </c>
      <c r="AB1197">
        <v>60332364</v>
      </c>
      <c r="AC1197">
        <v>60503262</v>
      </c>
      <c r="AD1197">
        <v>60684895</v>
      </c>
      <c r="AE1197">
        <v>60888123</v>
      </c>
      <c r="AF1197">
        <v>61073788</v>
      </c>
      <c r="AG1197">
        <v>61266559</v>
      </c>
      <c r="AH1197">
        <v>61485081</v>
      </c>
      <c r="AI1197">
        <v>61656881</v>
      </c>
      <c r="AJ1197">
        <v>61471853</v>
      </c>
      <c r="AK1197">
        <v>61314541</v>
      </c>
      <c r="AL1197">
        <v>61112155</v>
      </c>
      <c r="AM1197">
        <v>60847887</v>
      </c>
      <c r="AN1197">
        <v>60559606</v>
      </c>
      <c r="AO1197">
        <v>60247274</v>
      </c>
      <c r="AP1197">
        <v>59962727</v>
      </c>
      <c r="AQ1197">
        <v>59647910</v>
      </c>
      <c r="AR1197">
        <v>59318323</v>
      </c>
      <c r="AS1197">
        <v>59093274</v>
      </c>
      <c r="AT1197">
        <v>59176653</v>
      </c>
      <c r="AU1197">
        <v>59224903</v>
      </c>
      <c r="AV1197">
        <v>59231337</v>
      </c>
      <c r="AW1197">
        <v>59272576</v>
      </c>
      <c r="AX1197">
        <v>59316092</v>
      </c>
      <c r="AY1197">
        <v>59380586</v>
      </c>
      <c r="AZ1197">
        <v>59435929</v>
      </c>
      <c r="BA1197">
        <v>59486862</v>
      </c>
      <c r="BB1197">
        <v>59495270</v>
      </c>
      <c r="BC1197">
        <v>59476370</v>
      </c>
      <c r="BD1197">
        <v>59370278</v>
      </c>
      <c r="BE1197">
        <v>59254429</v>
      </c>
      <c r="BF1197">
        <v>59093985</v>
      </c>
      <c r="BG1197">
        <v>58939798</v>
      </c>
      <c r="BH1197">
        <v>58769219</v>
      </c>
      <c r="BI1197">
        <v>58575095</v>
      </c>
      <c r="BJ1197">
        <v>58308905</v>
      </c>
      <c r="BK1197">
        <v>57967430</v>
      </c>
      <c r="BL1197">
        <v>57576495</v>
      </c>
      <c r="BN1197" s="39">
        <f t="shared" si="19"/>
        <v>60</v>
      </c>
    </row>
    <row r="1198" spans="1:66" x14ac:dyDescent="0.3">
      <c r="A1198" t="s">
        <v>1908</v>
      </c>
      <c r="B1198" s="13" t="str">
        <f>VLOOKUP(A1198,Matching_Area!$A$2:$B$1441,2, 0)</f>
        <v>Environment</v>
      </c>
      <c r="C1198" s="13" t="str">
        <f>VLOOKUP(Filtred_Data!A1198,Matching_Area!$A$2:$C$1441,3,0)</f>
        <v>Density &amp; urbanization</v>
      </c>
      <c r="D1198" t="s">
        <v>682</v>
      </c>
      <c r="E1198">
        <v>30.004000000000005</v>
      </c>
      <c r="F1198">
        <v>29.623000000000005</v>
      </c>
      <c r="G1198">
        <v>29.242999999999995</v>
      </c>
      <c r="H1198">
        <v>28.866</v>
      </c>
      <c r="I1198">
        <v>28.492000000000004</v>
      </c>
      <c r="J1198">
        <v>28.120999999999995</v>
      </c>
      <c r="K1198">
        <v>27.753</v>
      </c>
      <c r="L1198">
        <v>27.388000000000005</v>
      </c>
      <c r="M1198">
        <v>27.025999999999996</v>
      </c>
      <c r="N1198">
        <v>26.667000000000002</v>
      </c>
      <c r="O1198">
        <v>26.397999999999996</v>
      </c>
      <c r="P1198">
        <v>26.387</v>
      </c>
      <c r="Q1198">
        <v>26.376999999999995</v>
      </c>
      <c r="R1198">
        <v>26.367000000000004</v>
      </c>
      <c r="S1198">
        <v>26.356999999999999</v>
      </c>
      <c r="T1198">
        <v>26.346999999999994</v>
      </c>
      <c r="U1198">
        <v>26.337000000000003</v>
      </c>
      <c r="V1198">
        <v>26.326999999999998</v>
      </c>
      <c r="W1198">
        <v>26.317999999999998</v>
      </c>
      <c r="X1198">
        <v>26.308000000000007</v>
      </c>
      <c r="Y1198">
        <v>26.262</v>
      </c>
      <c r="Z1198">
        <v>26.11</v>
      </c>
      <c r="AA1198">
        <v>25.957999999999998</v>
      </c>
      <c r="AB1198">
        <v>25.805999999999997</v>
      </c>
      <c r="AC1198">
        <v>25.656000000000006</v>
      </c>
      <c r="AD1198">
        <v>25.506</v>
      </c>
      <c r="AE1198">
        <v>25.355999999999995</v>
      </c>
      <c r="AF1198">
        <v>25.206999999999994</v>
      </c>
      <c r="AG1198">
        <v>25.058000000000007</v>
      </c>
      <c r="AH1198">
        <v>24.911000000000001</v>
      </c>
      <c r="AI1198">
        <v>24.7</v>
      </c>
      <c r="AJ1198">
        <v>24.299000000000007</v>
      </c>
      <c r="AK1198">
        <v>23.903000000000006</v>
      </c>
      <c r="AL1198">
        <v>23.512</v>
      </c>
      <c r="AM1198">
        <v>23.125</v>
      </c>
      <c r="AN1198">
        <v>22.742999999999995</v>
      </c>
      <c r="AO1198">
        <v>22.364000000000004</v>
      </c>
      <c r="AP1198">
        <v>21.992000000000004</v>
      </c>
      <c r="AQ1198">
        <v>21.623000000000005</v>
      </c>
      <c r="AR1198">
        <v>21.257999999999996</v>
      </c>
      <c r="AS1198">
        <v>20.942999999999998</v>
      </c>
      <c r="AT1198">
        <v>20.766000000000005</v>
      </c>
      <c r="AU1198">
        <v>20.590999999999994</v>
      </c>
      <c r="AV1198">
        <v>20.417000000000002</v>
      </c>
      <c r="AW1198">
        <v>20.242999999999995</v>
      </c>
      <c r="AX1198">
        <v>20.072000000000003</v>
      </c>
      <c r="AY1198">
        <v>19.900999999999996</v>
      </c>
      <c r="AZ1198">
        <v>19.730999999999995</v>
      </c>
      <c r="BA1198">
        <v>19.561999999999998</v>
      </c>
      <c r="BB1198">
        <v>19.394000000000005</v>
      </c>
      <c r="BC1198">
        <v>19.227999999999994</v>
      </c>
      <c r="BD1198">
        <v>19.055999999999997</v>
      </c>
      <c r="BE1198">
        <v>18.881</v>
      </c>
      <c r="BF1198">
        <v>18.700999999999993</v>
      </c>
      <c r="BG1198">
        <v>18.516999999999996</v>
      </c>
      <c r="BH1198">
        <v>18.328999999999994</v>
      </c>
      <c r="BI1198">
        <v>18.138000000000005</v>
      </c>
      <c r="BJ1198">
        <v>17.941999999999993</v>
      </c>
      <c r="BK1198">
        <v>17.744</v>
      </c>
      <c r="BL1198">
        <v>17.540999999999997</v>
      </c>
      <c r="BN1198" s="39">
        <f t="shared" si="19"/>
        <v>60</v>
      </c>
    </row>
    <row r="1199" spans="1:66" x14ac:dyDescent="0.3">
      <c r="A1199" t="s">
        <v>828</v>
      </c>
      <c r="B1199" s="13" t="str">
        <f>VLOOKUP(A1199,Matching_Area!$A$2:$B$1441,2, 0)</f>
        <v>Environment</v>
      </c>
      <c r="C1199" s="13" t="str">
        <f>VLOOKUP(Filtred_Data!A1199,Matching_Area!$A$2:$C$1441,3,0)</f>
        <v>Density &amp; urbanization</v>
      </c>
      <c r="D1199" t="s">
        <v>2718</v>
      </c>
      <c r="F1199">
        <v>0.37976792291879524</v>
      </c>
      <c r="G1199">
        <v>0.24691082332466702</v>
      </c>
      <c r="H1199">
        <v>0.14158621231930207</v>
      </c>
      <c r="I1199">
        <v>8.4937179173130581E-2</v>
      </c>
      <c r="J1199">
        <v>-6.0499689526481354E-2</v>
      </c>
      <c r="K1199">
        <v>-0.16237569283079445</v>
      </c>
      <c r="L1199">
        <v>-0.2350164707091654</v>
      </c>
      <c r="M1199">
        <v>-0.33209851801746526</v>
      </c>
      <c r="N1199">
        <v>-0.36000920953301552</v>
      </c>
      <c r="O1199">
        <v>0.15114236009435719</v>
      </c>
      <c r="P1199">
        <v>1.2226549824515611</v>
      </c>
      <c r="Q1199">
        <v>1.0326183922180669</v>
      </c>
      <c r="R1199">
        <v>0.91655752490291209</v>
      </c>
      <c r="S1199">
        <v>0.87572725064575896</v>
      </c>
      <c r="T1199">
        <v>0.94803734794019989</v>
      </c>
      <c r="U1199">
        <v>0.91225849074372634</v>
      </c>
      <c r="V1199">
        <v>0.96779611283457656</v>
      </c>
      <c r="W1199">
        <v>1.0253804760735512</v>
      </c>
      <c r="X1199">
        <v>1.0655723727449979</v>
      </c>
      <c r="Y1199">
        <v>0.78458496023754187</v>
      </c>
      <c r="Z1199">
        <v>0.40095247019868413</v>
      </c>
      <c r="AA1199">
        <v>0.36946315443824723</v>
      </c>
      <c r="AB1199">
        <v>0.32709708492662526</v>
      </c>
      <c r="AC1199">
        <v>0.28286047683701165</v>
      </c>
      <c r="AD1199">
        <v>0.29975393717945054</v>
      </c>
      <c r="AE1199">
        <v>0.33433107550594721</v>
      </c>
      <c r="AF1199">
        <v>0.30446414278262801</v>
      </c>
      <c r="AG1199">
        <v>0.31513914136331211</v>
      </c>
      <c r="AH1199">
        <v>0.35603961110364707</v>
      </c>
      <c r="AI1199">
        <v>0.27902773136668113</v>
      </c>
      <c r="AJ1199">
        <v>-0.30054420810483157</v>
      </c>
      <c r="AK1199">
        <v>-0.25623699979733122</v>
      </c>
      <c r="AL1199">
        <v>-0.33062426900879149</v>
      </c>
      <c r="AM1199">
        <v>-0.43336884649176577</v>
      </c>
      <c r="AN1199">
        <v>-0.47489909341570946</v>
      </c>
      <c r="AO1199">
        <v>-0.51707766296028423</v>
      </c>
      <c r="AP1199">
        <v>-0.47341740134969179</v>
      </c>
      <c r="AQ1199">
        <v>-0.52640423103556577</v>
      </c>
      <c r="AR1199">
        <v>-0.55408637377824788</v>
      </c>
      <c r="AS1199">
        <v>-0.38011356433405152</v>
      </c>
      <c r="AT1199">
        <v>0.1409978274754351</v>
      </c>
      <c r="AU1199">
        <v>8.150231179544358E-2</v>
      </c>
      <c r="AV1199">
        <v>1.0863083289361001E-2</v>
      </c>
      <c r="AW1199">
        <v>6.9599392325051343E-2</v>
      </c>
      <c r="AX1199">
        <v>7.3389814873652828E-2</v>
      </c>
      <c r="AY1199">
        <v>0.10867028030365712</v>
      </c>
      <c r="AZ1199">
        <v>9.3157090160954456E-2</v>
      </c>
      <c r="BA1199">
        <v>8.5657261633222889E-2</v>
      </c>
      <c r="BB1199">
        <v>1.4133214580487637E-2</v>
      </c>
      <c r="BC1199">
        <v>-3.1772278097525482E-2</v>
      </c>
      <c r="BD1199">
        <v>-0.17853600411309184</v>
      </c>
      <c r="BE1199">
        <v>-0.19532024948280521</v>
      </c>
      <c r="BF1199">
        <v>-0.27113856936603153</v>
      </c>
      <c r="BG1199">
        <v>-0.26125924931520039</v>
      </c>
      <c r="BH1199">
        <v>-0.28983186463760713</v>
      </c>
      <c r="BI1199">
        <v>-0.33086251983133186</v>
      </c>
      <c r="BJ1199">
        <v>-0.45547801272795502</v>
      </c>
      <c r="BK1199">
        <v>-0.58735250245301873</v>
      </c>
      <c r="BL1199">
        <v>-0.67668895922923977</v>
      </c>
      <c r="BN1199" s="39">
        <f t="shared" si="19"/>
        <v>59</v>
      </c>
    </row>
    <row r="1200" spans="1:66" x14ac:dyDescent="0.3">
      <c r="A1200" t="s">
        <v>2618</v>
      </c>
      <c r="B1200" s="13" t="str">
        <f>VLOOKUP(A1200,Matching_Area!$A$2:$B$1441,2, 0)</f>
        <v>Environment</v>
      </c>
      <c r="C1200" s="13" t="str">
        <f>VLOOKUP(Filtred_Data!A1200,Matching_Area!$A$2:$C$1441,3,0)</f>
        <v>Land use</v>
      </c>
      <c r="D1200" t="s">
        <v>3235</v>
      </c>
      <c r="AI1200">
        <v>0.24573683499999999</v>
      </c>
      <c r="AS1200">
        <v>0.25644883899999998</v>
      </c>
      <c r="BC1200">
        <v>0.248613272</v>
      </c>
      <c r="BN1200" s="39">
        <f t="shared" si="19"/>
        <v>3</v>
      </c>
    </row>
    <row r="1201" spans="1:66" x14ac:dyDescent="0.3">
      <c r="A1201" t="s">
        <v>3839</v>
      </c>
      <c r="B1201" s="13" t="str">
        <f>VLOOKUP(A1201,Matching_Area!$A$2:$B$1441,2, 0)</f>
        <v>Financial Sector</v>
      </c>
      <c r="C1201" s="13" t="str">
        <f>VLOOKUP(Filtred_Data!A1201,Matching_Area!$A$2:$C$1441,3,0)</f>
        <v>Capital markets</v>
      </c>
      <c r="D1201" t="s">
        <v>1958</v>
      </c>
      <c r="AI1201">
        <v>-6.5591397849462219</v>
      </c>
      <c r="AJ1201">
        <v>26.306704621161625</v>
      </c>
      <c r="AK1201">
        <v>4.4642643074636279</v>
      </c>
      <c r="AL1201">
        <v>7.0551513621445405</v>
      </c>
      <c r="AM1201">
        <v>-1.5392860971165212</v>
      </c>
      <c r="AN1201">
        <v>34.110653863740282</v>
      </c>
      <c r="AO1201">
        <v>20.26366632571883</v>
      </c>
      <c r="AP1201">
        <v>31.008181008180991</v>
      </c>
      <c r="AQ1201">
        <v>26.668590212586185</v>
      </c>
      <c r="AR1201">
        <v>19.526044759727633</v>
      </c>
      <c r="AS1201">
        <v>-10.139186659860478</v>
      </c>
      <c r="AT1201">
        <v>-13.042455873451097</v>
      </c>
      <c r="AU1201">
        <v>-23.366249231351865</v>
      </c>
      <c r="AV1201">
        <v>26.380037102776967</v>
      </c>
      <c r="AW1201">
        <v>8.9935395410346572</v>
      </c>
      <c r="AX1201">
        <v>3.001582369361544</v>
      </c>
      <c r="AY1201">
        <v>13.619200111241025</v>
      </c>
      <c r="AZ1201">
        <v>3.5292019475560821</v>
      </c>
      <c r="BA1201">
        <v>-38.485256334013819</v>
      </c>
      <c r="BB1201">
        <v>23.453817318918425</v>
      </c>
      <c r="BC1201">
        <v>12.782079159440363</v>
      </c>
      <c r="BD1201">
        <v>-2.4795285693213201E-3</v>
      </c>
      <c r="BE1201">
        <v>13.40569</v>
      </c>
      <c r="BF1201">
        <v>29.60125</v>
      </c>
      <c r="BG1201">
        <v>11.3906381873661</v>
      </c>
      <c r="BH1201">
        <v>-0.726601583369757</v>
      </c>
      <c r="BI1201">
        <v>9.5350157049619799</v>
      </c>
      <c r="BJ1201">
        <v>19.4199648923768</v>
      </c>
      <c r="BK1201">
        <v>-6.2372598219685003</v>
      </c>
      <c r="BL1201">
        <v>28.499507871252099</v>
      </c>
      <c r="BN1201" s="39">
        <f t="shared" si="19"/>
        <v>30</v>
      </c>
    </row>
    <row r="1202" spans="1:66" x14ac:dyDescent="0.3">
      <c r="A1202" t="s">
        <v>1680</v>
      </c>
      <c r="B1202" s="13" t="str">
        <f>VLOOKUP(A1202,Matching_Area!$A$2:$B$1441,2, 0)</f>
        <v>Education</v>
      </c>
      <c r="C1202" s="13" t="str">
        <f>VLOOKUP(Filtred_Data!A1202,Matching_Area!$A$2:$C$1441,3,0)</f>
        <v>Participation</v>
      </c>
      <c r="D1202" t="s">
        <v>751</v>
      </c>
      <c r="P1202">
        <v>37.895820617675803</v>
      </c>
      <c r="Q1202">
        <v>37.749401092529297</v>
      </c>
      <c r="S1202">
        <v>42.834140777587898</v>
      </c>
      <c r="U1202">
        <v>51.763191223144503</v>
      </c>
      <c r="V1202">
        <v>50.616569519042997</v>
      </c>
      <c r="W1202">
        <v>48.338218688964801</v>
      </c>
      <c r="X1202">
        <v>48.201549530029297</v>
      </c>
      <c r="Y1202">
        <v>48.594890594482401</v>
      </c>
      <c r="Z1202">
        <v>52.4450492858887</v>
      </c>
      <c r="AA1202">
        <v>52.711540222167997</v>
      </c>
      <c r="AB1202">
        <v>54.6056518554688</v>
      </c>
      <c r="AC1202">
        <v>56.623828887939503</v>
      </c>
      <c r="AD1202">
        <v>57.314010620117202</v>
      </c>
      <c r="AE1202">
        <v>61.195919036865199</v>
      </c>
      <c r="AF1202">
        <v>62.044189453125</v>
      </c>
      <c r="AG1202">
        <v>61.695430755615199</v>
      </c>
      <c r="AH1202">
        <v>60.484500885009801</v>
      </c>
      <c r="AI1202">
        <v>60.959789276122997</v>
      </c>
      <c r="AJ1202">
        <v>65.051788330078097</v>
      </c>
      <c r="AN1202">
        <v>69.588890075683594</v>
      </c>
      <c r="AO1202">
        <v>71.115440368652301</v>
      </c>
      <c r="AX1202">
        <v>70.517326354980497</v>
      </c>
      <c r="BC1202">
        <v>70.104179382324205</v>
      </c>
      <c r="BD1202">
        <v>70.149589538574205</v>
      </c>
      <c r="BE1202">
        <v>70.933563232421903</v>
      </c>
      <c r="BF1202">
        <v>71.523956298828097</v>
      </c>
      <c r="BG1202">
        <v>72.540626525878906</v>
      </c>
      <c r="BH1202">
        <v>72.027359008789105</v>
      </c>
      <c r="BI1202">
        <v>71.937370300292997</v>
      </c>
      <c r="BJ1202">
        <v>72.93408203125</v>
      </c>
      <c r="BK1202">
        <v>72.145919799804702</v>
      </c>
      <c r="BN1202" s="39">
        <f t="shared" si="19"/>
        <v>31</v>
      </c>
    </row>
    <row r="1203" spans="1:66" x14ac:dyDescent="0.3">
      <c r="A1203" t="s">
        <v>937</v>
      </c>
      <c r="B1203" s="13" t="str">
        <f>VLOOKUP(A1203,Matching_Area!$A$2:$B$1441,2, 0)</f>
        <v>Education</v>
      </c>
      <c r="C1203" s="13" t="str">
        <f>VLOOKUP(Filtred_Data!A1203,Matching_Area!$A$2:$C$1441,3,0)</f>
        <v>Participation</v>
      </c>
      <c r="D1203" t="s">
        <v>2297</v>
      </c>
      <c r="Z1203">
        <v>51.183929443359403</v>
      </c>
      <c r="AA1203">
        <v>51.356651306152301</v>
      </c>
      <c r="AB1203">
        <v>55.2304496765137</v>
      </c>
      <c r="AE1203">
        <v>62.195621490478501</v>
      </c>
      <c r="AF1203">
        <v>61.001468658447301</v>
      </c>
      <c r="AG1203">
        <v>58.890430450439503</v>
      </c>
      <c r="AH1203">
        <v>59.977180480957003</v>
      </c>
      <c r="AI1203">
        <v>59.9421195983887</v>
      </c>
      <c r="AJ1203">
        <v>64.054733276367202</v>
      </c>
      <c r="AN1203">
        <v>67.995567321777301</v>
      </c>
      <c r="AO1203">
        <v>70.595306396484403</v>
      </c>
      <c r="AX1203">
        <v>69.333038330078097</v>
      </c>
      <c r="BC1203">
        <v>70.8482666015625</v>
      </c>
      <c r="BD1203">
        <v>70.360130310058594</v>
      </c>
      <c r="BE1203">
        <v>69.902122497558594</v>
      </c>
      <c r="BF1203">
        <v>71.445388793945298</v>
      </c>
      <c r="BG1203">
        <v>72.729072570800795</v>
      </c>
      <c r="BH1203">
        <v>71.340667724609403</v>
      </c>
      <c r="BI1203">
        <v>71.778961181640597</v>
      </c>
      <c r="BJ1203">
        <v>73.150970458984403</v>
      </c>
      <c r="BK1203">
        <v>72.701492309570298</v>
      </c>
      <c r="BN1203" s="39">
        <f t="shared" si="19"/>
        <v>21</v>
      </c>
    </row>
    <row r="1204" spans="1:66" x14ac:dyDescent="0.3">
      <c r="A1204" t="s">
        <v>3344</v>
      </c>
      <c r="B1204" s="13" t="str">
        <f>VLOOKUP(A1204,Matching_Area!$A$2:$B$1441,2, 0)</f>
        <v>Education</v>
      </c>
      <c r="C1204" s="13" t="str">
        <f>VLOOKUP(Filtred_Data!A1204,Matching_Area!$A$2:$C$1441,3,0)</f>
        <v>Participation</v>
      </c>
      <c r="D1204" t="s">
        <v>2222</v>
      </c>
      <c r="Z1204">
        <v>53.637588500976598</v>
      </c>
      <c r="AA1204">
        <v>53.990379333496101</v>
      </c>
      <c r="AB1204">
        <v>54.017890930175803</v>
      </c>
      <c r="AE1204">
        <v>60.251739501953097</v>
      </c>
      <c r="AF1204">
        <v>63.034381866455099</v>
      </c>
      <c r="AG1204">
        <v>64.372123718261705</v>
      </c>
      <c r="AH1204">
        <v>60.970230102539098</v>
      </c>
      <c r="AI1204">
        <v>61.932868957519503</v>
      </c>
      <c r="AJ1204">
        <v>66.003807067871094</v>
      </c>
      <c r="AN1204">
        <v>71.108642578125</v>
      </c>
      <c r="AO1204">
        <v>71.611259460449205</v>
      </c>
      <c r="AX1204">
        <v>71.650009155273395</v>
      </c>
      <c r="BC1204">
        <v>69.392036437988295</v>
      </c>
      <c r="BD1204">
        <v>69.9481201171875</v>
      </c>
      <c r="BE1204">
        <v>71.920959472656307</v>
      </c>
      <c r="BF1204">
        <v>71.599281311035199</v>
      </c>
      <c r="BG1204">
        <v>72.359931945800795</v>
      </c>
      <c r="BH1204">
        <v>72.68505859375</v>
      </c>
      <c r="BI1204">
        <v>72.088958740234403</v>
      </c>
      <c r="BJ1204">
        <v>72.726707458496094</v>
      </c>
      <c r="BK1204">
        <v>71.614883422851605</v>
      </c>
      <c r="BN1204" s="39">
        <f t="shared" si="19"/>
        <v>21</v>
      </c>
    </row>
    <row r="1205" spans="1:66" x14ac:dyDescent="0.3">
      <c r="A1205" t="s">
        <v>297</v>
      </c>
      <c r="B1205" s="13" t="str">
        <f>VLOOKUP(A1205,Matching_Area!$A$2:$B$1441,2, 0)</f>
        <v>Education</v>
      </c>
      <c r="C1205" s="13" t="str">
        <f>VLOOKUP(Filtred_Data!A1205,Matching_Area!$A$2:$C$1441,3,0)</f>
        <v>Participation</v>
      </c>
      <c r="D1205" t="s">
        <v>1251</v>
      </c>
      <c r="P1205">
        <v>88.860877990722699</v>
      </c>
      <c r="Q1205">
        <v>88.421798706054702</v>
      </c>
      <c r="R1205">
        <v>90.707046508789105</v>
      </c>
      <c r="S1205">
        <v>89.816078186035199</v>
      </c>
      <c r="T1205">
        <v>89.6162109375</v>
      </c>
      <c r="U1205">
        <v>90.441848754882798</v>
      </c>
      <c r="V1205">
        <v>90.657882690429702</v>
      </c>
      <c r="W1205">
        <v>91.073486328125</v>
      </c>
      <c r="X1205">
        <v>90.616249084472699</v>
      </c>
      <c r="Y1205">
        <v>98.911048889160199</v>
      </c>
      <c r="Z1205">
        <v>98.631797790527301</v>
      </c>
      <c r="AA1205">
        <v>100.48162078857401</v>
      </c>
      <c r="AB1205">
        <v>99.034507751464801</v>
      </c>
      <c r="AC1205">
        <v>97.893661499023395</v>
      </c>
      <c r="AD1205">
        <v>98.232933044433594</v>
      </c>
      <c r="AE1205">
        <v>99.901130676269503</v>
      </c>
      <c r="AF1205">
        <v>101.173690795898</v>
      </c>
      <c r="AI1205">
        <v>106.033233642578</v>
      </c>
      <c r="AJ1205">
        <v>105.32859802246099</v>
      </c>
      <c r="AL1205">
        <v>103.899276733398</v>
      </c>
      <c r="AM1205">
        <v>103.115478515625</v>
      </c>
      <c r="AN1205">
        <v>104.106407165527</v>
      </c>
      <c r="AO1205">
        <v>103.55982971191401</v>
      </c>
      <c r="AQ1205">
        <v>102.562042236328</v>
      </c>
      <c r="AR1205">
        <v>101.93083190918</v>
      </c>
      <c r="AS1205">
        <v>100.72995758056599</v>
      </c>
      <c r="AT1205">
        <v>101.326133728027</v>
      </c>
      <c r="AU1205">
        <v>99.879402160644503</v>
      </c>
      <c r="AV1205">
        <v>101.113960266113</v>
      </c>
      <c r="AW1205">
        <v>101.24965667724599</v>
      </c>
      <c r="AX1205">
        <v>101.8740234375</v>
      </c>
      <c r="AY1205">
        <v>102.201042175293</v>
      </c>
      <c r="AZ1205">
        <v>103.093208312988</v>
      </c>
      <c r="BA1205">
        <v>103.234870910645</v>
      </c>
      <c r="BB1205">
        <v>102.211906433105</v>
      </c>
      <c r="BC1205">
        <v>100.33347320556599</v>
      </c>
      <c r="BD1205">
        <v>99.389877319335895</v>
      </c>
      <c r="BE1205">
        <v>99.165321350097699</v>
      </c>
      <c r="BF1205">
        <v>99.455436706542997</v>
      </c>
      <c r="BG1205">
        <v>99.673377990722699</v>
      </c>
      <c r="BH1205">
        <v>100.299911499023</v>
      </c>
      <c r="BI1205">
        <v>101.36286163330099</v>
      </c>
      <c r="BJ1205">
        <v>101.82144165039099</v>
      </c>
      <c r="BK1205">
        <v>101.256561279297</v>
      </c>
      <c r="BN1205" s="39">
        <f t="shared" si="19"/>
        <v>44</v>
      </c>
    </row>
    <row r="1206" spans="1:66" x14ac:dyDescent="0.3">
      <c r="A1206" t="s">
        <v>2613</v>
      </c>
      <c r="B1206" s="13" t="str">
        <f>VLOOKUP(A1206,Matching_Area!$A$2:$B$1441,2, 0)</f>
        <v>Education</v>
      </c>
      <c r="C1206" s="13" t="str">
        <f>VLOOKUP(Filtred_Data!A1206,Matching_Area!$A$2:$C$1441,3,0)</f>
        <v>Participation</v>
      </c>
      <c r="D1206" t="s">
        <v>1327</v>
      </c>
      <c r="AX1206">
        <v>94.778260000000003</v>
      </c>
      <c r="BC1206">
        <v>93.374260000000007</v>
      </c>
      <c r="BD1206">
        <v>92.442549999999997</v>
      </c>
      <c r="BE1206">
        <v>92.793030000000002</v>
      </c>
      <c r="BF1206">
        <v>92.808509999999998</v>
      </c>
      <c r="BG1206">
        <v>93.230500000000006</v>
      </c>
      <c r="BH1206">
        <v>93.897300000000001</v>
      </c>
      <c r="BI1206">
        <v>95.073250000000002</v>
      </c>
      <c r="BJ1206">
        <v>94.626329999999996</v>
      </c>
      <c r="BN1206" s="39">
        <f t="shared" si="19"/>
        <v>9</v>
      </c>
    </row>
    <row r="1207" spans="1:66" x14ac:dyDescent="0.3">
      <c r="A1207" t="s">
        <v>3898</v>
      </c>
      <c r="B1207" s="13" t="str">
        <f>VLOOKUP(A1207,Matching_Area!$A$2:$B$1441,2, 0)</f>
        <v>Education</v>
      </c>
      <c r="C1207" s="13" t="str">
        <f>VLOOKUP(Filtred_Data!A1207,Matching_Area!$A$2:$C$1441,3,0)</f>
        <v>Participation</v>
      </c>
      <c r="D1207" t="s">
        <v>3883</v>
      </c>
      <c r="Z1207">
        <v>1.0219700336456301</v>
      </c>
      <c r="AA1207">
        <v>1.0130100250244101</v>
      </c>
      <c r="AB1207">
        <v>0.99513000249862704</v>
      </c>
      <c r="AC1207">
        <v>1.00894999504089</v>
      </c>
      <c r="AD1207">
        <v>1.01609003543854</v>
      </c>
      <c r="AE1207">
        <v>1.01294994354248</v>
      </c>
      <c r="AF1207">
        <v>0.99558997154235795</v>
      </c>
      <c r="AI1207">
        <v>0.99432998895645097</v>
      </c>
      <c r="AJ1207">
        <v>0.98211002349853505</v>
      </c>
      <c r="AL1207">
        <v>0.98044997453689597</v>
      </c>
      <c r="AM1207">
        <v>0.99031001329421997</v>
      </c>
      <c r="AN1207">
        <v>0.98963999748230003</v>
      </c>
      <c r="AO1207">
        <v>0.98764997720718395</v>
      </c>
      <c r="AQ1207">
        <v>1.0255800485611</v>
      </c>
      <c r="AR1207">
        <v>1.02755999565125</v>
      </c>
      <c r="AS1207">
        <v>0.98453998565673795</v>
      </c>
      <c r="AT1207">
        <v>0.99834001064300504</v>
      </c>
      <c r="AU1207">
        <v>1.0091899633407599</v>
      </c>
      <c r="AV1207">
        <v>1.0023100376129199</v>
      </c>
      <c r="AW1207">
        <v>0.99503999948501598</v>
      </c>
      <c r="AX1207">
        <v>0.98925000429153398</v>
      </c>
      <c r="AY1207">
        <v>1.0075600147247299</v>
      </c>
      <c r="AZ1207">
        <v>0.99699997901916504</v>
      </c>
      <c r="BA1207">
        <v>1.00167000293732</v>
      </c>
      <c r="BB1207">
        <v>1.0037300586700399</v>
      </c>
      <c r="BC1207">
        <v>0.99000000953674305</v>
      </c>
      <c r="BD1207">
        <v>1.00404000282288</v>
      </c>
      <c r="BE1207">
        <v>0.98479998111724898</v>
      </c>
      <c r="BF1207">
        <v>0.99172002077102706</v>
      </c>
      <c r="BG1207">
        <v>0.99664002656936601</v>
      </c>
      <c r="BH1207">
        <v>0.99975001811981201</v>
      </c>
      <c r="BI1207">
        <v>0.99832999706268299</v>
      </c>
      <c r="BJ1207">
        <v>0.99234002828598</v>
      </c>
      <c r="BK1207">
        <v>0.99883997440338101</v>
      </c>
      <c r="BN1207" s="39">
        <f t="shared" si="19"/>
        <v>34</v>
      </c>
    </row>
    <row r="1208" spans="1:66" x14ac:dyDescent="0.3">
      <c r="A1208" t="s">
        <v>1865</v>
      </c>
      <c r="B1208" s="13" t="str">
        <f>VLOOKUP(A1208,Matching_Area!$A$2:$B$1441,2, 0)</f>
        <v>Education</v>
      </c>
      <c r="C1208" s="13" t="str">
        <f>VLOOKUP(Filtred_Data!A1208,Matching_Area!$A$2:$C$1441,3,0)</f>
        <v>Participation</v>
      </c>
      <c r="D1208" t="s">
        <v>1808</v>
      </c>
      <c r="Z1208">
        <v>1.0388699769973799</v>
      </c>
      <c r="AA1208">
        <v>1.03232002258301</v>
      </c>
      <c r="AB1208">
        <v>1.02068996429443</v>
      </c>
      <c r="AC1208">
        <v>1.02276003360748</v>
      </c>
      <c r="AD1208">
        <v>1.0206999778747601</v>
      </c>
      <c r="AE1208">
        <v>1.0229400396346999</v>
      </c>
      <c r="AF1208">
        <v>1.0115599632263199</v>
      </c>
      <c r="AI1208">
        <v>0.99773997068405196</v>
      </c>
      <c r="AJ1208">
        <v>0.99838000535964999</v>
      </c>
      <c r="AL1208">
        <v>0.98891997337341297</v>
      </c>
      <c r="AM1208">
        <v>0.99143999814987205</v>
      </c>
      <c r="AN1208">
        <v>1.00136005878448</v>
      </c>
      <c r="AO1208">
        <v>0.99362999200820901</v>
      </c>
      <c r="AQ1208">
        <v>1.03120994567871</v>
      </c>
      <c r="AS1208">
        <v>0.99935001134872403</v>
      </c>
      <c r="AT1208">
        <v>1.0073100328445399</v>
      </c>
      <c r="AU1208">
        <v>1.0012500286102299</v>
      </c>
      <c r="AV1208">
        <v>1.0025500059127801</v>
      </c>
      <c r="AW1208">
        <v>1.0076600313186601</v>
      </c>
      <c r="AX1208">
        <v>1.0038700103759799</v>
      </c>
      <c r="AY1208">
        <v>1.0016299486160301</v>
      </c>
      <c r="AZ1208">
        <v>1.00309002399445</v>
      </c>
      <c r="BA1208">
        <v>0.99984997510910001</v>
      </c>
      <c r="BB1208">
        <v>1.0097899436950699</v>
      </c>
      <c r="BC1208">
        <v>1.00080001354218</v>
      </c>
      <c r="BD1208">
        <v>1.00434005260468</v>
      </c>
      <c r="BE1208">
        <v>0.99489998817443803</v>
      </c>
      <c r="BF1208">
        <v>0.99709999561309803</v>
      </c>
      <c r="BG1208">
        <v>1.0042300224304199</v>
      </c>
      <c r="BH1208">
        <v>1.0050799846649201</v>
      </c>
      <c r="BI1208">
        <v>0.99625998735427901</v>
      </c>
      <c r="BJ1208">
        <v>0.99362999200820901</v>
      </c>
      <c r="BK1208">
        <v>0.99470001459121704</v>
      </c>
      <c r="BN1208" s="39">
        <f t="shared" si="19"/>
        <v>33</v>
      </c>
    </row>
    <row r="1209" spans="1:66" x14ac:dyDescent="0.3">
      <c r="A1209" t="s">
        <v>4111</v>
      </c>
      <c r="B1209" s="13" t="str">
        <f>VLOOKUP(A1209,Matching_Area!$A$2:$B$1441,2, 0)</f>
        <v>Education</v>
      </c>
      <c r="C1209" s="13" t="str">
        <f>VLOOKUP(Filtred_Data!A1209,Matching_Area!$A$2:$C$1441,3,0)</f>
        <v>Participation</v>
      </c>
      <c r="D1209" t="s">
        <v>4078</v>
      </c>
      <c r="Z1209">
        <v>99.742141723632798</v>
      </c>
      <c r="AA1209">
        <v>101.152801513672</v>
      </c>
      <c r="AB1209">
        <v>98.785331726074205</v>
      </c>
      <c r="AC1209">
        <v>98.343208312988295</v>
      </c>
      <c r="AD1209">
        <v>99.041732788085895</v>
      </c>
      <c r="AE1209">
        <v>100.564247131348</v>
      </c>
      <c r="AF1209">
        <v>100.94344329834</v>
      </c>
      <c r="AI1209">
        <v>105.724319458008</v>
      </c>
      <c r="AJ1209">
        <v>104.35637664794901</v>
      </c>
      <c r="AL1209">
        <v>102.85057067871099</v>
      </c>
      <c r="AM1209">
        <v>102.602348327637</v>
      </c>
      <c r="AN1209">
        <v>103.552131652832</v>
      </c>
      <c r="AO1209">
        <v>102.901496887207</v>
      </c>
      <c r="AQ1209">
        <v>103.88848876953099</v>
      </c>
      <c r="AR1209">
        <v>103.35041046142599</v>
      </c>
      <c r="AS1209">
        <v>99.926239013671903</v>
      </c>
      <c r="AT1209">
        <v>101.23980712890599</v>
      </c>
      <c r="AU1209">
        <v>100.347221374512</v>
      </c>
      <c r="AV1209">
        <v>101.23317718505901</v>
      </c>
      <c r="AW1209">
        <v>100.992156982422</v>
      </c>
      <c r="AX1209">
        <v>101.310600280762</v>
      </c>
      <c r="AY1209">
        <v>102.59487152099599</v>
      </c>
      <c r="AZ1209">
        <v>102.934577941895</v>
      </c>
      <c r="BA1209">
        <v>103.32269287109401</v>
      </c>
      <c r="BB1209">
        <v>102.40641784668</v>
      </c>
      <c r="BC1209">
        <v>99.818107604980497</v>
      </c>
      <c r="BD1209">
        <v>99.594558715820298</v>
      </c>
      <c r="BE1209">
        <v>98.389587402343807</v>
      </c>
      <c r="BF1209">
        <v>99.033378601074205</v>
      </c>
      <c r="BG1209">
        <v>99.502082824707003</v>
      </c>
      <c r="BH1209">
        <v>100.28726196289099</v>
      </c>
      <c r="BI1209">
        <v>101.276412963867</v>
      </c>
      <c r="BJ1209">
        <v>101.421997070313</v>
      </c>
      <c r="BK1209">
        <v>101.19637298584</v>
      </c>
      <c r="BN1209" s="39">
        <f t="shared" si="19"/>
        <v>34</v>
      </c>
    </row>
    <row r="1210" spans="1:66" x14ac:dyDescent="0.3">
      <c r="A1210" t="s">
        <v>1122</v>
      </c>
      <c r="B1210" s="13" t="str">
        <f>VLOOKUP(A1210,Matching_Area!$A$2:$B$1441,2, 0)</f>
        <v>Education</v>
      </c>
      <c r="C1210" s="13" t="str">
        <f>VLOOKUP(Filtred_Data!A1210,Matching_Area!$A$2:$C$1441,3,0)</f>
        <v>Participation</v>
      </c>
      <c r="D1210" t="s">
        <v>2162</v>
      </c>
      <c r="AX1210">
        <v>95.418469999999999</v>
      </c>
      <c r="BC1210">
        <v>93.518860000000004</v>
      </c>
      <c r="BD1210">
        <v>93.067959999999999</v>
      </c>
      <c r="BE1210">
        <v>92.639049999999997</v>
      </c>
      <c r="BF1210">
        <v>92.74006</v>
      </c>
      <c r="BG1210">
        <v>93.578710000000001</v>
      </c>
      <c r="BH1210">
        <v>94.316050000000004</v>
      </c>
      <c r="BI1210">
        <v>94.856930000000006</v>
      </c>
      <c r="BJ1210">
        <v>94.578280000000007</v>
      </c>
      <c r="BN1210" s="39">
        <f t="shared" si="19"/>
        <v>9</v>
      </c>
    </row>
    <row r="1211" spans="1:66" x14ac:dyDescent="0.3">
      <c r="A1211" t="s">
        <v>105</v>
      </c>
      <c r="B1211" s="13" t="str">
        <f>VLOOKUP(A1211,Matching_Area!$A$2:$B$1441,2, 0)</f>
        <v>Education</v>
      </c>
      <c r="C1211" s="13" t="str">
        <f>VLOOKUP(Filtred_Data!A1211,Matching_Area!$A$2:$C$1441,3,0)</f>
        <v>Participation</v>
      </c>
      <c r="D1211" t="s">
        <v>4004</v>
      </c>
      <c r="Z1211">
        <v>97.597480773925795</v>
      </c>
      <c r="AA1211">
        <v>99.853446960449205</v>
      </c>
      <c r="AB1211">
        <v>99.268386840820298</v>
      </c>
      <c r="AC1211">
        <v>97.471290588378906</v>
      </c>
      <c r="AD1211">
        <v>97.473350524902301</v>
      </c>
      <c r="AE1211">
        <v>99.278953552246094</v>
      </c>
      <c r="AF1211">
        <v>101.390419006348</v>
      </c>
      <c r="AI1211">
        <v>106.32769775390599</v>
      </c>
      <c r="AJ1211">
        <v>106.257202148438</v>
      </c>
      <c r="AL1211">
        <v>104.901733398438</v>
      </c>
      <c r="AM1211">
        <v>103.605949401855</v>
      </c>
      <c r="AN1211">
        <v>104.635932922363</v>
      </c>
      <c r="AO1211">
        <v>104.188110351563</v>
      </c>
      <c r="AQ1211">
        <v>101.297286987305</v>
      </c>
      <c r="AR1211">
        <v>100.578079223633</v>
      </c>
      <c r="AS1211">
        <v>101.49543762207</v>
      </c>
      <c r="AT1211">
        <v>101.408340454102</v>
      </c>
      <c r="AU1211">
        <v>99.433860778808594</v>
      </c>
      <c r="AV1211">
        <v>101.000328063965</v>
      </c>
      <c r="AW1211">
        <v>101.495239257813</v>
      </c>
      <c r="AX1211">
        <v>102.411376953125</v>
      </c>
      <c r="AY1211">
        <v>101.825073242188</v>
      </c>
      <c r="AZ1211">
        <v>103.24469757080099</v>
      </c>
      <c r="BA1211">
        <v>103.15090179443401</v>
      </c>
      <c r="BB1211">
        <v>102.025772094727</v>
      </c>
      <c r="BC1211">
        <v>100.826667785645</v>
      </c>
      <c r="BD1211">
        <v>99.193901062011705</v>
      </c>
      <c r="BE1211">
        <v>99.908378601074205</v>
      </c>
      <c r="BF1211">
        <v>99.859748840332003</v>
      </c>
      <c r="BG1211">
        <v>99.837440490722699</v>
      </c>
      <c r="BH1211">
        <v>100.312042236328</v>
      </c>
      <c r="BI1211">
        <v>101.44577789306599</v>
      </c>
      <c r="BJ1211">
        <v>102.204460144043</v>
      </c>
      <c r="BK1211">
        <v>101.314239501953</v>
      </c>
      <c r="BN1211" s="39">
        <f t="shared" si="19"/>
        <v>34</v>
      </c>
    </row>
    <row r="1212" spans="1:66" x14ac:dyDescent="0.3">
      <c r="A1212" t="s">
        <v>3619</v>
      </c>
      <c r="B1212" s="13" t="str">
        <f>VLOOKUP(A1212,Matching_Area!$A$2:$B$1441,2, 0)</f>
        <v>Education</v>
      </c>
      <c r="C1212" s="13" t="str">
        <f>VLOOKUP(Filtred_Data!A1212,Matching_Area!$A$2:$C$1441,3,0)</f>
        <v>Participation</v>
      </c>
      <c r="D1212" t="s">
        <v>2072</v>
      </c>
      <c r="AX1212">
        <v>94.167649999999995</v>
      </c>
      <c r="BC1212">
        <v>93.235879999999995</v>
      </c>
      <c r="BD1212">
        <v>91.843729999999994</v>
      </c>
      <c r="BE1212">
        <v>92.940520000000006</v>
      </c>
      <c r="BF1212">
        <v>92.874080000000006</v>
      </c>
      <c r="BG1212">
        <v>92.897000000000006</v>
      </c>
      <c r="BH1212">
        <v>93.495890000000003</v>
      </c>
      <c r="BI1212">
        <v>95.280739999999994</v>
      </c>
      <c r="BJ1212">
        <v>94.672399999999996</v>
      </c>
      <c r="BN1212" s="39">
        <f t="shared" si="19"/>
        <v>9</v>
      </c>
    </row>
    <row r="1213" spans="1:66" x14ac:dyDescent="0.3">
      <c r="A1213" t="s">
        <v>1031</v>
      </c>
      <c r="B1213" s="13" t="str">
        <f>VLOOKUP(A1213,Matching_Area!$A$2:$B$1441,2, 0)</f>
        <v>Education</v>
      </c>
      <c r="C1213" s="13" t="str">
        <f>VLOOKUP(Filtred_Data!A1213,Matching_Area!$A$2:$C$1441,3,0)</f>
        <v>Participation</v>
      </c>
      <c r="D1213" t="s">
        <v>1806</v>
      </c>
      <c r="P1213">
        <v>19.194990158081101</v>
      </c>
      <c r="Q1213">
        <v>18.130649566650401</v>
      </c>
      <c r="R1213">
        <v>17.0529899597168</v>
      </c>
      <c r="U1213">
        <v>19.294509887695298</v>
      </c>
      <c r="AC1213">
        <v>11.4616899490356</v>
      </c>
      <c r="AD1213">
        <v>10.669890403747599</v>
      </c>
      <c r="AE1213">
        <v>11.73939037323</v>
      </c>
      <c r="AF1213">
        <v>11.245450019836399</v>
      </c>
      <c r="AI1213">
        <v>11.9888696670532</v>
      </c>
      <c r="AJ1213">
        <v>10.441840171814</v>
      </c>
      <c r="AL1213">
        <v>10.4855003356934</v>
      </c>
      <c r="AM1213">
        <v>9.8320198059081996</v>
      </c>
      <c r="AN1213">
        <v>11.7502698898315</v>
      </c>
      <c r="AO1213">
        <v>11.5622100830078</v>
      </c>
      <c r="AQ1213">
        <v>11.5778999328613</v>
      </c>
      <c r="AR1213">
        <v>11.575650215148899</v>
      </c>
      <c r="AS1213">
        <v>11.575650215148899</v>
      </c>
      <c r="AT1213">
        <v>11.575650215148899</v>
      </c>
      <c r="AU1213">
        <v>10.3325099945068</v>
      </c>
      <c r="AV1213">
        <v>10.806830406189</v>
      </c>
      <c r="AW1213">
        <v>10.287870407104499</v>
      </c>
      <c r="AY1213">
        <v>9.8459396362304705</v>
      </c>
      <c r="AZ1213">
        <v>9.9961204528808594</v>
      </c>
      <c r="BA1213">
        <v>9.6821603775024396</v>
      </c>
      <c r="BB1213">
        <v>9.7603902816772496</v>
      </c>
      <c r="BC1213">
        <v>8.89453029632568</v>
      </c>
      <c r="BD1213">
        <v>8.7219104766845703</v>
      </c>
      <c r="BE1213">
        <v>8.4033203125</v>
      </c>
      <c r="BF1213">
        <v>8.2525901794433594</v>
      </c>
      <c r="BG1213">
        <v>8.0738897323608398</v>
      </c>
      <c r="BH1213">
        <v>8.2921695709228498</v>
      </c>
      <c r="BI1213">
        <v>8.9002599716186506</v>
      </c>
      <c r="BJ1213">
        <v>8.9834899902343803</v>
      </c>
      <c r="BK1213">
        <v>8.7878599166870099</v>
      </c>
      <c r="BN1213" s="39">
        <f t="shared" si="19"/>
        <v>34</v>
      </c>
    </row>
    <row r="1214" spans="1:66" x14ac:dyDescent="0.3">
      <c r="A1214" t="s">
        <v>1658</v>
      </c>
      <c r="B1214" s="13" t="str">
        <f>VLOOKUP(A1214,Matching_Area!$A$2:$B$1441,2, 0)</f>
        <v>Education</v>
      </c>
      <c r="C1214" s="13" t="str">
        <f>VLOOKUP(Filtred_Data!A1214,Matching_Area!$A$2:$C$1441,3,0)</f>
        <v>Participation</v>
      </c>
      <c r="D1214" t="s">
        <v>3911</v>
      </c>
      <c r="P1214">
        <v>84.005996704101605</v>
      </c>
      <c r="Q1214">
        <v>85.029457092285199</v>
      </c>
      <c r="S1214">
        <v>85.377967834472699</v>
      </c>
      <c r="T1214">
        <v>85.431632995605497</v>
      </c>
      <c r="U1214">
        <v>85.647918701171903</v>
      </c>
      <c r="V1214">
        <v>85.749656677246094</v>
      </c>
      <c r="W1214">
        <v>85.487831115722699</v>
      </c>
      <c r="X1214">
        <v>78.963638305664105</v>
      </c>
      <c r="Y1214">
        <v>91.313919067382798</v>
      </c>
      <c r="Z1214">
        <v>89.999420166015597</v>
      </c>
      <c r="AA1214">
        <v>93.175117492675795</v>
      </c>
      <c r="AB1214">
        <v>93.248786926269503</v>
      </c>
      <c r="AC1214">
        <v>95.122802734375</v>
      </c>
      <c r="AD1214">
        <v>94.0247802734375</v>
      </c>
      <c r="AE1214">
        <v>94.969230651855497</v>
      </c>
      <c r="AF1214">
        <v>95.213150024414105</v>
      </c>
      <c r="AI1214">
        <v>91.481781005859403</v>
      </c>
      <c r="AJ1214">
        <v>91.532546997070298</v>
      </c>
      <c r="AL1214">
        <v>96.492622375488295</v>
      </c>
      <c r="AM1214">
        <v>97.863357543945298</v>
      </c>
      <c r="AN1214">
        <v>96.673988342285199</v>
      </c>
      <c r="AO1214">
        <v>96.544296264648395</v>
      </c>
      <c r="AQ1214">
        <v>96.465026855468807</v>
      </c>
      <c r="AR1214">
        <v>94.391960144042997</v>
      </c>
      <c r="AS1214">
        <v>94.049636840820298</v>
      </c>
      <c r="AT1214">
        <v>95.151130676269503</v>
      </c>
      <c r="AU1214">
        <v>94.380523681640597</v>
      </c>
      <c r="AV1214">
        <v>95.055442810058594</v>
      </c>
      <c r="AW1214">
        <v>95.113388061523395</v>
      </c>
      <c r="AX1214">
        <v>95.052482604980497</v>
      </c>
      <c r="AY1214">
        <v>94.731300354003906</v>
      </c>
      <c r="AZ1214">
        <v>95.078857421875</v>
      </c>
      <c r="BA1214">
        <v>94.984992980957003</v>
      </c>
      <c r="BB1214">
        <v>95.223258972167997</v>
      </c>
      <c r="BC1214">
        <v>94.845939636230497</v>
      </c>
      <c r="BD1214">
        <v>95.993820190429702</v>
      </c>
      <c r="BE1214">
        <v>96.251708984375</v>
      </c>
      <c r="BF1214">
        <v>96.186492919921903</v>
      </c>
      <c r="BG1214">
        <v>96.924537658691406</v>
      </c>
      <c r="BH1214">
        <v>97.652549743652301</v>
      </c>
      <c r="BI1214">
        <v>98.769927978515597</v>
      </c>
      <c r="BJ1214">
        <v>98.952339172363295</v>
      </c>
      <c r="BK1214">
        <v>99.275581359863295</v>
      </c>
      <c r="BN1214" s="39">
        <f t="shared" si="19"/>
        <v>43</v>
      </c>
    </row>
    <row r="1215" spans="1:66" x14ac:dyDescent="0.3">
      <c r="A1215" t="s">
        <v>1074</v>
      </c>
      <c r="B1215" s="13" t="str">
        <f>VLOOKUP(A1215,Matching_Area!$A$2:$B$1441,2, 0)</f>
        <v>Education</v>
      </c>
      <c r="C1215" s="13" t="str">
        <f>VLOOKUP(Filtred_Data!A1215,Matching_Area!$A$2:$C$1441,3,0)</f>
        <v>Participation</v>
      </c>
      <c r="D1215" t="s">
        <v>2025</v>
      </c>
      <c r="AX1215">
        <v>89.343770000000006</v>
      </c>
      <c r="BC1215">
        <v>88.384659999999997</v>
      </c>
      <c r="BD1215">
        <v>89.752840000000006</v>
      </c>
      <c r="BE1215">
        <v>89.299030000000002</v>
      </c>
      <c r="BF1215">
        <v>89.46575</v>
      </c>
      <c r="BG1215">
        <v>89.868740000000003</v>
      </c>
      <c r="BH1215">
        <v>91.271559999999994</v>
      </c>
      <c r="BI1215">
        <v>92.183170000000004</v>
      </c>
      <c r="BJ1215">
        <v>92.450220000000002</v>
      </c>
      <c r="BN1215" s="39">
        <f t="shared" si="19"/>
        <v>9</v>
      </c>
    </row>
    <row r="1216" spans="1:66" x14ac:dyDescent="0.3">
      <c r="A1216" t="s">
        <v>1773</v>
      </c>
      <c r="B1216" s="13" t="str">
        <f>VLOOKUP(A1216,Matching_Area!$A$2:$B$1441,2, 0)</f>
        <v>Education</v>
      </c>
      <c r="C1216" s="13" t="str">
        <f>VLOOKUP(Filtred_Data!A1216,Matching_Area!$A$2:$C$1441,3,0)</f>
        <v>Participation</v>
      </c>
      <c r="D1216" t="s">
        <v>2135</v>
      </c>
      <c r="Q1216">
        <v>0.56164997816085804</v>
      </c>
      <c r="W1216">
        <v>1.0227199792861901</v>
      </c>
      <c r="Z1216">
        <v>1.0545400381088299</v>
      </c>
      <c r="AA1216">
        <v>1.0502899885177599</v>
      </c>
      <c r="AB1216">
        <v>1.0448800325393699</v>
      </c>
      <c r="AC1216">
        <v>1.03550004959106</v>
      </c>
      <c r="AD1216">
        <v>1.0247900485992401</v>
      </c>
      <c r="AE1216">
        <v>1.0325299501419101</v>
      </c>
      <c r="AF1216">
        <v>1.0276399850845299</v>
      </c>
      <c r="AI1216">
        <v>1.00117003917694</v>
      </c>
      <c r="AJ1216">
        <v>1.0172699689865099</v>
      </c>
      <c r="AL1216">
        <v>0.99835997819900502</v>
      </c>
      <c r="AM1216">
        <v>0.99256998300552401</v>
      </c>
      <c r="AN1216">
        <v>1.0145800113678001</v>
      </c>
      <c r="AO1216">
        <v>1.00024998188019</v>
      </c>
      <c r="AQ1216">
        <v>1.03746998310089</v>
      </c>
      <c r="AS1216">
        <v>1.0157099962234499</v>
      </c>
      <c r="AT1216">
        <v>1.0170099735260001</v>
      </c>
      <c r="AU1216">
        <v>0.99264997243881203</v>
      </c>
      <c r="AV1216">
        <v>1.00262999534607</v>
      </c>
      <c r="AW1216">
        <v>1.0204600095748899</v>
      </c>
      <c r="AX1216">
        <v>1.0185400247573899</v>
      </c>
      <c r="AY1216">
        <v>0.995549976825714</v>
      </c>
      <c r="AZ1216">
        <v>1.00890004634857</v>
      </c>
      <c r="BA1216">
        <v>0.99772000312805198</v>
      </c>
      <c r="BB1216">
        <v>1.01561999320984</v>
      </c>
      <c r="BC1216">
        <v>1.0116000175476101</v>
      </c>
      <c r="BD1216">
        <v>1.0045200586319001</v>
      </c>
      <c r="BE1216">
        <v>1.0051200389862101</v>
      </c>
      <c r="BF1216">
        <v>1.00249004364014</v>
      </c>
      <c r="BG1216">
        <v>1.01194000244141</v>
      </c>
      <c r="BH1216">
        <v>1.0104999542236299</v>
      </c>
      <c r="BI1216">
        <v>0.994159996509552</v>
      </c>
      <c r="BJ1216">
        <v>0.99493002891540505</v>
      </c>
      <c r="BK1216">
        <v>0.99058002233505205</v>
      </c>
      <c r="BN1216" s="39">
        <f t="shared" si="19"/>
        <v>35</v>
      </c>
    </row>
    <row r="1217" spans="1:66" x14ac:dyDescent="0.3">
      <c r="A1217" t="s">
        <v>273</v>
      </c>
      <c r="B1217" s="13" t="str">
        <f>VLOOKUP(A1217,Matching_Area!$A$2:$B$1441,2, 0)</f>
        <v>Education</v>
      </c>
      <c r="C1217" s="13" t="str">
        <f>VLOOKUP(Filtred_Data!A1217,Matching_Area!$A$2:$C$1441,3,0)</f>
        <v>Participation</v>
      </c>
      <c r="D1217" t="s">
        <v>3341</v>
      </c>
      <c r="Q1217">
        <v>60.789138793945298</v>
      </c>
      <c r="W1217">
        <v>86.474678039550795</v>
      </c>
      <c r="Z1217">
        <v>92.490226745605497</v>
      </c>
      <c r="AA1217">
        <v>95.555923461914105</v>
      </c>
      <c r="AB1217">
        <v>95.379966735839801</v>
      </c>
      <c r="AC1217">
        <v>96.849250793457003</v>
      </c>
      <c r="AD1217">
        <v>95.221496582031307</v>
      </c>
      <c r="AE1217">
        <v>96.547012329101605</v>
      </c>
      <c r="AF1217">
        <v>96.556823730468807</v>
      </c>
      <c r="AI1217">
        <v>91.536628723144503</v>
      </c>
      <c r="AJ1217">
        <v>92.336273193359403</v>
      </c>
      <c r="AL1217">
        <v>96.411682128906307</v>
      </c>
      <c r="AM1217">
        <v>97.489387512207003</v>
      </c>
      <c r="AN1217">
        <v>97.391098022460895</v>
      </c>
      <c r="AO1217">
        <v>96.556579589843807</v>
      </c>
      <c r="AQ1217">
        <v>98.282623291015597</v>
      </c>
      <c r="AS1217">
        <v>94.803268432617202</v>
      </c>
      <c r="AT1217">
        <v>95.976058959960895</v>
      </c>
      <c r="AU1217">
        <v>94.023002624511705</v>
      </c>
      <c r="AV1217">
        <v>95.183502197265597</v>
      </c>
      <c r="AW1217">
        <v>96.102142333984403</v>
      </c>
      <c r="AX1217">
        <v>95.948478698730497</v>
      </c>
      <c r="AY1217">
        <v>94.514633178710895</v>
      </c>
      <c r="AZ1217">
        <v>95.511329650878906</v>
      </c>
      <c r="BA1217">
        <v>94.873672485351605</v>
      </c>
      <c r="BB1217">
        <v>95.980506896972699</v>
      </c>
      <c r="BC1217">
        <v>95.406898498535199</v>
      </c>
      <c r="BD1217">
        <v>96.215789794921903</v>
      </c>
      <c r="BE1217">
        <v>96.503578186035199</v>
      </c>
      <c r="BF1217">
        <v>96.309059143066406</v>
      </c>
      <c r="BG1217">
        <v>97.513046264648395</v>
      </c>
      <c r="BH1217">
        <v>98.173576354980497</v>
      </c>
      <c r="BI1217">
        <v>98.474708557128906</v>
      </c>
      <c r="BJ1217">
        <v>98.695556640625</v>
      </c>
      <c r="BK1217">
        <v>98.796058654785199</v>
      </c>
      <c r="BN1217" s="39">
        <f t="shared" si="19"/>
        <v>35</v>
      </c>
    </row>
    <row r="1218" spans="1:66" x14ac:dyDescent="0.3">
      <c r="A1218" t="s">
        <v>2856</v>
      </c>
      <c r="B1218" s="13" t="str">
        <f>VLOOKUP(A1218,Matching_Area!$A$2:$B$1441,2, 0)</f>
        <v>Education</v>
      </c>
      <c r="C1218" s="13" t="str">
        <f>VLOOKUP(Filtred_Data!A1218,Matching_Area!$A$2:$C$1441,3,0)</f>
        <v>Participation</v>
      </c>
      <c r="D1218" t="s">
        <v>1427</v>
      </c>
      <c r="AX1218">
        <v>90.706460000000007</v>
      </c>
      <c r="BC1218">
        <v>89.180239999999998</v>
      </c>
      <c r="BD1218">
        <v>90.479640000000003</v>
      </c>
      <c r="BE1218">
        <v>90.325710000000001</v>
      </c>
      <c r="BF1218">
        <v>90.093429999999998</v>
      </c>
      <c r="BG1218">
        <v>91.085530000000006</v>
      </c>
      <c r="BH1218">
        <v>92.663060000000002</v>
      </c>
      <c r="BI1218">
        <v>92.177229999999994</v>
      </c>
      <c r="BJ1218">
        <v>93.034959999999998</v>
      </c>
      <c r="BN1218" s="39">
        <f t="shared" si="19"/>
        <v>9</v>
      </c>
    </row>
    <row r="1219" spans="1:66" x14ac:dyDescent="0.3">
      <c r="A1219" t="s">
        <v>3785</v>
      </c>
      <c r="B1219" s="13" t="str">
        <f>VLOOKUP(A1219,Matching_Area!$A$2:$B$1441,2, 0)</f>
        <v>Education</v>
      </c>
      <c r="C1219" s="13" t="str">
        <f>VLOOKUP(Filtred_Data!A1219,Matching_Area!$A$2:$C$1441,3,0)</f>
        <v>Participation</v>
      </c>
      <c r="D1219" t="s">
        <v>3266</v>
      </c>
      <c r="Q1219">
        <v>108.233612060547</v>
      </c>
      <c r="W1219">
        <v>84.553802490234403</v>
      </c>
      <c r="Z1219">
        <v>87.707069396972699</v>
      </c>
      <c r="AA1219">
        <v>90.980857849121094</v>
      </c>
      <c r="AB1219">
        <v>91.282806396484403</v>
      </c>
      <c r="AC1219">
        <v>93.529090881347699</v>
      </c>
      <c r="AD1219">
        <v>92.918289184570298</v>
      </c>
      <c r="AE1219">
        <v>93.505661010742202</v>
      </c>
      <c r="AF1219">
        <v>93.959396362304702</v>
      </c>
      <c r="AI1219">
        <v>91.429840087890597</v>
      </c>
      <c r="AJ1219">
        <v>90.768600463867202</v>
      </c>
      <c r="AL1219">
        <v>96.569717407226605</v>
      </c>
      <c r="AM1219">
        <v>98.219337463378906</v>
      </c>
      <c r="AN1219">
        <v>95.991851806640597</v>
      </c>
      <c r="AO1219">
        <v>96.532608032226605</v>
      </c>
      <c r="AQ1219">
        <v>94.733108520507798</v>
      </c>
      <c r="AS1219">
        <v>93.336837768554702</v>
      </c>
      <c r="AT1219">
        <v>94.3707275390625</v>
      </c>
      <c r="AU1219">
        <v>94.7191162109375</v>
      </c>
      <c r="AV1219">
        <v>94.934066772460895</v>
      </c>
      <c r="AW1219">
        <v>94.175559997558594</v>
      </c>
      <c r="AX1219">
        <v>94.202110290527301</v>
      </c>
      <c r="AY1219">
        <v>94.936836242675795</v>
      </c>
      <c r="AZ1219">
        <v>94.6685791015625</v>
      </c>
      <c r="BA1219">
        <v>95.090599060058594</v>
      </c>
      <c r="BB1219">
        <v>94.504356384277301</v>
      </c>
      <c r="BC1219">
        <v>94.313011169433594</v>
      </c>
      <c r="BD1219">
        <v>95.782707214355497</v>
      </c>
      <c r="BE1219">
        <v>96.011787414550795</v>
      </c>
      <c r="BF1219">
        <v>96.069633483886705</v>
      </c>
      <c r="BG1219">
        <v>96.362533569335895</v>
      </c>
      <c r="BH1219">
        <v>97.153717041015597</v>
      </c>
      <c r="BI1219">
        <v>99.052833557128906</v>
      </c>
      <c r="BJ1219">
        <v>99.198516845703097</v>
      </c>
      <c r="BK1219">
        <v>99.735656738281307</v>
      </c>
      <c r="BN1219" s="39">
        <f t="shared" si="19"/>
        <v>35</v>
      </c>
    </row>
    <row r="1220" spans="1:66" x14ac:dyDescent="0.3">
      <c r="A1220" t="s">
        <v>3630</v>
      </c>
      <c r="B1220" s="13" t="str">
        <f>VLOOKUP(A1220,Matching_Area!$A$2:$B$1441,2, 0)</f>
        <v>Education</v>
      </c>
      <c r="C1220" s="13" t="str">
        <f>VLOOKUP(Filtred_Data!A1220,Matching_Area!$A$2:$C$1441,3,0)</f>
        <v>Participation</v>
      </c>
      <c r="D1220" t="s">
        <v>3671</v>
      </c>
      <c r="AX1220">
        <v>88.050479999999993</v>
      </c>
      <c r="BC1220">
        <v>87.628820000000005</v>
      </c>
      <c r="BD1220">
        <v>89.061610000000002</v>
      </c>
      <c r="BE1220">
        <v>88.321070000000006</v>
      </c>
      <c r="BF1220">
        <v>88.8673</v>
      </c>
      <c r="BG1220">
        <v>88.70675</v>
      </c>
      <c r="BH1220">
        <v>89.939359999999994</v>
      </c>
      <c r="BI1220">
        <v>92.188869999999994</v>
      </c>
      <c r="BJ1220">
        <v>91.889619999999994</v>
      </c>
      <c r="BN1220" s="39">
        <f t="shared" si="19"/>
        <v>9</v>
      </c>
    </row>
    <row r="1221" spans="1:66" x14ac:dyDescent="0.3">
      <c r="A1221" t="s">
        <v>1574</v>
      </c>
      <c r="B1221" s="13" t="str">
        <f>VLOOKUP(A1221,Matching_Area!$A$2:$B$1441,2, 0)</f>
        <v>Education</v>
      </c>
      <c r="C1221" s="13" t="str">
        <f>VLOOKUP(Filtred_Data!A1221,Matching_Area!$A$2:$C$1441,3,0)</f>
        <v>Participation</v>
      </c>
      <c r="D1221" t="s">
        <v>1102</v>
      </c>
      <c r="AQ1221">
        <v>9.6358098983764595</v>
      </c>
      <c r="AR1221">
        <v>9.6519498825073207</v>
      </c>
      <c r="AS1221">
        <v>9.65264987945557</v>
      </c>
      <c r="AT1221">
        <v>9.6511497497558594</v>
      </c>
      <c r="AU1221">
        <v>8.8091897964477504</v>
      </c>
      <c r="AV1221">
        <v>9.15338039398193</v>
      </c>
      <c r="AW1221">
        <v>8.8102502822875994</v>
      </c>
      <c r="AY1221">
        <v>8.2246503829956108</v>
      </c>
      <c r="AZ1221">
        <v>8.7646198272705096</v>
      </c>
      <c r="BA1221">
        <v>8.7780799865722692</v>
      </c>
      <c r="BB1221">
        <v>8.9271402359008807</v>
      </c>
      <c r="BC1221">
        <v>8.4283800125122106</v>
      </c>
      <c r="BD1221">
        <v>8.2705497741699201</v>
      </c>
      <c r="BE1221">
        <v>8.2180995941162092</v>
      </c>
      <c r="BF1221">
        <v>8.0915803909301793</v>
      </c>
      <c r="BG1221">
        <v>7.9113898277282697</v>
      </c>
      <c r="BH1221">
        <v>8.1479701995849592</v>
      </c>
      <c r="BI1221">
        <v>8.8613595962524396</v>
      </c>
      <c r="BJ1221">
        <v>8.9526300430297905</v>
      </c>
      <c r="BK1221">
        <v>8.9499902725219709</v>
      </c>
      <c r="BN1221" s="39">
        <f t="shared" si="19"/>
        <v>20</v>
      </c>
    </row>
    <row r="1222" spans="1:66" x14ac:dyDescent="0.3">
      <c r="A1222" t="s">
        <v>1220</v>
      </c>
      <c r="B1222" s="13" t="str">
        <f>VLOOKUP(A1222,Matching_Area!$A$2:$B$1441,2, 0)</f>
        <v>Education</v>
      </c>
      <c r="C1222" s="13" t="str">
        <f>VLOOKUP(Filtred_Data!A1222,Matching_Area!$A$2:$C$1441,3,0)</f>
        <v>Participation</v>
      </c>
      <c r="D1222" t="s">
        <v>2653</v>
      </c>
      <c r="P1222">
        <v>47.3160209655762</v>
      </c>
      <c r="Q1222">
        <v>48.189651489257798</v>
      </c>
      <c r="R1222">
        <v>48.675361633300803</v>
      </c>
      <c r="S1222">
        <v>49.049690246582003</v>
      </c>
      <c r="T1222">
        <v>51.090431213378899</v>
      </c>
      <c r="U1222">
        <v>54.766021728515597</v>
      </c>
      <c r="V1222">
        <v>52.9422607421875</v>
      </c>
      <c r="W1222">
        <v>53.408451080322301</v>
      </c>
      <c r="X1222">
        <v>52.643531799316399</v>
      </c>
      <c r="Y1222">
        <v>53.6192016601563</v>
      </c>
      <c r="Z1222">
        <v>55.737030029296903</v>
      </c>
      <c r="AA1222">
        <v>57.008941650390597</v>
      </c>
      <c r="AB1222">
        <v>57.583030700683601</v>
      </c>
      <c r="AC1222">
        <v>58.4033813476563</v>
      </c>
      <c r="AD1222">
        <v>58.259708404541001</v>
      </c>
      <c r="AE1222">
        <v>59.433868408203097</v>
      </c>
      <c r="AF1222">
        <v>62.095161437988303</v>
      </c>
      <c r="AG1222">
        <v>64.808082580566406</v>
      </c>
      <c r="AH1222">
        <v>67.572822570800795</v>
      </c>
      <c r="AI1222">
        <v>71.251220703125</v>
      </c>
      <c r="AJ1222">
        <v>73.143898010253906</v>
      </c>
      <c r="AK1222">
        <v>77.739738464355497</v>
      </c>
      <c r="AL1222">
        <v>79.376022338867202</v>
      </c>
      <c r="AM1222">
        <v>79.056663513183594</v>
      </c>
      <c r="AN1222">
        <v>79.165977478027301</v>
      </c>
      <c r="AO1222">
        <v>78.7965087890625</v>
      </c>
      <c r="AQ1222">
        <v>71.815483093261705</v>
      </c>
      <c r="AR1222">
        <v>72.710227966308594</v>
      </c>
      <c r="AS1222">
        <v>67.802429199218807</v>
      </c>
      <c r="AT1222">
        <v>68.0972900390625</v>
      </c>
      <c r="AU1222">
        <v>77.9075927734375</v>
      </c>
      <c r="AV1222">
        <v>80.155899047851605</v>
      </c>
      <c r="AW1222">
        <v>81.155570983886705</v>
      </c>
      <c r="AX1222">
        <v>80.634826660156307</v>
      </c>
      <c r="AY1222">
        <v>83.077697753906307</v>
      </c>
      <c r="AZ1222">
        <v>83.708549499511705</v>
      </c>
      <c r="BA1222">
        <v>85.010047912597699</v>
      </c>
      <c r="BB1222">
        <v>87.621986389160199</v>
      </c>
      <c r="BC1222">
        <v>92.6219482421875</v>
      </c>
      <c r="BD1222">
        <v>93.906578063964801</v>
      </c>
      <c r="BE1222">
        <v>93.175491333007798</v>
      </c>
      <c r="BF1222">
        <v>88.726417541503906</v>
      </c>
      <c r="BG1222">
        <v>88.626869201660199</v>
      </c>
      <c r="BH1222">
        <v>88.889411926269503</v>
      </c>
      <c r="BI1222">
        <v>88.835052490234403</v>
      </c>
      <c r="BJ1222">
        <v>88.167388916015597</v>
      </c>
      <c r="BK1222">
        <v>88.299179077148395</v>
      </c>
      <c r="BN1222" s="39">
        <f t="shared" si="19"/>
        <v>47</v>
      </c>
    </row>
    <row r="1223" spans="1:66" x14ac:dyDescent="0.3">
      <c r="A1223" t="s">
        <v>3087</v>
      </c>
      <c r="B1223" s="13" t="str">
        <f>VLOOKUP(A1223,Matching_Area!$A$2:$B$1441,2, 0)</f>
        <v>Education</v>
      </c>
      <c r="C1223" s="13" t="str">
        <f>VLOOKUP(Filtred_Data!A1223,Matching_Area!$A$2:$C$1441,3,0)</f>
        <v>Participation</v>
      </c>
      <c r="D1223" t="s">
        <v>2630</v>
      </c>
      <c r="P1223">
        <v>0.69007998704910301</v>
      </c>
      <c r="Q1223">
        <v>0.72170001268386796</v>
      </c>
      <c r="R1223">
        <v>0.77707999944686901</v>
      </c>
      <c r="S1223">
        <v>0.80858999490737904</v>
      </c>
      <c r="T1223">
        <v>0.84194999933242798</v>
      </c>
      <c r="U1223">
        <v>0.84249997138977095</v>
      </c>
      <c r="V1223">
        <v>0.92124998569488503</v>
      </c>
      <c r="W1223">
        <v>0.97789001464843806</v>
      </c>
      <c r="X1223">
        <v>1.0272799730300901</v>
      </c>
      <c r="Y1223">
        <v>1.06941998004913</v>
      </c>
      <c r="Z1223">
        <v>1.0985399484634399</v>
      </c>
      <c r="AA1223">
        <v>1.1147700548171999</v>
      </c>
      <c r="AB1223">
        <v>1.11124002933502</v>
      </c>
      <c r="AC1223">
        <v>1.1220500469207799</v>
      </c>
      <c r="AD1223">
        <v>1.1392400264739999</v>
      </c>
      <c r="AE1223">
        <v>1.1547100543975799</v>
      </c>
      <c r="AF1223">
        <v>1.17212998867035</v>
      </c>
      <c r="AG1223">
        <v>1.1921800374984699</v>
      </c>
      <c r="AH1223">
        <v>1.2066899538040201</v>
      </c>
      <c r="AI1223">
        <v>1.2124600410461399</v>
      </c>
      <c r="AJ1223">
        <v>1.21610999107361</v>
      </c>
      <c r="AL1223">
        <v>1.22046005725861</v>
      </c>
      <c r="AM1223">
        <v>1.22016000747681</v>
      </c>
      <c r="AN1223">
        <v>1.22815001010895</v>
      </c>
      <c r="AO1223">
        <v>1.2336299419403101</v>
      </c>
      <c r="AQ1223">
        <v>1.2378499507904099</v>
      </c>
      <c r="AR1223">
        <v>1.23892998695374</v>
      </c>
      <c r="AS1223">
        <v>1.2425899505615201</v>
      </c>
      <c r="AT1223">
        <v>1.2474900484085101</v>
      </c>
      <c r="AU1223">
        <v>1.26289999485016</v>
      </c>
      <c r="AV1223">
        <v>1.2749600410461399</v>
      </c>
      <c r="AW1223">
        <v>1.2880300283432</v>
      </c>
      <c r="AX1223">
        <v>1.2968599796295199</v>
      </c>
      <c r="AY1223">
        <v>1.30020999908447</v>
      </c>
      <c r="AZ1223">
        <v>1.2977000474929801</v>
      </c>
      <c r="BA1223">
        <v>1.2896300554275499</v>
      </c>
      <c r="BB1223">
        <v>1.28652000427246</v>
      </c>
      <c r="BC1223">
        <v>1.2821799516677901</v>
      </c>
      <c r="BD1223">
        <v>1.2783900499343901</v>
      </c>
      <c r="BE1223">
        <v>1.28235995769501</v>
      </c>
      <c r="BF1223">
        <v>1.27189004421234</v>
      </c>
      <c r="BG1223">
        <v>1.26513004302979</v>
      </c>
      <c r="BH1223">
        <v>1.2626700401306199</v>
      </c>
      <c r="BI1223">
        <v>1.25643002986908</v>
      </c>
      <c r="BJ1223">
        <v>1.26481997966766</v>
      </c>
      <c r="BK1223">
        <v>1.2682700157165501</v>
      </c>
      <c r="BN1223" s="39">
        <f t="shared" ref="BN1223:BN1286" si="20">COUNT(E1223:BM1223)</f>
        <v>46</v>
      </c>
    </row>
    <row r="1224" spans="1:66" x14ac:dyDescent="0.3">
      <c r="A1224" t="s">
        <v>2730</v>
      </c>
      <c r="B1224" s="13" t="str">
        <f>VLOOKUP(A1224,Matching_Area!$A$2:$B$1441,2, 0)</f>
        <v>Education</v>
      </c>
      <c r="C1224" s="13" t="str">
        <f>VLOOKUP(Filtred_Data!A1224,Matching_Area!$A$2:$C$1441,3,0)</f>
        <v>Participation</v>
      </c>
      <c r="D1224" t="s">
        <v>4005</v>
      </c>
      <c r="P1224">
        <v>38.703758239746101</v>
      </c>
      <c r="Q1224">
        <v>40.385879516601598</v>
      </c>
      <c r="R1224">
        <v>42.518150329589801</v>
      </c>
      <c r="S1224">
        <v>43.798080444335902</v>
      </c>
      <c r="T1224">
        <v>46.6497611999512</v>
      </c>
      <c r="U1224">
        <v>50.024089813232401</v>
      </c>
      <c r="V1224">
        <v>50.742401123046903</v>
      </c>
      <c r="W1224">
        <v>52.802669525146499</v>
      </c>
      <c r="X1224">
        <v>53.383190155029297</v>
      </c>
      <c r="Y1224">
        <v>55.584030151367202</v>
      </c>
      <c r="Z1224">
        <v>58.695598602294901</v>
      </c>
      <c r="AA1224">
        <v>60.578731536865199</v>
      </c>
      <c r="AB1224">
        <v>61.081428527832003</v>
      </c>
      <c r="AC1224">
        <v>62.326908111572301</v>
      </c>
      <c r="AD1224">
        <v>62.773818969726598</v>
      </c>
      <c r="AE1224">
        <v>64.602012634277301</v>
      </c>
      <c r="AF1224">
        <v>68.171348571777301</v>
      </c>
      <c r="AG1224">
        <v>71.972137451171903</v>
      </c>
      <c r="AH1224">
        <v>75.666732788085895</v>
      </c>
      <c r="AI1224">
        <v>80.038650512695298</v>
      </c>
      <c r="AJ1224">
        <v>82.319313049316406</v>
      </c>
      <c r="AL1224">
        <v>89.4847412109375</v>
      </c>
      <c r="AM1224">
        <v>89.084800720214801</v>
      </c>
      <c r="AN1224">
        <v>89.608436584472699</v>
      </c>
      <c r="AO1224">
        <v>89.479499816894503</v>
      </c>
      <c r="AQ1224">
        <v>81.755531311035199</v>
      </c>
      <c r="AR1224">
        <v>82.833099365234403</v>
      </c>
      <c r="AS1224">
        <v>77.409393310546903</v>
      </c>
      <c r="AT1224">
        <v>77.979881286621094</v>
      </c>
      <c r="AU1224">
        <v>90.051292419433594</v>
      </c>
      <c r="AV1224">
        <v>93.335258483886705</v>
      </c>
      <c r="AW1224">
        <v>95.250511169433594</v>
      </c>
      <c r="AX1224">
        <v>95.190162658691406</v>
      </c>
      <c r="AY1224">
        <v>98.272972106933594</v>
      </c>
      <c r="AZ1224">
        <v>98.843818664550795</v>
      </c>
      <c r="BA1224">
        <v>99.855491638183594</v>
      </c>
      <c r="BB1224">
        <v>102.705558776855</v>
      </c>
      <c r="BC1224">
        <v>108.252853393555</v>
      </c>
      <c r="BD1224">
        <v>109.49806213378901</v>
      </c>
      <c r="BE1224">
        <v>108.93756866455099</v>
      </c>
      <c r="BF1224">
        <v>103.11260986328099</v>
      </c>
      <c r="BG1224">
        <v>102.59938812255901</v>
      </c>
      <c r="BH1224">
        <v>102.74732971191401</v>
      </c>
      <c r="BI1224">
        <v>102.29380035400401</v>
      </c>
      <c r="BJ1224">
        <v>102.01132965087901</v>
      </c>
      <c r="BK1224">
        <v>102.354042053223</v>
      </c>
      <c r="BN1224" s="39">
        <f t="shared" si="20"/>
        <v>46</v>
      </c>
    </row>
    <row r="1225" spans="1:66" x14ac:dyDescent="0.3">
      <c r="A1225" t="s">
        <v>2061</v>
      </c>
      <c r="B1225" s="13" t="str">
        <f>VLOOKUP(A1225,Matching_Area!$A$2:$B$1441,2, 0)</f>
        <v>Education</v>
      </c>
      <c r="C1225" s="13" t="str">
        <f>VLOOKUP(Filtred_Data!A1225,Matching_Area!$A$2:$C$1441,3,0)</f>
        <v>Participation</v>
      </c>
      <c r="D1225" t="s">
        <v>3933</v>
      </c>
      <c r="P1225">
        <v>56.085811614990199</v>
      </c>
      <c r="Q1225">
        <v>55.959701538085902</v>
      </c>
      <c r="R1225">
        <v>54.715599060058601</v>
      </c>
      <c r="S1225">
        <v>54.165969848632798</v>
      </c>
      <c r="T1225">
        <v>55.4067993164063</v>
      </c>
      <c r="U1225">
        <v>59.375499725341797</v>
      </c>
      <c r="V1225">
        <v>55.079669952392599</v>
      </c>
      <c r="W1225">
        <v>53.996700286865199</v>
      </c>
      <c r="X1225">
        <v>51.926849365234403</v>
      </c>
      <c r="Y1225">
        <v>51.725109100341797</v>
      </c>
      <c r="Z1225">
        <v>52.911918640136697</v>
      </c>
      <c r="AA1225">
        <v>53.625911712646499</v>
      </c>
      <c r="AB1225">
        <v>54.286659240722699</v>
      </c>
      <c r="AC1225">
        <v>54.720119476318402</v>
      </c>
      <c r="AD1225">
        <v>54.0330200195313</v>
      </c>
      <c r="AE1225">
        <v>54.607200622558601</v>
      </c>
      <c r="AF1225">
        <v>56.436988830566399</v>
      </c>
      <c r="AG1225">
        <v>58.140789031982401</v>
      </c>
      <c r="AH1225">
        <v>60.027431488037102</v>
      </c>
      <c r="AI1225">
        <v>63.033660888671903</v>
      </c>
      <c r="AJ1225">
        <v>64.529632568359403</v>
      </c>
      <c r="AL1225">
        <v>69.757301330566406</v>
      </c>
      <c r="AM1225">
        <v>69.472061157226605</v>
      </c>
      <c r="AN1225">
        <v>69.164306640625</v>
      </c>
      <c r="AO1225">
        <v>68.574180603027301</v>
      </c>
      <c r="AQ1225">
        <v>62.310211181640597</v>
      </c>
      <c r="AR1225">
        <v>63.041919708252003</v>
      </c>
      <c r="AS1225">
        <v>58.630699157714801</v>
      </c>
      <c r="AT1225">
        <v>58.680500030517599</v>
      </c>
      <c r="AU1225">
        <v>66.376487731933594</v>
      </c>
      <c r="AV1225">
        <v>67.671562194824205</v>
      </c>
      <c r="AW1225">
        <v>67.815628051757798</v>
      </c>
      <c r="AX1225">
        <v>66.931716918945298</v>
      </c>
      <c r="AY1225">
        <v>68.770820617675795</v>
      </c>
      <c r="AZ1225">
        <v>69.417663574218807</v>
      </c>
      <c r="BA1225">
        <v>70.934219360351605</v>
      </c>
      <c r="BB1225">
        <v>73.278846740722699</v>
      </c>
      <c r="BC1225">
        <v>77.705856323242202</v>
      </c>
      <c r="BD1225">
        <v>79.015220642089801</v>
      </c>
      <c r="BE1225">
        <v>78.178283691406307</v>
      </c>
      <c r="BF1225">
        <v>75.076911926269503</v>
      </c>
      <c r="BG1225">
        <v>75.397361755371094</v>
      </c>
      <c r="BH1225">
        <v>75.759017944335895</v>
      </c>
      <c r="BI1225">
        <v>76.062271118164105</v>
      </c>
      <c r="BJ1225">
        <v>74.9971923828125</v>
      </c>
      <c r="BK1225">
        <v>74.895050048828097</v>
      </c>
      <c r="BN1225" s="39">
        <f t="shared" si="20"/>
        <v>46</v>
      </c>
    </row>
    <row r="1226" spans="1:66" x14ac:dyDescent="0.3">
      <c r="A1226" t="s">
        <v>264</v>
      </c>
      <c r="B1226" s="13" t="str">
        <f>VLOOKUP(A1226,Matching_Area!$A$2:$B$1441,2, 0)</f>
        <v>Infastructure</v>
      </c>
      <c r="C1226" s="13" t="str">
        <f>VLOOKUP(Filtred_Data!A1226,Matching_Area!$A$2:$C$1441,3,0)</f>
        <v>Technology</v>
      </c>
      <c r="D1226" t="s">
        <v>1863</v>
      </c>
      <c r="AS1226">
        <v>304781.56</v>
      </c>
      <c r="AT1226">
        <v>305612.90999999997</v>
      </c>
      <c r="AU1226">
        <v>319307.62</v>
      </c>
      <c r="AV1226">
        <v>329398.86</v>
      </c>
      <c r="AW1226">
        <v>353853.49</v>
      </c>
      <c r="AX1226">
        <v>384572.94</v>
      </c>
      <c r="AY1226">
        <v>385515</v>
      </c>
      <c r="AZ1226">
        <v>391909.59</v>
      </c>
      <c r="BA1226">
        <v>393978.95</v>
      </c>
      <c r="BB1226">
        <v>399350.31</v>
      </c>
      <c r="BC1226">
        <v>408817.1</v>
      </c>
      <c r="BD1226">
        <v>423958.81</v>
      </c>
      <c r="BE1226">
        <v>427996.8</v>
      </c>
      <c r="BF1226">
        <v>429570.05</v>
      </c>
      <c r="BG1226">
        <v>433192.28</v>
      </c>
      <c r="BH1226">
        <v>429988.89</v>
      </c>
      <c r="BI1226">
        <v>427264.63</v>
      </c>
      <c r="BJ1226">
        <v>432216.49</v>
      </c>
      <c r="BK1226">
        <v>422807.71</v>
      </c>
      <c r="BN1226" s="39">
        <f t="shared" si="20"/>
        <v>19</v>
      </c>
    </row>
    <row r="1227" spans="1:66" x14ac:dyDescent="0.3">
      <c r="A1227" t="s">
        <v>2854</v>
      </c>
      <c r="B1227" s="13" t="str">
        <f>VLOOKUP(A1227,Matching_Area!$A$2:$B$1441,2, 0)</f>
        <v>Education</v>
      </c>
      <c r="C1227" s="13" t="str">
        <f>VLOOKUP(Filtred_Data!A1227,Matching_Area!$A$2:$C$1441,3,0)</f>
        <v>Outcomes</v>
      </c>
      <c r="D1227" t="s">
        <v>361</v>
      </c>
      <c r="O1227">
        <v>6</v>
      </c>
      <c r="P1227">
        <v>6</v>
      </c>
      <c r="Q1227">
        <v>6</v>
      </c>
      <c r="R1227">
        <v>6</v>
      </c>
      <c r="S1227">
        <v>6</v>
      </c>
      <c r="T1227">
        <v>6</v>
      </c>
      <c r="U1227">
        <v>6</v>
      </c>
      <c r="V1227">
        <v>6</v>
      </c>
      <c r="W1227">
        <v>6</v>
      </c>
      <c r="X1227">
        <v>6</v>
      </c>
      <c r="Y1227">
        <v>6</v>
      </c>
      <c r="Z1227">
        <v>6</v>
      </c>
      <c r="AA1227">
        <v>6</v>
      </c>
      <c r="AB1227">
        <v>6</v>
      </c>
      <c r="AC1227">
        <v>6</v>
      </c>
      <c r="AD1227">
        <v>6</v>
      </c>
      <c r="AE1227">
        <v>6</v>
      </c>
      <c r="AF1227">
        <v>6</v>
      </c>
      <c r="AG1227">
        <v>6</v>
      </c>
      <c r="AH1227">
        <v>6</v>
      </c>
      <c r="AI1227">
        <v>6</v>
      </c>
      <c r="AJ1227">
        <v>6</v>
      </c>
      <c r="AK1227">
        <v>6</v>
      </c>
      <c r="AL1227">
        <v>6</v>
      </c>
      <c r="AM1227">
        <v>6</v>
      </c>
      <c r="AN1227">
        <v>6</v>
      </c>
      <c r="AO1227">
        <v>6</v>
      </c>
      <c r="AP1227">
        <v>6</v>
      </c>
      <c r="AQ1227">
        <v>6</v>
      </c>
      <c r="AR1227">
        <v>6</v>
      </c>
      <c r="AS1227">
        <v>6</v>
      </c>
      <c r="AT1227">
        <v>6</v>
      </c>
      <c r="AU1227">
        <v>6</v>
      </c>
      <c r="AV1227">
        <v>6</v>
      </c>
      <c r="AW1227">
        <v>6</v>
      </c>
      <c r="AX1227">
        <v>6</v>
      </c>
      <c r="AY1227">
        <v>6</v>
      </c>
      <c r="AZ1227">
        <v>6</v>
      </c>
      <c r="BA1227">
        <v>6</v>
      </c>
      <c r="BB1227">
        <v>6</v>
      </c>
      <c r="BC1227">
        <v>6</v>
      </c>
      <c r="BD1227">
        <v>6</v>
      </c>
      <c r="BE1227">
        <v>6</v>
      </c>
      <c r="BF1227">
        <v>6</v>
      </c>
      <c r="BG1227">
        <v>6</v>
      </c>
      <c r="BH1227">
        <v>6</v>
      </c>
      <c r="BI1227">
        <v>6</v>
      </c>
      <c r="BJ1227">
        <v>6</v>
      </c>
      <c r="BK1227">
        <v>6</v>
      </c>
      <c r="BL1227">
        <v>6</v>
      </c>
      <c r="BM1227">
        <v>6</v>
      </c>
      <c r="BN1227" s="39">
        <f t="shared" si="20"/>
        <v>51</v>
      </c>
    </row>
    <row r="1228" spans="1:66" x14ac:dyDescent="0.3">
      <c r="A1228" t="s">
        <v>4033</v>
      </c>
      <c r="B1228" s="13" t="str">
        <f>VLOOKUP(A1228,Matching_Area!$A$2:$B$1441,2, 0)</f>
        <v>Education</v>
      </c>
      <c r="C1228" s="13" t="str">
        <f>VLOOKUP(Filtred_Data!A1228,Matching_Area!$A$2:$C$1441,3,0)</f>
        <v>Participation</v>
      </c>
      <c r="D1228" t="s">
        <v>2847</v>
      </c>
      <c r="BI1228">
        <v>24707907.273779999</v>
      </c>
      <c r="BJ1228">
        <v>24787964.414659999</v>
      </c>
      <c r="BN1228" s="39">
        <f t="shared" si="20"/>
        <v>2</v>
      </c>
    </row>
    <row r="1229" spans="1:66" x14ac:dyDescent="0.3">
      <c r="A1229" t="s">
        <v>1990</v>
      </c>
      <c r="B1229" s="13" t="str">
        <f>VLOOKUP(A1229,Matching_Area!$A$2:$B$1441,2, 0)</f>
        <v>Education</v>
      </c>
      <c r="C1229" s="13" t="str">
        <f>VLOOKUP(Filtred_Data!A1229,Matching_Area!$A$2:$C$1441,3,0)</f>
        <v>Participation</v>
      </c>
      <c r="D1229" t="s">
        <v>1857</v>
      </c>
      <c r="BI1229">
        <v>48.789029999999997</v>
      </c>
      <c r="BJ1229">
        <v>48.818840000000002</v>
      </c>
      <c r="BN1229" s="39">
        <f t="shared" si="20"/>
        <v>2</v>
      </c>
    </row>
    <row r="1230" spans="1:66" x14ac:dyDescent="0.3">
      <c r="A1230" t="s">
        <v>693</v>
      </c>
      <c r="B1230" s="13" t="str">
        <f>VLOOKUP(A1230,Matching_Area!$A$2:$B$1441,2, 0)</f>
        <v>Education</v>
      </c>
      <c r="C1230" s="13" t="str">
        <f>VLOOKUP(Filtred_Data!A1230,Matching_Area!$A$2:$C$1441,3,0)</f>
        <v>Participation</v>
      </c>
      <c r="D1230" t="s">
        <v>3769</v>
      </c>
      <c r="BG1230">
        <v>24229776</v>
      </c>
      <c r="BH1230">
        <v>24417186</v>
      </c>
      <c r="BI1230">
        <v>24707908</v>
      </c>
      <c r="BJ1230">
        <v>24787964</v>
      </c>
      <c r="BK1230">
        <v>24871356</v>
      </c>
      <c r="BN1230" s="39">
        <f t="shared" si="20"/>
        <v>5</v>
      </c>
    </row>
    <row r="1231" spans="1:66" x14ac:dyDescent="0.3">
      <c r="A1231" t="s">
        <v>2301</v>
      </c>
      <c r="B1231" s="13" t="str">
        <f>VLOOKUP(A1231,Matching_Area!$A$2:$B$1441,2, 0)</f>
        <v>Education</v>
      </c>
      <c r="C1231" s="13" t="str">
        <f>VLOOKUP(Filtred_Data!A1231,Matching_Area!$A$2:$C$1441,3,0)</f>
        <v>Participation</v>
      </c>
      <c r="D1231" t="s">
        <v>1522</v>
      </c>
      <c r="AX1231">
        <v>49.152439999999999</v>
      </c>
      <c r="BC1231">
        <v>49.007330000000003</v>
      </c>
      <c r="BD1231">
        <v>48.858350000000002</v>
      </c>
      <c r="BE1231">
        <v>48.912500000000001</v>
      </c>
      <c r="BF1231">
        <v>48.870040000000003</v>
      </c>
      <c r="BG1231">
        <v>49.144939999999998</v>
      </c>
      <c r="BH1231">
        <v>49.172370000000001</v>
      </c>
      <c r="BI1231">
        <v>48.789029999999997</v>
      </c>
      <c r="BJ1231">
        <v>48.818840000000002</v>
      </c>
      <c r="BN1231" s="39">
        <f t="shared" si="20"/>
        <v>9</v>
      </c>
    </row>
    <row r="1232" spans="1:66" x14ac:dyDescent="0.3">
      <c r="A1232" t="s">
        <v>2778</v>
      </c>
      <c r="B1232" s="13" t="str">
        <f>VLOOKUP(A1232,Matching_Area!$A$2:$B$1441,2, 0)</f>
        <v>Education</v>
      </c>
      <c r="C1232" s="13" t="str">
        <f>VLOOKUP(Filtred_Data!A1232,Matching_Area!$A$2:$C$1441,3,0)</f>
        <v>Inputs</v>
      </c>
      <c r="D1232" t="s">
        <v>3677</v>
      </c>
      <c r="Q1232">
        <v>1003000</v>
      </c>
      <c r="AL1232">
        <v>1320775</v>
      </c>
      <c r="AM1232">
        <v>1341314</v>
      </c>
      <c r="AN1232">
        <v>1369314</v>
      </c>
      <c r="AO1232">
        <v>1394080</v>
      </c>
      <c r="AQ1232">
        <v>1464242</v>
      </c>
      <c r="BG1232">
        <v>1638605.75</v>
      </c>
      <c r="BH1232">
        <v>1661375</v>
      </c>
      <c r="BJ1232">
        <v>1694959</v>
      </c>
      <c r="BN1232" s="39">
        <f t="shared" si="20"/>
        <v>9</v>
      </c>
    </row>
    <row r="1233" spans="1:66" x14ac:dyDescent="0.3">
      <c r="A1233" t="s">
        <v>10</v>
      </c>
      <c r="B1233" s="13" t="str">
        <f>VLOOKUP(A1233,Matching_Area!$A$2:$B$1441,2, 0)</f>
        <v>Education</v>
      </c>
      <c r="C1233" s="13" t="str">
        <f>VLOOKUP(Filtred_Data!A1233,Matching_Area!$A$2:$C$1441,3,0)</f>
        <v>Inputs</v>
      </c>
      <c r="D1233" t="s">
        <v>2808</v>
      </c>
      <c r="AL1233">
        <v>55.607959747314503</v>
      </c>
      <c r="AM1233">
        <v>55.609279632568402</v>
      </c>
      <c r="AN1233">
        <v>55.6130981445313</v>
      </c>
      <c r="AO1233">
        <v>55.613311767578097</v>
      </c>
      <c r="AQ1233">
        <v>55.601329803466797</v>
      </c>
      <c r="BG1233">
        <v>62.029209136962898</v>
      </c>
      <c r="BH1233">
        <v>62.0095405578613</v>
      </c>
      <c r="BJ1233">
        <v>62.646591186523402</v>
      </c>
      <c r="BN1233" s="39">
        <f t="shared" si="20"/>
        <v>8</v>
      </c>
    </row>
    <row r="1234" spans="1:66" x14ac:dyDescent="0.3">
      <c r="A1234" t="s">
        <v>2304</v>
      </c>
      <c r="B1234" s="13" t="str">
        <f>VLOOKUP(A1234,Matching_Area!$A$2:$B$1441,2, 0)</f>
        <v>Education</v>
      </c>
      <c r="C1234" s="13" t="str">
        <f>VLOOKUP(Filtred_Data!A1234,Matching_Area!$A$2:$C$1441,3,0)</f>
        <v>Inputs</v>
      </c>
      <c r="D1234" t="s">
        <v>2313</v>
      </c>
      <c r="AL1234">
        <v>734456</v>
      </c>
      <c r="AM1234">
        <v>745895</v>
      </c>
      <c r="AN1234">
        <v>761518</v>
      </c>
      <c r="AO1234">
        <v>775294</v>
      </c>
      <c r="AQ1234">
        <v>814138</v>
      </c>
      <c r="BG1234">
        <v>1016414.1875</v>
      </c>
      <c r="BH1234">
        <v>1030211</v>
      </c>
      <c r="BJ1234">
        <v>1061834</v>
      </c>
      <c r="BN1234" s="39">
        <f t="shared" si="20"/>
        <v>8</v>
      </c>
    </row>
    <row r="1235" spans="1:66" x14ac:dyDescent="0.3">
      <c r="A1235" t="s">
        <v>1214</v>
      </c>
      <c r="B1235" s="13" t="str">
        <f>VLOOKUP(A1235,Matching_Area!$A$2:$B$1441,2, 0)</f>
        <v>Education</v>
      </c>
      <c r="C1235" s="13" t="str">
        <f>VLOOKUP(Filtred_Data!A1235,Matching_Area!$A$2:$C$1441,3,0)</f>
        <v>Participation</v>
      </c>
      <c r="D1235" t="s">
        <v>3526</v>
      </c>
      <c r="BN1235" s="39">
        <f t="shared" si="20"/>
        <v>0</v>
      </c>
    </row>
    <row r="1236" spans="1:66" x14ac:dyDescent="0.3">
      <c r="A1236" t="s">
        <v>1816</v>
      </c>
      <c r="B1236" s="13" t="str">
        <f>VLOOKUP(A1236,Matching_Area!$A$2:$B$1441,2, 0)</f>
        <v>Education</v>
      </c>
      <c r="C1236" s="13" t="str">
        <f>VLOOKUP(Filtred_Data!A1236,Matching_Area!$A$2:$C$1441,3,0)</f>
        <v>Participation</v>
      </c>
      <c r="D1236" t="s">
        <v>939</v>
      </c>
      <c r="BN1236" s="39">
        <f t="shared" si="20"/>
        <v>0</v>
      </c>
    </row>
    <row r="1237" spans="1:66" x14ac:dyDescent="0.3">
      <c r="A1237" t="s">
        <v>164</v>
      </c>
      <c r="B1237" s="13" t="str">
        <f>VLOOKUP(A1237,Matching_Area!$A$2:$B$1441,2, 0)</f>
        <v>Economic Policy &amp; Debt</v>
      </c>
      <c r="C1237" s="13" t="str">
        <f>VLOOKUP(Filtred_Data!A1237,Matching_Area!$A$2:$C$1441,3,0)</f>
        <v>Balance of payments</v>
      </c>
      <c r="D1237" t="s">
        <v>1726</v>
      </c>
      <c r="O1237">
        <v>380000000</v>
      </c>
      <c r="P1237">
        <v>400000000</v>
      </c>
      <c r="Q1237">
        <v>610000000</v>
      </c>
      <c r="R1237">
        <v>700000000</v>
      </c>
      <c r="S1237">
        <v>720000000</v>
      </c>
      <c r="T1237">
        <v>720000000</v>
      </c>
      <c r="U1237">
        <v>760000000</v>
      </c>
      <c r="V1237">
        <v>700000000</v>
      </c>
      <c r="W1237">
        <v>810000000</v>
      </c>
      <c r="X1237">
        <v>1140000000</v>
      </c>
      <c r="Y1237">
        <v>1320000000</v>
      </c>
      <c r="Z1237">
        <v>1230000000</v>
      </c>
      <c r="AA1237">
        <v>2040000000</v>
      </c>
      <c r="AB1237">
        <v>2010000000</v>
      </c>
      <c r="AC1237">
        <v>2160000000</v>
      </c>
      <c r="AD1237">
        <v>2500000000</v>
      </c>
      <c r="AE1237">
        <v>3409000000</v>
      </c>
      <c r="AF1237">
        <v>3866000000</v>
      </c>
      <c r="AG1237">
        <v>4629000000</v>
      </c>
      <c r="AH1237">
        <v>5080000000</v>
      </c>
      <c r="AI1237">
        <v>10040000000</v>
      </c>
      <c r="AJ1237">
        <v>47850000000</v>
      </c>
      <c r="AK1237">
        <v>6541600000</v>
      </c>
      <c r="AL1237">
        <v>6666900000</v>
      </c>
      <c r="AM1237">
        <v>7986200000</v>
      </c>
      <c r="AN1237">
        <v>8625900000</v>
      </c>
      <c r="AO1237">
        <v>10400800000</v>
      </c>
      <c r="AP1237">
        <v>9891700000</v>
      </c>
      <c r="AQ1237">
        <v>9635800000</v>
      </c>
      <c r="AR1237">
        <v>34383000000</v>
      </c>
      <c r="AS1237">
        <v>37544000000</v>
      </c>
      <c r="AT1237">
        <v>41411000000</v>
      </c>
      <c r="AU1237">
        <v>53020000000</v>
      </c>
      <c r="AV1237">
        <v>62030000000</v>
      </c>
      <c r="AW1237">
        <v>60145000000</v>
      </c>
      <c r="AX1237">
        <v>65356000000</v>
      </c>
      <c r="AY1237">
        <v>70309000000</v>
      </c>
      <c r="AZ1237">
        <v>70182000000</v>
      </c>
      <c r="BA1237">
        <v>84546000000</v>
      </c>
      <c r="BB1237">
        <v>85155000000</v>
      </c>
      <c r="BC1237">
        <v>91914000000</v>
      </c>
      <c r="BD1237">
        <v>101654000000</v>
      </c>
      <c r="BE1237">
        <v>112065000000</v>
      </c>
      <c r="BF1237">
        <v>125959000000</v>
      </c>
      <c r="BG1237">
        <v>140907000000</v>
      </c>
      <c r="BH1237">
        <v>131505000000</v>
      </c>
      <c r="BI1237">
        <v>139700000000</v>
      </c>
      <c r="BJ1237">
        <v>157095000000</v>
      </c>
      <c r="BK1237">
        <v>145011000000</v>
      </c>
      <c r="BL1237">
        <v>141984000000</v>
      </c>
      <c r="BN1237" s="39">
        <f t="shared" si="20"/>
        <v>50</v>
      </c>
    </row>
    <row r="1238" spans="1:66" x14ac:dyDescent="0.3">
      <c r="A1238" t="s">
        <v>3257</v>
      </c>
      <c r="B1238" s="13" t="str">
        <f>VLOOKUP(A1238,Matching_Area!$A$2:$B$1441,2, 0)</f>
        <v>Economic Policy &amp; Debt</v>
      </c>
      <c r="C1238" s="13" t="str">
        <f>VLOOKUP(Filtred_Data!A1238,Matching_Area!$A$2:$C$1441,3,0)</f>
        <v>Balance of payments</v>
      </c>
      <c r="D1238" t="s">
        <v>3586</v>
      </c>
      <c r="O1238">
        <v>1480000000</v>
      </c>
      <c r="P1238">
        <v>1510000000</v>
      </c>
      <c r="Q1238">
        <v>1570000000</v>
      </c>
      <c r="R1238">
        <v>1830000000</v>
      </c>
      <c r="S1238">
        <v>1650000000</v>
      </c>
      <c r="T1238">
        <v>1640000000</v>
      </c>
      <c r="U1238">
        <v>1660000000</v>
      </c>
      <c r="V1238">
        <v>1700000000</v>
      </c>
      <c r="W1238">
        <v>1970000000</v>
      </c>
      <c r="X1238">
        <v>2180000000</v>
      </c>
      <c r="Y1238">
        <v>2480000000</v>
      </c>
      <c r="Z1238">
        <v>5900000000</v>
      </c>
      <c r="AA1238">
        <v>10830000000</v>
      </c>
      <c r="AB1238">
        <v>11180000000</v>
      </c>
      <c r="AC1238">
        <v>11980000000</v>
      </c>
      <c r="AD1238">
        <v>12140000000</v>
      </c>
      <c r="AE1238">
        <v>13287000000</v>
      </c>
      <c r="AF1238">
        <v>14413000000</v>
      </c>
      <c r="AG1238">
        <v>16657000000</v>
      </c>
      <c r="AH1238">
        <v>17620000000</v>
      </c>
      <c r="AI1238">
        <v>18810000000</v>
      </c>
      <c r="AJ1238">
        <v>20789000000</v>
      </c>
      <c r="AK1238">
        <v>22813550000</v>
      </c>
      <c r="AL1238">
        <v>25338700000</v>
      </c>
      <c r="AM1238">
        <v>28717600000</v>
      </c>
      <c r="AN1238">
        <v>32058200000</v>
      </c>
      <c r="AO1238">
        <v>33550700000</v>
      </c>
      <c r="AP1238">
        <v>38290000000</v>
      </c>
      <c r="AQ1238">
        <v>45247900000</v>
      </c>
      <c r="AR1238">
        <v>59242000000</v>
      </c>
      <c r="AS1238">
        <v>67077000000</v>
      </c>
      <c r="AT1238">
        <v>82008000000</v>
      </c>
      <c r="AU1238">
        <v>87382000000</v>
      </c>
      <c r="AV1238">
        <v>96501000000</v>
      </c>
      <c r="AW1238">
        <v>109216000000</v>
      </c>
      <c r="AX1238">
        <v>114490000000</v>
      </c>
      <c r="AY1238">
        <v>110777000000</v>
      </c>
      <c r="AZ1238">
        <v>124652000000</v>
      </c>
      <c r="BA1238">
        <v>142078000000</v>
      </c>
      <c r="BB1238">
        <v>139815000000</v>
      </c>
      <c r="BC1238">
        <v>145159000000</v>
      </c>
      <c r="BD1238">
        <v>156389000000</v>
      </c>
      <c r="BE1238">
        <v>152932000000</v>
      </c>
      <c r="BF1238">
        <v>163341000000</v>
      </c>
      <c r="BG1238">
        <v>178203000000</v>
      </c>
      <c r="BH1238">
        <v>187475000000</v>
      </c>
      <c r="BI1238">
        <v>201401000000</v>
      </c>
      <c r="BJ1238">
        <v>221114000000</v>
      </c>
      <c r="BK1238">
        <v>217238000000</v>
      </c>
      <c r="BL1238">
        <v>232985000000</v>
      </c>
      <c r="BN1238" s="39">
        <f t="shared" si="20"/>
        <v>50</v>
      </c>
    </row>
    <row r="1239" spans="1:66" x14ac:dyDescent="0.3">
      <c r="A1239" t="s">
        <v>380</v>
      </c>
      <c r="B1239" s="13" t="str">
        <f>VLOOKUP(A1239,Matching_Area!$A$2:$B$1441,2, 0)</f>
        <v>Infastructure</v>
      </c>
      <c r="C1239" s="13" t="str">
        <f>VLOOKUP(Filtred_Data!A1239,Matching_Area!$A$2:$C$1441,3,0)</f>
        <v>Communications</v>
      </c>
      <c r="D1239" t="s">
        <v>2196</v>
      </c>
      <c r="BC1239">
        <v>767662</v>
      </c>
      <c r="BD1239">
        <v>930471</v>
      </c>
      <c r="BE1239">
        <v>1205823</v>
      </c>
      <c r="BF1239">
        <v>1360046</v>
      </c>
      <c r="BG1239">
        <v>1633177</v>
      </c>
      <c r="BH1239">
        <v>2039539</v>
      </c>
      <c r="BI1239">
        <v>3694357</v>
      </c>
      <c r="BJ1239">
        <v>9863566</v>
      </c>
      <c r="BK1239">
        <v>21517004</v>
      </c>
      <c r="BL1239">
        <v>40706354</v>
      </c>
      <c r="BN1239" s="39">
        <f t="shared" si="20"/>
        <v>10</v>
      </c>
    </row>
    <row r="1240" spans="1:66" x14ac:dyDescent="0.3">
      <c r="A1240" t="s">
        <v>3002</v>
      </c>
      <c r="B1240" s="13" t="str">
        <f>VLOOKUP(A1240,Matching_Area!$A$2:$B$1441,2, 0)</f>
        <v>Infastructure</v>
      </c>
      <c r="C1240" s="13" t="str">
        <f>VLOOKUP(Filtred_Data!A1240,Matching_Area!$A$2:$C$1441,3,0)</f>
        <v>Communications</v>
      </c>
      <c r="D1240" t="s">
        <v>3330</v>
      </c>
      <c r="BC1240">
        <v>2481.7595544697474</v>
      </c>
      <c r="BD1240">
        <v>2986.5205285119146</v>
      </c>
      <c r="BE1240">
        <v>3842.2687319693955</v>
      </c>
      <c r="BF1240">
        <v>4304.0286418354872</v>
      </c>
      <c r="BG1240">
        <v>5130.9199749691024</v>
      </c>
      <c r="BH1240">
        <v>6360.9336571734648</v>
      </c>
      <c r="BI1240">
        <v>11439.716363819431</v>
      </c>
      <c r="BJ1240">
        <v>30350.784315975361</v>
      </c>
      <c r="BK1240">
        <v>65864.178868600167</v>
      </c>
      <c r="BL1240">
        <v>124014.17607470749</v>
      </c>
      <c r="BN1240" s="39">
        <f t="shared" si="20"/>
        <v>10</v>
      </c>
    </row>
    <row r="1241" spans="1:66" x14ac:dyDescent="0.3">
      <c r="A1241" t="s">
        <v>2101</v>
      </c>
      <c r="B1241" s="13" t="str">
        <f>VLOOKUP(A1241,Matching_Area!$A$2:$B$1441,2, 0)</f>
        <v>Social Protection &amp; Labor</v>
      </c>
      <c r="C1241" s="13" t="str">
        <f>VLOOKUP(Filtred_Data!A1241,Matching_Area!$A$2:$C$1441,3,0)</f>
        <v>Economic activity</v>
      </c>
      <c r="D1241" t="s">
        <v>1474</v>
      </c>
      <c r="AJ1241">
        <v>6.7940001487731898</v>
      </c>
      <c r="AK1241">
        <v>6.34299993515015</v>
      </c>
      <c r="AL1241">
        <v>6.34299993515015</v>
      </c>
      <c r="AM1241">
        <v>7.0679998397827104</v>
      </c>
      <c r="AN1241">
        <v>6.9549999237060502</v>
      </c>
      <c r="AO1241">
        <v>6.8689999580383301</v>
      </c>
      <c r="AP1241">
        <v>6.7589998245239302</v>
      </c>
      <c r="AQ1241">
        <v>6.40700006484985</v>
      </c>
      <c r="AR1241">
        <v>6.1760001182556197</v>
      </c>
      <c r="AS1241">
        <v>6.2740001678466797</v>
      </c>
      <c r="AT1241">
        <v>6.2020001411437997</v>
      </c>
      <c r="AU1241">
        <v>6.03200006484985</v>
      </c>
      <c r="AV1241">
        <v>6.1149997711181596</v>
      </c>
      <c r="AW1241">
        <v>6.0749998092651403</v>
      </c>
      <c r="AX1241">
        <v>5.9250001907348597</v>
      </c>
      <c r="AY1241">
        <v>5.9460000991821298</v>
      </c>
      <c r="AZ1241">
        <v>5.8270001411437997</v>
      </c>
      <c r="BA1241">
        <v>5.55900001525879</v>
      </c>
      <c r="BB1241">
        <v>5.6420001983642596</v>
      </c>
      <c r="BC1241">
        <v>5.5830001831054696</v>
      </c>
      <c r="BD1241">
        <v>5.4990000724792498</v>
      </c>
      <c r="BE1241">
        <v>5.5890002250671396</v>
      </c>
      <c r="BF1241">
        <v>5.5700001716613796</v>
      </c>
      <c r="BG1241">
        <v>5.3639998435974103</v>
      </c>
      <c r="BH1241">
        <v>5.2589998245239302</v>
      </c>
      <c r="BI1241">
        <v>5.1599998474121103</v>
      </c>
      <c r="BJ1241">
        <v>5.27699995040894</v>
      </c>
      <c r="BK1241">
        <v>5.1690001487731898</v>
      </c>
      <c r="BL1241">
        <v>5.125</v>
      </c>
      <c r="BM1241">
        <v>5.0650000572204599</v>
      </c>
      <c r="BN1241" s="39">
        <f t="shared" si="20"/>
        <v>30</v>
      </c>
    </row>
    <row r="1242" spans="1:66" x14ac:dyDescent="0.3">
      <c r="A1242" t="s">
        <v>3072</v>
      </c>
      <c r="B1242" s="13" t="str">
        <f>VLOOKUP(A1242,Matching_Area!$A$2:$B$1441,2, 0)</f>
        <v>Social Protection &amp; Labor</v>
      </c>
      <c r="C1242" s="13" t="str">
        <f>VLOOKUP(Filtred_Data!A1242,Matching_Area!$A$2:$C$1441,3,0)</f>
        <v>Economic activity</v>
      </c>
      <c r="D1242" t="s">
        <v>1659</v>
      </c>
      <c r="AJ1242">
        <v>10.8120002746582</v>
      </c>
      <c r="AK1242">
        <v>10.6070003509521</v>
      </c>
      <c r="AL1242">
        <v>10.829999923706101</v>
      </c>
      <c r="AM1242">
        <v>10.227999687194799</v>
      </c>
      <c r="AN1242">
        <v>9.8789997100830096</v>
      </c>
      <c r="AO1242">
        <v>9.7449998855590803</v>
      </c>
      <c r="AP1242">
        <v>9.5380001068115199</v>
      </c>
      <c r="AQ1242">
        <v>9.2250003814697301</v>
      </c>
      <c r="AR1242">
        <v>8.8929996490478498</v>
      </c>
      <c r="AS1242">
        <v>8.6420001983642596</v>
      </c>
      <c r="AT1242">
        <v>8.5550003051757795</v>
      </c>
      <c r="AU1242">
        <v>8.4829998016357404</v>
      </c>
      <c r="AV1242">
        <v>8.8030004501342791</v>
      </c>
      <c r="AW1242">
        <v>8.8420000076293892</v>
      </c>
      <c r="AX1242">
        <v>8.7740001678466797</v>
      </c>
      <c r="AY1242">
        <v>8.6309995651245099</v>
      </c>
      <c r="AZ1242">
        <v>8.3999996185302699</v>
      </c>
      <c r="BA1242">
        <v>8.2679996490478498</v>
      </c>
      <c r="BB1242">
        <v>8.3690004348754901</v>
      </c>
      <c r="BC1242">
        <v>8.3269996643066406</v>
      </c>
      <c r="BD1242">
        <v>7.9629998207092303</v>
      </c>
      <c r="BE1242">
        <v>7.7459998130798304</v>
      </c>
      <c r="BF1242">
        <v>7.4689998626709002</v>
      </c>
      <c r="BG1242">
        <v>7.3680000305175799</v>
      </c>
      <c r="BH1242">
        <v>7.4510002136230504</v>
      </c>
      <c r="BI1242">
        <v>7.42799997329712</v>
      </c>
      <c r="BJ1242">
        <v>7.0840001106262198</v>
      </c>
      <c r="BK1242">
        <v>7.2309999465942401</v>
      </c>
      <c r="BL1242">
        <v>7.15199995040894</v>
      </c>
      <c r="BM1242">
        <v>7.0869998931884801</v>
      </c>
      <c r="BN1242" s="39">
        <f t="shared" si="20"/>
        <v>30</v>
      </c>
    </row>
    <row r="1243" spans="1:66" x14ac:dyDescent="0.3">
      <c r="A1243" t="s">
        <v>2921</v>
      </c>
      <c r="B1243" s="13" t="str">
        <f>VLOOKUP(A1243,Matching_Area!$A$2:$B$1441,2, 0)</f>
        <v>Social Protection &amp; Labor</v>
      </c>
      <c r="C1243" s="13" t="str">
        <f>VLOOKUP(Filtred_Data!A1243,Matching_Area!$A$2:$C$1441,3,0)</f>
        <v>Economic activity</v>
      </c>
      <c r="D1243" t="s">
        <v>454</v>
      </c>
      <c r="AJ1243">
        <v>9.0179996490478498</v>
      </c>
      <c r="AK1243">
        <v>8.6969995498657209</v>
      </c>
      <c r="AL1243">
        <v>8.8179998397827095</v>
      </c>
      <c r="AM1243">
        <v>8.8000001907348597</v>
      </c>
      <c r="AN1243">
        <v>8.5570001602172905</v>
      </c>
      <c r="AO1243">
        <v>8.4429998397827095</v>
      </c>
      <c r="AP1243">
        <v>8.2749996185302699</v>
      </c>
      <c r="AQ1243">
        <v>7.9450001716613796</v>
      </c>
      <c r="AR1243">
        <v>7.65700006484985</v>
      </c>
      <c r="AS1243">
        <v>7.5650000572204599</v>
      </c>
      <c r="AT1243">
        <v>7.4809999465942401</v>
      </c>
      <c r="AU1243">
        <v>7.3610000610351598</v>
      </c>
      <c r="AV1243">
        <v>7.5669999122619602</v>
      </c>
      <c r="AW1243">
        <v>7.5739998817443803</v>
      </c>
      <c r="AX1243">
        <v>7.4699997901916504</v>
      </c>
      <c r="AY1243">
        <v>7.40199995040894</v>
      </c>
      <c r="AZ1243">
        <v>7.2199997901916504</v>
      </c>
      <c r="BA1243">
        <v>7.0180001258850098</v>
      </c>
      <c r="BB1243">
        <v>7.09299993515015</v>
      </c>
      <c r="BC1243">
        <v>7.0450000762939498</v>
      </c>
      <c r="BD1243">
        <v>6.8200001716613796</v>
      </c>
      <c r="BE1243">
        <v>6.7529997825622603</v>
      </c>
      <c r="BF1243">
        <v>6.5949997901916504</v>
      </c>
      <c r="BG1243">
        <v>6.4460000991821298</v>
      </c>
      <c r="BH1243">
        <v>6.4439997673034703</v>
      </c>
      <c r="BI1243">
        <v>6.3870000839233398</v>
      </c>
      <c r="BJ1243">
        <v>6.2519998550415004</v>
      </c>
      <c r="BK1243">
        <v>6.2810001373290998</v>
      </c>
      <c r="BL1243">
        <v>6.21799993515015</v>
      </c>
      <c r="BM1243">
        <v>6.15700006484985</v>
      </c>
      <c r="BN1243" s="39">
        <f t="shared" si="20"/>
        <v>30</v>
      </c>
    </row>
    <row r="1244" spans="1:66" x14ac:dyDescent="0.3">
      <c r="A1244" t="s">
        <v>1397</v>
      </c>
      <c r="B1244" s="13" t="str">
        <f>VLOOKUP(A1244,Matching_Area!$A$2:$B$1441,2, 0)</f>
        <v>Economic Policy &amp; Debt</v>
      </c>
      <c r="C1244" s="13" t="str">
        <f>VLOOKUP(Filtred_Data!A1244,Matching_Area!$A$2:$C$1441,3,0)</f>
        <v>Balance of payments</v>
      </c>
      <c r="D1244" t="s">
        <v>1984</v>
      </c>
      <c r="O1244">
        <v>11450000000</v>
      </c>
      <c r="P1244">
        <v>12800000000</v>
      </c>
      <c r="Q1244">
        <v>13350000000</v>
      </c>
      <c r="R1244">
        <v>17040000000</v>
      </c>
      <c r="S1244">
        <v>20770000000</v>
      </c>
      <c r="T1244">
        <v>23330000000</v>
      </c>
      <c r="U1244">
        <v>27580000000</v>
      </c>
      <c r="V1244">
        <v>31090000000</v>
      </c>
      <c r="W1244">
        <v>35450000000</v>
      </c>
      <c r="X1244">
        <v>38831300000</v>
      </c>
      <c r="Y1244">
        <v>47550000000</v>
      </c>
      <c r="Z1244">
        <v>57250000000</v>
      </c>
      <c r="AA1244">
        <v>63990000000</v>
      </c>
      <c r="AB1244">
        <v>64220000000</v>
      </c>
      <c r="AC1244">
        <v>71114000000</v>
      </c>
      <c r="AD1244">
        <v>73093000000</v>
      </c>
      <c r="AE1244">
        <v>86699000000</v>
      </c>
      <c r="AF1244">
        <v>98662000000</v>
      </c>
      <c r="AG1244">
        <v>110915000000</v>
      </c>
      <c r="AH1244">
        <v>127140000000</v>
      </c>
      <c r="AI1244">
        <v>147860000000</v>
      </c>
      <c r="AJ1244">
        <v>164260000000</v>
      </c>
      <c r="AK1244">
        <v>177241900000</v>
      </c>
      <c r="AL1244">
        <v>185911000000</v>
      </c>
      <c r="AM1244">
        <v>200395000000</v>
      </c>
      <c r="AN1244">
        <v>219193000000</v>
      </c>
      <c r="AO1244">
        <v>239515000000</v>
      </c>
      <c r="AP1244">
        <v>256093000000</v>
      </c>
      <c r="AQ1244">
        <v>262767000000</v>
      </c>
      <c r="AR1244">
        <v>277997000000</v>
      </c>
      <c r="AS1244">
        <v>298023000000</v>
      </c>
      <c r="AT1244">
        <v>284033000000</v>
      </c>
      <c r="AU1244">
        <v>288059000000</v>
      </c>
      <c r="AV1244">
        <v>297735000000</v>
      </c>
      <c r="AW1244">
        <v>344537000000</v>
      </c>
      <c r="AX1244">
        <v>378490000000</v>
      </c>
      <c r="AY1244">
        <v>423086000000</v>
      </c>
      <c r="AZ1244">
        <v>495658000000</v>
      </c>
      <c r="BA1244">
        <v>540790000000</v>
      </c>
      <c r="BB1244">
        <v>522458000000</v>
      </c>
      <c r="BC1244">
        <v>582045000000</v>
      </c>
      <c r="BD1244">
        <v>644669000000</v>
      </c>
      <c r="BE1244">
        <v>684822000000</v>
      </c>
      <c r="BF1244">
        <v>719531000000</v>
      </c>
      <c r="BG1244">
        <v>756702000000</v>
      </c>
      <c r="BH1244">
        <v>768365000000</v>
      </c>
      <c r="BI1244">
        <v>780528000000</v>
      </c>
      <c r="BJ1244">
        <v>830388000000</v>
      </c>
      <c r="BK1244">
        <v>862432000000</v>
      </c>
      <c r="BL1244">
        <v>875830000000</v>
      </c>
      <c r="BN1244" s="39">
        <f t="shared" si="20"/>
        <v>50</v>
      </c>
    </row>
    <row r="1245" spans="1:66" x14ac:dyDescent="0.3">
      <c r="A1245" t="s">
        <v>1463</v>
      </c>
      <c r="B1245" s="13" t="str">
        <f>VLOOKUP(A1245,Matching_Area!$A$2:$B$1441,2, 0)</f>
        <v>Economic Policy &amp; Debt</v>
      </c>
      <c r="C1245" s="13" t="str">
        <f>VLOOKUP(Filtred_Data!A1245,Matching_Area!$A$2:$C$1441,3,0)</f>
        <v>Balance of payments</v>
      </c>
      <c r="D1245" t="s">
        <v>644</v>
      </c>
      <c r="O1245">
        <v>14650000000</v>
      </c>
      <c r="P1245">
        <v>15570000000</v>
      </c>
      <c r="Q1245">
        <v>17050000000</v>
      </c>
      <c r="R1245">
        <v>19090000000</v>
      </c>
      <c r="S1245">
        <v>21660000000</v>
      </c>
      <c r="T1245">
        <v>22270000000</v>
      </c>
      <c r="U1245">
        <v>24910000000</v>
      </c>
      <c r="V1245">
        <v>27630000000</v>
      </c>
      <c r="W1245">
        <v>31690000000</v>
      </c>
      <c r="X1245">
        <v>36230000000</v>
      </c>
      <c r="Y1245">
        <v>40970000000</v>
      </c>
      <c r="Z1245">
        <v>44880000000</v>
      </c>
      <c r="AA1245">
        <v>51040000000</v>
      </c>
      <c r="AB1245">
        <v>54260000000</v>
      </c>
      <c r="AC1245">
        <v>66910000000</v>
      </c>
      <c r="AD1245">
        <v>72030000000</v>
      </c>
      <c r="AE1245">
        <v>80158000000</v>
      </c>
      <c r="AF1245">
        <v>90786000000</v>
      </c>
      <c r="AG1245">
        <v>98615000000</v>
      </c>
      <c r="AH1245">
        <v>102510000000</v>
      </c>
      <c r="AI1245">
        <v>117670000000</v>
      </c>
      <c r="AJ1245">
        <v>118500000000</v>
      </c>
      <c r="AK1245">
        <v>119552000000</v>
      </c>
      <c r="AL1245">
        <v>123771000000</v>
      </c>
      <c r="AM1245">
        <v>133075000000</v>
      </c>
      <c r="AN1245">
        <v>141410000000</v>
      </c>
      <c r="AO1245">
        <v>152550000000</v>
      </c>
      <c r="AP1245">
        <v>165953000000</v>
      </c>
      <c r="AQ1245">
        <v>180676000000</v>
      </c>
      <c r="AR1245">
        <v>196743000000</v>
      </c>
      <c r="AS1245">
        <v>220929000000</v>
      </c>
      <c r="AT1245">
        <v>222038000000</v>
      </c>
      <c r="AU1245">
        <v>233479000000</v>
      </c>
      <c r="AV1245">
        <v>252342000000</v>
      </c>
      <c r="AW1245">
        <v>290605000000</v>
      </c>
      <c r="AX1245">
        <v>312222000000</v>
      </c>
      <c r="AY1245">
        <v>349331000000</v>
      </c>
      <c r="AZ1245">
        <v>385465000000</v>
      </c>
      <c r="BA1245">
        <v>420650000000</v>
      </c>
      <c r="BB1245">
        <v>407541000000</v>
      </c>
      <c r="BC1245">
        <v>436450000000</v>
      </c>
      <c r="BD1245">
        <v>458189000000</v>
      </c>
      <c r="BE1245">
        <v>469611000000</v>
      </c>
      <c r="BF1245">
        <v>465817000000</v>
      </c>
      <c r="BG1245">
        <v>490930000000</v>
      </c>
      <c r="BH1245">
        <v>497761000000</v>
      </c>
      <c r="BI1245">
        <v>511899000000</v>
      </c>
      <c r="BJ1245">
        <v>544833000000</v>
      </c>
      <c r="BK1245">
        <v>562069000000</v>
      </c>
      <c r="BL1245">
        <v>588363000000</v>
      </c>
      <c r="BN1245" s="39">
        <f t="shared" si="20"/>
        <v>50</v>
      </c>
    </row>
    <row r="1246" spans="1:66" x14ac:dyDescent="0.3">
      <c r="A1246" t="s">
        <v>4102</v>
      </c>
      <c r="B1246" s="13" t="str">
        <f>VLOOKUP(A1246,Matching_Area!$A$2:$B$1441,2, 0)</f>
        <v>Economic Policy &amp; Debt</v>
      </c>
      <c r="C1246" s="13" t="str">
        <f>VLOOKUP(Filtred_Data!A1246,Matching_Area!$A$2:$C$1441,3,0)</f>
        <v>National accounts</v>
      </c>
      <c r="D1246" t="s">
        <v>451</v>
      </c>
      <c r="AP1246">
        <v>71.80902858232308</v>
      </c>
      <c r="AQ1246">
        <v>72.419819786673202</v>
      </c>
      <c r="AR1246">
        <v>72.698313471941361</v>
      </c>
      <c r="AS1246">
        <v>72.816234492037395</v>
      </c>
      <c r="AT1246">
        <v>74.012378745497671</v>
      </c>
      <c r="AU1246">
        <v>74.880531841039684</v>
      </c>
      <c r="AV1246">
        <v>74.610614864065994</v>
      </c>
      <c r="AW1246">
        <v>74.159275050116676</v>
      </c>
      <c r="AX1246">
        <v>74.016002478425065</v>
      </c>
      <c r="AY1246">
        <v>73.703024340457219</v>
      </c>
      <c r="AZ1246">
        <v>73.902576704208215</v>
      </c>
      <c r="BA1246">
        <v>74.525828938295717</v>
      </c>
      <c r="BB1246">
        <v>76.443954843509971</v>
      </c>
      <c r="BC1246">
        <v>76.206298557263608</v>
      </c>
      <c r="BD1246">
        <v>75.863335491718715</v>
      </c>
      <c r="BE1246">
        <v>76.148532208707593</v>
      </c>
      <c r="BF1246">
        <v>75.77446191519816</v>
      </c>
      <c r="BG1246">
        <v>75.838136793127504</v>
      </c>
      <c r="BH1246">
        <v>76.817068097568878</v>
      </c>
      <c r="BI1246">
        <v>77.551373973224997</v>
      </c>
      <c r="BJ1246">
        <v>77.374531747936743</v>
      </c>
      <c r="BN1246" s="39">
        <f t="shared" si="20"/>
        <v>21</v>
      </c>
    </row>
    <row r="1247" spans="1:66" x14ac:dyDescent="0.3">
      <c r="A1247" t="s">
        <v>4153</v>
      </c>
      <c r="B1247" s="13" t="str">
        <f>VLOOKUP(A1247,Matching_Area!$A$2:$B$1441,2, 0)</f>
        <v>Economic Policy &amp; Debt</v>
      </c>
      <c r="C1247" s="13" t="str">
        <f>VLOOKUP(Filtred_Data!A1247,Matching_Area!$A$2:$C$1441,3,0)</f>
        <v>National accounts</v>
      </c>
      <c r="D1247" t="s">
        <v>312</v>
      </c>
      <c r="AQ1247">
        <v>4.4687439451512603</v>
      </c>
      <c r="AR1247">
        <v>4.4353115060541199</v>
      </c>
      <c r="AS1247">
        <v>3.7559651901888316</v>
      </c>
      <c r="AT1247">
        <v>2.1909785842163956</v>
      </c>
      <c r="AU1247">
        <v>2.2438158780375232</v>
      </c>
      <c r="AV1247">
        <v>2.5633334693953174</v>
      </c>
      <c r="AW1247">
        <v>3.1156556055597946</v>
      </c>
      <c r="AX1247">
        <v>4.0321918128008178</v>
      </c>
      <c r="AY1247">
        <v>2.5875243669953818</v>
      </c>
      <c r="AZ1247">
        <v>1.7179884066456168</v>
      </c>
      <c r="BA1247">
        <v>0.6191699126753889</v>
      </c>
      <c r="BB1247">
        <v>-1.1854021531042491</v>
      </c>
      <c r="BC1247">
        <v>2.3438128292467013</v>
      </c>
      <c r="BD1247">
        <v>1.6867725894799719</v>
      </c>
      <c r="BE1247">
        <v>2.217011021524911</v>
      </c>
      <c r="BF1247">
        <v>1.1053652904709566</v>
      </c>
      <c r="BG1247">
        <v>2.3887252186256376</v>
      </c>
      <c r="BH1247">
        <v>2.8443535799631121</v>
      </c>
      <c r="BI1247">
        <v>1.8404470893932796</v>
      </c>
      <c r="BJ1247">
        <v>2.0817691754672296</v>
      </c>
      <c r="BN1247" s="39">
        <f t="shared" si="20"/>
        <v>20</v>
      </c>
    </row>
    <row r="1248" spans="1:66" x14ac:dyDescent="0.3">
      <c r="A1248" t="s">
        <v>327</v>
      </c>
      <c r="B1248" s="13" t="str">
        <f>VLOOKUP(A1248,Matching_Area!$A$2:$B$1441,2, 0)</f>
        <v>Economic Policy &amp; Debt</v>
      </c>
      <c r="C1248" s="13" t="str">
        <f>VLOOKUP(Filtred_Data!A1248,Matching_Area!$A$2:$C$1441,3,0)</f>
        <v>National accounts</v>
      </c>
      <c r="D1248" t="s">
        <v>1832</v>
      </c>
      <c r="AP1248">
        <v>8268282765331.2158</v>
      </c>
      <c r="AQ1248">
        <v>8637771150774.9404</v>
      </c>
      <c r="AR1248">
        <v>9020883208491.8848</v>
      </c>
      <c r="AS1248">
        <v>9359704441650.4297</v>
      </c>
      <c r="AT1248">
        <v>9564773561512.9414</v>
      </c>
      <c r="AU1248">
        <v>9779389469384.5039</v>
      </c>
      <c r="AV1248">
        <v>10030067832755.758</v>
      </c>
      <c r="AW1248">
        <v>10342570203428.463</v>
      </c>
      <c r="AX1248">
        <v>10759602472404.281</v>
      </c>
      <c r="AY1248">
        <v>11038009808169.58</v>
      </c>
      <c r="AZ1248">
        <v>11227641536998.338</v>
      </c>
      <c r="BA1248">
        <v>11297159715298.477</v>
      </c>
      <c r="BB1248">
        <v>11163242940793.701</v>
      </c>
      <c r="BC1248">
        <v>11424888461000</v>
      </c>
      <c r="BD1248">
        <v>11617600347938.809</v>
      </c>
      <c r="BE1248">
        <v>11875163828089.33</v>
      </c>
      <c r="BF1248">
        <v>12006427767231.592</v>
      </c>
      <c r="BG1248">
        <v>12293228335163.523</v>
      </c>
      <c r="BH1248">
        <v>12642891215407.787</v>
      </c>
      <c r="BI1248">
        <v>12875576938796.918</v>
      </c>
      <c r="BJ1248">
        <v>13143616730672.359</v>
      </c>
      <c r="BN1248" s="39">
        <f t="shared" si="20"/>
        <v>21</v>
      </c>
    </row>
    <row r="1249" spans="1:66" x14ac:dyDescent="0.3">
      <c r="A1249" t="s">
        <v>880</v>
      </c>
      <c r="B1249" s="13" t="str">
        <f>VLOOKUP(A1249,Matching_Area!$A$2:$B$1441,2, 0)</f>
        <v>Economic Policy &amp; Debt</v>
      </c>
      <c r="C1249" s="13" t="str">
        <f>VLOOKUP(Filtred_Data!A1249,Matching_Area!$A$2:$C$1441,3,0)</f>
        <v>National accounts</v>
      </c>
      <c r="D1249" t="s">
        <v>433</v>
      </c>
      <c r="AP1249">
        <v>9152890698600</v>
      </c>
      <c r="AQ1249">
        <v>9561909947500</v>
      </c>
      <c r="AR1249">
        <v>9986010439600</v>
      </c>
      <c r="AS1249">
        <v>10361081515600</v>
      </c>
      <c r="AT1249">
        <v>10588090592700</v>
      </c>
      <c r="AU1249">
        <v>10825667850600</v>
      </c>
      <c r="AV1249">
        <v>11103165817900</v>
      </c>
      <c r="AW1249">
        <v>11449102226100</v>
      </c>
      <c r="AX1249">
        <v>11910751988700</v>
      </c>
      <c r="AY1249">
        <v>12218945598700</v>
      </c>
      <c r="AZ1249">
        <v>12428865667500</v>
      </c>
      <c r="BA1249">
        <v>12505821464200</v>
      </c>
      <c r="BB1249">
        <v>12357577187300</v>
      </c>
      <c r="BC1249">
        <v>12647215666800</v>
      </c>
      <c r="BD1249">
        <v>12860545434000</v>
      </c>
      <c r="BE1249">
        <v>13145665143700</v>
      </c>
      <c r="BF1249">
        <v>13290972763400</v>
      </c>
      <c r="BG1249">
        <v>13608457581600</v>
      </c>
      <c r="BH1249">
        <v>13995530232000</v>
      </c>
      <c r="BI1249">
        <v>14253110560800</v>
      </c>
      <c r="BJ1249">
        <v>14549827423000</v>
      </c>
      <c r="BN1249" s="39">
        <f t="shared" si="20"/>
        <v>21</v>
      </c>
    </row>
    <row r="1250" spans="1:66" x14ac:dyDescent="0.3">
      <c r="A1250" t="s">
        <v>1159</v>
      </c>
      <c r="B1250" s="13" t="str">
        <f>VLOOKUP(A1250,Matching_Area!$A$2:$B$1441,2, 0)</f>
        <v>Economic Policy &amp; Debt</v>
      </c>
      <c r="C1250" s="13" t="str">
        <f>VLOOKUP(Filtred_Data!A1250,Matching_Area!$A$2:$C$1441,3,0)</f>
        <v>National accounts</v>
      </c>
      <c r="D1250" t="s">
        <v>2661</v>
      </c>
      <c r="AP1250">
        <v>6159458536000</v>
      </c>
      <c r="AQ1250">
        <v>6563276616000</v>
      </c>
      <c r="AR1250">
        <v>7001330451000</v>
      </c>
      <c r="AS1250">
        <v>7465371914000</v>
      </c>
      <c r="AT1250">
        <v>7831857732000</v>
      </c>
      <c r="AU1250">
        <v>8189248752000</v>
      </c>
      <c r="AV1250">
        <v>8549066210000</v>
      </c>
      <c r="AW1250">
        <v>9057612992000</v>
      </c>
      <c r="AX1250">
        <v>9649199955000</v>
      </c>
      <c r="AY1250">
        <v>10181786413000</v>
      </c>
      <c r="AZ1250">
        <v>10680295924000</v>
      </c>
      <c r="BA1250">
        <v>10964869014000</v>
      </c>
      <c r="BB1250">
        <v>11045335837000</v>
      </c>
      <c r="BC1250">
        <v>11424888461000</v>
      </c>
      <c r="BD1250">
        <v>11791120447000</v>
      </c>
      <c r="BE1250">
        <v>12333783358000</v>
      </c>
      <c r="BF1250">
        <v>12718629157000</v>
      </c>
      <c r="BG1250">
        <v>13288166105000</v>
      </c>
      <c r="BH1250">
        <v>13995530232000</v>
      </c>
      <c r="BI1250">
        <v>14507681508000</v>
      </c>
      <c r="BJ1250">
        <v>15076732253000</v>
      </c>
      <c r="BN1250" s="39">
        <f t="shared" si="20"/>
        <v>21</v>
      </c>
    </row>
    <row r="1251" spans="1:66" x14ac:dyDescent="0.3">
      <c r="A1251" t="s">
        <v>468</v>
      </c>
      <c r="B1251" s="13" t="str">
        <f>VLOOKUP(A1251,Matching_Area!$A$2:$B$1441,2, 0)</f>
        <v>Economic Policy &amp; Debt</v>
      </c>
      <c r="C1251" s="13" t="str">
        <f>VLOOKUP(Filtred_Data!A1251,Matching_Area!$A$2:$C$1441,3,0)</f>
        <v>National accounts</v>
      </c>
      <c r="D1251" t="s">
        <v>4079</v>
      </c>
      <c r="AP1251">
        <v>6204985764000</v>
      </c>
      <c r="AQ1251">
        <v>6610262601000</v>
      </c>
      <c r="AR1251">
        <v>7053057842000</v>
      </c>
      <c r="AS1251">
        <v>7521083223000</v>
      </c>
      <c r="AT1251">
        <v>7889608059000</v>
      </c>
      <c r="AU1251">
        <v>8250267469000</v>
      </c>
      <c r="AV1251">
        <v>8622007025000</v>
      </c>
      <c r="AW1251">
        <v>9139432723000</v>
      </c>
      <c r="AX1251">
        <v>9732334988000</v>
      </c>
      <c r="AY1251">
        <v>10253964307000</v>
      </c>
      <c r="AZ1251">
        <v>10749828047000</v>
      </c>
      <c r="BA1251">
        <v>10995662091000</v>
      </c>
      <c r="BB1251">
        <v>11012443092000</v>
      </c>
      <c r="BC1251">
        <v>11378605818000</v>
      </c>
      <c r="BD1251">
        <v>11727510676000</v>
      </c>
      <c r="BE1251">
        <v>12236550766000</v>
      </c>
      <c r="BF1251">
        <v>12573004863000</v>
      </c>
      <c r="BG1251">
        <v>13132531479000</v>
      </c>
      <c r="BH1251">
        <v>13833366538000</v>
      </c>
      <c r="BI1251">
        <v>14344855083000</v>
      </c>
      <c r="BN1251" s="39">
        <f t="shared" si="20"/>
        <v>20</v>
      </c>
    </row>
    <row r="1252" spans="1:66" x14ac:dyDescent="0.3">
      <c r="A1252" t="s">
        <v>1115</v>
      </c>
      <c r="B1252" s="13" t="str">
        <f>VLOOKUP(A1252,Matching_Area!$A$2:$B$1441,2, 0)</f>
        <v>Economic Policy &amp; Debt</v>
      </c>
      <c r="C1252" s="13" t="str">
        <f>VLOOKUP(Filtred_Data!A1252,Matching_Area!$A$2:$C$1441,3,0)</f>
        <v>National accounts</v>
      </c>
      <c r="D1252" t="s">
        <v>3312</v>
      </c>
      <c r="AP1252">
        <v>84364.791634173322</v>
      </c>
      <c r="AQ1252">
        <v>86272.73686950581</v>
      </c>
      <c r="AR1252">
        <v>88293.982181243686</v>
      </c>
      <c r="AS1252">
        <v>89861.368184529943</v>
      </c>
      <c r="AT1252">
        <v>90950.988051891007</v>
      </c>
      <c r="AU1252">
        <v>92313.890078341385</v>
      </c>
      <c r="AV1252">
        <v>94070.602720271883</v>
      </c>
      <c r="AW1252">
        <v>95713.689028370718</v>
      </c>
      <c r="AX1252">
        <v>97657.941054288836</v>
      </c>
      <c r="AY1252">
        <v>98582.836718057777</v>
      </c>
      <c r="AZ1252">
        <v>99042.129776857764</v>
      </c>
      <c r="BA1252">
        <v>98927.223223863955</v>
      </c>
      <c r="BB1252">
        <v>99558.840199081576</v>
      </c>
      <c r="BC1252">
        <v>102076.67025336188</v>
      </c>
      <c r="BD1252">
        <v>103096.432382573</v>
      </c>
      <c r="BE1252">
        <v>103235.51884345112</v>
      </c>
      <c r="BF1252">
        <v>103709.41041467585</v>
      </c>
      <c r="BG1252">
        <v>104387.97542924552</v>
      </c>
      <c r="BH1252">
        <v>105606.10188864496</v>
      </c>
      <c r="BI1252">
        <v>105685.02237274035</v>
      </c>
      <c r="BJ1252">
        <v>106099.90569877032</v>
      </c>
      <c r="BN1252" s="39">
        <f t="shared" si="20"/>
        <v>21</v>
      </c>
    </row>
    <row r="1253" spans="1:66" x14ac:dyDescent="0.3">
      <c r="A1253" t="s">
        <v>2339</v>
      </c>
      <c r="B1253" s="13" t="str">
        <f>VLOOKUP(A1253,Matching_Area!$A$2:$B$1441,2, 0)</f>
        <v>Health</v>
      </c>
      <c r="C1253" s="13" t="str">
        <f>VLOOKUP(Filtred_Data!A1253,Matching_Area!$A$2:$C$1441,3,0)</f>
        <v>Population</v>
      </c>
      <c r="D1253" t="s">
        <v>1690</v>
      </c>
      <c r="G1253">
        <v>1.05</v>
      </c>
      <c r="L1253">
        <v>1.052</v>
      </c>
      <c r="Q1253">
        <v>1.0529999999999999</v>
      </c>
      <c r="V1253">
        <v>1.052</v>
      </c>
      <c r="AA1253">
        <v>1.0509999999999999</v>
      </c>
      <c r="AF1253">
        <v>1.05</v>
      </c>
      <c r="AI1253">
        <v>1.0489999999999999</v>
      </c>
      <c r="AK1253">
        <v>1.0489999999999999</v>
      </c>
      <c r="AP1253">
        <v>1.048</v>
      </c>
      <c r="AU1253">
        <v>1.048</v>
      </c>
      <c r="AZ1253">
        <v>1.048</v>
      </c>
      <c r="BA1253">
        <v>1.048</v>
      </c>
      <c r="BB1253">
        <v>1.048</v>
      </c>
      <c r="BC1253">
        <v>1.048</v>
      </c>
      <c r="BD1253">
        <v>1.048</v>
      </c>
      <c r="BE1253">
        <v>1.048</v>
      </c>
      <c r="BF1253">
        <v>1.048</v>
      </c>
      <c r="BG1253">
        <v>1.048</v>
      </c>
      <c r="BH1253">
        <v>1.0469999999999999</v>
      </c>
      <c r="BI1253">
        <v>1.0469999999999999</v>
      </c>
      <c r="BJ1253">
        <v>1.0469999999999999</v>
      </c>
      <c r="BK1253">
        <v>1.0469999999999999</v>
      </c>
      <c r="BN1253" s="39">
        <f t="shared" si="20"/>
        <v>22</v>
      </c>
    </row>
    <row r="1254" spans="1:66" x14ac:dyDescent="0.3">
      <c r="A1254" t="s">
        <v>89</v>
      </c>
      <c r="B1254" s="13" t="str">
        <f>VLOOKUP(A1254,Matching_Area!$A$2:$B$1441,2, 0)</f>
        <v>Environment</v>
      </c>
      <c r="C1254" s="13" t="str">
        <f>VLOOKUP(Filtred_Data!A1254,Matching_Area!$A$2:$C$1441,3,0)</f>
        <v>Emissions</v>
      </c>
      <c r="D1254" t="s">
        <v>2505</v>
      </c>
      <c r="AI1254">
        <v>42182.5</v>
      </c>
      <c r="AS1254">
        <v>45930.1</v>
      </c>
      <c r="AX1254">
        <v>41952.9</v>
      </c>
      <c r="BA1254">
        <v>42528.6</v>
      </c>
      <c r="BC1254">
        <v>41202</v>
      </c>
      <c r="BN1254" s="39">
        <f t="shared" si="20"/>
        <v>5</v>
      </c>
    </row>
    <row r="1255" spans="1:66" x14ac:dyDescent="0.3">
      <c r="A1255" t="s">
        <v>272</v>
      </c>
      <c r="B1255" s="13" t="str">
        <f>VLOOKUP(A1255,Matching_Area!$A$2:$B$1441,2, 0)</f>
        <v>Private Sector &amp; Trade</v>
      </c>
      <c r="C1255" s="13" t="str">
        <f>VLOOKUP(Filtred_Data!A1255,Matching_Area!$A$2:$C$1441,3,0)</f>
        <v>Tariffs</v>
      </c>
      <c r="D1255" t="s">
        <v>3170</v>
      </c>
      <c r="AH1255">
        <v>10.21515</v>
      </c>
      <c r="AI1255">
        <v>10.27702</v>
      </c>
      <c r="AJ1255">
        <v>10.562530000000001</v>
      </c>
      <c r="AK1255">
        <v>10.63137</v>
      </c>
      <c r="AL1255">
        <v>10.569279999999999</v>
      </c>
      <c r="AN1255">
        <v>10.30339</v>
      </c>
      <c r="AO1255">
        <v>10.068300000000001</v>
      </c>
      <c r="AP1255">
        <v>9.8923670000000001</v>
      </c>
      <c r="AQ1255">
        <v>9.8403489999999998</v>
      </c>
      <c r="AR1255">
        <v>8.9128129999999999</v>
      </c>
      <c r="AS1255">
        <v>8.745571</v>
      </c>
      <c r="AT1255">
        <v>8.7529749999999993</v>
      </c>
      <c r="AU1255">
        <v>8.7775370000000006</v>
      </c>
      <c r="AV1255">
        <v>8.0067280000000007</v>
      </c>
      <c r="AW1255">
        <v>6.5430210000000004</v>
      </c>
      <c r="AX1255">
        <v>6.1969349999999999</v>
      </c>
      <c r="AY1255">
        <v>6.0047819999999996</v>
      </c>
      <c r="AZ1255">
        <v>6.6586920000000003</v>
      </c>
      <c r="BA1255">
        <v>5.7876029999999998</v>
      </c>
      <c r="BB1255">
        <v>5.5401920000000002</v>
      </c>
      <c r="BC1255">
        <v>5.4688739999999996</v>
      </c>
      <c r="BD1255">
        <v>5.6268950000000002</v>
      </c>
      <c r="BE1255">
        <v>5.4435120000000001</v>
      </c>
      <c r="BF1255">
        <v>5.4459020000000002</v>
      </c>
      <c r="BG1255">
        <v>5.5753149999999998</v>
      </c>
      <c r="BH1255">
        <v>5.4541320000000004</v>
      </c>
      <c r="BI1255">
        <v>5.355588</v>
      </c>
      <c r="BJ1255">
        <v>5.9946549999999998</v>
      </c>
      <c r="BK1255">
        <v>5.5557179999999997</v>
      </c>
      <c r="BN1255" s="39">
        <f t="shared" si="20"/>
        <v>29</v>
      </c>
    </row>
    <row r="1256" spans="1:66" x14ac:dyDescent="0.3">
      <c r="A1256" t="s">
        <v>3161</v>
      </c>
      <c r="B1256" s="13" t="str">
        <f>VLOOKUP(A1256,Matching_Area!$A$2:$B$1441,2, 0)</f>
        <v>Private Sector &amp; Trade</v>
      </c>
      <c r="C1256" s="13" t="str">
        <f>VLOOKUP(Filtred_Data!A1256,Matching_Area!$A$2:$C$1441,3,0)</f>
        <v>Tariffs</v>
      </c>
      <c r="D1256" t="s">
        <v>3841</v>
      </c>
      <c r="AH1256">
        <v>10.87731</v>
      </c>
      <c r="AI1256">
        <v>10.966229999999999</v>
      </c>
      <c r="AJ1256">
        <v>11.40789</v>
      </c>
      <c r="AK1256">
        <v>11.41503</v>
      </c>
      <c r="AL1256">
        <v>11.50841</v>
      </c>
      <c r="AN1256">
        <v>9.6096039999999991</v>
      </c>
      <c r="AO1256">
        <v>9.1871340000000004</v>
      </c>
      <c r="AP1256">
        <v>8.9609869999999994</v>
      </c>
      <c r="AQ1256">
        <v>8.6886240000000008</v>
      </c>
      <c r="AR1256">
        <v>7.9349030000000003</v>
      </c>
      <c r="AS1256">
        <v>7.7951290000000002</v>
      </c>
      <c r="AT1256">
        <v>7.7204699999999997</v>
      </c>
      <c r="AU1256">
        <v>7.7311030000000001</v>
      </c>
      <c r="AV1256">
        <v>6.9739579999999997</v>
      </c>
      <c r="AW1256">
        <v>5.2148000000000003</v>
      </c>
      <c r="AX1256">
        <v>5.0380700000000003</v>
      </c>
      <c r="AY1256">
        <v>4.8364779999999996</v>
      </c>
      <c r="AZ1256">
        <v>5.418488</v>
      </c>
      <c r="BA1256">
        <v>4.7751929999999998</v>
      </c>
      <c r="BB1256">
        <v>4.460267</v>
      </c>
      <c r="BC1256">
        <v>4.432086</v>
      </c>
      <c r="BD1256">
        <v>4.4511669999999999</v>
      </c>
      <c r="BE1256">
        <v>4.3410970000000004</v>
      </c>
      <c r="BF1256">
        <v>4.2889749999999998</v>
      </c>
      <c r="BG1256">
        <v>4.3812899999999999</v>
      </c>
      <c r="BH1256">
        <v>4.354247</v>
      </c>
      <c r="BI1256">
        <v>4.2212579999999997</v>
      </c>
      <c r="BJ1256">
        <v>4.9480769999999996</v>
      </c>
      <c r="BK1256">
        <v>4.5920439999999996</v>
      </c>
      <c r="BN1256" s="39">
        <f t="shared" si="20"/>
        <v>29</v>
      </c>
    </row>
    <row r="1257" spans="1:66" x14ac:dyDescent="0.3">
      <c r="A1257" t="s">
        <v>3244</v>
      </c>
      <c r="B1257" s="13" t="str">
        <f>VLOOKUP(A1257,Matching_Area!$A$2:$B$1441,2, 0)</f>
        <v>Private Sector &amp; Trade</v>
      </c>
      <c r="C1257" s="13" t="str">
        <f>VLOOKUP(Filtred_Data!A1257,Matching_Area!$A$2:$C$1441,3,0)</f>
        <v>Tariffs</v>
      </c>
      <c r="D1257" t="s">
        <v>2338</v>
      </c>
      <c r="AH1257">
        <v>7.4363200000000003</v>
      </c>
      <c r="AI1257">
        <v>7.448779</v>
      </c>
      <c r="AJ1257">
        <v>6.8805480000000001</v>
      </c>
      <c r="AK1257">
        <v>7.246499</v>
      </c>
      <c r="AL1257">
        <v>6.3625290000000003</v>
      </c>
      <c r="AN1257">
        <v>13.44097</v>
      </c>
      <c r="AO1257">
        <v>14.02975</v>
      </c>
      <c r="AP1257">
        <v>14.1326</v>
      </c>
      <c r="AQ1257">
        <v>15.08398</v>
      </c>
      <c r="AR1257">
        <v>13.405430000000001</v>
      </c>
      <c r="AS1257">
        <v>13.17543</v>
      </c>
      <c r="AT1257">
        <v>13.529299999999999</v>
      </c>
      <c r="AU1257">
        <v>13.37968</v>
      </c>
      <c r="AV1257">
        <v>12.51816</v>
      </c>
      <c r="AW1257">
        <v>12.33872</v>
      </c>
      <c r="AX1257">
        <v>11.39836</v>
      </c>
      <c r="AY1257">
        <v>11.29889</v>
      </c>
      <c r="AZ1257">
        <v>11.896979999999999</v>
      </c>
      <c r="BA1257">
        <v>10.211069999999999</v>
      </c>
      <c r="BB1257">
        <v>10.210000000000001</v>
      </c>
      <c r="BC1257">
        <v>9.9811920000000001</v>
      </c>
      <c r="BD1257">
        <v>10.80362</v>
      </c>
      <c r="BE1257">
        <v>10.19866</v>
      </c>
      <c r="BF1257">
        <v>10.331020000000001</v>
      </c>
      <c r="BG1257">
        <v>10.66085</v>
      </c>
      <c r="BH1257">
        <v>10.16535</v>
      </c>
      <c r="BI1257">
        <v>10.131180000000001</v>
      </c>
      <c r="BJ1257">
        <v>10.68281</v>
      </c>
      <c r="BK1257">
        <v>9.8391660000000005</v>
      </c>
      <c r="BN1257" s="39">
        <f t="shared" si="20"/>
        <v>29</v>
      </c>
    </row>
    <row r="1258" spans="1:66" x14ac:dyDescent="0.3">
      <c r="A1258" t="s">
        <v>344</v>
      </c>
      <c r="B1258" s="13" t="str">
        <f>VLOOKUP(A1258,Matching_Area!$A$2:$B$1441,2, 0)</f>
        <v>Private Sector &amp; Trade</v>
      </c>
      <c r="C1258" s="13" t="str">
        <f>VLOOKUP(Filtred_Data!A1258,Matching_Area!$A$2:$C$1441,3,0)</f>
        <v>Tariffs</v>
      </c>
      <c r="D1258" t="s">
        <v>3264</v>
      </c>
      <c r="AH1258">
        <v>5.5274720000000004</v>
      </c>
      <c r="AI1258">
        <v>2.5759120000000002</v>
      </c>
      <c r="AJ1258">
        <v>2.6782650000000001</v>
      </c>
      <c r="AK1258">
        <v>2.361926</v>
      </c>
      <c r="AL1258">
        <v>2.1619510000000002</v>
      </c>
      <c r="AN1258">
        <v>1.7661309999999999</v>
      </c>
      <c r="AO1258">
        <v>1.769042</v>
      </c>
      <c r="AP1258">
        <v>1.90251E-2</v>
      </c>
      <c r="AQ1258">
        <v>1.8629389999999999</v>
      </c>
      <c r="AR1258">
        <v>1.4920770000000001</v>
      </c>
      <c r="AS1258">
        <v>1.332068</v>
      </c>
      <c r="AT1258">
        <v>1.257482</v>
      </c>
      <c r="AU1258">
        <v>1.3805259999999999</v>
      </c>
      <c r="AV1258">
        <v>1.3022990000000001</v>
      </c>
      <c r="AW1258">
        <v>1.3126979999999999</v>
      </c>
      <c r="AX1258">
        <v>1.2788299999999999</v>
      </c>
      <c r="AY1258">
        <v>1.2705249999999999</v>
      </c>
      <c r="AZ1258">
        <v>1.522386</v>
      </c>
      <c r="BA1258">
        <v>1.395904</v>
      </c>
      <c r="BB1258">
        <v>1.358123</v>
      </c>
      <c r="BC1258">
        <v>1.334619</v>
      </c>
      <c r="BD1258">
        <v>1.194852</v>
      </c>
      <c r="BE1258">
        <v>1.217692</v>
      </c>
      <c r="BF1258">
        <v>1.164463</v>
      </c>
      <c r="BG1258">
        <v>1.2522180000000001</v>
      </c>
      <c r="BH1258">
        <v>1.303706</v>
      </c>
      <c r="BI1258">
        <v>1.3325130000000001</v>
      </c>
      <c r="BJ1258">
        <v>0.99103439999999998</v>
      </c>
      <c r="BK1258">
        <v>0.86283089999999996</v>
      </c>
      <c r="BN1258" s="39">
        <f t="shared" si="20"/>
        <v>29</v>
      </c>
    </row>
    <row r="1259" spans="1:66" x14ac:dyDescent="0.3">
      <c r="A1259" t="s">
        <v>269</v>
      </c>
      <c r="B1259" s="13" t="str">
        <f>VLOOKUP(A1259,Matching_Area!$A$2:$B$1441,2, 0)</f>
        <v>Private Sector &amp; Trade</v>
      </c>
      <c r="C1259" s="13" t="str">
        <f>VLOOKUP(Filtred_Data!A1259,Matching_Area!$A$2:$C$1441,3,0)</f>
        <v>Tariffs</v>
      </c>
      <c r="D1259" t="s">
        <v>3943</v>
      </c>
      <c r="AH1259">
        <v>5.9936059999999998</v>
      </c>
      <c r="AI1259">
        <v>2.4226220000000001</v>
      </c>
      <c r="AJ1259">
        <v>2.4790130000000001</v>
      </c>
      <c r="AK1259">
        <v>2.097299</v>
      </c>
      <c r="AL1259">
        <v>1.8553569999999999</v>
      </c>
      <c r="AN1259">
        <v>1.6236919999999999</v>
      </c>
      <c r="AO1259">
        <v>1.6935480000000001</v>
      </c>
      <c r="AP1259">
        <v>1.8305499999999999E-2</v>
      </c>
      <c r="AQ1259">
        <v>1.7433099999999999</v>
      </c>
      <c r="AR1259">
        <v>1.3302849999999999</v>
      </c>
      <c r="AS1259">
        <v>1.1652819999999999</v>
      </c>
      <c r="AT1259">
        <v>1.100724</v>
      </c>
      <c r="AU1259">
        <v>1.1469450000000001</v>
      </c>
      <c r="AV1259">
        <v>1.1165970000000001</v>
      </c>
      <c r="AW1259">
        <v>1.1270880000000001</v>
      </c>
      <c r="AX1259">
        <v>1.0664659999999999</v>
      </c>
      <c r="AY1259">
        <v>1.0778479999999999</v>
      </c>
      <c r="AZ1259">
        <v>1.169052</v>
      </c>
      <c r="BA1259">
        <v>1.045631</v>
      </c>
      <c r="BB1259">
        <v>1.022664</v>
      </c>
      <c r="BC1259">
        <v>0.97194219999999998</v>
      </c>
      <c r="BD1259">
        <v>0.84951449999999995</v>
      </c>
      <c r="BE1259">
        <v>0.8695003</v>
      </c>
      <c r="BF1259">
        <v>0.83863460000000001</v>
      </c>
      <c r="BG1259">
        <v>0.90630120000000003</v>
      </c>
      <c r="BH1259">
        <v>0.96235789999999999</v>
      </c>
      <c r="BI1259">
        <v>1.0157719999999999</v>
      </c>
      <c r="BJ1259">
        <v>0.84602370000000005</v>
      </c>
      <c r="BK1259">
        <v>0.73137160000000001</v>
      </c>
      <c r="BN1259" s="39">
        <f t="shared" si="20"/>
        <v>29</v>
      </c>
    </row>
    <row r="1260" spans="1:66" x14ac:dyDescent="0.3">
      <c r="A1260" t="s">
        <v>2496</v>
      </c>
      <c r="B1260" s="13" t="str">
        <f>VLOOKUP(A1260,Matching_Area!$A$2:$B$1441,2, 0)</f>
        <v>Private Sector &amp; Trade</v>
      </c>
      <c r="C1260" s="13" t="str">
        <f>VLOOKUP(Filtred_Data!A1260,Matching_Area!$A$2:$C$1441,3,0)</f>
        <v>Tariffs</v>
      </c>
      <c r="D1260" t="s">
        <v>2418</v>
      </c>
      <c r="AH1260">
        <v>3.4791059999999998</v>
      </c>
      <c r="AI1260">
        <v>3.290311</v>
      </c>
      <c r="AJ1260">
        <v>3.640425</v>
      </c>
      <c r="AK1260">
        <v>3.6218490000000001</v>
      </c>
      <c r="AL1260">
        <v>3.6496550000000001</v>
      </c>
      <c r="AN1260">
        <v>2.4048060000000002</v>
      </c>
      <c r="AO1260">
        <v>2.0961780000000001</v>
      </c>
      <c r="AP1260">
        <v>2.2564000000000001E-2</v>
      </c>
      <c r="AQ1260">
        <v>2.3966590000000001</v>
      </c>
      <c r="AR1260">
        <v>2.2067450000000002</v>
      </c>
      <c r="AS1260">
        <v>2.0839590000000001</v>
      </c>
      <c r="AT1260">
        <v>1.9497439999999999</v>
      </c>
      <c r="AU1260">
        <v>2.3737889999999999</v>
      </c>
      <c r="AV1260">
        <v>2.088727</v>
      </c>
      <c r="AW1260">
        <v>2.1079889999999999</v>
      </c>
      <c r="AX1260">
        <v>2.2111740000000002</v>
      </c>
      <c r="AY1260">
        <v>2.1239469999999998</v>
      </c>
      <c r="AZ1260">
        <v>2.9772240000000001</v>
      </c>
      <c r="BA1260">
        <v>2.8864770000000002</v>
      </c>
      <c r="BB1260">
        <v>2.777158</v>
      </c>
      <c r="BC1260">
        <v>2.880878</v>
      </c>
      <c r="BD1260">
        <v>2.677168</v>
      </c>
      <c r="BE1260">
        <v>2.6858330000000001</v>
      </c>
      <c r="BF1260">
        <v>2.510761</v>
      </c>
      <c r="BG1260">
        <v>2.6950759999999998</v>
      </c>
      <c r="BH1260">
        <v>2.7340979999999999</v>
      </c>
      <c r="BI1260">
        <v>2.6418720000000002</v>
      </c>
      <c r="BJ1260">
        <v>1.6173759999999999</v>
      </c>
      <c r="BK1260">
        <v>1.42205</v>
      </c>
      <c r="BN1260" s="39">
        <f t="shared" si="20"/>
        <v>29</v>
      </c>
    </row>
    <row r="1261" spans="1:66" x14ac:dyDescent="0.3">
      <c r="A1261" t="s">
        <v>3884</v>
      </c>
      <c r="B1261" s="13" t="str">
        <f>VLOOKUP(A1261,Matching_Area!$A$2:$B$1441,2, 0)</f>
        <v>Social Protection &amp; Labor</v>
      </c>
      <c r="C1261" s="13" t="str">
        <f>VLOOKUP(Filtred_Data!A1261,Matching_Area!$A$2:$C$1441,3,0)</f>
        <v>Unemployment</v>
      </c>
      <c r="D1261" t="s">
        <v>3323</v>
      </c>
      <c r="AM1261">
        <v>22.3318996429443</v>
      </c>
      <c r="AN1261">
        <v>22.327800750732401</v>
      </c>
      <c r="AO1261">
        <v>21.128999710083001</v>
      </c>
      <c r="AP1261">
        <v>19.721399307251001</v>
      </c>
      <c r="AQ1261">
        <v>18.603099822998001</v>
      </c>
      <c r="AR1261">
        <v>18.302299499511701</v>
      </c>
      <c r="AS1261">
        <v>18.1963005065918</v>
      </c>
      <c r="AT1261">
        <v>18.528699874877901</v>
      </c>
      <c r="AU1261">
        <v>19.305200576782202</v>
      </c>
      <c r="AV1261">
        <v>19.108200073242202</v>
      </c>
      <c r="AW1261">
        <v>18.999200820922901</v>
      </c>
      <c r="AX1261">
        <v>18.8225994110107</v>
      </c>
      <c r="AY1261">
        <v>18.191999435424801</v>
      </c>
      <c r="AZ1261">
        <v>17.7346000671387</v>
      </c>
      <c r="BA1261">
        <v>18.361900329589801</v>
      </c>
      <c r="BB1261">
        <v>19.981199264526399</v>
      </c>
      <c r="BC1261">
        <v>20.187900543212901</v>
      </c>
      <c r="BD1261">
        <v>19.8507995605469</v>
      </c>
      <c r="BE1261">
        <v>19.7122993469238</v>
      </c>
      <c r="BF1261">
        <v>19.0741996765137</v>
      </c>
      <c r="BG1261">
        <v>17.9027004241943</v>
      </c>
      <c r="BH1261">
        <v>16.265600204467798</v>
      </c>
      <c r="BI1261">
        <v>15.714200019836399</v>
      </c>
      <c r="BJ1261">
        <v>14.672900199890099</v>
      </c>
      <c r="BK1261">
        <v>14.311499595642101</v>
      </c>
      <c r="BL1261">
        <v>13.574999809265099</v>
      </c>
      <c r="BN1261" s="39">
        <f t="shared" si="20"/>
        <v>26</v>
      </c>
    </row>
    <row r="1262" spans="1:66" x14ac:dyDescent="0.3">
      <c r="A1262" t="s">
        <v>3691</v>
      </c>
      <c r="B1262" s="13" t="str">
        <f>VLOOKUP(A1262,Matching_Area!$A$2:$B$1441,2, 0)</f>
        <v>Social Protection &amp; Labor</v>
      </c>
      <c r="C1262" s="13" t="str">
        <f>VLOOKUP(Filtred_Data!A1262,Matching_Area!$A$2:$C$1441,3,0)</f>
        <v>Unemployment</v>
      </c>
      <c r="D1262" t="s">
        <v>3536</v>
      </c>
      <c r="AM1262">
        <v>15.684700012206999</v>
      </c>
      <c r="AN1262">
        <v>15.193300247192401</v>
      </c>
      <c r="AO1262">
        <v>15.0719995498657</v>
      </c>
      <c r="AP1262">
        <v>14.437700271606399</v>
      </c>
      <c r="AQ1262">
        <v>13.796799659729</v>
      </c>
      <c r="AR1262">
        <v>13.280200004577599</v>
      </c>
      <c r="AS1262">
        <v>12.8263998031616</v>
      </c>
      <c r="AT1262">
        <v>13.908200263977101</v>
      </c>
      <c r="AU1262">
        <v>14.8449001312256</v>
      </c>
      <c r="AV1262">
        <v>15.375399589538601</v>
      </c>
      <c r="AW1262">
        <v>14.6963996887207</v>
      </c>
      <c r="AX1262">
        <v>14.825599670410201</v>
      </c>
      <c r="AY1262">
        <v>13.538399696350099</v>
      </c>
      <c r="AZ1262">
        <v>13.568699836731</v>
      </c>
      <c r="BA1262">
        <v>15.4679002761841</v>
      </c>
      <c r="BB1262">
        <v>19.175300598144499</v>
      </c>
      <c r="BC1262">
        <v>19.5867004394531</v>
      </c>
      <c r="BD1262">
        <v>17.9969997406006</v>
      </c>
      <c r="BE1262">
        <v>17.8320007324219</v>
      </c>
      <c r="BF1262">
        <v>17.379299163818398</v>
      </c>
      <c r="BG1262">
        <v>15.691200256347701</v>
      </c>
      <c r="BH1262">
        <v>14.7196998596191</v>
      </c>
      <c r="BI1262">
        <v>14.299599647521999</v>
      </c>
      <c r="BJ1262">
        <v>13.0153999328613</v>
      </c>
      <c r="BK1262">
        <v>13.0036001205444</v>
      </c>
      <c r="BL1262">
        <v>12.608300209045399</v>
      </c>
      <c r="BN1262" s="39">
        <f t="shared" si="20"/>
        <v>26</v>
      </c>
    </row>
    <row r="1263" spans="1:66" x14ac:dyDescent="0.3">
      <c r="A1263" t="s">
        <v>1860</v>
      </c>
      <c r="B1263" s="13" t="str">
        <f>VLOOKUP(A1263,Matching_Area!$A$2:$B$1441,2, 0)</f>
        <v>Social Protection &amp; Labor</v>
      </c>
      <c r="C1263" s="13" t="str">
        <f>VLOOKUP(Filtred_Data!A1263,Matching_Area!$A$2:$C$1441,3,0)</f>
        <v>Unemployment</v>
      </c>
      <c r="D1263" t="s">
        <v>2913</v>
      </c>
      <c r="AM1263">
        <v>19.007799148559599</v>
      </c>
      <c r="AN1263">
        <v>18.756200790405298</v>
      </c>
      <c r="AO1263">
        <v>18.092199325561499</v>
      </c>
      <c r="AP1263">
        <v>17.056999206543001</v>
      </c>
      <c r="AQ1263">
        <v>16.177799224853501</v>
      </c>
      <c r="AR1263">
        <v>15.7820997238159</v>
      </c>
      <c r="AS1263">
        <v>15.4990997314453</v>
      </c>
      <c r="AT1263">
        <v>16.209800720214801</v>
      </c>
      <c r="AU1263">
        <v>17.062200546264599</v>
      </c>
      <c r="AV1263">
        <v>17.2322998046875</v>
      </c>
      <c r="AW1263">
        <v>16.8302001953125</v>
      </c>
      <c r="AX1263">
        <v>16.8066005706787</v>
      </c>
      <c r="AY1263">
        <v>15.8425998687744</v>
      </c>
      <c r="AZ1263">
        <v>15.628899574279799</v>
      </c>
      <c r="BA1263">
        <v>16.902000427246101</v>
      </c>
      <c r="BB1263">
        <v>19.575199127197301</v>
      </c>
      <c r="BC1263">
        <v>19.8848991394043</v>
      </c>
      <c r="BD1263">
        <v>18.908000946044901</v>
      </c>
      <c r="BE1263">
        <v>18.764600753784201</v>
      </c>
      <c r="BF1263">
        <v>18.2199001312256</v>
      </c>
      <c r="BG1263">
        <v>16.787900924682599</v>
      </c>
      <c r="BH1263">
        <v>15.4868001937866</v>
      </c>
      <c r="BI1263">
        <v>15.00119972229</v>
      </c>
      <c r="BJ1263">
        <v>13.8379001617432</v>
      </c>
      <c r="BK1263">
        <v>13.6529998779297</v>
      </c>
      <c r="BL1263">
        <v>13.08899974823</v>
      </c>
      <c r="BN1263" s="39">
        <f t="shared" si="20"/>
        <v>26</v>
      </c>
    </row>
    <row r="1264" spans="1:66" x14ac:dyDescent="0.3">
      <c r="A1264" t="s">
        <v>2198</v>
      </c>
      <c r="B1264" s="13" t="str">
        <f>VLOOKUP(A1264,Matching_Area!$A$2:$B$1441,2, 0)</f>
        <v>Economic Policy &amp; Debt</v>
      </c>
      <c r="C1264" s="13" t="str">
        <f>VLOOKUP(Filtred_Data!A1264,Matching_Area!$A$2:$C$1441,3,0)</f>
        <v>External debt</v>
      </c>
      <c r="D1264" t="s">
        <v>3099</v>
      </c>
      <c r="BN1264" s="39">
        <f t="shared" si="20"/>
        <v>0</v>
      </c>
    </row>
    <row r="1265" spans="1:66" x14ac:dyDescent="0.3">
      <c r="A1265" t="s">
        <v>3021</v>
      </c>
      <c r="B1265" s="13" t="str">
        <f>VLOOKUP(A1265,Matching_Area!$A$2:$B$1441,2, 0)</f>
        <v>Economic Policy &amp; Debt</v>
      </c>
      <c r="C1265" s="13" t="str">
        <f>VLOOKUP(Filtred_Data!A1265,Matching_Area!$A$2:$C$1441,3,0)</f>
        <v>External debt</v>
      </c>
      <c r="D1265" t="s">
        <v>79</v>
      </c>
      <c r="BN1265" s="39">
        <f t="shared" si="20"/>
        <v>0</v>
      </c>
    </row>
    <row r="1266" spans="1:66" x14ac:dyDescent="0.3">
      <c r="A1266" t="s">
        <v>4050</v>
      </c>
      <c r="B1266" s="13" t="str">
        <f>VLOOKUP(A1266,Matching_Area!$A$2:$B$1441,2, 0)</f>
        <v>Economic Policy &amp; Debt</v>
      </c>
      <c r="C1266" s="13" t="str">
        <f>VLOOKUP(Filtred_Data!A1266,Matching_Area!$A$2:$C$1441,3,0)</f>
        <v>External debt</v>
      </c>
      <c r="D1266" t="s">
        <v>129</v>
      </c>
      <c r="BN1266" s="39">
        <f t="shared" si="20"/>
        <v>0</v>
      </c>
    </row>
    <row r="1267" spans="1:66" x14ac:dyDescent="0.3">
      <c r="A1267" t="s">
        <v>1902</v>
      </c>
      <c r="B1267" s="13" t="str">
        <f>VLOOKUP(A1267,Matching_Area!$A$2:$B$1441,2, 0)</f>
        <v>Health</v>
      </c>
      <c r="C1267" s="13" t="str">
        <f>VLOOKUP(Filtred_Data!A1267,Matching_Area!$A$2:$C$1441,3,0)</f>
        <v>Risk factors</v>
      </c>
      <c r="D1267" t="s">
        <v>3007</v>
      </c>
      <c r="AS1267">
        <v>28.4</v>
      </c>
      <c r="AX1267">
        <v>25</v>
      </c>
      <c r="BC1267">
        <v>22</v>
      </c>
      <c r="BD1267">
        <v>21.5</v>
      </c>
      <c r="BE1267">
        <v>21.1</v>
      </c>
      <c r="BF1267">
        <v>20.5</v>
      </c>
      <c r="BG1267">
        <v>20</v>
      </c>
      <c r="BH1267">
        <v>19.600000000000001</v>
      </c>
      <c r="BI1267">
        <v>19.100000000000001</v>
      </c>
      <c r="BN1267" s="39">
        <f t="shared" si="20"/>
        <v>9</v>
      </c>
    </row>
    <row r="1268" spans="1:66" x14ac:dyDescent="0.3">
      <c r="A1268" t="s">
        <v>2464</v>
      </c>
      <c r="B1268" s="13" t="str">
        <f>VLOOKUP(A1268,Matching_Area!$A$2:$B$1441,2, 0)</f>
        <v>Health</v>
      </c>
      <c r="C1268" s="13" t="str">
        <f>VLOOKUP(Filtred_Data!A1268,Matching_Area!$A$2:$C$1441,3,0)</f>
        <v>Risk factors</v>
      </c>
      <c r="D1268" t="s">
        <v>989</v>
      </c>
      <c r="AS1268">
        <v>34.5</v>
      </c>
      <c r="AX1268">
        <v>31</v>
      </c>
      <c r="BC1268">
        <v>27.8</v>
      </c>
      <c r="BD1268">
        <v>27.3</v>
      </c>
      <c r="BE1268">
        <v>26.8</v>
      </c>
      <c r="BF1268">
        <v>26.2</v>
      </c>
      <c r="BG1268">
        <v>25.6</v>
      </c>
      <c r="BH1268">
        <v>25.1</v>
      </c>
      <c r="BI1268">
        <v>24.6</v>
      </c>
      <c r="BN1268" s="39">
        <f t="shared" si="20"/>
        <v>9</v>
      </c>
    </row>
    <row r="1269" spans="1:66" x14ac:dyDescent="0.3">
      <c r="A1269" t="s">
        <v>1189</v>
      </c>
      <c r="B1269" s="13" t="str">
        <f>VLOOKUP(A1269,Matching_Area!$A$2:$B$1441,2, 0)</f>
        <v>Health</v>
      </c>
      <c r="C1269" s="13" t="str">
        <f>VLOOKUP(Filtred_Data!A1269,Matching_Area!$A$2:$C$1441,3,0)</f>
        <v>Risk factors</v>
      </c>
      <c r="D1269" t="s">
        <v>2456</v>
      </c>
      <c r="AS1269">
        <v>31.4</v>
      </c>
      <c r="AX1269">
        <v>27.9</v>
      </c>
      <c r="BC1269">
        <v>24.8</v>
      </c>
      <c r="BD1269">
        <v>24.3</v>
      </c>
      <c r="BE1269">
        <v>23.9</v>
      </c>
      <c r="BF1269">
        <v>23.3</v>
      </c>
      <c r="BG1269">
        <v>22.8</v>
      </c>
      <c r="BH1269">
        <v>22.3</v>
      </c>
      <c r="BI1269">
        <v>21.8</v>
      </c>
      <c r="BN1269" s="39">
        <f t="shared" si="20"/>
        <v>9</v>
      </c>
    </row>
    <row r="1270" spans="1:66" x14ac:dyDescent="0.3">
      <c r="A1270" t="s">
        <v>581</v>
      </c>
      <c r="B1270" s="13" t="str">
        <f>VLOOKUP(A1270,Matching_Area!$A$2:$B$1441,2, 0)</f>
        <v>Public Sector</v>
      </c>
      <c r="C1270" s="13" t="str">
        <f>VLOOKUP(Filtred_Data!A1270,Matching_Area!$A$2:$C$1441,3,0)</f>
        <v>Government finance</v>
      </c>
      <c r="D1270" t="s">
        <v>3672</v>
      </c>
      <c r="Q1270">
        <v>23.600916358876059</v>
      </c>
      <c r="R1270">
        <v>24.977453472165287</v>
      </c>
      <c r="S1270">
        <v>26.197680282400405</v>
      </c>
      <c r="T1270">
        <v>28.107533518499466</v>
      </c>
      <c r="U1270">
        <v>28.274287918729506</v>
      </c>
      <c r="V1270">
        <v>27.876976111604858</v>
      </c>
      <c r="W1270">
        <v>28.261756727560794</v>
      </c>
      <c r="X1270">
        <v>27.71888174859809</v>
      </c>
      <c r="Y1270">
        <v>28.22415182824064</v>
      </c>
      <c r="Z1270">
        <v>27.99512339986558</v>
      </c>
      <c r="AA1270">
        <v>29.852488591743604</v>
      </c>
      <c r="AB1270">
        <v>31.312373721912689</v>
      </c>
      <c r="AC1270">
        <v>32.685989531128193</v>
      </c>
      <c r="AD1270">
        <v>32.904163244677491</v>
      </c>
      <c r="AE1270">
        <v>33.915705833039716</v>
      </c>
      <c r="AF1270">
        <v>32.818579499241608</v>
      </c>
      <c r="AG1270">
        <v>34.233354457338166</v>
      </c>
      <c r="AH1270">
        <v>33.907601165735038</v>
      </c>
      <c r="AI1270">
        <v>35.333075420949854</v>
      </c>
      <c r="AJ1270">
        <v>34.531344313184441</v>
      </c>
      <c r="AK1270">
        <v>36.209373161192069</v>
      </c>
      <c r="AL1270">
        <v>34.99042586712558</v>
      </c>
      <c r="AM1270">
        <v>35.069337442218803</v>
      </c>
      <c r="AN1270">
        <v>34.145304506614252</v>
      </c>
      <c r="AO1270">
        <v>33.667313712803015</v>
      </c>
      <c r="AP1270">
        <v>32.742087534000639</v>
      </c>
      <c r="AQ1270">
        <v>32.160664203356632</v>
      </c>
      <c r="AR1270">
        <v>32.427240519616845</v>
      </c>
      <c r="AS1270">
        <v>31.257407811270305</v>
      </c>
      <c r="AT1270">
        <v>35.014796743748128</v>
      </c>
      <c r="AU1270">
        <v>38.884102892460852</v>
      </c>
      <c r="AV1270">
        <v>39.67883513874331</v>
      </c>
      <c r="AW1270">
        <v>39.29457643956205</v>
      </c>
      <c r="AX1270">
        <v>36.487834744672973</v>
      </c>
      <c r="AY1270">
        <v>35.170298576023114</v>
      </c>
      <c r="AZ1270">
        <v>35.059785580585853</v>
      </c>
      <c r="BA1270">
        <v>37.220686941236856</v>
      </c>
      <c r="BB1270">
        <v>41.878729948902169</v>
      </c>
      <c r="BC1270">
        <v>39.303738588075952</v>
      </c>
      <c r="BD1270">
        <v>34.795278798979126</v>
      </c>
      <c r="BE1270">
        <v>34.437240782348447</v>
      </c>
      <c r="BF1270">
        <v>34.457232624508542</v>
      </c>
      <c r="BG1270">
        <v>34.325943555094121</v>
      </c>
      <c r="BH1270">
        <v>34.256913582672652</v>
      </c>
      <c r="BI1270">
        <v>35.083236636911579</v>
      </c>
      <c r="BJ1270">
        <v>33.684272141938621</v>
      </c>
      <c r="BK1270">
        <v>37.925142755275928</v>
      </c>
      <c r="BL1270">
        <v>38.537472430050592</v>
      </c>
      <c r="BN1270" s="39">
        <f t="shared" si="20"/>
        <v>48</v>
      </c>
    </row>
    <row r="1271" spans="1:66" x14ac:dyDescent="0.3">
      <c r="A1271" t="s">
        <v>81</v>
      </c>
      <c r="B1271" s="13" t="str">
        <f>VLOOKUP(A1271,Matching_Area!$A$2:$B$1441,2, 0)</f>
        <v>Public Sector</v>
      </c>
      <c r="C1271" s="13" t="str">
        <f>VLOOKUP(Filtred_Data!A1271,Matching_Area!$A$2:$C$1441,3,0)</f>
        <v>Government finance</v>
      </c>
      <c r="D1271" t="s">
        <v>1593</v>
      </c>
      <c r="Q1271">
        <v>50480000000</v>
      </c>
      <c r="R1271">
        <v>60930000000</v>
      </c>
      <c r="S1271">
        <v>72730000000</v>
      </c>
      <c r="T1271">
        <v>81970000000</v>
      </c>
      <c r="U1271">
        <v>87950000000</v>
      </c>
      <c r="V1271">
        <v>103510000000</v>
      </c>
      <c r="W1271">
        <v>117730000000</v>
      </c>
      <c r="X1271">
        <v>135440000000</v>
      </c>
      <c r="Y1271">
        <v>154070000000</v>
      </c>
      <c r="Z1271">
        <v>179110000000</v>
      </c>
      <c r="AA1271">
        <v>196910000000</v>
      </c>
      <c r="AB1271">
        <v>204570000000</v>
      </c>
      <c r="AC1271">
        <v>234790000000</v>
      </c>
      <c r="AD1271">
        <v>260420000000</v>
      </c>
      <c r="AE1271">
        <v>279150000000</v>
      </c>
      <c r="AF1271">
        <v>298590000000</v>
      </c>
      <c r="AG1271">
        <v>329520000000</v>
      </c>
      <c r="AH1271">
        <v>354860000000</v>
      </c>
      <c r="AI1271">
        <v>383590000000</v>
      </c>
      <c r="AJ1271">
        <v>400460000000</v>
      </c>
      <c r="AK1271">
        <v>418450000000</v>
      </c>
      <c r="AL1271">
        <v>433080000000</v>
      </c>
      <c r="AM1271">
        <v>466580000000</v>
      </c>
      <c r="AN1271">
        <v>489910000000</v>
      </c>
      <c r="AO1271">
        <v>515120000000</v>
      </c>
      <c r="AP1271">
        <v>545290000000</v>
      </c>
      <c r="AQ1271">
        <v>577940000000</v>
      </c>
      <c r="AR1271">
        <v>617820000000</v>
      </c>
      <c r="AS1271">
        <v>659300000000</v>
      </c>
      <c r="AT1271">
        <v>723262000000</v>
      </c>
      <c r="AU1271">
        <v>739425000000</v>
      </c>
      <c r="AV1271">
        <v>763276000000</v>
      </c>
      <c r="AW1271">
        <v>808978900000</v>
      </c>
      <c r="AX1271">
        <v>853397000000</v>
      </c>
      <c r="AY1271">
        <v>905682000000</v>
      </c>
      <c r="AZ1271">
        <v>947297000000</v>
      </c>
      <c r="BA1271">
        <v>974497100000</v>
      </c>
      <c r="BB1271">
        <v>950663000000</v>
      </c>
      <c r="BC1271">
        <v>970903000000</v>
      </c>
      <c r="BD1271">
        <v>903206000000</v>
      </c>
      <c r="BE1271">
        <v>937959000000</v>
      </c>
      <c r="BF1271">
        <v>1091780000000</v>
      </c>
      <c r="BG1271">
        <v>1140055000000</v>
      </c>
      <c r="BH1271">
        <v>1190803100000</v>
      </c>
      <c r="BI1271">
        <v>1224905000000</v>
      </c>
      <c r="BJ1271">
        <v>1283844100000</v>
      </c>
      <c r="BK1271">
        <v>1339432000000</v>
      </c>
      <c r="BL1271">
        <v>1403066400000</v>
      </c>
      <c r="BN1271" s="39">
        <f t="shared" si="20"/>
        <v>48</v>
      </c>
    </row>
    <row r="1272" spans="1:66" x14ac:dyDescent="0.3">
      <c r="A1272" t="s">
        <v>2075</v>
      </c>
      <c r="B1272" s="13" t="str">
        <f>VLOOKUP(A1272,Matching_Area!$A$2:$B$1441,2, 0)</f>
        <v>Public Sector</v>
      </c>
      <c r="C1272" s="13" t="str">
        <f>VLOOKUP(Filtred_Data!A1272,Matching_Area!$A$2:$C$1441,3,0)</f>
        <v>Policy &amp; institutions</v>
      </c>
      <c r="D1272" t="s">
        <v>350</v>
      </c>
      <c r="BN1272" s="39">
        <f t="shared" si="20"/>
        <v>0</v>
      </c>
    </row>
    <row r="1273" spans="1:66" x14ac:dyDescent="0.3">
      <c r="A1273" t="s">
        <v>2454</v>
      </c>
      <c r="B1273" s="13" t="str">
        <f>VLOOKUP(A1273,Matching_Area!$A$2:$B$1441,2, 0)</f>
        <v>Health</v>
      </c>
      <c r="C1273" s="13" t="str">
        <f>VLOOKUP(Filtred_Data!A1273,Matching_Area!$A$2:$C$1441,3,0)</f>
        <v>Health systems</v>
      </c>
      <c r="D1273" t="s">
        <v>2819</v>
      </c>
      <c r="BD1273">
        <v>64.56</v>
      </c>
      <c r="BH1273">
        <v>54.71</v>
      </c>
      <c r="BN1273" s="39">
        <f t="shared" si="20"/>
        <v>2</v>
      </c>
    </row>
    <row r="1274" spans="1:66" x14ac:dyDescent="0.3">
      <c r="A1274" t="s">
        <v>2622</v>
      </c>
      <c r="B1274" s="13" t="str">
        <f>VLOOKUP(A1274,Matching_Area!$A$2:$B$1441,2, 0)</f>
        <v>Private Sector &amp; Trade</v>
      </c>
      <c r="C1274" s="13" t="str">
        <f>VLOOKUP(Filtred_Data!A1274,Matching_Area!$A$2:$C$1441,3,0)</f>
        <v>Business environment</v>
      </c>
      <c r="D1274" t="s">
        <v>3301</v>
      </c>
      <c r="BF1274">
        <v>6</v>
      </c>
      <c r="BG1274">
        <v>6</v>
      </c>
      <c r="BH1274">
        <v>6</v>
      </c>
      <c r="BI1274">
        <v>6</v>
      </c>
      <c r="BJ1274">
        <v>6</v>
      </c>
      <c r="BK1274">
        <v>6</v>
      </c>
      <c r="BL1274">
        <v>6</v>
      </c>
      <c r="BN1274" s="39">
        <f t="shared" si="20"/>
        <v>7</v>
      </c>
    </row>
    <row r="1275" spans="1:66" x14ac:dyDescent="0.3">
      <c r="A1275" t="s">
        <v>1621</v>
      </c>
      <c r="B1275" s="13" t="str">
        <f>VLOOKUP(A1275,Matching_Area!$A$2:$B$1441,2, 0)</f>
        <v>Private Sector &amp; Trade</v>
      </c>
      <c r="C1275" s="13" t="str">
        <f>VLOOKUP(Filtred_Data!A1275,Matching_Area!$A$2:$C$1441,3,0)</f>
        <v>Business environment</v>
      </c>
      <c r="D1275" t="s">
        <v>547</v>
      </c>
      <c r="BF1275">
        <v>6</v>
      </c>
      <c r="BG1275">
        <v>6</v>
      </c>
      <c r="BH1275">
        <v>6</v>
      </c>
      <c r="BI1275">
        <v>6</v>
      </c>
      <c r="BJ1275">
        <v>6</v>
      </c>
      <c r="BK1275">
        <v>6</v>
      </c>
      <c r="BL1275">
        <v>6</v>
      </c>
      <c r="BN1275" s="39">
        <f t="shared" si="20"/>
        <v>7</v>
      </c>
    </row>
    <row r="1276" spans="1:66" x14ac:dyDescent="0.3">
      <c r="A1276" t="s">
        <v>4052</v>
      </c>
      <c r="B1276" s="13" t="str">
        <f>VLOOKUP(A1276,Matching_Area!$A$2:$B$1441,2, 0)</f>
        <v>Private Sector &amp; Trade</v>
      </c>
      <c r="C1276" s="13" t="str">
        <f>VLOOKUP(Filtred_Data!A1276,Matching_Area!$A$2:$C$1441,3,0)</f>
        <v>Business environment</v>
      </c>
      <c r="D1276" t="s">
        <v>485</v>
      </c>
      <c r="BF1276">
        <v>6</v>
      </c>
      <c r="BG1276">
        <v>6</v>
      </c>
      <c r="BH1276">
        <v>6</v>
      </c>
      <c r="BI1276">
        <v>6</v>
      </c>
      <c r="BJ1276">
        <v>6</v>
      </c>
      <c r="BK1276">
        <v>6</v>
      </c>
      <c r="BL1276">
        <v>6</v>
      </c>
      <c r="BN1276" s="39">
        <f t="shared" si="20"/>
        <v>7</v>
      </c>
    </row>
    <row r="1277" spans="1:66" x14ac:dyDescent="0.3">
      <c r="A1277" t="s">
        <v>728</v>
      </c>
      <c r="B1277" s="13" t="str">
        <f>VLOOKUP(A1277,Matching_Area!$A$2:$B$1441,2, 0)</f>
        <v>Public Sector</v>
      </c>
      <c r="C1277" s="13" t="str">
        <f>VLOOKUP(Filtred_Data!A1277,Matching_Area!$A$2:$C$1441,3,0)</f>
        <v>Policy &amp; institutions</v>
      </c>
      <c r="D1277" t="s">
        <v>183</v>
      </c>
      <c r="BN1277" s="39">
        <f t="shared" si="20"/>
        <v>0</v>
      </c>
    </row>
    <row r="1278" spans="1:66" x14ac:dyDescent="0.3">
      <c r="A1278" t="s">
        <v>4067</v>
      </c>
      <c r="B1278" s="13" t="str">
        <f>VLOOKUP(A1278,Matching_Area!$A$2:$B$1441,2, 0)</f>
        <v>Financial Sector</v>
      </c>
      <c r="C1278" s="13" t="str">
        <f>VLOOKUP(Filtred_Data!A1278,Matching_Area!$A$2:$C$1441,3,0)</f>
        <v>Capital markets</v>
      </c>
      <c r="D1278" t="s">
        <v>1016</v>
      </c>
      <c r="AC1278">
        <v>27.452380899308576</v>
      </c>
      <c r="AD1278">
        <v>33.850889806104156</v>
      </c>
      <c r="AE1278">
        <v>47.639635158378482</v>
      </c>
      <c r="AF1278">
        <v>59.255137002171885</v>
      </c>
      <c r="AG1278">
        <v>37.52744709285205</v>
      </c>
      <c r="AH1278">
        <v>41.505588859858413</v>
      </c>
      <c r="AI1278">
        <v>34.077600675080127</v>
      </c>
      <c r="AJ1278">
        <v>34.748252269479906</v>
      </c>
      <c r="AK1278">
        <v>38.808624168695829</v>
      </c>
      <c r="AL1278">
        <v>50.074837877752451</v>
      </c>
      <c r="AM1278">
        <v>50.070343405922358</v>
      </c>
      <c r="AN1278">
        <v>67.78535263396742</v>
      </c>
      <c r="AO1278">
        <v>86.280078512377244</v>
      </c>
      <c r="AP1278">
        <v>108.02083670780185</v>
      </c>
      <c r="AQ1278">
        <v>135.77715577550163</v>
      </c>
      <c r="AR1278">
        <v>195.37307402009239</v>
      </c>
      <c r="AS1278">
        <v>290.49007180431465</v>
      </c>
      <c r="AT1278">
        <v>197.35335546273285</v>
      </c>
      <c r="AU1278">
        <v>155.92728493485177</v>
      </c>
      <c r="AV1278">
        <v>140.03091198649383</v>
      </c>
      <c r="AW1278">
        <v>156.40697095933399</v>
      </c>
      <c r="AX1278">
        <v>197.84385583200557</v>
      </c>
      <c r="AY1278">
        <v>221.37269072228713</v>
      </c>
      <c r="AZ1278">
        <v>296.51947433072905</v>
      </c>
      <c r="BA1278">
        <v>321.1173552187559</v>
      </c>
      <c r="BB1278">
        <v>237.43193130660245</v>
      </c>
      <c r="BC1278">
        <v>240.2965011125778</v>
      </c>
      <c r="BD1278">
        <v>264.0844975191194</v>
      </c>
      <c r="BE1278">
        <v>199.72495185659869</v>
      </c>
      <c r="BF1278">
        <v>198.07895253421694</v>
      </c>
      <c r="BG1278">
        <v>222.44726862340994</v>
      </c>
      <c r="BH1278">
        <v>227.2233700510811</v>
      </c>
      <c r="BI1278">
        <v>224.89392564772038</v>
      </c>
      <c r="BJ1278">
        <v>204.18310084029687</v>
      </c>
      <c r="BK1278">
        <v>160.88054244061749</v>
      </c>
      <c r="BL1278">
        <v>108.50423032641685</v>
      </c>
      <c r="BN1278" s="39">
        <f t="shared" si="20"/>
        <v>36</v>
      </c>
    </row>
    <row r="1279" spans="1:66" x14ac:dyDescent="0.3">
      <c r="A1279" t="s">
        <v>3823</v>
      </c>
      <c r="B1279" s="13" t="str">
        <f>VLOOKUP(A1279,Matching_Area!$A$2:$B$1441,2, 0)</f>
        <v>Financial Sector</v>
      </c>
      <c r="C1279" s="13" t="str">
        <f>VLOOKUP(Filtred_Data!A1279,Matching_Area!$A$2:$C$1441,3,0)</f>
        <v>Capital markets</v>
      </c>
      <c r="D1279" t="s">
        <v>0</v>
      </c>
      <c r="AC1279">
        <v>1108420900000</v>
      </c>
      <c r="AD1279">
        <v>1468783000000</v>
      </c>
      <c r="AE1279">
        <v>2181719500000</v>
      </c>
      <c r="AF1279">
        <v>2876964300000</v>
      </c>
      <c r="AG1279">
        <v>1965101500000</v>
      </c>
      <c r="AH1279">
        <v>2341571000000</v>
      </c>
      <c r="AI1279">
        <v>2032096400000</v>
      </c>
      <c r="AJ1279">
        <v>2139842200000.0002</v>
      </c>
      <c r="AK1279">
        <v>2530449200000</v>
      </c>
      <c r="AL1279">
        <v>3434412300000</v>
      </c>
      <c r="AM1279">
        <v>3648744090000</v>
      </c>
      <c r="AN1279">
        <v>5178630800000</v>
      </c>
      <c r="AO1279">
        <v>6965496000000</v>
      </c>
      <c r="AP1279">
        <v>9265546100000</v>
      </c>
      <c r="AQ1279">
        <v>12305236800000</v>
      </c>
      <c r="AR1279">
        <v>18815724700000</v>
      </c>
      <c r="AS1279">
        <v>29782045700000</v>
      </c>
      <c r="AT1279">
        <v>20883579600000</v>
      </c>
      <c r="AU1279">
        <v>17052861300000</v>
      </c>
      <c r="AV1279">
        <v>16045083400000</v>
      </c>
      <c r="AW1279">
        <v>19103123800000</v>
      </c>
      <c r="AX1279">
        <v>25792191700000</v>
      </c>
      <c r="AY1279">
        <v>30581777000000</v>
      </c>
      <c r="AZ1279">
        <v>42852575300000</v>
      </c>
      <c r="BA1279">
        <v>47245495800000</v>
      </c>
      <c r="BB1279">
        <v>34306380734454.996</v>
      </c>
      <c r="BC1279">
        <v>36025378147933.805</v>
      </c>
      <c r="BD1279">
        <v>41045547210000</v>
      </c>
      <c r="BE1279">
        <v>32349465130000</v>
      </c>
      <c r="BF1279">
        <v>33247253460000</v>
      </c>
      <c r="BG1279">
        <v>38976646580000</v>
      </c>
      <c r="BH1279">
        <v>41398501970000</v>
      </c>
      <c r="BI1279">
        <v>42071330000000</v>
      </c>
      <c r="BJ1279">
        <v>39785881380000</v>
      </c>
      <c r="BK1279">
        <v>33027245670000</v>
      </c>
      <c r="BL1279">
        <v>23192148690000</v>
      </c>
      <c r="BN1279" s="39">
        <f t="shared" si="20"/>
        <v>36</v>
      </c>
    </row>
    <row r="1280" spans="1:66" x14ac:dyDescent="0.3">
      <c r="A1280" s="17" t="s">
        <v>1931</v>
      </c>
      <c r="B1280" s="13" t="str">
        <f>VLOOKUP(A1280,Matching_Area!$A$2:$B$1441,2, 0)</f>
        <v>Financial Sector</v>
      </c>
      <c r="C1280" s="13" t="str">
        <f>VLOOKUP(Filtred_Data!A1280,Matching_Area!$A$2:$C$1441,3,0)</f>
        <v>Capital markets</v>
      </c>
      <c r="D1280" t="s">
        <v>1276</v>
      </c>
      <c r="AC1280">
        <v>69.182922276724298</v>
      </c>
      <c r="AD1280">
        <v>63.8363194876137</v>
      </c>
      <c r="AE1280">
        <v>85.964112973100811</v>
      </c>
      <c r="AF1280">
        <v>113.634607946061</v>
      </c>
      <c r="AG1280">
        <v>70.688612170756002</v>
      </c>
      <c r="AH1280">
        <v>69.231498380242002</v>
      </c>
      <c r="AI1280">
        <v>65.690325861251594</v>
      </c>
      <c r="AJ1280">
        <v>51.443520273318896</v>
      </c>
      <c r="AK1280">
        <v>55.665113013116994</v>
      </c>
      <c r="AL1280">
        <v>65.403927230103704</v>
      </c>
      <c r="AM1280">
        <v>71.018467058003196</v>
      </c>
      <c r="AN1280">
        <v>74.490958463043697</v>
      </c>
      <c r="AO1280">
        <v>82.135469182997198</v>
      </c>
      <c r="AP1280">
        <v>86.029926436445606</v>
      </c>
      <c r="AQ1280">
        <v>95.222755827396696</v>
      </c>
      <c r="AR1280">
        <v>127.32781641767099</v>
      </c>
      <c r="AS1280">
        <v>197.130901217527</v>
      </c>
      <c r="AT1280">
        <v>149.34266593609999</v>
      </c>
      <c r="AU1280">
        <v>154.26269197054901</v>
      </c>
      <c r="AV1280">
        <v>112.468699193191</v>
      </c>
      <c r="AW1280">
        <v>117.02673405454</v>
      </c>
      <c r="AX1280">
        <v>151.71106001999698</v>
      </c>
      <c r="AY1280">
        <v>156.27686635054502</v>
      </c>
      <c r="AZ1280">
        <v>215.098752186887</v>
      </c>
      <c r="BA1280">
        <v>407.63040107223401</v>
      </c>
      <c r="BB1280">
        <v>227.53684798478199</v>
      </c>
      <c r="BC1280">
        <v>208.43856201259601</v>
      </c>
      <c r="BD1280">
        <v>262.42769655507902</v>
      </c>
      <c r="BE1280">
        <v>173.28523530248302</v>
      </c>
      <c r="BF1280">
        <v>138.32933673731</v>
      </c>
      <c r="BG1280">
        <v>148.02800764824099</v>
      </c>
      <c r="BH1280">
        <v>165.14784709864401</v>
      </c>
      <c r="BI1280">
        <v>94.718850103553905</v>
      </c>
      <c r="BJ1280">
        <v>116.07846906798601</v>
      </c>
      <c r="BK1280">
        <v>108.512636257038</v>
      </c>
      <c r="BN1280" s="39">
        <f t="shared" si="20"/>
        <v>35</v>
      </c>
    </row>
    <row r="1281" spans="1:66" x14ac:dyDescent="0.3">
      <c r="A1281" t="s">
        <v>341</v>
      </c>
      <c r="B1281" s="13" t="str">
        <f>VLOOKUP(A1281,Matching_Area!$A$2:$B$1441,2, 0)</f>
        <v>Private Sector &amp; Trade</v>
      </c>
      <c r="C1281" s="13" t="str">
        <f>VLOOKUP(Filtred_Data!A1281,Matching_Area!$A$2:$C$1441,3,0)</f>
        <v>Business environment</v>
      </c>
      <c r="D1281" t="s">
        <v>1261</v>
      </c>
      <c r="BF1281">
        <v>11</v>
      </c>
      <c r="BG1281">
        <v>11</v>
      </c>
      <c r="BH1281">
        <v>11</v>
      </c>
      <c r="BI1281">
        <v>11</v>
      </c>
      <c r="BJ1281">
        <v>11</v>
      </c>
      <c r="BK1281">
        <v>11</v>
      </c>
      <c r="BL1281">
        <v>11</v>
      </c>
      <c r="BN1281" s="39">
        <f t="shared" si="20"/>
        <v>7</v>
      </c>
    </row>
    <row r="1282" spans="1:66" x14ac:dyDescent="0.3">
      <c r="A1282" t="s">
        <v>4046</v>
      </c>
      <c r="B1282" s="13" t="str">
        <f>VLOOKUP(A1282,Matching_Area!$A$2:$B$1441,2, 0)</f>
        <v>Public Sector</v>
      </c>
      <c r="C1282" s="13" t="str">
        <f>VLOOKUP(Filtred_Data!A1282,Matching_Area!$A$2:$C$1441,3,0)</f>
        <v>Government finance</v>
      </c>
      <c r="D1282" t="s">
        <v>2953</v>
      </c>
      <c r="AE1282">
        <v>3.2512179789407512</v>
      </c>
      <c r="AF1282">
        <v>3.6009905855825473</v>
      </c>
      <c r="AG1282">
        <v>2.8685845047401113</v>
      </c>
      <c r="AH1282">
        <v>2.9235095708617598</v>
      </c>
      <c r="AI1282">
        <v>51.424637714979113</v>
      </c>
      <c r="AJ1282">
        <v>51.264857193542667</v>
      </c>
      <c r="AK1282">
        <v>56.457406353022222</v>
      </c>
      <c r="AL1282">
        <v>59.020511528799879</v>
      </c>
      <c r="AM1282">
        <v>60.583154062551714</v>
      </c>
      <c r="AN1282">
        <v>61.428471252717266</v>
      </c>
      <c r="AO1282">
        <v>61.851572077817544</v>
      </c>
      <c r="AP1282">
        <v>62.541186656725756</v>
      </c>
      <c r="AQ1282">
        <v>63.22347172124384</v>
      </c>
      <c r="AR1282">
        <v>64.144018076814987</v>
      </c>
      <c r="AS1282">
        <v>64.845127446072141</v>
      </c>
      <c r="AT1282">
        <v>59.235793702379411</v>
      </c>
      <c r="AU1282">
        <v>60.389324502699715</v>
      </c>
      <c r="AV1282">
        <v>60.181367693126873</v>
      </c>
      <c r="AW1282">
        <v>59.510613742505413</v>
      </c>
      <c r="AX1282">
        <v>58.864325990091295</v>
      </c>
      <c r="AY1282">
        <v>59.150664488531902</v>
      </c>
      <c r="AZ1282">
        <v>58.937732265454102</v>
      </c>
      <c r="BA1282">
        <v>59.494365324716902</v>
      </c>
      <c r="BB1282">
        <v>61.078653068712576</v>
      </c>
      <c r="BC1282">
        <v>62.718287027445683</v>
      </c>
      <c r="BD1282">
        <v>62.123194340253683</v>
      </c>
      <c r="BE1282">
        <v>62.377323149051676</v>
      </c>
      <c r="BF1282">
        <v>63.937601271599689</v>
      </c>
      <c r="BG1282">
        <v>64.552265130124766</v>
      </c>
      <c r="BH1282">
        <v>65.763610570041877</v>
      </c>
      <c r="BI1282">
        <v>65.894951201222099</v>
      </c>
      <c r="BJ1282">
        <v>65.513410736129686</v>
      </c>
      <c r="BK1282">
        <v>64.786173066383839</v>
      </c>
      <c r="BL1282">
        <v>65.001281791517556</v>
      </c>
      <c r="BN1282" s="39">
        <f t="shared" si="20"/>
        <v>34</v>
      </c>
    </row>
    <row r="1283" spans="1:66" x14ac:dyDescent="0.3">
      <c r="A1283" t="s">
        <v>833</v>
      </c>
      <c r="B1283" s="13" t="str">
        <f>VLOOKUP(A1283,Matching_Area!$A$2:$B$1441,2, 0)</f>
        <v>Public Sector</v>
      </c>
      <c r="C1283" s="13" t="str">
        <f>VLOOKUP(Filtred_Data!A1283,Matching_Area!$A$2:$C$1441,3,0)</f>
        <v>Government finance</v>
      </c>
      <c r="D1283" t="s">
        <v>904</v>
      </c>
      <c r="AE1283">
        <v>33100000000</v>
      </c>
      <c r="AF1283">
        <v>37370000000</v>
      </c>
      <c r="AG1283">
        <v>31590000000</v>
      </c>
      <c r="AH1283">
        <v>34410000000</v>
      </c>
      <c r="AI1283">
        <v>661110000000</v>
      </c>
      <c r="AJ1283">
        <v>722450000000</v>
      </c>
      <c r="AK1283">
        <v>803180000000</v>
      </c>
      <c r="AL1283">
        <v>866970000000</v>
      </c>
      <c r="AM1283">
        <v>915260000000</v>
      </c>
      <c r="AN1283">
        <v>963610000000</v>
      </c>
      <c r="AO1283">
        <v>998940000000</v>
      </c>
      <c r="AP1283">
        <v>1040160000000</v>
      </c>
      <c r="AQ1283">
        <v>1072700000000</v>
      </c>
      <c r="AR1283">
        <v>1118460000000</v>
      </c>
      <c r="AS1283">
        <v>1191620000000</v>
      </c>
      <c r="AT1283">
        <v>1223301300000</v>
      </c>
      <c r="AU1283">
        <v>1326254100000</v>
      </c>
      <c r="AV1283">
        <v>1425006200000</v>
      </c>
      <c r="AW1283">
        <v>1486963200000</v>
      </c>
      <c r="AX1283">
        <v>1592525600000</v>
      </c>
      <c r="AY1283">
        <v>1683272700000</v>
      </c>
      <c r="AZ1283">
        <v>1780194400000</v>
      </c>
      <c r="BA1283">
        <v>2002895300000</v>
      </c>
      <c r="BB1283">
        <v>2262256500000</v>
      </c>
      <c r="BC1283">
        <v>2459709300000</v>
      </c>
      <c r="BD1283">
        <v>2456693900000</v>
      </c>
      <c r="BE1283">
        <v>2424759500000</v>
      </c>
      <c r="BF1283">
        <v>2470779600000</v>
      </c>
      <c r="BG1283">
        <v>2572071900000</v>
      </c>
      <c r="BH1283">
        <v>2694659800000</v>
      </c>
      <c r="BI1283">
        <v>2782301700000</v>
      </c>
      <c r="BJ1283">
        <v>2849623200000</v>
      </c>
      <c r="BK1283">
        <v>2977110200000</v>
      </c>
      <c r="BL1283">
        <v>3178582700000</v>
      </c>
      <c r="BN1283" s="39">
        <f t="shared" si="20"/>
        <v>34</v>
      </c>
    </row>
    <row r="1284" spans="1:66" x14ac:dyDescent="0.3">
      <c r="A1284" t="s">
        <v>3090</v>
      </c>
      <c r="B1284" s="13" t="str">
        <f>VLOOKUP(A1284,Matching_Area!$A$2:$B$1441,2, 0)</f>
        <v>Health</v>
      </c>
      <c r="C1284" s="13" t="str">
        <f>VLOOKUP(Filtred_Data!A1284,Matching_Area!$A$2:$C$1441,3,0)</f>
        <v>Mortality</v>
      </c>
      <c r="D1284" t="s">
        <v>1585</v>
      </c>
      <c r="AS1284">
        <v>11.3</v>
      </c>
      <c r="AX1284">
        <v>11.9</v>
      </c>
      <c r="BC1284">
        <v>13.2</v>
      </c>
      <c r="BH1284">
        <v>15</v>
      </c>
      <c r="BI1284">
        <v>15.3</v>
      </c>
      <c r="BN1284" s="39">
        <f t="shared" si="20"/>
        <v>5</v>
      </c>
    </row>
    <row r="1285" spans="1:66" x14ac:dyDescent="0.3">
      <c r="A1285" t="s">
        <v>3653</v>
      </c>
      <c r="B1285" s="13" t="str">
        <f>VLOOKUP(A1285,Matching_Area!$A$2:$B$1441,2, 0)</f>
        <v>Health</v>
      </c>
      <c r="C1285" s="13" t="str">
        <f>VLOOKUP(Filtred_Data!A1285,Matching_Area!$A$2:$C$1441,3,0)</f>
        <v>Mortality</v>
      </c>
      <c r="D1285" t="s">
        <v>464</v>
      </c>
      <c r="AS1285">
        <v>4.9000000000000004</v>
      </c>
      <c r="AX1285">
        <v>5.4</v>
      </c>
      <c r="BC1285">
        <v>5.9</v>
      </c>
      <c r="BH1285">
        <v>7.1</v>
      </c>
      <c r="BI1285">
        <v>7.2</v>
      </c>
      <c r="BN1285" s="39">
        <f t="shared" si="20"/>
        <v>5</v>
      </c>
    </row>
    <row r="1286" spans="1:66" x14ac:dyDescent="0.3">
      <c r="A1286" t="s">
        <v>2729</v>
      </c>
      <c r="B1286" s="13" t="str">
        <f>VLOOKUP(A1286,Matching_Area!$A$2:$B$1441,2, 0)</f>
        <v>Health</v>
      </c>
      <c r="C1286" s="13" t="str">
        <f>VLOOKUP(Filtred_Data!A1286,Matching_Area!$A$2:$C$1441,3,0)</f>
        <v>Mortality</v>
      </c>
      <c r="D1286" t="s">
        <v>2952</v>
      </c>
      <c r="AS1286">
        <v>17.899999999999999</v>
      </c>
      <c r="AX1286">
        <v>18.600000000000001</v>
      </c>
      <c r="BC1286">
        <v>20.7</v>
      </c>
      <c r="BH1286">
        <v>23</v>
      </c>
      <c r="BI1286">
        <v>23.6</v>
      </c>
      <c r="BN1286" s="39">
        <f t="shared" si="20"/>
        <v>5</v>
      </c>
    </row>
    <row r="1287" spans="1:66" x14ac:dyDescent="0.3">
      <c r="A1287" t="s">
        <v>1225</v>
      </c>
      <c r="B1287" s="13" t="str">
        <f>VLOOKUP(A1287,Matching_Area!$A$2:$B$1441,2, 0)</f>
        <v>Environment</v>
      </c>
      <c r="C1287" s="13" t="str">
        <f>VLOOKUP(Filtred_Data!A1287,Matching_Area!$A$2:$C$1441,3,0)</f>
        <v>Land use</v>
      </c>
      <c r="D1287" t="s">
        <v>512</v>
      </c>
      <c r="F1287">
        <v>9629090</v>
      </c>
      <c r="G1287">
        <v>9629090</v>
      </c>
      <c r="H1287">
        <v>9629090</v>
      </c>
      <c r="I1287">
        <v>9629090</v>
      </c>
      <c r="J1287">
        <v>9629090</v>
      </c>
      <c r="K1287">
        <v>9629090</v>
      </c>
      <c r="L1287">
        <v>9629090</v>
      </c>
      <c r="M1287">
        <v>9629090</v>
      </c>
      <c r="N1287">
        <v>9629090</v>
      </c>
      <c r="O1287">
        <v>9629090</v>
      </c>
      <c r="P1287">
        <v>9629090</v>
      </c>
      <c r="Q1287">
        <v>9629090</v>
      </c>
      <c r="R1287">
        <v>9629090</v>
      </c>
      <c r="S1287">
        <v>9629090</v>
      </c>
      <c r="T1287">
        <v>9629090</v>
      </c>
      <c r="U1287">
        <v>9629090</v>
      </c>
      <c r="V1287">
        <v>9629090</v>
      </c>
      <c r="W1287">
        <v>9629090</v>
      </c>
      <c r="X1287">
        <v>9629090</v>
      </c>
      <c r="Y1287">
        <v>9629090</v>
      </c>
      <c r="Z1287">
        <v>9629090</v>
      </c>
      <c r="AA1287">
        <v>9629090</v>
      </c>
      <c r="AB1287">
        <v>9629090</v>
      </c>
      <c r="AC1287">
        <v>9629090</v>
      </c>
      <c r="AD1287">
        <v>9629090</v>
      </c>
      <c r="AE1287">
        <v>9629090</v>
      </c>
      <c r="AF1287">
        <v>9629090</v>
      </c>
      <c r="AG1287">
        <v>9629090</v>
      </c>
      <c r="AH1287">
        <v>9629090</v>
      </c>
      <c r="AI1287">
        <v>9629090</v>
      </c>
      <c r="AJ1287">
        <v>9629090</v>
      </c>
      <c r="AK1287">
        <v>9629090</v>
      </c>
      <c r="AL1287">
        <v>9629090</v>
      </c>
      <c r="AM1287">
        <v>9629090</v>
      </c>
      <c r="AN1287">
        <v>9629090</v>
      </c>
      <c r="AO1287">
        <v>9629090</v>
      </c>
      <c r="AP1287">
        <v>9629090</v>
      </c>
      <c r="AQ1287">
        <v>9629090</v>
      </c>
      <c r="AR1287">
        <v>9629090</v>
      </c>
      <c r="AS1287">
        <v>9632030</v>
      </c>
      <c r="AT1287">
        <v>9632030</v>
      </c>
      <c r="AU1287">
        <v>9632030</v>
      </c>
      <c r="AV1287">
        <v>9632030</v>
      </c>
      <c r="AW1287">
        <v>9632030</v>
      </c>
      <c r="AX1287">
        <v>9632030</v>
      </c>
      <c r="AY1287">
        <v>9632030</v>
      </c>
      <c r="AZ1287">
        <v>9632030</v>
      </c>
      <c r="BA1287">
        <v>9831510</v>
      </c>
      <c r="BB1287">
        <v>9831510</v>
      </c>
      <c r="BC1287">
        <v>9831510</v>
      </c>
      <c r="BD1287">
        <v>9831510</v>
      </c>
      <c r="BE1287">
        <v>9831510</v>
      </c>
      <c r="BF1287">
        <v>9831510</v>
      </c>
      <c r="BG1287">
        <v>9831510</v>
      </c>
      <c r="BH1287">
        <v>9831510</v>
      </c>
      <c r="BI1287">
        <v>9831510</v>
      </c>
      <c r="BJ1287">
        <v>9831510</v>
      </c>
      <c r="BK1287">
        <v>9831510</v>
      </c>
      <c r="BN1287" s="39">
        <f t="shared" ref="BN1287:BN1350" si="21">COUNT(E1287:BM1287)</f>
        <v>58</v>
      </c>
    </row>
    <row r="1288" spans="1:66" x14ac:dyDescent="0.3">
      <c r="A1288" t="s">
        <v>1432</v>
      </c>
      <c r="B1288" s="13" t="str">
        <f>VLOOKUP(A1288,Matching_Area!$A$2:$B$1441,2, 0)</f>
        <v>Poverty</v>
      </c>
      <c r="C1288" s="13" t="str">
        <f>VLOOKUP(Filtred_Data!A1288,Matching_Area!$A$2:$C$1441,3,0)</f>
        <v>Shared prosperity</v>
      </c>
      <c r="D1288" t="s">
        <v>3547</v>
      </c>
      <c r="BC1288">
        <v>25.02</v>
      </c>
      <c r="BI1288">
        <v>26.98</v>
      </c>
      <c r="BN1288" s="39">
        <f t="shared" si="21"/>
        <v>2</v>
      </c>
    </row>
    <row r="1289" spans="1:66" x14ac:dyDescent="0.3">
      <c r="A1289" t="s">
        <v>878</v>
      </c>
      <c r="B1289" s="13" t="str">
        <f>VLOOKUP(A1289,Matching_Area!$A$2:$B$1441,2, 0)</f>
        <v>Poverty</v>
      </c>
      <c r="C1289" s="13" t="str">
        <f>VLOOKUP(Filtred_Data!A1289,Matching_Area!$A$2:$C$1441,3,0)</f>
        <v>Shared prosperity</v>
      </c>
      <c r="D1289" t="s">
        <v>3228</v>
      </c>
      <c r="BC1289">
        <v>62.93</v>
      </c>
      <c r="BI1289">
        <v>69.400000000000006</v>
      </c>
      <c r="BN1289" s="39">
        <f t="shared" si="21"/>
        <v>2</v>
      </c>
    </row>
    <row r="1290" spans="1:66" x14ac:dyDescent="0.3">
      <c r="A1290" t="s">
        <v>3661</v>
      </c>
      <c r="B1290" s="13" t="str">
        <f>VLOOKUP(A1290,Matching_Area!$A$2:$B$1441,2, 0)</f>
        <v>Health</v>
      </c>
      <c r="C1290" s="13" t="str">
        <f>VLOOKUP(Filtred_Data!A1290,Matching_Area!$A$2:$C$1441,3,0)</f>
        <v>Mortality</v>
      </c>
      <c r="D1290" t="s">
        <v>2100</v>
      </c>
      <c r="E1290">
        <v>78.3115746</v>
      </c>
      <c r="F1290">
        <v>78.4661878</v>
      </c>
      <c r="G1290">
        <v>78.620801</v>
      </c>
      <c r="H1290">
        <v>78.749579800000006</v>
      </c>
      <c r="I1290">
        <v>78.878358599999999</v>
      </c>
      <c r="J1290">
        <v>79.007137400000005</v>
      </c>
      <c r="K1290">
        <v>79.135916199999997</v>
      </c>
      <c r="L1290">
        <v>79.264695000000003</v>
      </c>
      <c r="M1290">
        <v>79.533015399999996</v>
      </c>
      <c r="N1290">
        <v>79.801335800000004</v>
      </c>
      <c r="O1290">
        <v>80.069656199999997</v>
      </c>
      <c r="P1290">
        <v>80.337976600000005</v>
      </c>
      <c r="Q1290">
        <v>80.606296999999998</v>
      </c>
      <c r="R1290">
        <v>81.044021999999998</v>
      </c>
      <c r="S1290">
        <v>81.481746999999999</v>
      </c>
      <c r="T1290">
        <v>81.919471999999999</v>
      </c>
      <c r="U1290">
        <v>82.357196999999999</v>
      </c>
      <c r="V1290">
        <v>82.794922</v>
      </c>
      <c r="W1290">
        <v>83.037858999999997</v>
      </c>
      <c r="X1290">
        <v>83.280795999999995</v>
      </c>
      <c r="Y1290">
        <v>83.523732999999993</v>
      </c>
      <c r="Z1290">
        <v>83.766670000000005</v>
      </c>
      <c r="AA1290">
        <v>84.009607000000003</v>
      </c>
      <c r="AB1290">
        <v>84.135755599999996</v>
      </c>
      <c r="AC1290">
        <v>84.261904200000004</v>
      </c>
      <c r="AD1290">
        <v>84.388052799999997</v>
      </c>
      <c r="AE1290">
        <v>84.514201400000005</v>
      </c>
      <c r="AF1290">
        <v>84.640349999999998</v>
      </c>
      <c r="AG1290">
        <v>84.797069399999998</v>
      </c>
      <c r="AH1290">
        <v>84.953788799999998</v>
      </c>
      <c r="AI1290">
        <v>85.110508199999998</v>
      </c>
      <c r="AJ1290">
        <v>85.267227599999998</v>
      </c>
      <c r="AK1290">
        <v>85.423946999999998</v>
      </c>
      <c r="AL1290">
        <v>85.572889399999994</v>
      </c>
      <c r="AM1290">
        <v>85.721831800000004</v>
      </c>
      <c r="AN1290">
        <v>85.8707742</v>
      </c>
      <c r="AO1290">
        <v>86.019716599999995</v>
      </c>
      <c r="AP1290">
        <v>86.168659000000005</v>
      </c>
      <c r="AQ1290">
        <v>86.285532200000006</v>
      </c>
      <c r="AR1290">
        <v>86.402405400000006</v>
      </c>
      <c r="AS1290">
        <v>86.519278600000007</v>
      </c>
      <c r="AT1290">
        <v>86.636151799999993</v>
      </c>
      <c r="AU1290">
        <v>86.753024999999994</v>
      </c>
      <c r="AV1290">
        <v>86.914344400000004</v>
      </c>
      <c r="AW1290">
        <v>87.075663800000001</v>
      </c>
      <c r="AX1290">
        <v>87.236983199999997</v>
      </c>
      <c r="AY1290">
        <v>87.398302599999994</v>
      </c>
      <c r="AZ1290">
        <v>87.559622000000005</v>
      </c>
      <c r="BA1290">
        <v>87.6482302</v>
      </c>
      <c r="BB1290">
        <v>87.736838399999996</v>
      </c>
      <c r="BC1290">
        <v>87.825446600000006</v>
      </c>
      <c r="BD1290">
        <v>87.914054800000002</v>
      </c>
      <c r="BE1290">
        <v>88.002662999999998</v>
      </c>
      <c r="BF1290">
        <v>87.896403599999999</v>
      </c>
      <c r="BG1290">
        <v>87.7901442</v>
      </c>
      <c r="BH1290">
        <v>87.683884800000001</v>
      </c>
      <c r="BI1290">
        <v>87.577625400000002</v>
      </c>
      <c r="BJ1290">
        <v>87.471366000000003</v>
      </c>
      <c r="BK1290">
        <v>87.542635799999999</v>
      </c>
      <c r="BN1290" s="39">
        <f t="shared" si="21"/>
        <v>59</v>
      </c>
    </row>
    <row r="1291" spans="1:66" x14ac:dyDescent="0.3">
      <c r="A1291" t="s">
        <v>367</v>
      </c>
      <c r="B1291" s="13" t="str">
        <f>VLOOKUP(A1291,Matching_Area!$A$2:$B$1441,2, 0)</f>
        <v>Health</v>
      </c>
      <c r="C1291" s="13" t="str">
        <f>VLOOKUP(Filtred_Data!A1291,Matching_Area!$A$2:$C$1441,3,0)</f>
        <v>Mortality</v>
      </c>
      <c r="D1291" t="s">
        <v>340</v>
      </c>
      <c r="E1291">
        <v>63.960704</v>
      </c>
      <c r="F1291">
        <v>64.011011999999994</v>
      </c>
      <c r="G1291">
        <v>64.061319999999995</v>
      </c>
      <c r="H1291">
        <v>64.005645400000006</v>
      </c>
      <c r="I1291">
        <v>63.949970800000003</v>
      </c>
      <c r="J1291">
        <v>63.894296199999999</v>
      </c>
      <c r="K1291">
        <v>63.838621600000003</v>
      </c>
      <c r="L1291">
        <v>63.782947</v>
      </c>
      <c r="M1291">
        <v>64.159645600000005</v>
      </c>
      <c r="N1291">
        <v>64.536344200000002</v>
      </c>
      <c r="O1291">
        <v>64.913042799999999</v>
      </c>
      <c r="P1291">
        <v>65.289741399999997</v>
      </c>
      <c r="Q1291">
        <v>65.666439999999994</v>
      </c>
      <c r="R1291">
        <v>66.396051200000002</v>
      </c>
      <c r="S1291">
        <v>67.125662399999996</v>
      </c>
      <c r="T1291">
        <v>67.855273600000004</v>
      </c>
      <c r="U1291">
        <v>68.584884799999998</v>
      </c>
      <c r="V1291">
        <v>69.314496000000005</v>
      </c>
      <c r="W1291">
        <v>69.850187599999998</v>
      </c>
      <c r="X1291">
        <v>70.385879200000005</v>
      </c>
      <c r="Y1291">
        <v>70.921570799999998</v>
      </c>
      <c r="Z1291">
        <v>71.457262400000005</v>
      </c>
      <c r="AA1291">
        <v>71.992953999999997</v>
      </c>
      <c r="AB1291">
        <v>72.249233000000004</v>
      </c>
      <c r="AC1291">
        <v>72.505511999999996</v>
      </c>
      <c r="AD1291">
        <v>72.761791000000002</v>
      </c>
      <c r="AE1291">
        <v>73.018069999999994</v>
      </c>
      <c r="AF1291">
        <v>73.274349000000001</v>
      </c>
      <c r="AG1291">
        <v>73.568992800000004</v>
      </c>
      <c r="AH1291">
        <v>73.863636600000007</v>
      </c>
      <c r="AI1291">
        <v>74.158280399999995</v>
      </c>
      <c r="AJ1291">
        <v>74.452924199999998</v>
      </c>
      <c r="AK1291">
        <v>74.747568000000001</v>
      </c>
      <c r="AL1291">
        <v>75.2586668</v>
      </c>
      <c r="AM1291">
        <v>75.769765599999999</v>
      </c>
      <c r="AN1291">
        <v>76.280864399999999</v>
      </c>
      <c r="AO1291">
        <v>76.791963199999998</v>
      </c>
      <c r="AP1291">
        <v>77.303061999999997</v>
      </c>
      <c r="AQ1291">
        <v>77.589617799999999</v>
      </c>
      <c r="AR1291">
        <v>77.876173600000001</v>
      </c>
      <c r="AS1291">
        <v>78.162729400000003</v>
      </c>
      <c r="AT1291">
        <v>78.449285200000006</v>
      </c>
      <c r="AU1291">
        <v>78.735840999999994</v>
      </c>
      <c r="AV1291">
        <v>78.960847200000003</v>
      </c>
      <c r="AW1291">
        <v>79.185853399999999</v>
      </c>
      <c r="AX1291">
        <v>79.410859599999995</v>
      </c>
      <c r="AY1291">
        <v>79.635865800000005</v>
      </c>
      <c r="AZ1291">
        <v>79.860872000000001</v>
      </c>
      <c r="BA1291">
        <v>80.016600199999999</v>
      </c>
      <c r="BB1291">
        <v>80.172328399999998</v>
      </c>
      <c r="BC1291">
        <v>80.328056599999996</v>
      </c>
      <c r="BD1291">
        <v>80.483784799999995</v>
      </c>
      <c r="BE1291">
        <v>80.639512999999994</v>
      </c>
      <c r="BF1291">
        <v>80.449807399999997</v>
      </c>
      <c r="BG1291">
        <v>80.260101800000001</v>
      </c>
      <c r="BH1291">
        <v>80.070396200000005</v>
      </c>
      <c r="BI1291">
        <v>79.880690599999994</v>
      </c>
      <c r="BJ1291">
        <v>79.690984999999998</v>
      </c>
      <c r="BK1291">
        <v>79.804122599999999</v>
      </c>
      <c r="BN1291" s="39">
        <f t="shared" si="21"/>
        <v>59</v>
      </c>
    </row>
    <row r="1292" spans="1:66" x14ac:dyDescent="0.3">
      <c r="A1292" t="s">
        <v>3575</v>
      </c>
      <c r="B1292" s="13" t="str">
        <f>VLOOKUP(A1292,Matching_Area!$A$2:$B$1441,2, 0)</f>
        <v>Private Sector &amp; Trade</v>
      </c>
      <c r="C1292" s="13" t="str">
        <f>VLOOKUP(Filtred_Data!A1292,Matching_Area!$A$2:$C$1441,3,0)</f>
        <v>Tariffs</v>
      </c>
      <c r="D1292" t="s">
        <v>1129</v>
      </c>
      <c r="AH1292">
        <v>5.28</v>
      </c>
      <c r="AI1292">
        <v>5.2</v>
      </c>
      <c r="AJ1292">
        <v>5.31</v>
      </c>
      <c r="AK1292">
        <v>5.25</v>
      </c>
      <c r="AL1292">
        <v>5.12</v>
      </c>
      <c r="AN1292">
        <v>4.59</v>
      </c>
      <c r="AO1292">
        <v>4.4400000000000004</v>
      </c>
      <c r="AP1292">
        <v>4.34</v>
      </c>
      <c r="AQ1292">
        <v>4.49</v>
      </c>
      <c r="AR1292">
        <v>3.88</v>
      </c>
      <c r="AS1292">
        <v>3.87</v>
      </c>
      <c r="AT1292">
        <v>3.82</v>
      </c>
      <c r="AU1292">
        <v>3.98</v>
      </c>
      <c r="AV1292">
        <v>3.53</v>
      </c>
      <c r="AW1292">
        <v>3.31</v>
      </c>
      <c r="AX1292">
        <v>3.23</v>
      </c>
      <c r="AY1292">
        <v>3.14</v>
      </c>
      <c r="AZ1292">
        <v>3.01</v>
      </c>
      <c r="BA1292">
        <v>3.1</v>
      </c>
      <c r="BB1292">
        <v>3</v>
      </c>
      <c r="BC1292">
        <v>2.96</v>
      </c>
      <c r="BD1292">
        <v>3.03</v>
      </c>
      <c r="BE1292">
        <v>2.99</v>
      </c>
      <c r="BF1292">
        <v>2.87</v>
      </c>
      <c r="BG1292">
        <v>2.93</v>
      </c>
      <c r="BH1292">
        <v>2.8</v>
      </c>
      <c r="BI1292">
        <v>2.76</v>
      </c>
      <c r="BJ1292">
        <v>3.36</v>
      </c>
      <c r="BK1292">
        <v>3.25</v>
      </c>
      <c r="BN1292" s="39">
        <f t="shared" si="21"/>
        <v>29</v>
      </c>
    </row>
    <row r="1293" spans="1:66" x14ac:dyDescent="0.3">
      <c r="A1293" t="s">
        <v>3137</v>
      </c>
      <c r="B1293" s="13" t="str">
        <f>VLOOKUP(A1293,Matching_Area!$A$2:$B$1441,2, 0)</f>
        <v>Private Sector &amp; Trade</v>
      </c>
      <c r="C1293" s="13" t="str">
        <f>VLOOKUP(Filtred_Data!A1293,Matching_Area!$A$2:$C$1441,3,0)</f>
        <v>Tariffs</v>
      </c>
      <c r="D1293" t="s">
        <v>2911</v>
      </c>
      <c r="AH1293">
        <v>5.78</v>
      </c>
      <c r="AI1293">
        <v>5.68</v>
      </c>
      <c r="AJ1293">
        <v>5.8</v>
      </c>
      <c r="AK1293">
        <v>5.72</v>
      </c>
      <c r="AL1293">
        <v>5.59</v>
      </c>
      <c r="AN1293">
        <v>4.8899999999999997</v>
      </c>
      <c r="AO1293">
        <v>4.67</v>
      </c>
      <c r="AP1293">
        <v>4.53</v>
      </c>
      <c r="AQ1293">
        <v>4.6399999999999997</v>
      </c>
      <c r="AR1293">
        <v>4.01</v>
      </c>
      <c r="AS1293">
        <v>4.0199999999999996</v>
      </c>
      <c r="AT1293">
        <v>3.94</v>
      </c>
      <c r="AU1293">
        <v>4.1100000000000003</v>
      </c>
      <c r="AV1293">
        <v>3.63</v>
      </c>
      <c r="AW1293">
        <v>3.4</v>
      </c>
      <c r="AX1293">
        <v>3.33</v>
      </c>
      <c r="AY1293">
        <v>3.23</v>
      </c>
      <c r="AZ1293">
        <v>3.04</v>
      </c>
      <c r="BA1293">
        <v>3.21</v>
      </c>
      <c r="BB1293">
        <v>3.09</v>
      </c>
      <c r="BC1293">
        <v>3.07</v>
      </c>
      <c r="BD1293">
        <v>3.11</v>
      </c>
      <c r="BE1293">
        <v>3.09</v>
      </c>
      <c r="BF1293">
        <v>2.96</v>
      </c>
      <c r="BG1293">
        <v>3.02</v>
      </c>
      <c r="BH1293">
        <v>2.88</v>
      </c>
      <c r="BI1293">
        <v>2.83</v>
      </c>
      <c r="BJ1293">
        <v>2.77</v>
      </c>
      <c r="BK1293">
        <v>2.77</v>
      </c>
      <c r="BN1293" s="39">
        <f t="shared" si="21"/>
        <v>29</v>
      </c>
    </row>
    <row r="1294" spans="1:66" x14ac:dyDescent="0.3">
      <c r="A1294" t="s">
        <v>3981</v>
      </c>
      <c r="B1294" s="13" t="str">
        <f>VLOOKUP(A1294,Matching_Area!$A$2:$B$1441,2, 0)</f>
        <v>Private Sector &amp; Trade</v>
      </c>
      <c r="C1294" s="13" t="str">
        <f>VLOOKUP(Filtred_Data!A1294,Matching_Area!$A$2:$C$1441,3,0)</f>
        <v>Tariffs</v>
      </c>
      <c r="D1294" t="s">
        <v>3070</v>
      </c>
      <c r="AH1294">
        <v>2.89</v>
      </c>
      <c r="AI1294">
        <v>2.81</v>
      </c>
      <c r="AJ1294">
        <v>2.79</v>
      </c>
      <c r="AK1294">
        <v>2.81</v>
      </c>
      <c r="AL1294">
        <v>2.65</v>
      </c>
      <c r="AN1294">
        <v>3.04</v>
      </c>
      <c r="AO1294">
        <v>3.25</v>
      </c>
      <c r="AP1294">
        <v>3.41</v>
      </c>
      <c r="AQ1294">
        <v>3.7</v>
      </c>
      <c r="AR1294">
        <v>3.15</v>
      </c>
      <c r="AS1294">
        <v>3.1</v>
      </c>
      <c r="AT1294">
        <v>3.21</v>
      </c>
      <c r="AU1294">
        <v>3.31</v>
      </c>
      <c r="AV1294">
        <v>3.01</v>
      </c>
      <c r="AW1294">
        <v>2.89</v>
      </c>
      <c r="AX1294">
        <v>2.7</v>
      </c>
      <c r="AY1294">
        <v>2.67</v>
      </c>
      <c r="AZ1294">
        <v>2.92</v>
      </c>
      <c r="BA1294">
        <v>2.54</v>
      </c>
      <c r="BB1294">
        <v>2.54</v>
      </c>
      <c r="BC1294">
        <v>2.4500000000000002</v>
      </c>
      <c r="BD1294">
        <v>2.63</v>
      </c>
      <c r="BE1294">
        <v>2.5299999999999998</v>
      </c>
      <c r="BF1294">
        <v>2.4900000000000002</v>
      </c>
      <c r="BG1294">
        <v>2.5299999999999998</v>
      </c>
      <c r="BH1294">
        <v>2.4300000000000002</v>
      </c>
      <c r="BI1294">
        <v>2.44</v>
      </c>
      <c r="BJ1294">
        <v>6.64</v>
      </c>
      <c r="BK1294">
        <v>5.96</v>
      </c>
      <c r="BN1294" s="39">
        <f t="shared" si="21"/>
        <v>29</v>
      </c>
    </row>
    <row r="1295" spans="1:66" x14ac:dyDescent="0.3">
      <c r="A1295" t="s">
        <v>662</v>
      </c>
      <c r="B1295" s="13" t="str">
        <f>VLOOKUP(A1295,Matching_Area!$A$2:$B$1441,2, 0)</f>
        <v>Private Sector &amp; Trade</v>
      </c>
      <c r="C1295" s="13" t="str">
        <f>VLOOKUP(Filtred_Data!A1295,Matching_Area!$A$2:$C$1441,3,0)</f>
        <v>Tariffs</v>
      </c>
      <c r="D1295" t="s">
        <v>2607</v>
      </c>
      <c r="AH1295">
        <v>3.91</v>
      </c>
      <c r="AI1295">
        <v>3.92</v>
      </c>
      <c r="AJ1295">
        <v>3.95</v>
      </c>
      <c r="AK1295">
        <v>3.95</v>
      </c>
      <c r="AL1295">
        <v>3.75</v>
      </c>
      <c r="AN1295">
        <v>2.94</v>
      </c>
      <c r="AO1295">
        <v>2.86</v>
      </c>
      <c r="AP1295">
        <v>2.6</v>
      </c>
      <c r="AQ1295">
        <v>3.09</v>
      </c>
      <c r="AR1295">
        <v>2.31</v>
      </c>
      <c r="AS1295">
        <v>2.1</v>
      </c>
      <c r="AT1295">
        <v>2.11</v>
      </c>
      <c r="AU1295">
        <v>2.16</v>
      </c>
      <c r="AV1295">
        <v>1.96</v>
      </c>
      <c r="AW1295">
        <v>1.79</v>
      </c>
      <c r="AX1295">
        <v>1.75</v>
      </c>
      <c r="AY1295">
        <v>1.7</v>
      </c>
      <c r="AZ1295">
        <v>1.55</v>
      </c>
      <c r="BA1295">
        <v>1.58</v>
      </c>
      <c r="BB1295">
        <v>1.71</v>
      </c>
      <c r="BC1295">
        <v>1.66</v>
      </c>
      <c r="BD1295">
        <v>1.67</v>
      </c>
      <c r="BE1295">
        <v>1.67</v>
      </c>
      <c r="BF1295">
        <v>1.67</v>
      </c>
      <c r="BG1295">
        <v>1.69</v>
      </c>
      <c r="BH1295">
        <v>1.69</v>
      </c>
      <c r="BI1295">
        <v>1.65</v>
      </c>
      <c r="BJ1295">
        <v>1.66</v>
      </c>
      <c r="BK1295">
        <v>1.59</v>
      </c>
      <c r="BN1295" s="39">
        <f t="shared" si="21"/>
        <v>29</v>
      </c>
    </row>
    <row r="1296" spans="1:66" x14ac:dyDescent="0.3">
      <c r="A1296" t="s">
        <v>557</v>
      </c>
      <c r="B1296" s="13" t="str">
        <f>VLOOKUP(A1296,Matching_Area!$A$2:$B$1441,2, 0)</f>
        <v>Private Sector &amp; Trade</v>
      </c>
      <c r="C1296" s="13" t="str">
        <f>VLOOKUP(Filtred_Data!A1296,Matching_Area!$A$2:$C$1441,3,0)</f>
        <v>Tariffs</v>
      </c>
      <c r="D1296" t="s">
        <v>2434</v>
      </c>
      <c r="AH1296">
        <v>4.2</v>
      </c>
      <c r="AI1296">
        <v>4.22</v>
      </c>
      <c r="AJ1296">
        <v>4.25</v>
      </c>
      <c r="AK1296">
        <v>4.25</v>
      </c>
      <c r="AL1296">
        <v>4.09</v>
      </c>
      <c r="AN1296">
        <v>3.11</v>
      </c>
      <c r="AO1296">
        <v>2.95</v>
      </c>
      <c r="AP1296">
        <v>2.83</v>
      </c>
      <c r="AQ1296">
        <v>3.09</v>
      </c>
      <c r="AR1296">
        <v>2.12</v>
      </c>
      <c r="AS1296">
        <v>2.06</v>
      </c>
      <c r="AT1296">
        <v>2.13</v>
      </c>
      <c r="AU1296">
        <v>2.21</v>
      </c>
      <c r="AV1296">
        <v>2.08</v>
      </c>
      <c r="AW1296">
        <v>1.91</v>
      </c>
      <c r="AX1296">
        <v>1.87</v>
      </c>
      <c r="AY1296">
        <v>1.84</v>
      </c>
      <c r="AZ1296">
        <v>1.64</v>
      </c>
      <c r="BA1296">
        <v>1.78</v>
      </c>
      <c r="BB1296">
        <v>1.84</v>
      </c>
      <c r="BC1296">
        <v>1.81</v>
      </c>
      <c r="BD1296">
        <v>1.79</v>
      </c>
      <c r="BE1296">
        <v>1.75</v>
      </c>
      <c r="BF1296">
        <v>1.75</v>
      </c>
      <c r="BG1296">
        <v>1.75</v>
      </c>
      <c r="BH1296">
        <v>1.74</v>
      </c>
      <c r="BI1296">
        <v>1.68</v>
      </c>
      <c r="BJ1296">
        <v>1.57</v>
      </c>
      <c r="BK1296">
        <v>1.58</v>
      </c>
      <c r="BN1296" s="39">
        <f t="shared" si="21"/>
        <v>29</v>
      </c>
    </row>
    <row r="1297" spans="1:66" x14ac:dyDescent="0.3">
      <c r="A1297" t="s">
        <v>2296</v>
      </c>
      <c r="B1297" s="13" t="str">
        <f>VLOOKUP(A1297,Matching_Area!$A$2:$B$1441,2, 0)</f>
        <v>Private Sector &amp; Trade</v>
      </c>
      <c r="C1297" s="13" t="str">
        <f>VLOOKUP(Filtred_Data!A1297,Matching_Area!$A$2:$C$1441,3,0)</f>
        <v>Tariffs</v>
      </c>
      <c r="D1297" t="s">
        <v>304</v>
      </c>
      <c r="AH1297">
        <v>2.44</v>
      </c>
      <c r="AI1297">
        <v>2.5099999999999998</v>
      </c>
      <c r="AJ1297">
        <v>2.41</v>
      </c>
      <c r="AK1297">
        <v>2.31</v>
      </c>
      <c r="AL1297">
        <v>1.89</v>
      </c>
      <c r="AN1297">
        <v>1.91</v>
      </c>
      <c r="AO1297">
        <v>2.36</v>
      </c>
      <c r="AP1297">
        <v>1.66</v>
      </c>
      <c r="AQ1297">
        <v>3.15</v>
      </c>
      <c r="AR1297">
        <v>3.67</v>
      </c>
      <c r="AS1297">
        <v>2.35</v>
      </c>
      <c r="AT1297">
        <v>2.04</v>
      </c>
      <c r="AU1297">
        <v>1.91</v>
      </c>
      <c r="AV1297">
        <v>1.44</v>
      </c>
      <c r="AW1297">
        <v>1.36</v>
      </c>
      <c r="AX1297">
        <v>1.33</v>
      </c>
      <c r="AY1297">
        <v>1.28</v>
      </c>
      <c r="AZ1297">
        <v>1.32</v>
      </c>
      <c r="BA1297">
        <v>1.07</v>
      </c>
      <c r="BB1297">
        <v>1.3</v>
      </c>
      <c r="BC1297">
        <v>1.21</v>
      </c>
      <c r="BD1297">
        <v>1.36</v>
      </c>
      <c r="BE1297">
        <v>1.49</v>
      </c>
      <c r="BF1297">
        <v>1.42</v>
      </c>
      <c r="BG1297">
        <v>1.48</v>
      </c>
      <c r="BH1297">
        <v>1.51</v>
      </c>
      <c r="BI1297">
        <v>1.54</v>
      </c>
      <c r="BJ1297">
        <v>2.25</v>
      </c>
      <c r="BK1297">
        <v>1.71</v>
      </c>
      <c r="BN1297" s="39">
        <f t="shared" si="21"/>
        <v>29</v>
      </c>
    </row>
    <row r="1298" spans="1:66" x14ac:dyDescent="0.3">
      <c r="A1298" t="s">
        <v>14</v>
      </c>
      <c r="B1298" s="13" t="str">
        <f>VLOOKUP(A1298,Matching_Area!$A$2:$B$1441,2, 0)</f>
        <v>Private Sector &amp; Trade</v>
      </c>
      <c r="C1298" s="13" t="str">
        <f>VLOOKUP(Filtred_Data!A1298,Matching_Area!$A$2:$C$1441,3,0)</f>
        <v>Tariffs</v>
      </c>
      <c r="D1298" t="s">
        <v>1694</v>
      </c>
      <c r="AH1298">
        <v>5.75</v>
      </c>
      <c r="AI1298">
        <v>5.73</v>
      </c>
      <c r="AJ1298">
        <v>5.72</v>
      </c>
      <c r="AK1298">
        <v>5.74</v>
      </c>
      <c r="AL1298">
        <v>5.76</v>
      </c>
      <c r="AN1298">
        <v>5.34</v>
      </c>
      <c r="AO1298">
        <v>5.09</v>
      </c>
      <c r="AP1298">
        <v>4.99</v>
      </c>
      <c r="AQ1298">
        <v>4.51</v>
      </c>
      <c r="AR1298">
        <v>4.1900000000000004</v>
      </c>
      <c r="AS1298">
        <v>4.1500000000000004</v>
      </c>
      <c r="AT1298">
        <v>4.09</v>
      </c>
      <c r="AU1298">
        <v>4</v>
      </c>
      <c r="AV1298">
        <v>3.86</v>
      </c>
      <c r="AW1298">
        <v>3.73</v>
      </c>
      <c r="AX1298">
        <v>3.69</v>
      </c>
      <c r="AY1298">
        <v>3.68</v>
      </c>
      <c r="AZ1298">
        <v>3.63</v>
      </c>
      <c r="BA1298">
        <v>3.68</v>
      </c>
      <c r="BB1298">
        <v>3.7</v>
      </c>
      <c r="BC1298">
        <v>3.71</v>
      </c>
      <c r="BD1298">
        <v>3.72</v>
      </c>
      <c r="BE1298">
        <v>3.57</v>
      </c>
      <c r="BF1298">
        <v>3.55</v>
      </c>
      <c r="BG1298">
        <v>3.54</v>
      </c>
      <c r="BH1298">
        <v>3.56</v>
      </c>
      <c r="BI1298">
        <v>3.57</v>
      </c>
      <c r="BJ1298">
        <v>3.97</v>
      </c>
      <c r="BK1298">
        <v>4.2</v>
      </c>
      <c r="BN1298" s="39">
        <f t="shared" si="21"/>
        <v>29</v>
      </c>
    </row>
    <row r="1299" spans="1:66" x14ac:dyDescent="0.3">
      <c r="A1299" t="s">
        <v>976</v>
      </c>
      <c r="B1299" s="13" t="str">
        <f>VLOOKUP(A1299,Matching_Area!$A$2:$B$1441,2, 0)</f>
        <v>Private Sector &amp; Trade</v>
      </c>
      <c r="C1299" s="13" t="str">
        <f>VLOOKUP(Filtred_Data!A1299,Matching_Area!$A$2:$C$1441,3,0)</f>
        <v>Tariffs</v>
      </c>
      <c r="D1299" t="s">
        <v>1530</v>
      </c>
      <c r="AH1299">
        <v>6.39</v>
      </c>
      <c r="AI1299">
        <v>6.39</v>
      </c>
      <c r="AJ1299">
        <v>6.37</v>
      </c>
      <c r="AK1299">
        <v>6.39</v>
      </c>
      <c r="AL1299">
        <v>6.4</v>
      </c>
      <c r="AN1299">
        <v>5.73</v>
      </c>
      <c r="AO1299">
        <v>5.42</v>
      </c>
      <c r="AP1299">
        <v>5.19</v>
      </c>
      <c r="AQ1299">
        <v>4.71</v>
      </c>
      <c r="AR1299">
        <v>4.34</v>
      </c>
      <c r="AS1299">
        <v>4.3099999999999996</v>
      </c>
      <c r="AT1299">
        <v>4.1900000000000004</v>
      </c>
      <c r="AU1299">
        <v>4.0999999999999996</v>
      </c>
      <c r="AV1299">
        <v>3.96</v>
      </c>
      <c r="AW1299">
        <v>3.82</v>
      </c>
      <c r="AX1299">
        <v>3.8</v>
      </c>
      <c r="AY1299">
        <v>3.79</v>
      </c>
      <c r="AZ1299">
        <v>3.65</v>
      </c>
      <c r="BA1299">
        <v>3.84</v>
      </c>
      <c r="BB1299">
        <v>3.88</v>
      </c>
      <c r="BC1299">
        <v>3.9</v>
      </c>
      <c r="BD1299">
        <v>3.89</v>
      </c>
      <c r="BE1299">
        <v>3.79</v>
      </c>
      <c r="BF1299">
        <v>3.78</v>
      </c>
      <c r="BG1299">
        <v>3.77</v>
      </c>
      <c r="BH1299">
        <v>3.78</v>
      </c>
      <c r="BI1299">
        <v>3.78</v>
      </c>
      <c r="BJ1299">
        <v>3.53</v>
      </c>
      <c r="BK1299">
        <v>3.76</v>
      </c>
      <c r="BN1299" s="39">
        <f t="shared" si="21"/>
        <v>29</v>
      </c>
    </row>
    <row r="1300" spans="1:66" x14ac:dyDescent="0.3">
      <c r="A1300" t="s">
        <v>848</v>
      </c>
      <c r="B1300" s="13" t="str">
        <f>VLOOKUP(A1300,Matching_Area!$A$2:$B$1441,2, 0)</f>
        <v>Private Sector &amp; Trade</v>
      </c>
      <c r="C1300" s="13" t="str">
        <f>VLOOKUP(Filtred_Data!A1300,Matching_Area!$A$2:$C$1441,3,0)</f>
        <v>Tariffs</v>
      </c>
      <c r="D1300" t="s">
        <v>1685</v>
      </c>
      <c r="AH1300">
        <v>3.6</v>
      </c>
      <c r="AI1300">
        <v>3.54</v>
      </c>
      <c r="AJ1300">
        <v>3.57</v>
      </c>
      <c r="AK1300">
        <v>3.58</v>
      </c>
      <c r="AL1300">
        <v>3.62</v>
      </c>
      <c r="AN1300">
        <v>4.0199999999999996</v>
      </c>
      <c r="AO1300">
        <v>4.0199999999999996</v>
      </c>
      <c r="AP1300">
        <v>4.34</v>
      </c>
      <c r="AQ1300">
        <v>3.86</v>
      </c>
      <c r="AR1300">
        <v>3.72</v>
      </c>
      <c r="AS1300">
        <v>3.66</v>
      </c>
      <c r="AT1300">
        <v>3.76</v>
      </c>
      <c r="AU1300">
        <v>3.74</v>
      </c>
      <c r="AV1300">
        <v>3.61</v>
      </c>
      <c r="AW1300">
        <v>3.48</v>
      </c>
      <c r="AX1300">
        <v>3.39</v>
      </c>
      <c r="AY1300">
        <v>3.34</v>
      </c>
      <c r="AZ1300">
        <v>3.63</v>
      </c>
      <c r="BA1300">
        <v>3.21</v>
      </c>
      <c r="BB1300">
        <v>3.17</v>
      </c>
      <c r="BC1300">
        <v>3.17</v>
      </c>
      <c r="BD1300">
        <v>3.21</v>
      </c>
      <c r="BE1300">
        <v>2.97</v>
      </c>
      <c r="BF1300">
        <v>2.95</v>
      </c>
      <c r="BG1300">
        <v>2.94</v>
      </c>
      <c r="BH1300">
        <v>2.99</v>
      </c>
      <c r="BI1300">
        <v>3.02</v>
      </c>
      <c r="BJ1300">
        <v>5.29</v>
      </c>
      <c r="BK1300">
        <v>5.54</v>
      </c>
      <c r="BN1300" s="39">
        <f t="shared" si="21"/>
        <v>29</v>
      </c>
    </row>
    <row r="1301" spans="1:66" x14ac:dyDescent="0.3">
      <c r="A1301" t="s">
        <v>1569</v>
      </c>
      <c r="B1301" s="13" t="str">
        <f>VLOOKUP(A1301,Matching_Area!$A$2:$B$1441,2, 0)</f>
        <v>Private Sector &amp; Trade</v>
      </c>
      <c r="C1301" s="13" t="str">
        <f>VLOOKUP(Filtred_Data!A1301,Matching_Area!$A$2:$C$1441,3,0)</f>
        <v>Tariffs</v>
      </c>
      <c r="D1301" t="s">
        <v>1239</v>
      </c>
      <c r="AH1301">
        <v>4.5599999999999996</v>
      </c>
      <c r="AI1301">
        <v>4.66</v>
      </c>
      <c r="AJ1301">
        <v>4.7300000000000004</v>
      </c>
      <c r="AK1301">
        <v>4.8</v>
      </c>
      <c r="AL1301">
        <v>4.71</v>
      </c>
      <c r="AN1301">
        <v>4.2699999999999996</v>
      </c>
      <c r="AO1301">
        <v>4.1100000000000003</v>
      </c>
      <c r="AP1301">
        <v>3.67</v>
      </c>
      <c r="AQ1301">
        <v>3.6</v>
      </c>
      <c r="AR1301">
        <v>3.89</v>
      </c>
      <c r="AS1301">
        <v>3.4</v>
      </c>
      <c r="AT1301">
        <v>3.46</v>
      </c>
      <c r="AU1301">
        <v>3.33</v>
      </c>
      <c r="AV1301">
        <v>3.2</v>
      </c>
      <c r="AW1301">
        <v>2.99</v>
      </c>
      <c r="AX1301">
        <v>2.96</v>
      </c>
      <c r="AY1301">
        <v>2.91</v>
      </c>
      <c r="AZ1301">
        <v>2.42</v>
      </c>
      <c r="BA1301">
        <v>2.76</v>
      </c>
      <c r="BB1301">
        <v>2.82</v>
      </c>
      <c r="BC1301">
        <v>2.81</v>
      </c>
      <c r="BD1301">
        <v>2.81</v>
      </c>
      <c r="BE1301">
        <v>2.79</v>
      </c>
      <c r="BF1301">
        <v>2.81</v>
      </c>
      <c r="BG1301">
        <v>2.78</v>
      </c>
      <c r="BH1301">
        <v>2.79</v>
      </c>
      <c r="BI1301">
        <v>2.79</v>
      </c>
      <c r="BJ1301">
        <v>3.07</v>
      </c>
      <c r="BK1301">
        <v>3.19</v>
      </c>
      <c r="BN1301" s="39">
        <f t="shared" si="21"/>
        <v>29</v>
      </c>
    </row>
    <row r="1302" spans="1:66" x14ac:dyDescent="0.3">
      <c r="A1302" t="s">
        <v>673</v>
      </c>
      <c r="B1302" s="13" t="str">
        <f>VLOOKUP(A1302,Matching_Area!$A$2:$B$1441,2, 0)</f>
        <v>Private Sector &amp; Trade</v>
      </c>
      <c r="C1302" s="13" t="str">
        <f>VLOOKUP(Filtred_Data!A1302,Matching_Area!$A$2:$C$1441,3,0)</f>
        <v>Tariffs</v>
      </c>
      <c r="D1302" t="s">
        <v>3020</v>
      </c>
      <c r="AH1302">
        <v>4.78</v>
      </c>
      <c r="AI1302">
        <v>4.88</v>
      </c>
      <c r="AJ1302">
        <v>4.93</v>
      </c>
      <c r="AK1302">
        <v>5.01</v>
      </c>
      <c r="AL1302">
        <v>4.9000000000000004</v>
      </c>
      <c r="AN1302">
        <v>4.32</v>
      </c>
      <c r="AO1302">
        <v>4.13</v>
      </c>
      <c r="AP1302">
        <v>4</v>
      </c>
      <c r="AQ1302">
        <v>3.55</v>
      </c>
      <c r="AR1302">
        <v>3.29</v>
      </c>
      <c r="AS1302">
        <v>3.15</v>
      </c>
      <c r="AT1302">
        <v>3.28</v>
      </c>
      <c r="AU1302">
        <v>3.25</v>
      </c>
      <c r="AV1302">
        <v>3.13</v>
      </c>
      <c r="AW1302">
        <v>2.89</v>
      </c>
      <c r="AX1302">
        <v>2.81</v>
      </c>
      <c r="AY1302">
        <v>2.76</v>
      </c>
      <c r="AZ1302">
        <v>2.12</v>
      </c>
      <c r="BA1302">
        <v>2.57</v>
      </c>
      <c r="BB1302">
        <v>2.62</v>
      </c>
      <c r="BC1302">
        <v>2.61</v>
      </c>
      <c r="BD1302">
        <v>2.56</v>
      </c>
      <c r="BE1302">
        <v>2.5499999999999998</v>
      </c>
      <c r="BF1302">
        <v>2.61</v>
      </c>
      <c r="BG1302">
        <v>2.61</v>
      </c>
      <c r="BH1302">
        <v>2.64</v>
      </c>
      <c r="BI1302">
        <v>2.64</v>
      </c>
      <c r="BJ1302">
        <v>2.39</v>
      </c>
      <c r="BK1302">
        <v>2.56</v>
      </c>
      <c r="BN1302" s="39">
        <f t="shared" si="21"/>
        <v>29</v>
      </c>
    </row>
    <row r="1303" spans="1:66" x14ac:dyDescent="0.3">
      <c r="A1303" t="s">
        <v>2695</v>
      </c>
      <c r="B1303" s="13" t="str">
        <f>VLOOKUP(A1303,Matching_Area!$A$2:$B$1441,2, 0)</f>
        <v>Private Sector &amp; Trade</v>
      </c>
      <c r="C1303" s="13" t="str">
        <f>VLOOKUP(Filtred_Data!A1303,Matching_Area!$A$2:$C$1441,3,0)</f>
        <v>Tariffs</v>
      </c>
      <c r="D1303" t="s">
        <v>3173</v>
      </c>
      <c r="AH1303">
        <v>3.44</v>
      </c>
      <c r="AI1303">
        <v>3.63</v>
      </c>
      <c r="AJ1303">
        <v>3.67</v>
      </c>
      <c r="AK1303">
        <v>3.63</v>
      </c>
      <c r="AL1303">
        <v>3.56</v>
      </c>
      <c r="AN1303">
        <v>3.95</v>
      </c>
      <c r="AO1303">
        <v>4</v>
      </c>
      <c r="AP1303">
        <v>2.34</v>
      </c>
      <c r="AQ1303">
        <v>4.07</v>
      </c>
      <c r="AR1303">
        <v>8.32</v>
      </c>
      <c r="AS1303">
        <v>5.13</v>
      </c>
      <c r="AT1303">
        <v>4.58</v>
      </c>
      <c r="AU1303">
        <v>3.9</v>
      </c>
      <c r="AV1303">
        <v>3.71</v>
      </c>
      <c r="AW1303">
        <v>3.63</v>
      </c>
      <c r="AX1303">
        <v>3.74</v>
      </c>
      <c r="AY1303">
        <v>3.7</v>
      </c>
      <c r="AZ1303">
        <v>3.71</v>
      </c>
      <c r="BA1303">
        <v>3.64</v>
      </c>
      <c r="BB1303">
        <v>3.96</v>
      </c>
      <c r="BC1303">
        <v>3.95</v>
      </c>
      <c r="BD1303">
        <v>4.07</v>
      </c>
      <c r="BE1303">
        <v>4.1399999999999997</v>
      </c>
      <c r="BF1303">
        <v>3.98</v>
      </c>
      <c r="BG1303">
        <v>3.76</v>
      </c>
      <c r="BH1303">
        <v>3.86</v>
      </c>
      <c r="BI1303">
        <v>3.88</v>
      </c>
      <c r="BJ1303">
        <v>8.59</v>
      </c>
      <c r="BK1303">
        <v>8.24</v>
      </c>
      <c r="BN1303" s="39">
        <f t="shared" si="21"/>
        <v>29</v>
      </c>
    </row>
    <row r="1304" spans="1:66" x14ac:dyDescent="0.3">
      <c r="A1304" t="s">
        <v>3288</v>
      </c>
      <c r="B1304" s="13" t="str">
        <f>VLOOKUP(A1304,Matching_Area!$A$2:$B$1441,2, 0)</f>
        <v>Private Sector &amp; Trade</v>
      </c>
      <c r="C1304" s="13" t="str">
        <f>VLOOKUP(Filtred_Data!A1304,Matching_Area!$A$2:$C$1441,3,0)</f>
        <v>Business environment</v>
      </c>
      <c r="D1304" t="s">
        <v>3172</v>
      </c>
      <c r="BF1304">
        <v>10.6</v>
      </c>
      <c r="BG1304">
        <v>10.6</v>
      </c>
      <c r="BH1304">
        <v>10.6</v>
      </c>
      <c r="BI1304">
        <v>10.6</v>
      </c>
      <c r="BJ1304">
        <v>10.6</v>
      </c>
      <c r="BK1304">
        <v>10.6</v>
      </c>
      <c r="BL1304">
        <v>10.6</v>
      </c>
      <c r="BN1304" s="39">
        <f t="shared" si="21"/>
        <v>7</v>
      </c>
    </row>
    <row r="1305" spans="1:66" x14ac:dyDescent="0.3">
      <c r="A1305" t="s">
        <v>96</v>
      </c>
      <c r="B1305" s="13" t="str">
        <f>VLOOKUP(A1305,Matching_Area!$A$2:$B$1441,2, 0)</f>
        <v>Public Sector</v>
      </c>
      <c r="C1305" s="13" t="str">
        <f>VLOOKUP(Filtred_Data!A1305,Matching_Area!$A$2:$C$1441,3,0)</f>
        <v>Government finance</v>
      </c>
      <c r="D1305" t="s">
        <v>696</v>
      </c>
      <c r="Q1305">
        <v>11.819937300154013</v>
      </c>
      <c r="R1305">
        <v>11.49521249130054</v>
      </c>
      <c r="S1305">
        <v>11.837620361328282</v>
      </c>
      <c r="T1305">
        <v>11.185800496645507</v>
      </c>
      <c r="U1305">
        <v>10.748836881582909</v>
      </c>
      <c r="V1305">
        <v>11.618646322987608</v>
      </c>
      <c r="W1305">
        <v>11.542359050161188</v>
      </c>
      <c r="X1305">
        <v>12.003803094695991</v>
      </c>
      <c r="Y1305">
        <v>12.138352651640163</v>
      </c>
      <c r="Z1305">
        <v>12.550506042639917</v>
      </c>
      <c r="AA1305">
        <v>11.978626641812626</v>
      </c>
      <c r="AB1305">
        <v>10.348268234949662</v>
      </c>
      <c r="AC1305">
        <v>10.159715653778607</v>
      </c>
      <c r="AD1305">
        <v>10.384240163411715</v>
      </c>
      <c r="AE1305">
        <v>10.16304588732149</v>
      </c>
      <c r="AF1305">
        <v>10.948845725678472</v>
      </c>
      <c r="AG1305">
        <v>10.595943272888936</v>
      </c>
      <c r="AH1305">
        <v>10.782440380177185</v>
      </c>
      <c r="AI1305">
        <v>10.465284755826792</v>
      </c>
      <c r="AJ1305">
        <v>10.320342428682478</v>
      </c>
      <c r="AK1305">
        <v>9.9841618372820875</v>
      </c>
      <c r="AL1305">
        <v>10.304934316377537</v>
      </c>
      <c r="AM1305">
        <v>10.623506635437634</v>
      </c>
      <c r="AN1305">
        <v>10.980989035110971</v>
      </c>
      <c r="AO1305">
        <v>11.373914577284971</v>
      </c>
      <c r="AP1305">
        <v>11.82819653756129</v>
      </c>
      <c r="AQ1305">
        <v>12.329829132440489</v>
      </c>
      <c r="AR1305">
        <v>12.260628916485192</v>
      </c>
      <c r="AS1305">
        <v>12.969032351366344</v>
      </c>
      <c r="AT1305">
        <v>11.857825346764766</v>
      </c>
      <c r="AU1305">
        <v>9.8614198548431009</v>
      </c>
      <c r="AV1305">
        <v>9.3892223926707388</v>
      </c>
      <c r="AW1305">
        <v>9.5401779913074733</v>
      </c>
      <c r="AX1305">
        <v>10.683827853910472</v>
      </c>
      <c r="AY1305">
        <v>11.311274368647254</v>
      </c>
      <c r="AZ1305">
        <v>11.307387787106538</v>
      </c>
      <c r="BA1305">
        <v>10.316012263397543</v>
      </c>
      <c r="BB1305">
        <v>7.9194532774159638</v>
      </c>
      <c r="BC1305">
        <v>8.595732842368891</v>
      </c>
      <c r="BD1305">
        <v>9.5740037645165632</v>
      </c>
      <c r="BE1305">
        <v>9.797156757467123</v>
      </c>
      <c r="BF1305">
        <v>10.519948556058488</v>
      </c>
      <c r="BG1305">
        <v>10.951234777175779</v>
      </c>
      <c r="BH1305">
        <v>11.214707321067928</v>
      </c>
      <c r="BI1305">
        <v>10.901916816041489</v>
      </c>
      <c r="BJ1305">
        <v>11.764266697883922</v>
      </c>
      <c r="BK1305">
        <v>9.6397635524608472</v>
      </c>
      <c r="BL1305">
        <v>9.615882011855291</v>
      </c>
      <c r="BN1305" s="39">
        <f t="shared" si="21"/>
        <v>48</v>
      </c>
    </row>
    <row r="1306" spans="1:66" x14ac:dyDescent="0.3">
      <c r="A1306" t="s">
        <v>3754</v>
      </c>
      <c r="B1306" s="13" t="str">
        <f>VLOOKUP(A1306,Matching_Area!$A$2:$B$1441,2, 0)</f>
        <v>Public Sector</v>
      </c>
      <c r="C1306" s="13" t="str">
        <f>VLOOKUP(Filtred_Data!A1306,Matching_Area!$A$2:$C$1441,3,0)</f>
        <v>Government finance</v>
      </c>
      <c r="D1306" t="s">
        <v>3230</v>
      </c>
      <c r="Q1306">
        <v>151190000000</v>
      </c>
      <c r="R1306">
        <v>163850000000</v>
      </c>
      <c r="S1306">
        <v>182920000000</v>
      </c>
      <c r="T1306">
        <v>188470000000</v>
      </c>
      <c r="U1306">
        <v>201370000000</v>
      </c>
      <c r="V1306">
        <v>241880000000</v>
      </c>
      <c r="W1306">
        <v>271430000000</v>
      </c>
      <c r="X1306">
        <v>315380000000</v>
      </c>
      <c r="Y1306">
        <v>346830000000</v>
      </c>
      <c r="Z1306">
        <v>402500000000</v>
      </c>
      <c r="AA1306">
        <v>400540000000</v>
      </c>
      <c r="AB1306">
        <v>376060000000</v>
      </c>
      <c r="AC1306">
        <v>410210000000</v>
      </c>
      <c r="AD1306">
        <v>450570000000</v>
      </c>
      <c r="AE1306">
        <v>465430000000</v>
      </c>
      <c r="AF1306">
        <v>531590000000</v>
      </c>
      <c r="AG1306">
        <v>554850000000</v>
      </c>
      <c r="AH1306">
        <v>608300000000</v>
      </c>
      <c r="AI1306">
        <v>624060000000</v>
      </c>
      <c r="AJ1306">
        <v>635540000000</v>
      </c>
      <c r="AK1306">
        <v>651000000000</v>
      </c>
      <c r="AL1306">
        <v>706770000000</v>
      </c>
      <c r="AM1306">
        <v>774160000000</v>
      </c>
      <c r="AN1306">
        <v>838920000000</v>
      </c>
      <c r="AO1306">
        <v>918230000000</v>
      </c>
      <c r="AP1306">
        <v>1014570000000</v>
      </c>
      <c r="AQ1306">
        <v>1117430000000</v>
      </c>
      <c r="AR1306">
        <v>1180780000000</v>
      </c>
      <c r="AS1306">
        <v>1329630000000</v>
      </c>
      <c r="AT1306">
        <v>1254773900000</v>
      </c>
      <c r="AU1306">
        <v>1078486200000</v>
      </c>
      <c r="AV1306">
        <v>1075840000000</v>
      </c>
      <c r="AW1306">
        <v>1165211500000</v>
      </c>
      <c r="AX1306">
        <v>1392812200000</v>
      </c>
      <c r="AY1306">
        <v>1562608600000</v>
      </c>
      <c r="AZ1306">
        <v>1634127700000</v>
      </c>
      <c r="BA1306">
        <v>1517778800000</v>
      </c>
      <c r="BB1306">
        <v>1144276500000</v>
      </c>
      <c r="BC1306">
        <v>1288676800000</v>
      </c>
      <c r="BD1306">
        <v>1488047300000</v>
      </c>
      <c r="BE1306">
        <v>1586846200000</v>
      </c>
      <c r="BF1306">
        <v>1765757500000</v>
      </c>
      <c r="BG1306">
        <v>1918847600000</v>
      </c>
      <c r="BH1306">
        <v>2043240900000</v>
      </c>
      <c r="BI1306">
        <v>2039442100000</v>
      </c>
      <c r="BJ1306">
        <v>2292313700000</v>
      </c>
      <c r="BK1306">
        <v>1978951800000</v>
      </c>
      <c r="BL1306">
        <v>2055338900000</v>
      </c>
      <c r="BN1306" s="39">
        <f t="shared" si="21"/>
        <v>48</v>
      </c>
    </row>
    <row r="1307" spans="1:66" x14ac:dyDescent="0.3">
      <c r="A1307" t="s">
        <v>809</v>
      </c>
      <c r="B1307" s="13" t="str">
        <f>VLOOKUP(A1307,Matching_Area!$A$2:$B$1441,2, 0)</f>
        <v>Economic Policy &amp; Debt</v>
      </c>
      <c r="C1307" s="13" t="str">
        <f>VLOOKUP(Filtred_Data!A1307,Matching_Area!$A$2:$C$1441,3,0)</f>
        <v>National accounts</v>
      </c>
      <c r="D1307" t="s">
        <v>2073</v>
      </c>
      <c r="AP1307">
        <v>453774008500</v>
      </c>
      <c r="AQ1307">
        <v>478255412500</v>
      </c>
      <c r="AR1307">
        <v>503004377100</v>
      </c>
      <c r="AS1307">
        <v>525475337900</v>
      </c>
      <c r="AT1307">
        <v>525525244400</v>
      </c>
      <c r="AU1307">
        <v>528551423900</v>
      </c>
      <c r="AV1307">
        <v>540674715000</v>
      </c>
      <c r="AW1307">
        <v>560236233000</v>
      </c>
      <c r="AX1307">
        <v>582817921700</v>
      </c>
      <c r="AY1307">
        <v>595542795800</v>
      </c>
      <c r="AZ1307">
        <v>607277622000</v>
      </c>
      <c r="BA1307">
        <v>599086069000</v>
      </c>
      <c r="BB1307">
        <v>566302692200</v>
      </c>
      <c r="BC1307">
        <v>584742529200</v>
      </c>
      <c r="BD1307">
        <v>597355817000</v>
      </c>
      <c r="BE1307">
        <v>613108034000</v>
      </c>
      <c r="BF1307">
        <v>625930513900</v>
      </c>
      <c r="BG1307">
        <v>644136695700</v>
      </c>
      <c r="BH1307">
        <v>658852270000</v>
      </c>
      <c r="BI1307">
        <v>671611722600</v>
      </c>
      <c r="BJ1307">
        <v>688799408800</v>
      </c>
      <c r="BN1307" s="39">
        <f t="shared" si="21"/>
        <v>21</v>
      </c>
    </row>
    <row r="1308" spans="1:66" x14ac:dyDescent="0.3">
      <c r="A1308" t="s">
        <v>971</v>
      </c>
      <c r="B1308" s="13" t="str">
        <f>VLOOKUP(A1308,Matching_Area!$A$2:$B$1441,2, 0)</f>
        <v>Economic Policy &amp; Debt</v>
      </c>
      <c r="C1308" s="13" t="str">
        <f>VLOOKUP(Filtred_Data!A1308,Matching_Area!$A$2:$C$1441,3,0)</f>
        <v>National accounts</v>
      </c>
      <c r="D1308" t="s">
        <v>73</v>
      </c>
      <c r="AP1308">
        <v>319253025000</v>
      </c>
      <c r="AQ1308">
        <v>334927826000</v>
      </c>
      <c r="AR1308">
        <v>346753049000</v>
      </c>
      <c r="AS1308">
        <v>366923542000</v>
      </c>
      <c r="AT1308">
        <v>358121013000</v>
      </c>
      <c r="AU1308">
        <v>383625131000</v>
      </c>
      <c r="AV1308">
        <v>405028344000</v>
      </c>
      <c r="AW1308">
        <v>442347093000</v>
      </c>
      <c r="AX1308">
        <v>471698368000</v>
      </c>
      <c r="AY1308">
        <v>511478257000</v>
      </c>
      <c r="AZ1308">
        <v>518022786000</v>
      </c>
      <c r="BA1308">
        <v>521960279000</v>
      </c>
      <c r="BB1308">
        <v>471536467000</v>
      </c>
      <c r="BC1308">
        <v>509119399000</v>
      </c>
      <c r="BD1308">
        <v>544499516000</v>
      </c>
      <c r="BE1308">
        <v>572832043000</v>
      </c>
      <c r="BF1308">
        <v>609931730000</v>
      </c>
      <c r="BG1308">
        <v>644206980000</v>
      </c>
      <c r="BH1308">
        <v>658852270000</v>
      </c>
      <c r="BI1308">
        <v>664726160000</v>
      </c>
      <c r="BJ1308">
        <v>682193170000</v>
      </c>
      <c r="BN1308" s="39">
        <f t="shared" si="21"/>
        <v>21</v>
      </c>
    </row>
    <row r="1309" spans="1:66" x14ac:dyDescent="0.3">
      <c r="A1309" t="s">
        <v>2593</v>
      </c>
      <c r="B1309" s="13" t="str">
        <f>VLOOKUP(A1309,Matching_Area!$A$2:$B$1441,2, 0)</f>
        <v>Economic Policy &amp; Debt</v>
      </c>
      <c r="C1309" s="13" t="str">
        <f>VLOOKUP(Filtred_Data!A1309,Matching_Area!$A$2:$C$1441,3,0)</f>
        <v>National accounts</v>
      </c>
      <c r="D1309" t="s">
        <v>3418</v>
      </c>
      <c r="AP1309">
        <v>319253025000</v>
      </c>
      <c r="AQ1309">
        <v>334927826000</v>
      </c>
      <c r="AR1309">
        <v>346753049000</v>
      </c>
      <c r="AS1309">
        <v>366923542000</v>
      </c>
      <c r="AT1309">
        <v>358121013000</v>
      </c>
      <c r="AU1309">
        <v>383625131000</v>
      </c>
      <c r="AV1309">
        <v>405028344000</v>
      </c>
      <c r="AW1309">
        <v>442347093000</v>
      </c>
      <c r="AX1309">
        <v>471698368000</v>
      </c>
      <c r="AY1309">
        <v>511478257000</v>
      </c>
      <c r="AZ1309">
        <v>518022786000</v>
      </c>
      <c r="BA1309">
        <v>521960279000</v>
      </c>
      <c r="BB1309">
        <v>471536467000</v>
      </c>
      <c r="BC1309">
        <v>509119399000</v>
      </c>
      <c r="BD1309">
        <v>544499516000</v>
      </c>
      <c r="BE1309">
        <v>572832043000</v>
      </c>
      <c r="BF1309">
        <v>609931730000</v>
      </c>
      <c r="BG1309">
        <v>644206980000</v>
      </c>
      <c r="BH1309">
        <v>658852270000</v>
      </c>
      <c r="BI1309">
        <v>664726160000</v>
      </c>
      <c r="BJ1309">
        <v>682193170000</v>
      </c>
      <c r="BN1309" s="39">
        <f t="shared" si="21"/>
        <v>21</v>
      </c>
    </row>
    <row r="1310" spans="1:66" x14ac:dyDescent="0.3">
      <c r="A1310" t="s">
        <v>4165</v>
      </c>
      <c r="B1310" s="13" t="str">
        <f>VLOOKUP(A1310,Matching_Area!$A$2:$B$1441,2, 0)</f>
        <v>Public Sector</v>
      </c>
      <c r="C1310" s="13" t="str">
        <f>VLOOKUP(Filtred_Data!A1310,Matching_Area!$A$2:$C$1441,3,0)</f>
        <v>Government finance</v>
      </c>
      <c r="D1310" t="s">
        <v>3903</v>
      </c>
      <c r="BN1310" s="39">
        <f t="shared" si="21"/>
        <v>0</v>
      </c>
    </row>
    <row r="1311" spans="1:66" x14ac:dyDescent="0.3">
      <c r="A1311" t="s">
        <v>3897</v>
      </c>
      <c r="B1311" s="13" t="str">
        <f>VLOOKUP(A1311,Matching_Area!$A$2:$B$1441,2, 0)</f>
        <v>Public Sector</v>
      </c>
      <c r="C1311" s="13" t="str">
        <f>VLOOKUP(Filtred_Data!A1311,Matching_Area!$A$2:$C$1441,3,0)</f>
        <v>Government finance</v>
      </c>
      <c r="D1311" t="s">
        <v>4154</v>
      </c>
      <c r="BN1311" s="39">
        <f t="shared" si="21"/>
        <v>0</v>
      </c>
    </row>
    <row r="1312" spans="1:66" x14ac:dyDescent="0.3">
      <c r="A1312" t="s">
        <v>893</v>
      </c>
      <c r="B1312" s="13" t="str">
        <f>VLOOKUP(A1312,Matching_Area!$A$2:$B$1441,2, 0)</f>
        <v>Public Sector</v>
      </c>
      <c r="C1312" s="13" t="str">
        <f>VLOOKUP(Filtred_Data!A1312,Matching_Area!$A$2:$C$1441,3,0)</f>
        <v>Government finance</v>
      </c>
      <c r="D1312" t="s">
        <v>1005</v>
      </c>
      <c r="Q1312">
        <v>7.1438589929402969</v>
      </c>
      <c r="R1312">
        <v>6.5794867590391073</v>
      </c>
      <c r="S1312">
        <v>5.99020243498307</v>
      </c>
      <c r="T1312">
        <v>5.6269931077049691</v>
      </c>
      <c r="U1312">
        <v>5.4105317302128206</v>
      </c>
      <c r="V1312">
        <v>4.6780318332390731</v>
      </c>
      <c r="W1312">
        <v>4.3570108265117504</v>
      </c>
      <c r="X1312">
        <v>3.7943596250665137</v>
      </c>
      <c r="Y1312">
        <v>4.411225910456511</v>
      </c>
      <c r="Z1312">
        <v>6.3583363291079884</v>
      </c>
      <c r="AA1312">
        <v>5.4789951638089178</v>
      </c>
      <c r="AB1312">
        <v>5.384803771505541</v>
      </c>
      <c r="AC1312">
        <v>5.157868359505513</v>
      </c>
      <c r="AD1312">
        <v>4.5069176827342217</v>
      </c>
      <c r="AE1312">
        <v>3.9474163801377768</v>
      </c>
      <c r="AF1312">
        <v>3.5182783407707015</v>
      </c>
      <c r="AG1312">
        <v>3.6381769637532853</v>
      </c>
      <c r="AH1312">
        <v>3.2086379054990206</v>
      </c>
      <c r="AI1312">
        <v>3.2128514056224895</v>
      </c>
      <c r="AJ1312">
        <v>3.6095541950504439</v>
      </c>
      <c r="AK1312">
        <v>3.8982728185247999</v>
      </c>
      <c r="AL1312">
        <v>3.840156417900801</v>
      </c>
      <c r="AM1312">
        <v>4.1061295050546809</v>
      </c>
      <c r="AN1312">
        <v>3.9671587281673846</v>
      </c>
      <c r="AO1312">
        <v>3.4933955543355357</v>
      </c>
      <c r="AP1312">
        <v>3.3661380681033499</v>
      </c>
      <c r="AQ1312">
        <v>3.1401638249565953</v>
      </c>
      <c r="AR1312">
        <v>3.6173730481564101</v>
      </c>
      <c r="AS1312">
        <v>3.1826327716829597</v>
      </c>
      <c r="AT1312">
        <v>3.1297214122301931</v>
      </c>
      <c r="AU1312">
        <v>3.517330501491208</v>
      </c>
      <c r="AV1312">
        <v>3.5739262607549636</v>
      </c>
      <c r="AW1312">
        <v>3.4963127708372821</v>
      </c>
      <c r="AX1312">
        <v>3.1672099171666801</v>
      </c>
      <c r="AY1312">
        <v>2.8177417314856466</v>
      </c>
      <c r="AZ1312">
        <v>2.4364685102134662</v>
      </c>
      <c r="BA1312">
        <v>2.4729009102919957</v>
      </c>
      <c r="BB1312">
        <v>3.0088882220375361</v>
      </c>
      <c r="BC1312">
        <v>2.7599122212470197</v>
      </c>
      <c r="BD1312">
        <v>2.9560380830101507</v>
      </c>
      <c r="BE1312">
        <v>2.9916696418120741</v>
      </c>
      <c r="BF1312">
        <v>2.8407507320086824</v>
      </c>
      <c r="BG1312">
        <v>2.9786676961544214</v>
      </c>
      <c r="BH1312">
        <v>2.9406382568811327</v>
      </c>
      <c r="BI1312">
        <v>2.8326082187695665</v>
      </c>
      <c r="BJ1312">
        <v>2.3663555897966448</v>
      </c>
      <c r="BK1312">
        <v>3.0448427908160944</v>
      </c>
      <c r="BL1312">
        <v>2.497714297689726</v>
      </c>
      <c r="BN1312" s="39">
        <f t="shared" si="21"/>
        <v>48</v>
      </c>
    </row>
    <row r="1313" spans="1:66" x14ac:dyDescent="0.3">
      <c r="A1313" t="s">
        <v>1492</v>
      </c>
      <c r="B1313" s="13" t="str">
        <f>VLOOKUP(A1313,Matching_Area!$A$2:$B$1441,2, 0)</f>
        <v>Public Sector</v>
      </c>
      <c r="C1313" s="13" t="str">
        <f>VLOOKUP(Filtred_Data!A1313,Matching_Area!$A$2:$C$1441,3,0)</f>
        <v>Government finance</v>
      </c>
      <c r="D1313" t="s">
        <v>819</v>
      </c>
      <c r="AP1313">
        <v>0.6883910480740052</v>
      </c>
      <c r="AQ1313">
        <v>0.65480232063144583</v>
      </c>
      <c r="AR1313">
        <v>0.75133178538221812</v>
      </c>
      <c r="AS1313">
        <v>0.68728113088694875</v>
      </c>
      <c r="AT1313">
        <v>0.63980540819964582</v>
      </c>
      <c r="AU1313">
        <v>0.64026183882276566</v>
      </c>
      <c r="AV1313">
        <v>0.62925963812464092</v>
      </c>
      <c r="AW1313">
        <v>0.6195786853732379</v>
      </c>
      <c r="AX1313">
        <v>0.59661904090978712</v>
      </c>
      <c r="AY1313">
        <v>0.5511673944839659</v>
      </c>
      <c r="AZ1313">
        <v>0.47774835425920442</v>
      </c>
      <c r="BA1313">
        <v>0.4613377919356994</v>
      </c>
      <c r="BB1313">
        <v>0.49360907593141007</v>
      </c>
      <c r="BC1313">
        <v>0.47587488122807209</v>
      </c>
      <c r="BD1313">
        <v>0.5181440908485061</v>
      </c>
      <c r="BE1313">
        <v>0.52786258010052967</v>
      </c>
      <c r="BF1313">
        <v>0.56428372301999286</v>
      </c>
      <c r="BG1313">
        <v>0.59348382851112558</v>
      </c>
      <c r="BH1313">
        <v>0.58846556832385044</v>
      </c>
      <c r="BI1313">
        <v>0.55353977916966901</v>
      </c>
      <c r="BJ1313">
        <v>0.48425897967146814</v>
      </c>
      <c r="BN1313" s="39">
        <f t="shared" si="21"/>
        <v>21</v>
      </c>
    </row>
    <row r="1314" spans="1:66" x14ac:dyDescent="0.3">
      <c r="A1314" t="s">
        <v>3615</v>
      </c>
      <c r="B1314" s="13" t="str">
        <f>VLOOKUP(A1314,Matching_Area!$A$2:$B$1441,2, 0)</f>
        <v>Public Sector</v>
      </c>
      <c r="C1314" s="13" t="str">
        <f>VLOOKUP(Filtred_Data!A1314,Matching_Area!$A$2:$C$1441,3,0)</f>
        <v>Government finance</v>
      </c>
      <c r="D1314" t="s">
        <v>3388</v>
      </c>
      <c r="Q1314">
        <v>15280000000</v>
      </c>
      <c r="R1314">
        <v>16050000000</v>
      </c>
      <c r="S1314">
        <v>16630000000</v>
      </c>
      <c r="T1314">
        <v>16410000000</v>
      </c>
      <c r="U1314">
        <v>16830000000</v>
      </c>
      <c r="V1314">
        <v>17370000000</v>
      </c>
      <c r="W1314">
        <v>18150000000</v>
      </c>
      <c r="X1314">
        <v>18540000000</v>
      </c>
      <c r="Y1314">
        <v>24080000000</v>
      </c>
      <c r="Z1314">
        <v>40680000000</v>
      </c>
      <c r="AA1314">
        <v>36140000000</v>
      </c>
      <c r="AB1314">
        <v>35180000000</v>
      </c>
      <c r="AC1314">
        <v>37050000000</v>
      </c>
      <c r="AD1314">
        <v>35670000000</v>
      </c>
      <c r="AE1314">
        <v>32490000000</v>
      </c>
      <c r="AF1314">
        <v>32010000000</v>
      </c>
      <c r="AG1314">
        <v>35020000000</v>
      </c>
      <c r="AH1314">
        <v>33580000000</v>
      </c>
      <c r="AI1314">
        <v>34880000000</v>
      </c>
      <c r="AJ1314">
        <v>41860000000</v>
      </c>
      <c r="AK1314">
        <v>45050000000</v>
      </c>
      <c r="AL1314">
        <v>47530000000</v>
      </c>
      <c r="AM1314">
        <v>54630000000</v>
      </c>
      <c r="AN1314">
        <v>56920000000</v>
      </c>
      <c r="AO1314">
        <v>53450000000</v>
      </c>
      <c r="AP1314">
        <v>56060000000</v>
      </c>
      <c r="AQ1314">
        <v>56430000000</v>
      </c>
      <c r="AR1314">
        <v>68920000000</v>
      </c>
      <c r="AS1314">
        <v>67130000000</v>
      </c>
      <c r="AT1314">
        <v>64647200000</v>
      </c>
      <c r="AU1314">
        <v>66886000000</v>
      </c>
      <c r="AV1314">
        <v>68749300000</v>
      </c>
      <c r="AW1314">
        <v>71980500000</v>
      </c>
      <c r="AX1314">
        <v>74076400000</v>
      </c>
      <c r="AY1314">
        <v>72560600000</v>
      </c>
      <c r="AZ1314">
        <v>65832100000</v>
      </c>
      <c r="BA1314">
        <v>64744500000</v>
      </c>
      <c r="BB1314">
        <v>68302900000</v>
      </c>
      <c r="BC1314">
        <v>68176900000</v>
      </c>
      <c r="BD1314">
        <v>76732000000</v>
      </c>
      <c r="BE1314">
        <v>81483400000</v>
      </c>
      <c r="BF1314">
        <v>90009400000</v>
      </c>
      <c r="BG1314">
        <v>98929400000</v>
      </c>
      <c r="BH1314">
        <v>102219400000</v>
      </c>
      <c r="BI1314">
        <v>98898400000</v>
      </c>
      <c r="BJ1314">
        <v>90191400000</v>
      </c>
      <c r="BK1314">
        <v>107537100000</v>
      </c>
      <c r="BL1314">
        <v>90936400000</v>
      </c>
      <c r="BN1314" s="39">
        <f t="shared" si="21"/>
        <v>48</v>
      </c>
    </row>
    <row r="1315" spans="1:66" x14ac:dyDescent="0.3">
      <c r="A1315" t="s">
        <v>3321</v>
      </c>
      <c r="B1315" s="13" t="str">
        <f>VLOOKUP(A1315,Matching_Area!$A$2:$B$1441,2, 0)</f>
        <v>Public Sector</v>
      </c>
      <c r="C1315" s="13" t="str">
        <f>VLOOKUP(Filtred_Data!A1315,Matching_Area!$A$2:$C$1441,3,0)</f>
        <v>Government finance</v>
      </c>
      <c r="D1315" t="s">
        <v>2851</v>
      </c>
      <c r="Q1315">
        <v>59.357613726681933</v>
      </c>
      <c r="R1315">
        <v>57.173895220136096</v>
      </c>
      <c r="S1315">
        <v>56.782652546646496</v>
      </c>
      <c r="T1315">
        <v>55.920172821726155</v>
      </c>
      <c r="U1315">
        <v>55.638783514434508</v>
      </c>
      <c r="V1315">
        <v>57.011661414990165</v>
      </c>
      <c r="W1315">
        <v>57.860623664690202</v>
      </c>
      <c r="X1315">
        <v>58.038966886332929</v>
      </c>
      <c r="Y1315">
        <v>56.558217923353112</v>
      </c>
      <c r="Z1315">
        <v>54.202160083777486</v>
      </c>
      <c r="AA1315">
        <v>52.670517426964416</v>
      </c>
      <c r="AB1315">
        <v>49.911222678013836</v>
      </c>
      <c r="AC1315">
        <v>49.49465419311727</v>
      </c>
      <c r="AD1315">
        <v>50.047381388590559</v>
      </c>
      <c r="AE1315">
        <v>50.094159670501902</v>
      </c>
      <c r="AF1315">
        <v>52.39717746367414</v>
      </c>
      <c r="AG1315">
        <v>51.492358997267729</v>
      </c>
      <c r="AH1315">
        <v>52.488653193827339</v>
      </c>
      <c r="AI1315">
        <v>51.634980288124979</v>
      </c>
      <c r="AJ1315">
        <v>48.81693541433129</v>
      </c>
      <c r="AK1315">
        <v>49.923851718528262</v>
      </c>
      <c r="AL1315">
        <v>50.691195837474048</v>
      </c>
      <c r="AM1315">
        <v>51.387124657070913</v>
      </c>
      <c r="AN1315">
        <v>52.093700776425656</v>
      </c>
      <c r="AO1315">
        <v>54.151225792958314</v>
      </c>
      <c r="AP1315">
        <v>55.256663524297323</v>
      </c>
      <c r="AQ1315">
        <v>56.608088857231898</v>
      </c>
      <c r="AR1315">
        <v>55.858811179635218</v>
      </c>
      <c r="AS1315">
        <v>57.462332761252767</v>
      </c>
      <c r="AT1315">
        <v>55.264593702446994</v>
      </c>
      <c r="AU1315">
        <v>50.817921589286911</v>
      </c>
      <c r="AV1315">
        <v>50.095608049572391</v>
      </c>
      <c r="AW1315">
        <v>50.775021947734814</v>
      </c>
      <c r="AX1315">
        <v>54.23220394094799</v>
      </c>
      <c r="AY1315">
        <v>55.745778732757543</v>
      </c>
      <c r="AZ1315">
        <v>55.997823791913056</v>
      </c>
      <c r="BA1315">
        <v>53.301878162598094</v>
      </c>
      <c r="BB1315">
        <v>45.474198711580925</v>
      </c>
      <c r="BC1315">
        <v>47.639513975899099</v>
      </c>
      <c r="BD1315">
        <v>52.769671539296006</v>
      </c>
      <c r="BE1315">
        <v>53.522720246795842</v>
      </c>
      <c r="BF1315">
        <v>51.109498715089039</v>
      </c>
      <c r="BG1315">
        <v>53.105161728515725</v>
      </c>
      <c r="BH1315">
        <v>54.161564078917621</v>
      </c>
      <c r="BI1315">
        <v>53.930920418088277</v>
      </c>
      <c r="BJ1315">
        <v>49.600037277589905</v>
      </c>
      <c r="BK1315">
        <v>50.831603704241466</v>
      </c>
      <c r="BL1315">
        <v>51.281354264095867</v>
      </c>
      <c r="BN1315" s="39">
        <f t="shared" si="21"/>
        <v>48</v>
      </c>
    </row>
    <row r="1316" spans="1:66" x14ac:dyDescent="0.3">
      <c r="A1316" t="s">
        <v>2350</v>
      </c>
      <c r="B1316" s="13" t="str">
        <f>VLOOKUP(A1316,Matching_Area!$A$2:$B$1441,2, 0)</f>
        <v>Public Sector</v>
      </c>
      <c r="C1316" s="13" t="str">
        <f>VLOOKUP(Filtred_Data!A1316,Matching_Area!$A$2:$C$1441,3,0)</f>
        <v>Government finance</v>
      </c>
      <c r="D1316" t="s">
        <v>2519</v>
      </c>
      <c r="Q1316">
        <v>83.973807791520599</v>
      </c>
      <c r="R1316">
        <v>85.120537076594445</v>
      </c>
      <c r="S1316">
        <v>86.179750710693199</v>
      </c>
      <c r="T1316">
        <v>86.528359951185863</v>
      </c>
      <c r="U1316">
        <v>85.946268063763227</v>
      </c>
      <c r="V1316">
        <v>87.518604266578464</v>
      </c>
      <c r="W1316">
        <v>88.800058947058176</v>
      </c>
      <c r="X1316">
        <v>89.920096391654511</v>
      </c>
      <c r="Y1316">
        <v>89.017674364962659</v>
      </c>
      <c r="Z1316">
        <v>86.156521739130426</v>
      </c>
      <c r="AA1316">
        <v>86.737903829829733</v>
      </c>
      <c r="AB1316">
        <v>86.709567622187947</v>
      </c>
      <c r="AC1316">
        <v>86.670242071134297</v>
      </c>
      <c r="AD1316">
        <v>87.910868455511903</v>
      </c>
      <c r="AE1316">
        <v>88.586898137206447</v>
      </c>
      <c r="AF1316">
        <v>89.678135405105436</v>
      </c>
      <c r="AG1316">
        <v>89.330449671082278</v>
      </c>
      <c r="AH1316">
        <v>90.304126253493351</v>
      </c>
      <c r="AI1316">
        <v>89.826298753324991</v>
      </c>
      <c r="AJ1316">
        <v>89.078578846335404</v>
      </c>
      <c r="AK1316">
        <v>88.623655913978496</v>
      </c>
      <c r="AL1316">
        <v>88.771453230895474</v>
      </c>
      <c r="AM1316">
        <v>88.3124935413868</v>
      </c>
      <c r="AN1316">
        <v>89.094311734134365</v>
      </c>
      <c r="AO1316">
        <v>90.231205689206405</v>
      </c>
      <c r="AP1316">
        <v>90.70345072296638</v>
      </c>
      <c r="AQ1316">
        <v>91.036574997986449</v>
      </c>
      <c r="AR1316">
        <v>90.131099781500367</v>
      </c>
      <c r="AS1316">
        <v>91.155434218541998</v>
      </c>
      <c r="AT1316">
        <v>90.975728774721887</v>
      </c>
      <c r="AU1316">
        <v>89.603371837303072</v>
      </c>
      <c r="AV1316">
        <v>89.572492192147536</v>
      </c>
      <c r="AW1316">
        <v>89.71187634176286</v>
      </c>
      <c r="AX1316">
        <v>91.068401037842719</v>
      </c>
      <c r="AY1316">
        <v>91.867406847754452</v>
      </c>
      <c r="AZ1316">
        <v>92.589569346385844</v>
      </c>
      <c r="BA1316">
        <v>91.945440271006547</v>
      </c>
      <c r="BB1316">
        <v>90.212592847969873</v>
      </c>
      <c r="BC1316">
        <v>91.319871669917546</v>
      </c>
      <c r="BD1316">
        <v>92.05219484622566</v>
      </c>
      <c r="BE1316">
        <v>91.866855149541266</v>
      </c>
      <c r="BF1316">
        <v>91.711817732616169</v>
      </c>
      <c r="BG1316">
        <v>91.917789614975149</v>
      </c>
      <c r="BH1316">
        <v>92.143212285932606</v>
      </c>
      <c r="BI1316">
        <v>92.327102593400426</v>
      </c>
      <c r="BJ1316">
        <v>82.469445608600594</v>
      </c>
      <c r="BK1316">
        <v>90.717702169400994</v>
      </c>
      <c r="BL1316">
        <v>90.838727374838285</v>
      </c>
      <c r="BN1316" s="39">
        <f t="shared" si="21"/>
        <v>48</v>
      </c>
    </row>
    <row r="1317" spans="1:66" x14ac:dyDescent="0.3">
      <c r="A1317" t="s">
        <v>650</v>
      </c>
      <c r="B1317" s="13" t="str">
        <f>VLOOKUP(A1317,Matching_Area!$A$2:$B$1441,2, 0)</f>
        <v>Public Sector</v>
      </c>
      <c r="C1317" s="13" t="str">
        <f>VLOOKUP(Filtred_Data!A1317,Matching_Area!$A$2:$C$1441,3,0)</f>
        <v>Government finance</v>
      </c>
      <c r="D1317" t="s">
        <v>446</v>
      </c>
      <c r="Q1317">
        <v>126960000000</v>
      </c>
      <c r="R1317">
        <v>139470000000</v>
      </c>
      <c r="S1317">
        <v>157640000000</v>
      </c>
      <c r="T1317">
        <v>163080000000</v>
      </c>
      <c r="U1317">
        <v>173070000000</v>
      </c>
      <c r="V1317">
        <v>211690000000</v>
      </c>
      <c r="W1317">
        <v>241030000000</v>
      </c>
      <c r="X1317">
        <v>283590000000</v>
      </c>
      <c r="Y1317">
        <v>308740000000</v>
      </c>
      <c r="Z1317">
        <v>346780000000</v>
      </c>
      <c r="AA1317">
        <v>347420000000</v>
      </c>
      <c r="AB1317">
        <v>326080000000</v>
      </c>
      <c r="AC1317">
        <v>355530000000</v>
      </c>
      <c r="AD1317">
        <v>396100000000</v>
      </c>
      <c r="AE1317">
        <v>412310000000</v>
      </c>
      <c r="AF1317">
        <v>476720000000</v>
      </c>
      <c r="AG1317">
        <v>495650000000</v>
      </c>
      <c r="AH1317">
        <v>549320000000</v>
      </c>
      <c r="AI1317">
        <v>560570000000</v>
      </c>
      <c r="AJ1317">
        <v>566130000000</v>
      </c>
      <c r="AK1317">
        <v>576940000000</v>
      </c>
      <c r="AL1317">
        <v>627410000000</v>
      </c>
      <c r="AM1317">
        <v>683680000000</v>
      </c>
      <c r="AN1317">
        <v>747430000000</v>
      </c>
      <c r="AO1317">
        <v>828530000000</v>
      </c>
      <c r="AP1317">
        <v>920250000000</v>
      </c>
      <c r="AQ1317">
        <v>1017270000000</v>
      </c>
      <c r="AR1317">
        <v>1064250000000</v>
      </c>
      <c r="AS1317">
        <v>1212030000000</v>
      </c>
      <c r="AT1317">
        <v>1141539700000</v>
      </c>
      <c r="AU1317">
        <v>966360000000</v>
      </c>
      <c r="AV1317">
        <v>963656700000</v>
      </c>
      <c r="AW1317">
        <v>1045333100000</v>
      </c>
      <c r="AX1317">
        <v>1268411800000</v>
      </c>
      <c r="AY1317">
        <v>1435528000000</v>
      </c>
      <c r="AZ1317">
        <v>1513031800000</v>
      </c>
      <c r="BA1317">
        <v>1395528400000</v>
      </c>
      <c r="BB1317">
        <v>1032281500000</v>
      </c>
      <c r="BC1317">
        <v>1176818000000</v>
      </c>
      <c r="BD1317">
        <v>1369780200000</v>
      </c>
      <c r="BE1317">
        <v>1457785700000</v>
      </c>
      <c r="BF1317">
        <v>1619408300000</v>
      </c>
      <c r="BG1317">
        <v>1763762300000</v>
      </c>
      <c r="BH1317">
        <v>1882707800000</v>
      </c>
      <c r="BI1317">
        <v>1882957800000</v>
      </c>
      <c r="BJ1317">
        <v>1890458400000</v>
      </c>
      <c r="BK1317">
        <v>1795259600000</v>
      </c>
      <c r="BL1317">
        <v>1867043700000</v>
      </c>
      <c r="BN1317" s="39">
        <f t="shared" si="21"/>
        <v>48</v>
      </c>
    </row>
    <row r="1318" spans="1:66" x14ac:dyDescent="0.3">
      <c r="A1318" t="s">
        <v>946</v>
      </c>
      <c r="B1318" s="13" t="str">
        <f>VLOOKUP(A1318,Matching_Area!$A$2:$B$1441,2, 0)</f>
        <v>Public Sector</v>
      </c>
      <c r="C1318" s="13" t="str">
        <f>VLOOKUP(Filtred_Data!A1318,Matching_Area!$A$2:$C$1441,3,0)</f>
        <v>Government finance</v>
      </c>
      <c r="D1318" t="s">
        <v>37</v>
      </c>
      <c r="Q1318">
        <v>1.6363551358174762</v>
      </c>
      <c r="R1318">
        <v>1.3937853570550134</v>
      </c>
      <c r="S1318">
        <v>1.2931345003962251</v>
      </c>
      <c r="T1318">
        <v>1.4950450913829167</v>
      </c>
      <c r="U1318">
        <v>2.0060438500610811</v>
      </c>
      <c r="V1318">
        <v>1.4758557539522232</v>
      </c>
      <c r="W1318">
        <v>1.6683870657992654</v>
      </c>
      <c r="X1318">
        <v>1.6024722688387703</v>
      </c>
      <c r="Y1318">
        <v>1.3922473803766395</v>
      </c>
      <c r="Z1318">
        <v>1.2879225996029948</v>
      </c>
      <c r="AA1318">
        <v>1.3614105304649717</v>
      </c>
      <c r="AB1318">
        <v>1.337782403722525</v>
      </c>
      <c r="AC1318">
        <v>1.614879162490255</v>
      </c>
      <c r="AD1318">
        <v>1.5616905679449111</v>
      </c>
      <c r="AE1318">
        <v>1.6584251643238119</v>
      </c>
      <c r="AF1318">
        <v>1.68714690817964</v>
      </c>
      <c r="AG1318">
        <v>1.7214332464132478</v>
      </c>
      <c r="AH1318">
        <v>1.5890306244326597</v>
      </c>
      <c r="AI1318">
        <v>1.5741866548763865</v>
      </c>
      <c r="AJ1318">
        <v>1.409847374320945</v>
      </c>
      <c r="AK1318">
        <v>1.5402720570419854</v>
      </c>
      <c r="AL1318">
        <v>1.5552916272794113</v>
      </c>
      <c r="AM1318">
        <v>1.5498515539854936</v>
      </c>
      <c r="AN1318">
        <v>1.3806994800596608</v>
      </c>
      <c r="AO1318">
        <v>1.2457272079632427</v>
      </c>
      <c r="AP1318">
        <v>1.1054334968566299</v>
      </c>
      <c r="AQ1318">
        <v>1.0934648087966878</v>
      </c>
      <c r="AR1318">
        <v>1.0408082928749509</v>
      </c>
      <c r="AS1318">
        <v>1.0174184311085406</v>
      </c>
      <c r="AT1318">
        <v>0.99903678833394594</v>
      </c>
      <c r="AU1318">
        <v>1.0484785386886897</v>
      </c>
      <c r="AV1318">
        <v>1.1154974246415028</v>
      </c>
      <c r="AW1318">
        <v>1.1309215775401302</v>
      </c>
      <c r="AX1318">
        <v>1.0832187650915288</v>
      </c>
      <c r="AY1318">
        <v>1.0363347820739828</v>
      </c>
      <c r="AZ1318">
        <v>1.0656387661122209</v>
      </c>
      <c r="BA1318">
        <v>1.1169333087715536</v>
      </c>
      <c r="BB1318">
        <v>1.0167672097795022</v>
      </c>
      <c r="BC1318">
        <v>1.1578961387849624</v>
      </c>
      <c r="BD1318">
        <v>1.2285749166615847</v>
      </c>
      <c r="BE1318">
        <v>1.2300653631246354</v>
      </c>
      <c r="BF1318">
        <v>1.1193913853762378</v>
      </c>
      <c r="BG1318">
        <v>1.124966481128838</v>
      </c>
      <c r="BH1318">
        <v>1.0967189424617969</v>
      </c>
      <c r="BI1318">
        <v>1.075030876358718</v>
      </c>
      <c r="BJ1318">
        <v>1.0104645919043191</v>
      </c>
      <c r="BK1318">
        <v>1.508701678451853</v>
      </c>
      <c r="BL1318">
        <v>2.1468421354330567</v>
      </c>
      <c r="BN1318" s="39">
        <f t="shared" si="21"/>
        <v>48</v>
      </c>
    </row>
    <row r="1319" spans="1:66" x14ac:dyDescent="0.3">
      <c r="A1319" t="s">
        <v>2302</v>
      </c>
      <c r="B1319" s="13" t="str">
        <f>VLOOKUP(A1319,Matching_Area!$A$2:$B$1441,2, 0)</f>
        <v>Public Sector</v>
      </c>
      <c r="C1319" s="13" t="str">
        <f>VLOOKUP(Filtred_Data!A1319,Matching_Area!$A$2:$C$1441,3,0)</f>
        <v>Government finance</v>
      </c>
      <c r="D1319" t="s">
        <v>363</v>
      </c>
      <c r="Q1319">
        <v>3500000000</v>
      </c>
      <c r="R1319">
        <v>3400000000</v>
      </c>
      <c r="S1319">
        <v>3590000000</v>
      </c>
      <c r="T1319">
        <v>4360000000</v>
      </c>
      <c r="U1319">
        <v>6240000000</v>
      </c>
      <c r="V1319">
        <v>5480000000</v>
      </c>
      <c r="W1319">
        <v>6950000000</v>
      </c>
      <c r="X1319">
        <v>7830000000</v>
      </c>
      <c r="Y1319">
        <v>7600000000</v>
      </c>
      <c r="Z1319">
        <v>8240000000</v>
      </c>
      <c r="AA1319">
        <v>8980000000</v>
      </c>
      <c r="AB1319">
        <v>8740000000</v>
      </c>
      <c r="AC1319">
        <v>11600000000</v>
      </c>
      <c r="AD1319">
        <v>12360000000</v>
      </c>
      <c r="AE1319">
        <v>13650000000</v>
      </c>
      <c r="AF1319">
        <v>15350000000</v>
      </c>
      <c r="AG1319">
        <v>16570000000</v>
      </c>
      <c r="AH1319">
        <v>16630000000</v>
      </c>
      <c r="AI1319">
        <v>17090000000</v>
      </c>
      <c r="AJ1319">
        <v>16350000000</v>
      </c>
      <c r="AK1319">
        <v>17800000000</v>
      </c>
      <c r="AL1319">
        <v>19250000000</v>
      </c>
      <c r="AM1319">
        <v>20620000000</v>
      </c>
      <c r="AN1319">
        <v>19810000000</v>
      </c>
      <c r="AO1319">
        <v>19060000000</v>
      </c>
      <c r="AP1319">
        <v>18410000000</v>
      </c>
      <c r="AQ1319">
        <v>19650000000</v>
      </c>
      <c r="AR1319">
        <v>19830000000</v>
      </c>
      <c r="AS1319">
        <v>21460000000</v>
      </c>
      <c r="AT1319">
        <v>20636000000</v>
      </c>
      <c r="AU1319">
        <v>19938000000</v>
      </c>
      <c r="AV1319">
        <v>21458100000</v>
      </c>
      <c r="AW1319">
        <v>23282900000</v>
      </c>
      <c r="AX1319">
        <v>25334900000</v>
      </c>
      <c r="AY1319">
        <v>26687000000</v>
      </c>
      <c r="AZ1319">
        <v>28793000000</v>
      </c>
      <c r="BA1319">
        <v>29243100000</v>
      </c>
      <c r="BB1319">
        <v>23081000000</v>
      </c>
      <c r="BC1319">
        <v>28603000000</v>
      </c>
      <c r="BD1319">
        <v>31891000000</v>
      </c>
      <c r="BE1319">
        <v>33503000000</v>
      </c>
      <c r="BF1319">
        <v>35468000000</v>
      </c>
      <c r="BG1319">
        <v>37363100000</v>
      </c>
      <c r="BH1319">
        <v>38123000000</v>
      </c>
      <c r="BI1319">
        <v>37533900000</v>
      </c>
      <c r="BJ1319">
        <v>38512900000</v>
      </c>
      <c r="BK1319">
        <v>53284000000</v>
      </c>
      <c r="BL1319">
        <v>78161900000</v>
      </c>
      <c r="BN1319" s="39">
        <f t="shared" si="21"/>
        <v>48</v>
      </c>
    </row>
    <row r="1320" spans="1:66" x14ac:dyDescent="0.3">
      <c r="A1320" t="s">
        <v>2107</v>
      </c>
      <c r="B1320" s="13" t="str">
        <f>VLOOKUP(A1320,Matching_Area!$A$2:$B$1441,2, 0)</f>
        <v>Economic Policy &amp; Debt</v>
      </c>
      <c r="C1320" s="13" t="str">
        <f>VLOOKUP(Filtred_Data!A1320,Matching_Area!$A$2:$C$1441,3,0)</f>
        <v>Balance of payments</v>
      </c>
      <c r="D1320" t="s">
        <v>3347</v>
      </c>
      <c r="BN1320" s="39">
        <f t="shared" si="21"/>
        <v>0</v>
      </c>
    </row>
    <row r="1321" spans="1:66" x14ac:dyDescent="0.3">
      <c r="A1321" t="s">
        <v>678</v>
      </c>
      <c r="B1321" s="13" t="str">
        <f>VLOOKUP(A1321,Matching_Area!$A$2:$B$1441,2, 0)</f>
        <v>Infastructure</v>
      </c>
      <c r="C1321" s="13" t="str">
        <f>VLOOKUP(Filtred_Data!A1321,Matching_Area!$A$2:$C$1441,3,0)</f>
        <v>Technology</v>
      </c>
      <c r="D1321" t="s">
        <v>2975</v>
      </c>
      <c r="BN1321" s="39">
        <f t="shared" si="21"/>
        <v>0</v>
      </c>
    </row>
    <row r="1322" spans="1:66" x14ac:dyDescent="0.3">
      <c r="A1322" t="s">
        <v>3433</v>
      </c>
      <c r="B1322" s="13" t="str">
        <f>VLOOKUP(A1322,Matching_Area!$A$2:$B$1441,2, 0)</f>
        <v>Health</v>
      </c>
      <c r="C1322" s="13" t="str">
        <f>VLOOKUP(Filtred_Data!A1322,Matching_Area!$A$2:$C$1441,3,0)</f>
        <v>Reproductive health</v>
      </c>
      <c r="D1322" t="s">
        <v>1740</v>
      </c>
      <c r="BN1322" s="39">
        <f t="shared" si="21"/>
        <v>0</v>
      </c>
    </row>
    <row r="1323" spans="1:66" x14ac:dyDescent="0.3">
      <c r="A1323" t="s">
        <v>3286</v>
      </c>
      <c r="B1323" s="13" t="str">
        <f>VLOOKUP(A1323,Matching_Area!$A$2:$B$1441,2, 0)</f>
        <v>Economic Policy &amp; Debt</v>
      </c>
      <c r="C1323" s="13" t="str">
        <f>VLOOKUP(Filtred_Data!A1323,Matching_Area!$A$2:$C$1441,3,0)</f>
        <v>National accounts</v>
      </c>
      <c r="D1323" t="s">
        <v>307</v>
      </c>
      <c r="O1323">
        <v>77462833795.494965</v>
      </c>
      <c r="P1323">
        <v>72392223870.421204</v>
      </c>
      <c r="Q1323">
        <v>70961458447.192017</v>
      </c>
      <c r="R1323">
        <v>72358456281.302979</v>
      </c>
      <c r="S1323">
        <v>29710067631.028137</v>
      </c>
      <c r="T1323">
        <v>34737149723.037598</v>
      </c>
      <c r="U1323">
        <v>37087326134.124634</v>
      </c>
      <c r="V1323">
        <v>23865951399.719421</v>
      </c>
      <c r="W1323">
        <v>23255043343.926514</v>
      </c>
      <c r="X1323">
        <v>9444890778.2652588</v>
      </c>
      <c r="Y1323">
        <v>-35393931749.826477</v>
      </c>
      <c r="Z1323">
        <v>-29058231999.154114</v>
      </c>
      <c r="AA1323">
        <v>-13614681083.665405</v>
      </c>
      <c r="AB1323">
        <v>1320857804.6245117</v>
      </c>
      <c r="AC1323">
        <v>8342319946.7207642</v>
      </c>
      <c r="AD1323">
        <v>9896323233.2491455</v>
      </c>
      <c r="AE1323">
        <v>3385304667.5748291</v>
      </c>
      <c r="AF1323">
        <v>-13261345428.75061</v>
      </c>
      <c r="AG1323">
        <v>-13720586782.777954</v>
      </c>
      <c r="AH1323">
        <v>-18374255319.620483</v>
      </c>
      <c r="AI1323">
        <v>-34344479039.965088</v>
      </c>
      <c r="AJ1323">
        <v>-23497184040.501099</v>
      </c>
      <c r="AK1323">
        <v>-29247234995.857788</v>
      </c>
      <c r="AL1323">
        <v>-23265071839.236694</v>
      </c>
      <c r="AM1323">
        <v>-23509497475.486694</v>
      </c>
      <c r="AN1323">
        <v>-30387196898.567627</v>
      </c>
      <c r="AO1323">
        <v>-28741671893.364014</v>
      </c>
      <c r="AP1323">
        <v>-12678451807.52002</v>
      </c>
      <c r="AQ1323">
        <v>23506242814.651855</v>
      </c>
      <c r="AR1323">
        <v>8411508774.9660645</v>
      </c>
      <c r="AS1323">
        <v>-22193813685.422852</v>
      </c>
      <c r="AT1323">
        <v>1964967015.932373</v>
      </c>
      <c r="AU1323">
        <v>8320529767.5083008</v>
      </c>
      <c r="AV1323">
        <v>-9597622819.7558594</v>
      </c>
      <c r="AW1323">
        <v>-25345961702.698242</v>
      </c>
      <c r="AX1323">
        <v>-59862749715.611328</v>
      </c>
      <c r="AY1323">
        <v>-74992057892.070313</v>
      </c>
      <c r="AZ1323">
        <v>-76902821122.66626</v>
      </c>
      <c r="BA1323">
        <v>-166846931795.79492</v>
      </c>
      <c r="BB1323">
        <v>-65138594070.370605</v>
      </c>
      <c r="BC1323">
        <v>-96748670627.943359</v>
      </c>
      <c r="BD1323">
        <v>-126403914508.05005</v>
      </c>
      <c r="BE1323">
        <v>-119180616447.05225</v>
      </c>
      <c r="BF1323">
        <v>-91731492477.674561</v>
      </c>
      <c r="BG1323">
        <v>-76083305086.275879</v>
      </c>
      <c r="BH1323">
        <v>0</v>
      </c>
      <c r="BI1323">
        <v>37383202792.54541</v>
      </c>
      <c r="BJ1323">
        <v>46653653496.189453</v>
      </c>
      <c r="BK1323">
        <v>60210029887.528809</v>
      </c>
      <c r="BN1323" s="39">
        <f t="shared" si="21"/>
        <v>49</v>
      </c>
    </row>
    <row r="1324" spans="1:66" x14ac:dyDescent="0.3">
      <c r="A1324" t="s">
        <v>822</v>
      </c>
      <c r="B1324" s="13" t="str">
        <f>VLOOKUP(A1324,Matching_Area!$A$2:$B$1441,2, 0)</f>
        <v>Environment</v>
      </c>
      <c r="C1324" s="13" t="str">
        <f>VLOOKUP(Filtred_Data!A1324,Matching_Area!$A$2:$C$1441,3,0)</f>
        <v>Biodiversity &amp; protected areas</v>
      </c>
      <c r="D1324" t="s">
        <v>1092</v>
      </c>
      <c r="BI1324">
        <v>26.326199718432001</v>
      </c>
      <c r="BJ1324">
        <v>26.328083601168998</v>
      </c>
      <c r="BK1324">
        <v>26.328083601168998</v>
      </c>
      <c r="BN1324" s="39">
        <f t="shared" si="21"/>
        <v>3</v>
      </c>
    </row>
    <row r="1325" spans="1:66" x14ac:dyDescent="0.3">
      <c r="A1325" t="s">
        <v>167</v>
      </c>
      <c r="B1325" s="13" t="str">
        <f>VLOOKUP(A1325,Matching_Area!$A$2:$B$1441,2, 0)</f>
        <v>Environment</v>
      </c>
      <c r="C1325" s="13" t="str">
        <f>VLOOKUP(Filtred_Data!A1325,Matching_Area!$A$2:$C$1441,3,0)</f>
        <v>Biodiversity &amp; protected areas</v>
      </c>
      <c r="D1325" t="s">
        <v>599</v>
      </c>
      <c r="BI1325">
        <v>12.97</v>
      </c>
      <c r="BJ1325">
        <v>12.9938720224773</v>
      </c>
      <c r="BK1325">
        <v>12.9938720224773</v>
      </c>
      <c r="BN1325" s="39">
        <f t="shared" si="21"/>
        <v>3</v>
      </c>
    </row>
    <row r="1326" spans="1:66" x14ac:dyDescent="0.3">
      <c r="A1326" t="s">
        <v>3772</v>
      </c>
      <c r="B1326" s="13" t="str">
        <f>VLOOKUP(A1326,Matching_Area!$A$2:$B$1441,2, 0)</f>
        <v>Education</v>
      </c>
      <c r="C1326" s="13" t="str">
        <f>VLOOKUP(Filtred_Data!A1326,Matching_Area!$A$2:$C$1441,3,0)</f>
        <v>Inputs</v>
      </c>
      <c r="D1326" t="s">
        <v>1665</v>
      </c>
      <c r="T1326">
        <v>25.276460647583001</v>
      </c>
      <c r="AG1326">
        <v>33.165199279785199</v>
      </c>
      <c r="AI1326">
        <v>35.194171905517599</v>
      </c>
      <c r="AJ1326">
        <v>35.188240051269503</v>
      </c>
      <c r="AL1326">
        <v>36.397098541259801</v>
      </c>
      <c r="AM1326">
        <v>38.706829071044901</v>
      </c>
      <c r="AN1326">
        <v>38.640098571777301</v>
      </c>
      <c r="AO1326">
        <v>38.627540588378899</v>
      </c>
      <c r="BG1326">
        <v>49.106288909912102</v>
      </c>
      <c r="BH1326">
        <v>49.106288909912102</v>
      </c>
      <c r="BJ1326">
        <v>49.568431854247997</v>
      </c>
      <c r="BN1326" s="39">
        <f t="shared" si="21"/>
        <v>11</v>
      </c>
    </row>
    <row r="1327" spans="1:66" x14ac:dyDescent="0.3">
      <c r="A1327" t="s">
        <v>3133</v>
      </c>
      <c r="B1327" s="13" t="str">
        <f>VLOOKUP(A1327,Matching_Area!$A$2:$B$1441,2, 0)</f>
        <v>Economic Policy &amp; Debt</v>
      </c>
      <c r="C1327" s="13" t="str">
        <f>VLOOKUP(Filtred_Data!A1327,Matching_Area!$A$2:$C$1441,3,0)</f>
        <v>National accounts</v>
      </c>
      <c r="D1327" t="s">
        <v>1452</v>
      </c>
      <c r="H1327">
        <v>8.4464397577782417</v>
      </c>
      <c r="I1327">
        <v>8.3962401987045236</v>
      </c>
      <c r="J1327">
        <v>8.2433150345316086</v>
      </c>
      <c r="K1327">
        <v>7.9464893659630702</v>
      </c>
      <c r="L1327">
        <v>8.0258726270667484</v>
      </c>
      <c r="M1327">
        <v>8.13454366335937</v>
      </c>
      <c r="N1327">
        <v>7.9746918869043695</v>
      </c>
      <c r="O1327">
        <v>7.9811579193532225</v>
      </c>
      <c r="P1327">
        <v>8.0952532958789547</v>
      </c>
      <c r="Q1327">
        <v>8.0305005952718407</v>
      </c>
      <c r="R1327">
        <v>7.6344192494306364</v>
      </c>
      <c r="S1327">
        <v>6.969468358924293</v>
      </c>
      <c r="T1327">
        <v>6.851645983165823</v>
      </c>
      <c r="U1327">
        <v>6.9096192738911029</v>
      </c>
      <c r="V1327">
        <v>6.8222775251008327</v>
      </c>
      <c r="W1327">
        <v>6.5493108401332476</v>
      </c>
      <c r="X1327">
        <v>5.9808965971223991</v>
      </c>
      <c r="Y1327">
        <v>6.1839199896090404</v>
      </c>
      <c r="Z1327">
        <v>6.0728842004315515</v>
      </c>
      <c r="AA1327">
        <v>6.0513120101260895</v>
      </c>
      <c r="AB1327">
        <v>6.1527790412080421</v>
      </c>
      <c r="AC1327">
        <v>5.7097695288598818</v>
      </c>
      <c r="AD1327">
        <v>5.3299747099674839</v>
      </c>
      <c r="AE1327">
        <v>5.3205289550620538</v>
      </c>
      <c r="AF1327">
        <v>5.44609425435765</v>
      </c>
      <c r="AG1327">
        <v>5.1285953431745552</v>
      </c>
      <c r="AH1327">
        <v>5.0121199104047127</v>
      </c>
      <c r="AI1327">
        <v>4.9141145593029325</v>
      </c>
      <c r="AJ1327">
        <v>4.9970605526161078</v>
      </c>
      <c r="AK1327">
        <v>5.0687201619102025</v>
      </c>
      <c r="AL1327">
        <v>4.9819323539773794</v>
      </c>
      <c r="AM1327">
        <v>4.855651859491811</v>
      </c>
      <c r="AN1327">
        <v>4.5431412338377024</v>
      </c>
      <c r="AO1327">
        <v>4.5431412337656107</v>
      </c>
      <c r="AP1327">
        <v>4.190105204611692</v>
      </c>
      <c r="AQ1327">
        <v>3.9118247417475454</v>
      </c>
      <c r="AR1327">
        <v>3.6869439708393315</v>
      </c>
      <c r="AS1327">
        <v>3.4278934650203698</v>
      </c>
      <c r="AT1327">
        <v>3.2730957005757952</v>
      </c>
      <c r="AU1327">
        <v>2.9988081545036396</v>
      </c>
      <c r="AV1327">
        <v>2.8912870596559976</v>
      </c>
      <c r="AW1327">
        <v>2.4538886454851925</v>
      </c>
      <c r="AX1327">
        <v>2.3401441407924795</v>
      </c>
      <c r="AY1327">
        <v>2.2252708402775085</v>
      </c>
      <c r="AZ1327">
        <v>1.859265311288341</v>
      </c>
      <c r="BA1327">
        <v>1.5803575032571535</v>
      </c>
      <c r="BB1327">
        <v>1.5121603630338758</v>
      </c>
      <c r="BC1327">
        <v>1.4595293474952036</v>
      </c>
      <c r="BD1327">
        <v>1.4120691079495467</v>
      </c>
      <c r="BE1327">
        <v>1.3164626506496029</v>
      </c>
      <c r="BF1327">
        <v>1.3231831253457875</v>
      </c>
      <c r="BG1327">
        <v>1.3131879388573831</v>
      </c>
      <c r="BH1327">
        <v>1.2709490933321121</v>
      </c>
      <c r="BI1327">
        <v>1.2542267020547699</v>
      </c>
      <c r="BJ1327">
        <v>1.208002942873063</v>
      </c>
      <c r="BK1327">
        <v>1.2080029428598542</v>
      </c>
      <c r="BN1327" s="39">
        <f t="shared" si="21"/>
        <v>56</v>
      </c>
    </row>
    <row r="1328" spans="1:66" x14ac:dyDescent="0.3">
      <c r="A1328" t="s">
        <v>3848</v>
      </c>
      <c r="B1328" s="13" t="str">
        <f>VLOOKUP(A1328,Matching_Area!$A$2:$B$1441,2, 0)</f>
        <v>Private Sector &amp; Trade</v>
      </c>
      <c r="C1328" s="13" t="str">
        <f>VLOOKUP(Filtred_Data!A1328,Matching_Area!$A$2:$C$1441,3,0)</f>
        <v>Business environment</v>
      </c>
      <c r="D1328" t="s">
        <v>1228</v>
      </c>
      <c r="BF1328">
        <v>80.599999999999994</v>
      </c>
      <c r="BG1328">
        <v>80.599999999999994</v>
      </c>
      <c r="BH1328">
        <v>80.599999999999994</v>
      </c>
      <c r="BI1328">
        <v>80.599999999999994</v>
      </c>
      <c r="BJ1328">
        <v>80.599999999999994</v>
      </c>
      <c r="BK1328">
        <v>80.599999999999994</v>
      </c>
      <c r="BL1328">
        <v>80.599999999999994</v>
      </c>
      <c r="BN1328" s="39">
        <f t="shared" si="21"/>
        <v>7</v>
      </c>
    </row>
    <row r="1329" spans="1:66" x14ac:dyDescent="0.3">
      <c r="A1329" t="s">
        <v>4180</v>
      </c>
      <c r="B1329" s="13" t="str">
        <f>VLOOKUP(A1329,Matching_Area!$A$2:$B$1441,2, 0)</f>
        <v>Private Sector &amp; Trade</v>
      </c>
      <c r="C1329" s="13" t="str">
        <f>VLOOKUP(Filtred_Data!A1329,Matching_Area!$A$2:$C$1441,3,0)</f>
        <v>Business environment</v>
      </c>
      <c r="D1329" t="s">
        <v>511</v>
      </c>
      <c r="BF1329">
        <v>444</v>
      </c>
      <c r="BG1329">
        <v>444</v>
      </c>
      <c r="BH1329">
        <v>444</v>
      </c>
      <c r="BI1329">
        <v>444</v>
      </c>
      <c r="BJ1329">
        <v>444</v>
      </c>
      <c r="BK1329">
        <v>444</v>
      </c>
      <c r="BL1329">
        <v>444</v>
      </c>
      <c r="BN1329" s="39">
        <f t="shared" si="21"/>
        <v>7</v>
      </c>
    </row>
    <row r="1330" spans="1:66" x14ac:dyDescent="0.3">
      <c r="A1330" t="s">
        <v>2384</v>
      </c>
      <c r="B1330" s="13" t="str">
        <f>VLOOKUP(A1330,Matching_Area!$A$2:$B$1441,2, 0)</f>
        <v>Private Sector &amp; Trade</v>
      </c>
      <c r="C1330" s="13" t="str">
        <f>VLOOKUP(Filtred_Data!A1330,Matching_Area!$A$2:$C$1441,3,0)</f>
        <v>Business environment</v>
      </c>
      <c r="D1330" t="s">
        <v>3712</v>
      </c>
      <c r="BF1330">
        <v>89.6</v>
      </c>
      <c r="BG1330">
        <v>89.6</v>
      </c>
      <c r="BH1330">
        <v>89.6</v>
      </c>
      <c r="BI1330">
        <v>89.6</v>
      </c>
      <c r="BJ1330">
        <v>89.6</v>
      </c>
      <c r="BK1330">
        <v>89.6</v>
      </c>
      <c r="BL1330">
        <v>89.6</v>
      </c>
      <c r="BN1330" s="39">
        <f t="shared" si="21"/>
        <v>7</v>
      </c>
    </row>
    <row r="1331" spans="1:66" x14ac:dyDescent="0.3">
      <c r="A1331" t="s">
        <v>807</v>
      </c>
      <c r="B1331" s="13" t="str">
        <f>VLOOKUP(A1331,Matching_Area!$A$2:$B$1441,2, 0)</f>
        <v>Private Sector &amp; Trade</v>
      </c>
      <c r="C1331" s="13" t="str">
        <f>VLOOKUP(Filtred_Data!A1331,Matching_Area!$A$2:$C$1441,3,0)</f>
        <v>Business environment</v>
      </c>
      <c r="D1331" t="s">
        <v>2714</v>
      </c>
      <c r="BN1331" s="39">
        <f t="shared" si="21"/>
        <v>0</v>
      </c>
    </row>
    <row r="1332" spans="1:66" x14ac:dyDescent="0.3">
      <c r="A1332" t="s">
        <v>293</v>
      </c>
      <c r="B1332" s="13" t="str">
        <f>VLOOKUP(A1332,Matching_Area!$A$2:$B$1441,2, 0)</f>
        <v>Private Sector &amp; Trade</v>
      </c>
      <c r="C1332" s="13" t="str">
        <f>VLOOKUP(Filtred_Data!A1332,Matching_Area!$A$2:$C$1441,3,0)</f>
        <v>Business environment</v>
      </c>
      <c r="D1332" t="s">
        <v>1476</v>
      </c>
      <c r="BF1332">
        <v>15.2</v>
      </c>
      <c r="BG1332">
        <v>15.2</v>
      </c>
      <c r="BH1332">
        <v>15.2</v>
      </c>
      <c r="BI1332">
        <v>15.2</v>
      </c>
      <c r="BJ1332">
        <v>15.2</v>
      </c>
      <c r="BK1332">
        <v>15.2</v>
      </c>
      <c r="BL1332">
        <v>15.2</v>
      </c>
      <c r="BN1332" s="39">
        <f t="shared" si="21"/>
        <v>7</v>
      </c>
    </row>
    <row r="1333" spans="1:66" x14ac:dyDescent="0.3">
      <c r="A1333" t="s">
        <v>3420</v>
      </c>
      <c r="B1333" s="13" t="str">
        <f>VLOOKUP(A1333,Matching_Area!$A$2:$B$1441,2, 0)</f>
        <v>Private Sector &amp; Trade</v>
      </c>
      <c r="C1333" s="13" t="str">
        <f>VLOOKUP(Filtred_Data!A1333,Matching_Area!$A$2:$C$1441,3,0)</f>
        <v>Business environment</v>
      </c>
      <c r="D1333" t="s">
        <v>2139</v>
      </c>
      <c r="BF1333">
        <v>6.2</v>
      </c>
      <c r="BG1333">
        <v>5.6</v>
      </c>
      <c r="BH1333">
        <v>5.6</v>
      </c>
      <c r="BI1333">
        <v>5.6</v>
      </c>
      <c r="BJ1333">
        <v>5.6</v>
      </c>
      <c r="BK1333">
        <v>5.6</v>
      </c>
      <c r="BL1333">
        <v>4.2</v>
      </c>
      <c r="BN1333" s="39">
        <f t="shared" si="21"/>
        <v>7</v>
      </c>
    </row>
    <row r="1334" spans="1:66" x14ac:dyDescent="0.3">
      <c r="A1334" t="s">
        <v>2470</v>
      </c>
      <c r="B1334" s="13" t="str">
        <f>VLOOKUP(A1334,Matching_Area!$A$2:$B$1441,2, 0)</f>
        <v>Private Sector &amp; Trade</v>
      </c>
      <c r="C1334" s="13" t="str">
        <f>VLOOKUP(Filtred_Data!A1334,Matching_Area!$A$2:$C$1441,3,0)</f>
        <v>Business environment</v>
      </c>
      <c r="D1334" t="s">
        <v>3324</v>
      </c>
      <c r="BF1334">
        <v>6.2</v>
      </c>
      <c r="BG1334">
        <v>5.6</v>
      </c>
      <c r="BH1334">
        <v>5.6</v>
      </c>
      <c r="BI1334">
        <v>5.6</v>
      </c>
      <c r="BJ1334">
        <v>5.6</v>
      </c>
      <c r="BK1334">
        <v>5.6</v>
      </c>
      <c r="BL1334">
        <v>4.2</v>
      </c>
      <c r="BN1334" s="39">
        <f t="shared" si="21"/>
        <v>7</v>
      </c>
    </row>
    <row r="1335" spans="1:66" x14ac:dyDescent="0.3">
      <c r="A1335" t="s">
        <v>2293</v>
      </c>
      <c r="B1335" s="13" t="str">
        <f>VLOOKUP(A1335,Matching_Area!$A$2:$B$1441,2, 0)</f>
        <v>Private Sector &amp; Trade</v>
      </c>
      <c r="C1335" s="13" t="str">
        <f>VLOOKUP(Filtred_Data!A1335,Matching_Area!$A$2:$C$1441,3,0)</f>
        <v>Business environment</v>
      </c>
      <c r="D1335" t="s">
        <v>1302</v>
      </c>
      <c r="BF1335">
        <v>6.2</v>
      </c>
      <c r="BG1335">
        <v>5.6</v>
      </c>
      <c r="BH1335">
        <v>5.6</v>
      </c>
      <c r="BI1335">
        <v>5.6</v>
      </c>
      <c r="BJ1335">
        <v>5.6</v>
      </c>
      <c r="BK1335">
        <v>5.6</v>
      </c>
      <c r="BL1335">
        <v>4.2</v>
      </c>
      <c r="BN1335" s="39">
        <f t="shared" si="21"/>
        <v>7</v>
      </c>
    </row>
    <row r="1336" spans="1:66" x14ac:dyDescent="0.3">
      <c r="A1336" t="s">
        <v>890</v>
      </c>
      <c r="B1336" s="13" t="str">
        <f>VLOOKUP(A1336,Matching_Area!$A$2:$B$1441,2, 0)</f>
        <v>Private Sector &amp; Trade</v>
      </c>
      <c r="C1336" s="13" t="str">
        <f>VLOOKUP(Filtred_Data!A1336,Matching_Area!$A$2:$C$1441,3,0)</f>
        <v>Business environment</v>
      </c>
      <c r="D1336" t="s">
        <v>3856</v>
      </c>
      <c r="BN1336" s="39">
        <f t="shared" si="21"/>
        <v>0</v>
      </c>
    </row>
    <row r="1337" spans="1:66" x14ac:dyDescent="0.3">
      <c r="A1337" t="s">
        <v>93</v>
      </c>
      <c r="B1337" s="13" t="str">
        <f>VLOOKUP(A1337,Matching_Area!$A$2:$B$1441,2, 0)</f>
        <v>Private Sector &amp; Trade</v>
      </c>
      <c r="C1337" s="13" t="str">
        <f>VLOOKUP(Filtred_Data!A1337,Matching_Area!$A$2:$C$1441,3,0)</f>
        <v>Trade facilitation</v>
      </c>
      <c r="D1337" t="s">
        <v>4193</v>
      </c>
      <c r="BG1337">
        <v>1.5</v>
      </c>
      <c r="BH1337">
        <v>1.5</v>
      </c>
      <c r="BI1337">
        <v>1.5</v>
      </c>
      <c r="BJ1337">
        <v>1.5</v>
      </c>
      <c r="BK1337">
        <v>1.5</v>
      </c>
      <c r="BL1337">
        <v>1.5</v>
      </c>
      <c r="BN1337" s="39">
        <f t="shared" si="21"/>
        <v>6</v>
      </c>
    </row>
    <row r="1338" spans="1:66" x14ac:dyDescent="0.3">
      <c r="A1338" t="s">
        <v>1162</v>
      </c>
      <c r="B1338" s="13" t="str">
        <f>VLOOKUP(A1338,Matching_Area!$A$2:$B$1441,2, 0)</f>
        <v>Private Sector &amp; Trade</v>
      </c>
      <c r="C1338" s="13" t="str">
        <f>VLOOKUP(Filtred_Data!A1338,Matching_Area!$A$2:$C$1441,3,0)</f>
        <v>Trade facilitation</v>
      </c>
      <c r="D1338" t="s">
        <v>353</v>
      </c>
      <c r="BG1338">
        <v>1.5</v>
      </c>
      <c r="BH1338">
        <v>1.5</v>
      </c>
      <c r="BI1338">
        <v>1.5</v>
      </c>
      <c r="BJ1338">
        <v>1.5</v>
      </c>
      <c r="BK1338">
        <v>1.5</v>
      </c>
      <c r="BL1338">
        <v>1.5</v>
      </c>
      <c r="BN1338" s="39">
        <f t="shared" si="21"/>
        <v>6</v>
      </c>
    </row>
    <row r="1339" spans="1:66" x14ac:dyDescent="0.3">
      <c r="A1339" t="s">
        <v>1379</v>
      </c>
      <c r="B1339" s="13" t="str">
        <f>VLOOKUP(A1339,Matching_Area!$A$2:$B$1441,2, 0)</f>
        <v>Private Sector &amp; Trade</v>
      </c>
      <c r="C1339" s="13" t="str">
        <f>VLOOKUP(Filtred_Data!A1339,Matching_Area!$A$2:$C$1441,3,0)</f>
        <v>Trade facilitation</v>
      </c>
      <c r="D1339" t="s">
        <v>3110</v>
      </c>
      <c r="BG1339">
        <v>1.5</v>
      </c>
      <c r="BH1339">
        <v>1.5</v>
      </c>
      <c r="BI1339">
        <v>1.5</v>
      </c>
      <c r="BJ1339">
        <v>1.5</v>
      </c>
      <c r="BK1339">
        <v>1.5</v>
      </c>
      <c r="BL1339">
        <v>1.5</v>
      </c>
      <c r="BN1339" s="39">
        <f t="shared" si="21"/>
        <v>6</v>
      </c>
    </row>
    <row r="1340" spans="1:66" x14ac:dyDescent="0.3">
      <c r="A1340" t="s">
        <v>2605</v>
      </c>
      <c r="B1340" s="13" t="str">
        <f>VLOOKUP(A1340,Matching_Area!$A$2:$B$1441,2, 0)</f>
        <v>Private Sector &amp; Trade</v>
      </c>
      <c r="C1340" s="13" t="str">
        <f>VLOOKUP(Filtred_Data!A1340,Matching_Area!$A$2:$C$1441,3,0)</f>
        <v>Trade facilitation</v>
      </c>
      <c r="D1340" t="s">
        <v>1561</v>
      </c>
      <c r="BG1340">
        <v>7.5</v>
      </c>
      <c r="BH1340">
        <v>7.5</v>
      </c>
      <c r="BI1340">
        <v>7.5</v>
      </c>
      <c r="BJ1340">
        <v>7.5</v>
      </c>
      <c r="BK1340">
        <v>7.5</v>
      </c>
      <c r="BL1340">
        <v>7.5</v>
      </c>
      <c r="BN1340" s="39">
        <f t="shared" si="21"/>
        <v>6</v>
      </c>
    </row>
    <row r="1341" spans="1:66" x14ac:dyDescent="0.3">
      <c r="A1341" t="s">
        <v>3811</v>
      </c>
      <c r="B1341" s="13" t="str">
        <f>VLOOKUP(A1341,Matching_Area!$A$2:$B$1441,2, 0)</f>
        <v>Private Sector &amp; Trade</v>
      </c>
      <c r="C1341" s="13" t="str">
        <f>VLOOKUP(Filtred_Data!A1341,Matching_Area!$A$2:$C$1441,3,0)</f>
        <v>Business environment</v>
      </c>
      <c r="D1341" t="s">
        <v>574</v>
      </c>
      <c r="BN1341" s="39">
        <f t="shared" si="21"/>
        <v>0</v>
      </c>
    </row>
    <row r="1342" spans="1:66" x14ac:dyDescent="0.3">
      <c r="A1342" t="s">
        <v>2724</v>
      </c>
      <c r="B1342" s="13" t="str">
        <f>VLOOKUP(A1342,Matching_Area!$A$2:$B$1441,2, 0)</f>
        <v>Private Sector &amp; Trade</v>
      </c>
      <c r="C1342" s="13" t="str">
        <f>VLOOKUP(Filtred_Data!A1342,Matching_Area!$A$2:$C$1441,3,0)</f>
        <v>Business environment</v>
      </c>
      <c r="D1342" t="s">
        <v>4141</v>
      </c>
      <c r="BF1342">
        <v>175</v>
      </c>
      <c r="BG1342">
        <v>175</v>
      </c>
      <c r="BH1342">
        <v>175</v>
      </c>
      <c r="BI1342">
        <v>175</v>
      </c>
      <c r="BJ1342">
        <v>175</v>
      </c>
      <c r="BK1342">
        <v>175</v>
      </c>
      <c r="BL1342">
        <v>175</v>
      </c>
      <c r="BN1342" s="39">
        <f t="shared" si="21"/>
        <v>7</v>
      </c>
    </row>
    <row r="1343" spans="1:66" x14ac:dyDescent="0.3">
      <c r="A1343" t="s">
        <v>2148</v>
      </c>
      <c r="B1343" s="13" t="str">
        <f>VLOOKUP(A1343,Matching_Area!$A$2:$B$1441,2, 0)</f>
        <v>Private Sector &amp; Trade</v>
      </c>
      <c r="C1343" s="13" t="str">
        <f>VLOOKUP(Filtred_Data!A1343,Matching_Area!$A$2:$C$1441,3,0)</f>
        <v>Business environment</v>
      </c>
      <c r="D1343" t="s">
        <v>2235</v>
      </c>
      <c r="BF1343">
        <v>1</v>
      </c>
      <c r="BG1343">
        <v>1</v>
      </c>
      <c r="BH1343">
        <v>1</v>
      </c>
      <c r="BI1343">
        <v>1</v>
      </c>
      <c r="BJ1343">
        <v>1</v>
      </c>
      <c r="BK1343">
        <v>1</v>
      </c>
      <c r="BL1343">
        <v>1</v>
      </c>
      <c r="BN1343" s="39">
        <f t="shared" si="21"/>
        <v>7</v>
      </c>
    </row>
    <row r="1344" spans="1:66" x14ac:dyDescent="0.3">
      <c r="A1344" t="s">
        <v>3508</v>
      </c>
      <c r="B1344" s="13" t="str">
        <f>VLOOKUP(A1344,Matching_Area!$A$2:$B$1441,2, 0)</f>
        <v>Health</v>
      </c>
      <c r="C1344" s="13" t="str">
        <f>VLOOKUP(Filtred_Data!A1344,Matching_Area!$A$2:$C$1441,3,0)</f>
        <v>Risk factors</v>
      </c>
      <c r="D1344" t="s">
        <v>366</v>
      </c>
      <c r="BC1344">
        <v>9.3000000000000007</v>
      </c>
      <c r="BI1344">
        <v>9.8000000000000007</v>
      </c>
      <c r="BN1344" s="39">
        <f t="shared" si="21"/>
        <v>2</v>
      </c>
    </row>
    <row r="1345" spans="1:66" x14ac:dyDescent="0.3">
      <c r="A1345" t="s">
        <v>1615</v>
      </c>
      <c r="B1345" s="13" t="str">
        <f>VLOOKUP(A1345,Matching_Area!$A$2:$B$1441,2, 0)</f>
        <v>Health</v>
      </c>
      <c r="C1345" s="13" t="str">
        <f>VLOOKUP(Filtred_Data!A1345,Matching_Area!$A$2:$C$1441,3,0)</f>
        <v>Risk factors</v>
      </c>
      <c r="D1345" t="s">
        <v>898</v>
      </c>
      <c r="BC1345">
        <v>3.9</v>
      </c>
      <c r="BI1345">
        <v>4.0999999999999996</v>
      </c>
      <c r="BN1345" s="39">
        <f t="shared" si="21"/>
        <v>2</v>
      </c>
    </row>
    <row r="1346" spans="1:66" x14ac:dyDescent="0.3">
      <c r="A1346" t="s">
        <v>2890</v>
      </c>
      <c r="B1346" s="13" t="str">
        <f>VLOOKUP(A1346,Matching_Area!$A$2:$B$1441,2, 0)</f>
        <v>Health</v>
      </c>
      <c r="C1346" s="13" t="str">
        <f>VLOOKUP(Filtred_Data!A1346,Matching_Area!$A$2:$C$1441,3,0)</f>
        <v>Risk factors</v>
      </c>
      <c r="D1346" t="s">
        <v>3369</v>
      </c>
      <c r="BC1346">
        <v>15</v>
      </c>
      <c r="BI1346">
        <v>15.8</v>
      </c>
      <c r="BN1346" s="39">
        <f t="shared" si="21"/>
        <v>2</v>
      </c>
    </row>
    <row r="1347" spans="1:66" x14ac:dyDescent="0.3">
      <c r="A1347" t="s">
        <v>964</v>
      </c>
      <c r="B1347" s="13" t="str">
        <f>VLOOKUP(A1347,Matching_Area!$A$2:$B$1441,2, 0)</f>
        <v>Economic Policy &amp; Debt</v>
      </c>
      <c r="C1347" s="13" t="str">
        <f>VLOOKUP(Filtred_Data!A1347,Matching_Area!$A$2:$C$1441,3,0)</f>
        <v>External debt</v>
      </c>
      <c r="D1347" t="s">
        <v>1668</v>
      </c>
      <c r="BN1347" s="39">
        <f t="shared" si="21"/>
        <v>0</v>
      </c>
    </row>
    <row r="1348" spans="1:66" x14ac:dyDescent="0.3">
      <c r="A1348" t="s">
        <v>2965</v>
      </c>
      <c r="B1348" s="13" t="str">
        <f>VLOOKUP(A1348,Matching_Area!$A$2:$B$1441,2, 0)</f>
        <v>Economic Policy &amp; Debt</v>
      </c>
      <c r="C1348" s="13" t="str">
        <f>VLOOKUP(Filtred_Data!A1348,Matching_Area!$A$2:$C$1441,3,0)</f>
        <v>External debt</v>
      </c>
      <c r="D1348" t="s">
        <v>2716</v>
      </c>
      <c r="BN1348" s="39">
        <f t="shared" si="21"/>
        <v>0</v>
      </c>
    </row>
    <row r="1349" spans="1:66" x14ac:dyDescent="0.3">
      <c r="A1349" t="s">
        <v>2455</v>
      </c>
      <c r="B1349" s="13" t="str">
        <f>VLOOKUP(A1349,Matching_Area!$A$2:$B$1441,2, 0)</f>
        <v>Environment</v>
      </c>
      <c r="C1349" s="13" t="str">
        <f>VLOOKUP(Filtred_Data!A1349,Matching_Area!$A$2:$C$1441,3,0)</f>
        <v>Agricultural production</v>
      </c>
      <c r="D1349" t="s">
        <v>2728</v>
      </c>
      <c r="E1349">
        <v>2819044</v>
      </c>
      <c r="F1349">
        <v>2954551</v>
      </c>
      <c r="G1349">
        <v>3007924</v>
      </c>
      <c r="H1349">
        <v>2777749</v>
      </c>
      <c r="I1349">
        <v>2643835</v>
      </c>
      <c r="J1349">
        <v>2782558</v>
      </c>
      <c r="K1349">
        <v>2556493</v>
      </c>
      <c r="L1349">
        <v>2439025</v>
      </c>
      <c r="M1349">
        <v>2542058</v>
      </c>
      <c r="N1349">
        <v>2555898</v>
      </c>
      <c r="O1349">
        <v>2962979</v>
      </c>
      <c r="P1349">
        <v>3050820</v>
      </c>
      <c r="Q1349">
        <v>2946225</v>
      </c>
      <c r="R1349">
        <v>2978682</v>
      </c>
      <c r="S1349">
        <v>3053006</v>
      </c>
      <c r="T1349">
        <v>3065741</v>
      </c>
      <c r="U1349">
        <v>3272174</v>
      </c>
      <c r="V1349">
        <v>3211927</v>
      </c>
      <c r="W1349">
        <v>3636483</v>
      </c>
      <c r="X1349">
        <v>3722375</v>
      </c>
      <c r="Y1349">
        <v>3871666</v>
      </c>
      <c r="Z1349">
        <v>3931248</v>
      </c>
      <c r="AA1349">
        <v>4214408</v>
      </c>
      <c r="AB1349">
        <v>4421466</v>
      </c>
      <c r="AC1349">
        <v>5048228</v>
      </c>
      <c r="AD1349">
        <v>5043441</v>
      </c>
      <c r="AE1349">
        <v>5253141</v>
      </c>
      <c r="AF1349">
        <v>6077501</v>
      </c>
      <c r="AG1349">
        <v>6028323</v>
      </c>
      <c r="AH1349">
        <v>5860605</v>
      </c>
      <c r="AI1349">
        <v>5936132</v>
      </c>
      <c r="AJ1349">
        <v>5607652</v>
      </c>
      <c r="AK1349">
        <v>5688778</v>
      </c>
      <c r="AL1349">
        <v>6025071</v>
      </c>
      <c r="AM1349">
        <v>6043960</v>
      </c>
      <c r="AN1349">
        <v>5712653</v>
      </c>
      <c r="AO1349">
        <v>5454047</v>
      </c>
      <c r="AP1349">
        <v>5493228</v>
      </c>
      <c r="AQ1349">
        <v>5180987</v>
      </c>
      <c r="AR1349">
        <v>5310497</v>
      </c>
      <c r="AS1349">
        <v>5216830</v>
      </c>
      <c r="AT1349">
        <v>5462163</v>
      </c>
      <c r="AU1349">
        <v>5483648</v>
      </c>
      <c r="AV1349">
        <v>5534652</v>
      </c>
      <c r="AW1349">
        <v>5602988</v>
      </c>
      <c r="AX1349">
        <v>5475187</v>
      </c>
      <c r="AY1349">
        <v>5378772</v>
      </c>
      <c r="AZ1349">
        <v>5296214</v>
      </c>
      <c r="BA1349">
        <v>4861785</v>
      </c>
      <c r="BB1349">
        <v>4715028</v>
      </c>
      <c r="BC1349">
        <v>4893331</v>
      </c>
      <c r="BD1349">
        <v>5520449</v>
      </c>
      <c r="BE1349">
        <v>5521244</v>
      </c>
      <c r="BF1349">
        <v>5582390</v>
      </c>
      <c r="BG1349">
        <v>5405670</v>
      </c>
      <c r="BH1349">
        <v>5471445</v>
      </c>
      <c r="BI1349">
        <v>5375386</v>
      </c>
      <c r="BN1349" s="39">
        <f t="shared" si="21"/>
        <v>57</v>
      </c>
    </row>
    <row r="1350" spans="1:66" x14ac:dyDescent="0.3">
      <c r="A1350" t="s">
        <v>1019</v>
      </c>
      <c r="B1350" s="13" t="str">
        <f>VLOOKUP(A1350,Matching_Area!$A$2:$B$1441,2, 0)</f>
        <v>Environment</v>
      </c>
      <c r="C1350" s="13" t="str">
        <f>VLOOKUP(Filtred_Data!A1350,Matching_Area!$A$2:$C$1441,3,0)</f>
        <v>Emissions</v>
      </c>
      <c r="D1350" t="s">
        <v>2870</v>
      </c>
      <c r="AJ1350">
        <v>-1.0177436181505499</v>
      </c>
      <c r="AK1350">
        <v>2.2895674585154999E-2</v>
      </c>
      <c r="AL1350">
        <v>2.3893182201346801</v>
      </c>
      <c r="AM1350">
        <v>3.8931235320974098</v>
      </c>
      <c r="AN1350">
        <v>3.7353260669838102</v>
      </c>
      <c r="AO1350">
        <v>7.19708068333704</v>
      </c>
      <c r="AP1350">
        <v>9.5878737832140395</v>
      </c>
      <c r="AQ1350">
        <v>9.9888080258229408</v>
      </c>
      <c r="AR1350">
        <v>10.9523151822898</v>
      </c>
      <c r="AS1350">
        <v>13.575906234153701</v>
      </c>
      <c r="AT1350">
        <v>11.1657702086841</v>
      </c>
      <c r="AU1350">
        <v>13.7822753189794</v>
      </c>
      <c r="AV1350">
        <v>13.936581963752699</v>
      </c>
      <c r="AW1350">
        <v>18.059992078021601</v>
      </c>
      <c r="AX1350">
        <v>17.058327093614199</v>
      </c>
      <c r="AY1350">
        <v>13.982730217523599</v>
      </c>
      <c r="AZ1350">
        <v>16.1806237144203</v>
      </c>
      <c r="BA1350">
        <v>8.3587008574755206</v>
      </c>
      <c r="BB1350">
        <v>7.6266023596674302</v>
      </c>
      <c r="BC1350">
        <v>9.4075403041280303</v>
      </c>
      <c r="BD1350">
        <v>7.09833507210476</v>
      </c>
      <c r="BE1350">
        <v>3.38565583699368</v>
      </c>
      <c r="BN1350" s="39">
        <f t="shared" si="21"/>
        <v>22</v>
      </c>
    </row>
    <row r="1351" spans="1:66" x14ac:dyDescent="0.3">
      <c r="A1351" t="s">
        <v>2289</v>
      </c>
      <c r="B1351" s="13" t="str">
        <f>VLOOKUP(A1351,Matching_Area!$A$2:$B$1441,2, 0)</f>
        <v>Environment</v>
      </c>
      <c r="C1351" s="13" t="str">
        <f>VLOOKUP(Filtred_Data!A1351,Matching_Area!$A$2:$C$1441,3,0)</f>
        <v>Emissions</v>
      </c>
      <c r="D1351" t="s">
        <v>4125</v>
      </c>
      <c r="O1351">
        <v>5400503.5</v>
      </c>
      <c r="P1351">
        <v>5440420.6200000001</v>
      </c>
      <c r="Q1351">
        <v>5704297.25</v>
      </c>
      <c r="R1351">
        <v>5912971.3799999999</v>
      </c>
      <c r="S1351">
        <v>5756864.0999999996</v>
      </c>
      <c r="T1351">
        <v>5539255.4199999999</v>
      </c>
      <c r="U1351">
        <v>5868459.6500000004</v>
      </c>
      <c r="V1351">
        <v>6048233.0999999996</v>
      </c>
      <c r="W1351">
        <v>6054464.7000000002</v>
      </c>
      <c r="X1351">
        <v>6135462.9000000004</v>
      </c>
      <c r="Y1351">
        <v>5896082.7999999998</v>
      </c>
      <c r="Z1351">
        <v>5830249.4000000004</v>
      </c>
      <c r="AA1351">
        <v>5534118</v>
      </c>
      <c r="AB1351">
        <v>5524777.7999999998</v>
      </c>
      <c r="AC1351">
        <v>5761217.2999999998</v>
      </c>
      <c r="AD1351">
        <v>5776897.5999999996</v>
      </c>
      <c r="AE1351">
        <v>5731026.2999999998</v>
      </c>
      <c r="AF1351">
        <v>5743632.7000000002</v>
      </c>
      <c r="AG1351">
        <v>6185748</v>
      </c>
      <c r="AH1351">
        <v>6221391.5999999996</v>
      </c>
      <c r="AI1351">
        <v>6136093.5</v>
      </c>
      <c r="AJ1351">
        <v>6073643.7999999998</v>
      </c>
      <c r="AK1351">
        <v>6137498.4000000004</v>
      </c>
      <c r="AL1351">
        <v>6282704.2999999998</v>
      </c>
      <c r="AM1351">
        <v>6374979.2000000002</v>
      </c>
      <c r="AN1351">
        <v>6365296.5999999996</v>
      </c>
      <c r="AO1351">
        <v>6577713.0999999996</v>
      </c>
      <c r="AP1351">
        <v>6724414.4000000004</v>
      </c>
      <c r="AQ1351">
        <v>6749016.0999999996</v>
      </c>
      <c r="AR1351">
        <v>6808137.7999999998</v>
      </c>
      <c r="AS1351">
        <v>6969123.7999999998</v>
      </c>
      <c r="AT1351">
        <v>6821235.5999999996</v>
      </c>
      <c r="AU1351">
        <v>6981786.7999999998</v>
      </c>
      <c r="AV1351">
        <v>6991255.2000000002</v>
      </c>
      <c r="AW1351">
        <v>7244271.5</v>
      </c>
      <c r="AX1351">
        <v>7182808.4000000004</v>
      </c>
      <c r="AY1351">
        <v>6994086.9000000004</v>
      </c>
      <c r="AZ1351">
        <v>7128951.7000000002</v>
      </c>
      <c r="BA1351">
        <v>6648991.2000000002</v>
      </c>
      <c r="BB1351">
        <v>6604068.9516623998</v>
      </c>
      <c r="BC1351">
        <v>6713348.9691114798</v>
      </c>
      <c r="BD1351">
        <v>6571653.9769676402</v>
      </c>
      <c r="BE1351">
        <v>6343840.5077461395</v>
      </c>
      <c r="BN1351" s="39">
        <f t="shared" ref="BN1351:BN1414" si="22">COUNT(E1351:BM1351)</f>
        <v>43</v>
      </c>
    </row>
    <row r="1352" spans="1:66" x14ac:dyDescent="0.3">
      <c r="A1352" t="s">
        <v>3386</v>
      </c>
      <c r="B1352" s="13" t="str">
        <f>VLOOKUP(A1352,Matching_Area!$A$2:$B$1441,2, 0)</f>
        <v>Environment</v>
      </c>
      <c r="C1352" s="13" t="str">
        <f>VLOOKUP(Filtred_Data!A1352,Matching_Area!$A$2:$C$1441,3,0)</f>
        <v>Natural resources contribution to GDP</v>
      </c>
      <c r="D1352" t="s">
        <v>651</v>
      </c>
      <c r="O1352">
        <v>0.76341377086868401</v>
      </c>
      <c r="P1352">
        <v>0.75379895658782003</v>
      </c>
      <c r="Q1352">
        <v>0.75770663345598099</v>
      </c>
      <c r="R1352">
        <v>0.98369239406030295</v>
      </c>
      <c r="S1352">
        <v>3.1742098277015001</v>
      </c>
      <c r="T1352">
        <v>3.0771922683474302</v>
      </c>
      <c r="U1352">
        <v>2.9638145226271799</v>
      </c>
      <c r="V1352">
        <v>3.0312530762541101</v>
      </c>
      <c r="W1352">
        <v>2.6765084362967602</v>
      </c>
      <c r="X1352">
        <v>4.8149553540024996</v>
      </c>
      <c r="Y1352">
        <v>5.4923642530418002</v>
      </c>
      <c r="Z1352">
        <v>4.0605446272884098</v>
      </c>
      <c r="AA1352">
        <v>2.4284525189254098</v>
      </c>
      <c r="AB1352">
        <v>2.68049866394689</v>
      </c>
      <c r="AC1352">
        <v>2.4411230233260501</v>
      </c>
      <c r="AD1352">
        <v>2.1331882402437898</v>
      </c>
      <c r="AE1352">
        <v>0.970104044473727</v>
      </c>
      <c r="AF1352">
        <v>1.2876089469981</v>
      </c>
      <c r="AG1352">
        <v>1.03119447084896</v>
      </c>
      <c r="AH1352">
        <v>1.1439976268646099</v>
      </c>
      <c r="AI1352">
        <v>1.30567609266303</v>
      </c>
      <c r="AJ1352">
        <v>0.96774512079848596</v>
      </c>
      <c r="AK1352">
        <v>0.96517381067040298</v>
      </c>
      <c r="AL1352">
        <v>0.89058634681467697</v>
      </c>
      <c r="AM1352">
        <v>0.73753387201817699</v>
      </c>
      <c r="AN1352">
        <v>0.79050950122903196</v>
      </c>
      <c r="AO1352">
        <v>0.96414713371346505</v>
      </c>
      <c r="AP1352">
        <v>0.76013879929025097</v>
      </c>
      <c r="AQ1352">
        <v>0.48358024385531201</v>
      </c>
      <c r="AR1352">
        <v>0.59125038364100402</v>
      </c>
      <c r="AS1352">
        <v>0.96966420649878204</v>
      </c>
      <c r="AT1352">
        <v>0.87816734582928702</v>
      </c>
      <c r="AU1352">
        <v>0.59965272834378003</v>
      </c>
      <c r="AV1352">
        <v>0.78864689471638905</v>
      </c>
      <c r="AW1352">
        <v>1.1814481597856501</v>
      </c>
      <c r="AX1352">
        <v>1.2247961574911399</v>
      </c>
      <c r="AY1352">
        <v>1.0941482779311</v>
      </c>
      <c r="AZ1352">
        <v>1.0404043262277101</v>
      </c>
      <c r="BA1352">
        <v>1.91237091162624</v>
      </c>
      <c r="BB1352">
        <v>0.77086291194609802</v>
      </c>
      <c r="BC1352">
        <v>0.91719307482236301</v>
      </c>
      <c r="BD1352">
        <v>1.22641914726983</v>
      </c>
      <c r="BE1352">
        <v>0.82618624704158905</v>
      </c>
      <c r="BF1352">
        <v>0.78527295858781998</v>
      </c>
      <c r="BG1352">
        <v>0.66493128435056903</v>
      </c>
      <c r="BH1352">
        <v>0.27417191181616302</v>
      </c>
      <c r="BI1352">
        <v>0.33945281020387502</v>
      </c>
      <c r="BJ1352">
        <v>0.47729121102390398</v>
      </c>
      <c r="BK1352">
        <v>0.71124213713690299</v>
      </c>
      <c r="BN1352" s="39">
        <f t="shared" si="22"/>
        <v>49</v>
      </c>
    </row>
    <row r="1353" spans="1:66" x14ac:dyDescent="0.3">
      <c r="A1353" t="s">
        <v>1628</v>
      </c>
      <c r="B1353" s="13" t="str">
        <f>VLOOKUP(A1353,Matching_Area!$A$2:$B$1441,2, 0)</f>
        <v>Economic Policy &amp; Debt</v>
      </c>
      <c r="C1353" s="13" t="str">
        <f>VLOOKUP(Filtred_Data!A1353,Matching_Area!$A$2:$C$1441,3,0)</f>
        <v>Balance of payments</v>
      </c>
      <c r="D1353" t="s">
        <v>548</v>
      </c>
      <c r="BN1353" s="39">
        <f t="shared" si="22"/>
        <v>0</v>
      </c>
    </row>
    <row r="1354" spans="1:66" x14ac:dyDescent="0.3">
      <c r="A1354" t="s">
        <v>1116</v>
      </c>
      <c r="B1354" s="13" t="str">
        <f>VLOOKUP(A1354,Matching_Area!$A$2:$B$1441,2, 0)</f>
        <v>Economic Policy &amp; Debt</v>
      </c>
      <c r="C1354" s="13" t="str">
        <f>VLOOKUP(Filtred_Data!A1354,Matching_Area!$A$2:$C$1441,3,0)</f>
        <v>Balance of payments</v>
      </c>
      <c r="D1354" t="s">
        <v>2704</v>
      </c>
      <c r="E1354">
        <v>19664164000</v>
      </c>
      <c r="F1354">
        <v>18825530000</v>
      </c>
      <c r="G1354">
        <v>17252463900</v>
      </c>
      <c r="H1354">
        <v>16878648000</v>
      </c>
      <c r="I1354">
        <v>16725493600</v>
      </c>
      <c r="J1354">
        <v>15498323200</v>
      </c>
      <c r="K1354">
        <v>14953446600</v>
      </c>
      <c r="L1354">
        <v>14898992000</v>
      </c>
      <c r="M1354">
        <v>17857180000</v>
      </c>
      <c r="N1354">
        <v>17031416000</v>
      </c>
      <c r="O1354">
        <v>15236515800</v>
      </c>
      <c r="P1354">
        <v>14831073226.457399</v>
      </c>
      <c r="Q1354">
        <v>20573775352.122398</v>
      </c>
      <c r="R1354">
        <v>33703588954.210701</v>
      </c>
      <c r="S1354">
        <v>55700252549.129303</v>
      </c>
      <c r="T1354">
        <v>43154974089.341003</v>
      </c>
      <c r="U1354">
        <v>44162131646.1166</v>
      </c>
      <c r="V1354">
        <v>53374370832.8974</v>
      </c>
      <c r="W1354">
        <v>69447964987.8909</v>
      </c>
      <c r="X1354">
        <v>143259225732.73599</v>
      </c>
      <c r="Y1354">
        <v>171412607203.354</v>
      </c>
      <c r="Z1354">
        <v>123907234985.741</v>
      </c>
      <c r="AA1354">
        <v>143444661762.22198</v>
      </c>
      <c r="AB1354">
        <v>123110064423.481</v>
      </c>
      <c r="AC1354">
        <v>104855936881.377</v>
      </c>
      <c r="AD1354">
        <v>117981972231.98599</v>
      </c>
      <c r="AE1354">
        <v>139883920728.38901</v>
      </c>
      <c r="AF1354">
        <v>161738455237.867</v>
      </c>
      <c r="AG1354">
        <v>144176820283.57199</v>
      </c>
      <c r="AH1354">
        <v>168583563269.37701</v>
      </c>
      <c r="AI1354">
        <v>173093564607.84399</v>
      </c>
      <c r="AJ1354">
        <v>159272850288.00299</v>
      </c>
      <c r="AK1354">
        <v>147525874735.10501</v>
      </c>
      <c r="AL1354">
        <v>164620171357.293</v>
      </c>
      <c r="AM1354">
        <v>163590579764.93799</v>
      </c>
      <c r="AN1354">
        <v>175995426883.436</v>
      </c>
      <c r="AO1354">
        <v>160660160546.20401</v>
      </c>
      <c r="AP1354">
        <v>134836033327.14101</v>
      </c>
      <c r="AQ1354">
        <v>146006089507.341</v>
      </c>
      <c r="AR1354">
        <v>136450101867.481</v>
      </c>
      <c r="AS1354">
        <v>128399516602.72301</v>
      </c>
      <c r="AT1354">
        <v>130076677027.985</v>
      </c>
      <c r="AU1354">
        <v>157762914914.241</v>
      </c>
      <c r="AV1354">
        <v>184024332193.35001</v>
      </c>
      <c r="AW1354">
        <v>190464790633.30499</v>
      </c>
      <c r="AX1354">
        <v>188259141662.46799</v>
      </c>
      <c r="AY1354">
        <v>221088725058.69101</v>
      </c>
      <c r="AZ1354">
        <v>277548941768.85498</v>
      </c>
      <c r="BA1354">
        <v>294045673779.62701</v>
      </c>
      <c r="BB1354">
        <v>404098925258.35303</v>
      </c>
      <c r="BC1354">
        <v>488928508742.44</v>
      </c>
      <c r="BD1354">
        <v>537267041107.474</v>
      </c>
      <c r="BE1354">
        <v>574268084132.44702</v>
      </c>
      <c r="BF1354">
        <v>448508920737.711</v>
      </c>
      <c r="BG1354">
        <v>434416188744.625</v>
      </c>
      <c r="BH1354">
        <v>383728497570.133</v>
      </c>
      <c r="BI1354">
        <v>405942428719.74902</v>
      </c>
      <c r="BJ1354">
        <v>451285263406.23999</v>
      </c>
      <c r="BK1354">
        <v>449907088828.54602</v>
      </c>
      <c r="BL1354">
        <v>516700583371.24701</v>
      </c>
      <c r="BN1354" s="39">
        <f t="shared" si="22"/>
        <v>60</v>
      </c>
    </row>
    <row r="1355" spans="1:66" x14ac:dyDescent="0.3">
      <c r="A1355" t="s">
        <v>1439</v>
      </c>
      <c r="B1355" s="13" t="str">
        <f>VLOOKUP(A1355,Matching_Area!$A$2:$B$1441,2, 0)</f>
        <v>Economic Policy &amp; Debt</v>
      </c>
      <c r="C1355" s="13" t="str">
        <f>VLOOKUP(Filtred_Data!A1355,Matching_Area!$A$2:$C$1441,3,0)</f>
        <v>Balance of payments</v>
      </c>
      <c r="D1355" t="s">
        <v>2629</v>
      </c>
      <c r="O1355">
        <v>3.0687846525679756</v>
      </c>
      <c r="P1355">
        <v>2.6981940375604729</v>
      </c>
      <c r="Q1355">
        <v>3.137043255723873</v>
      </c>
      <c r="R1355">
        <v>4.1043542465042462</v>
      </c>
      <c r="S1355">
        <v>4.8579332116400291</v>
      </c>
      <c r="T1355">
        <v>3.892803796678133</v>
      </c>
      <c r="U1355">
        <v>3.2620065231650819</v>
      </c>
      <c r="V1355">
        <v>3.2979375418092212</v>
      </c>
      <c r="W1355">
        <v>3.6257051487682981</v>
      </c>
      <c r="X1355">
        <v>6.103344405957503</v>
      </c>
      <c r="Y1355">
        <v>6.1616545091386001</v>
      </c>
      <c r="Z1355">
        <v>4.0822184024843633</v>
      </c>
      <c r="AA1355">
        <v>4.8373330480397696</v>
      </c>
      <c r="AB1355">
        <v>3.9123650317443768</v>
      </c>
      <c r="AC1355">
        <v>2.6535618023807821</v>
      </c>
      <c r="AD1355">
        <v>2.9248344546577916</v>
      </c>
      <c r="AE1355">
        <v>3.1662810194466635</v>
      </c>
      <c r="AF1355">
        <v>3.2650359883695255</v>
      </c>
      <c r="AG1355">
        <v>2.6062331938462036</v>
      </c>
      <c r="AH1355">
        <v>2.8031891730707477</v>
      </c>
      <c r="AI1355">
        <v>2.7355758926565623</v>
      </c>
      <c r="AJ1355">
        <v>2.6016933810709868</v>
      </c>
      <c r="AK1355">
        <v>2.3123147655518475</v>
      </c>
      <c r="AL1355">
        <v>2.3976517450240333</v>
      </c>
      <c r="AM1355">
        <v>2.0639132471279504</v>
      </c>
      <c r="AN1355">
        <v>1.955235536182409</v>
      </c>
      <c r="AO1355">
        <v>1.6627586460305319</v>
      </c>
      <c r="AP1355">
        <v>1.2572687990174012</v>
      </c>
      <c r="AQ1355">
        <v>1.2912711969047428</v>
      </c>
      <c r="AR1355">
        <v>1.0737733145232566</v>
      </c>
      <c r="AS1355">
        <v>0.85427209690695338</v>
      </c>
      <c r="AT1355">
        <v>0.93813414402197071</v>
      </c>
      <c r="AU1355">
        <v>1.1164781030572317</v>
      </c>
      <c r="AV1355">
        <v>1.1987839957006912</v>
      </c>
      <c r="AW1355">
        <v>1.0555911121824431</v>
      </c>
      <c r="AX1355">
        <v>0.90358894177218663</v>
      </c>
      <c r="AY1355">
        <v>0.9207349807959746</v>
      </c>
      <c r="AZ1355">
        <v>1.0659949952602825</v>
      </c>
      <c r="BA1355">
        <v>1.079013567024842</v>
      </c>
      <c r="BB1355">
        <v>1.9202807735396534</v>
      </c>
      <c r="BC1355">
        <v>2.0033189020389108</v>
      </c>
      <c r="BD1355">
        <v>1.9613589237752203</v>
      </c>
      <c r="BE1355">
        <v>2.0466242038699507</v>
      </c>
      <c r="BF1355">
        <v>1.5941759674762972</v>
      </c>
      <c r="BG1355">
        <v>1.4801111134904055</v>
      </c>
      <c r="BH1355">
        <v>1.3500732161371656</v>
      </c>
      <c r="BI1355">
        <v>1.4412622018393459</v>
      </c>
      <c r="BJ1355">
        <v>1.4873834042611593</v>
      </c>
      <c r="BK1355">
        <v>1.3576574531278973</v>
      </c>
      <c r="BL1355">
        <v>1.5483679650848374</v>
      </c>
      <c r="BN1355" s="39">
        <f t="shared" si="22"/>
        <v>50</v>
      </c>
    </row>
    <row r="1356" spans="1:66" x14ac:dyDescent="0.3">
      <c r="A1356" t="s">
        <v>58</v>
      </c>
      <c r="B1356" s="13" t="str">
        <f>VLOOKUP(A1356,Matching_Area!$A$2:$B$1441,2, 0)</f>
        <v>Economic Policy &amp; Debt</v>
      </c>
      <c r="C1356" s="13" t="str">
        <f>VLOOKUP(Filtred_Data!A1356,Matching_Area!$A$2:$C$1441,3,0)</f>
        <v>Balance of payments</v>
      </c>
      <c r="D1356" t="s">
        <v>2768</v>
      </c>
      <c r="E1356">
        <v>1554800000</v>
      </c>
      <c r="F1356">
        <v>1805900000</v>
      </c>
      <c r="G1356">
        <v>1163400000</v>
      </c>
      <c r="H1356">
        <v>1247000000</v>
      </c>
      <c r="I1356">
        <v>1201400000</v>
      </c>
      <c r="J1356">
        <v>1385000000</v>
      </c>
      <c r="K1356">
        <v>1646700000</v>
      </c>
      <c r="L1356">
        <v>2765200000</v>
      </c>
      <c r="M1356">
        <v>4817900000</v>
      </c>
      <c r="N1356">
        <v>5104600000</v>
      </c>
      <c r="O1356">
        <v>3414890000</v>
      </c>
      <c r="P1356">
        <v>2108565226.4573801</v>
      </c>
      <c r="Q1356">
        <v>2663322352.1223898</v>
      </c>
      <c r="R1356">
        <v>2725956454.21069</v>
      </c>
      <c r="S1356">
        <v>4231847549.1293101</v>
      </c>
      <c r="T1356">
        <v>4626896589.3410101</v>
      </c>
      <c r="U1356">
        <v>7149001646.11658</v>
      </c>
      <c r="V1356">
        <v>7592498332.8974304</v>
      </c>
      <c r="W1356">
        <v>6979304987.8909101</v>
      </c>
      <c r="X1356">
        <v>7784025732.7357502</v>
      </c>
      <c r="Y1356">
        <v>15595967203.3543</v>
      </c>
      <c r="Z1356">
        <v>18923509985.741001</v>
      </c>
      <c r="AA1356">
        <v>22809354762.222301</v>
      </c>
      <c r="AB1356">
        <v>22626779423.480999</v>
      </c>
      <c r="AC1356">
        <v>23837779881.376801</v>
      </c>
      <c r="AD1356">
        <v>32095422231.985901</v>
      </c>
      <c r="AE1356">
        <v>37452484728.389198</v>
      </c>
      <c r="AF1356">
        <v>34720297237.866898</v>
      </c>
      <c r="AG1356">
        <v>36744652783.5718</v>
      </c>
      <c r="AH1356">
        <v>63549633269.377296</v>
      </c>
      <c r="AI1356">
        <v>72258214607.844498</v>
      </c>
      <c r="AJ1356">
        <v>66661474288.002899</v>
      </c>
      <c r="AK1356">
        <v>60267694735.105301</v>
      </c>
      <c r="AL1356">
        <v>62352691775.173203</v>
      </c>
      <c r="AM1356">
        <v>63284090264.9375</v>
      </c>
      <c r="AN1356">
        <v>74781404883.435806</v>
      </c>
      <c r="AO1356">
        <v>64040728546.204399</v>
      </c>
      <c r="AP1356">
        <v>58906941910.701103</v>
      </c>
      <c r="AQ1356">
        <v>70714734123.441406</v>
      </c>
      <c r="AR1356">
        <v>60499603711.081398</v>
      </c>
      <c r="AS1356">
        <v>56600377652.7229</v>
      </c>
      <c r="AT1356">
        <v>57633677027.984802</v>
      </c>
      <c r="AU1356">
        <v>67962414914.241203</v>
      </c>
      <c r="AV1356">
        <v>74894067978.482407</v>
      </c>
      <c r="AW1356">
        <v>75889985333.445007</v>
      </c>
      <c r="AX1356">
        <v>54083715801.848099</v>
      </c>
      <c r="AY1356">
        <v>54853874760.966904</v>
      </c>
      <c r="AZ1356">
        <v>59524234464.140099</v>
      </c>
      <c r="BA1356">
        <v>66607006099.536201</v>
      </c>
      <c r="BB1356">
        <v>119718872595.853</v>
      </c>
      <c r="BC1356">
        <v>121391806197.94</v>
      </c>
      <c r="BD1356">
        <v>136912226738.474</v>
      </c>
      <c r="BE1356">
        <v>139133870857.439</v>
      </c>
      <c r="BF1356">
        <v>133533464073.2</v>
      </c>
      <c r="BG1356">
        <v>119048483711.245</v>
      </c>
      <c r="BH1356">
        <v>106539635766.33299</v>
      </c>
      <c r="BI1356">
        <v>106290809152.79201</v>
      </c>
      <c r="BJ1356">
        <v>112251905534.783</v>
      </c>
      <c r="BK1356">
        <v>114756990011.769</v>
      </c>
      <c r="BL1356">
        <v>118437718706.20399</v>
      </c>
      <c r="BN1356" s="39">
        <f t="shared" si="22"/>
        <v>60</v>
      </c>
    </row>
    <row r="1357" spans="1:66" x14ac:dyDescent="0.3">
      <c r="A1357" t="s">
        <v>1639</v>
      </c>
      <c r="B1357" s="13" t="str">
        <f>VLOOKUP(A1357,Matching_Area!$A$2:$B$1441,2, 0)</f>
        <v>Private Sector &amp; Trade</v>
      </c>
      <c r="C1357" s="13" t="str">
        <f>VLOOKUP(Filtred_Data!A1357,Matching_Area!$A$2:$C$1441,3,0)</f>
        <v>Business environment</v>
      </c>
      <c r="D1357" t="s">
        <v>284</v>
      </c>
      <c r="BF1357">
        <v>43.8</v>
      </c>
      <c r="BG1357">
        <v>43.8</v>
      </c>
      <c r="BH1357">
        <v>43.9</v>
      </c>
      <c r="BI1357">
        <v>44</v>
      </c>
      <c r="BJ1357">
        <v>43.8</v>
      </c>
      <c r="BK1357">
        <v>43.8</v>
      </c>
      <c r="BL1357">
        <v>36.6</v>
      </c>
      <c r="BN1357" s="39">
        <f t="shared" si="22"/>
        <v>7</v>
      </c>
    </row>
    <row r="1358" spans="1:66" x14ac:dyDescent="0.3">
      <c r="A1358" t="s">
        <v>2079</v>
      </c>
      <c r="B1358" s="13" t="str">
        <f>VLOOKUP(A1358,Matching_Area!$A$2:$B$1441,2, 0)</f>
        <v>Economic Policy &amp; Debt</v>
      </c>
      <c r="C1358" s="13" t="str">
        <f>VLOOKUP(Filtred_Data!A1358,Matching_Area!$A$2:$C$1441,3,0)</f>
        <v>National accounts</v>
      </c>
      <c r="D1358" t="s">
        <v>3519</v>
      </c>
      <c r="O1358">
        <v>10.758285404960203</v>
      </c>
      <c r="P1358">
        <v>10.757179035927372</v>
      </c>
      <c r="Q1358">
        <v>11.340619649600113</v>
      </c>
      <c r="R1358">
        <v>13.079285746357453</v>
      </c>
      <c r="S1358">
        <v>16.444986322539563</v>
      </c>
      <c r="T1358">
        <v>15.516373633156547</v>
      </c>
      <c r="U1358">
        <v>16.048845635663696</v>
      </c>
      <c r="V1358">
        <v>16.417894675155367</v>
      </c>
      <c r="W1358">
        <v>16.972834228965059</v>
      </c>
      <c r="X1358">
        <v>18.376194271455397</v>
      </c>
      <c r="Y1358">
        <v>20.109844689422594</v>
      </c>
      <c r="Z1358">
        <v>19.425907113159106</v>
      </c>
      <c r="AA1358">
        <v>17.536812280918443</v>
      </c>
      <c r="AB1358">
        <v>16.665593480310331</v>
      </c>
      <c r="AC1358">
        <v>17.522432189513953</v>
      </c>
      <c r="AD1358">
        <v>16.603906126302988</v>
      </c>
      <c r="AE1358">
        <v>16.897977151434254</v>
      </c>
      <c r="AF1358">
        <v>17.973580984570201</v>
      </c>
      <c r="AG1358">
        <v>19.070100705861503</v>
      </c>
      <c r="AH1358">
        <v>19.415128386019521</v>
      </c>
      <c r="AI1358">
        <v>19.815050584054315</v>
      </c>
      <c r="AJ1358">
        <v>19.786448124097433</v>
      </c>
      <c r="AK1358">
        <v>19.950594502392288</v>
      </c>
      <c r="AL1358">
        <v>20.044618701975153</v>
      </c>
      <c r="AM1358">
        <v>21.055459161745276</v>
      </c>
      <c r="AN1358">
        <v>22.453381649056794</v>
      </c>
      <c r="AO1358">
        <v>22.687071990241197</v>
      </c>
      <c r="AP1358">
        <v>23.428321075295745</v>
      </c>
      <c r="AQ1358">
        <v>22.825890929701668</v>
      </c>
      <c r="AR1358">
        <v>23.273472659700154</v>
      </c>
      <c r="AS1358">
        <v>25.043635224892768</v>
      </c>
      <c r="AT1358">
        <v>22.842957831705888</v>
      </c>
      <c r="AU1358">
        <v>22.154271777962176</v>
      </c>
      <c r="AV1358">
        <v>22.477100569878445</v>
      </c>
      <c r="AW1358">
        <v>24.352406740005136</v>
      </c>
      <c r="AX1358">
        <v>25.555994040464213</v>
      </c>
      <c r="AY1358">
        <v>26.900148608117775</v>
      </c>
      <c r="AZ1358">
        <v>27.95580207255902</v>
      </c>
      <c r="BA1358">
        <v>29.886798058180254</v>
      </c>
      <c r="BB1358">
        <v>24.641563455513353</v>
      </c>
      <c r="BC1358">
        <v>28.057952280439576</v>
      </c>
      <c r="BD1358">
        <v>30.789294055981653</v>
      </c>
      <c r="BE1358">
        <v>30.568183944830292</v>
      </c>
      <c r="BF1358">
        <v>30.0130072244039</v>
      </c>
      <c r="BG1358">
        <v>29.968850364377719</v>
      </c>
      <c r="BH1358">
        <v>27.736771830533595</v>
      </c>
      <c r="BI1358">
        <v>26.51400059534388</v>
      </c>
      <c r="BJ1358">
        <v>27.142320242019281</v>
      </c>
      <c r="BK1358">
        <v>27.564423232036241</v>
      </c>
      <c r="BL1358">
        <v>26.388726787248089</v>
      </c>
      <c r="BN1358" s="39">
        <f t="shared" si="22"/>
        <v>50</v>
      </c>
    </row>
    <row r="1359" spans="1:66" x14ac:dyDescent="0.3">
      <c r="A1359" t="s">
        <v>2916</v>
      </c>
      <c r="B1359" s="13" t="str">
        <f>VLOOKUP(A1359,Matching_Area!$A$2:$B$1441,2, 0)</f>
        <v>Economic Policy &amp; Debt</v>
      </c>
      <c r="C1359" s="13" t="str">
        <f>VLOOKUP(Filtred_Data!A1359,Matching_Area!$A$2:$C$1441,3,0)</f>
        <v>Balance of payments</v>
      </c>
      <c r="D1359" t="s">
        <v>319</v>
      </c>
      <c r="O1359">
        <v>2.4317457418827675</v>
      </c>
      <c r="P1359">
        <v>2.4355067176031251</v>
      </c>
      <c r="Q1359">
        <v>2.3766525162026721</v>
      </c>
      <c r="R1359">
        <v>2.5347697730283096</v>
      </c>
      <c r="S1359">
        <v>2.7458464461576595</v>
      </c>
      <c r="T1359">
        <v>2.7063856457103785</v>
      </c>
      <c r="U1359">
        <v>2.8018396380507866</v>
      </c>
      <c r="V1359">
        <v>2.8206007610626438</v>
      </c>
      <c r="W1359">
        <v>2.855078608215091</v>
      </c>
      <c r="X1359">
        <v>2.8569378693382723</v>
      </c>
      <c r="Y1359">
        <v>3.0980220186350294</v>
      </c>
      <c r="Z1359">
        <v>3.184554489775937</v>
      </c>
      <c r="AA1359">
        <v>3.4401094088173627</v>
      </c>
      <c r="AB1359">
        <v>3.2602851153455195</v>
      </c>
      <c r="AC1359">
        <v>3.4184554091736876</v>
      </c>
      <c r="AD1359">
        <v>3.3446347631551112</v>
      </c>
      <c r="AE1359">
        <v>3.6434594839627907</v>
      </c>
      <c r="AF1359">
        <v>3.9019487293559605</v>
      </c>
      <c r="AG1359">
        <v>4.0013841470098566</v>
      </c>
      <c r="AH1359">
        <v>4.0706681461576366</v>
      </c>
      <c r="AI1359">
        <v>4.4528523879349553</v>
      </c>
      <c r="AJ1359">
        <v>4.5916543807380457</v>
      </c>
      <c r="AK1359">
        <v>4.5518253915792872</v>
      </c>
      <c r="AL1359">
        <v>4.5152633373861768</v>
      </c>
      <c r="AM1359">
        <v>4.5760834423367109</v>
      </c>
      <c r="AN1359">
        <v>4.720089625981168</v>
      </c>
      <c r="AO1359">
        <v>4.8564235744238724</v>
      </c>
      <c r="AP1359">
        <v>4.9203534856063085</v>
      </c>
      <c r="AQ1359">
        <v>4.8929923305950336</v>
      </c>
      <c r="AR1359">
        <v>4.9294627041550338</v>
      </c>
      <c r="AS1359">
        <v>5.061788073980181</v>
      </c>
      <c r="AT1359">
        <v>4.7824564497736146</v>
      </c>
      <c r="AU1359">
        <v>4.7688187278197542</v>
      </c>
      <c r="AV1359">
        <v>4.8007094791912754</v>
      </c>
      <c r="AW1359">
        <v>5.200229940877696</v>
      </c>
      <c r="AX1359">
        <v>5.2982362623117538</v>
      </c>
      <c r="AY1359">
        <v>5.5913045749315637</v>
      </c>
      <c r="AZ1359">
        <v>6.0969527957568284</v>
      </c>
      <c r="BA1359">
        <v>6.5346984886868462</v>
      </c>
      <c r="BB1359">
        <v>6.4364545007640803</v>
      </c>
      <c r="BC1359">
        <v>6.7935660215878064</v>
      </c>
      <c r="BD1359">
        <v>7.0957197689396079</v>
      </c>
      <c r="BE1359">
        <v>7.1274462937826257</v>
      </c>
      <c r="BF1359">
        <v>7.0620116188246778</v>
      </c>
      <c r="BG1359">
        <v>7.1204773883644394</v>
      </c>
      <c r="BH1359">
        <v>6.949367801708771</v>
      </c>
      <c r="BI1359">
        <v>6.9087186367321012</v>
      </c>
      <c r="BJ1359">
        <v>7.0577018374625711</v>
      </c>
      <c r="BK1359">
        <v>6.9389526416176643</v>
      </c>
      <c r="BL1359">
        <v>6.8502119677608571</v>
      </c>
      <c r="BN1359" s="39">
        <f t="shared" si="22"/>
        <v>50</v>
      </c>
    </row>
    <row r="1360" spans="1:66" x14ac:dyDescent="0.3">
      <c r="A1360" t="s">
        <v>3313</v>
      </c>
      <c r="B1360" s="13" t="str">
        <f>VLOOKUP(A1360,Matching_Area!$A$2:$B$1441,2, 0)</f>
        <v>Infastructure</v>
      </c>
      <c r="C1360" s="13" t="str">
        <f>VLOOKUP(Filtred_Data!A1360,Matching_Area!$A$2:$C$1441,3,0)</f>
        <v>Technology</v>
      </c>
      <c r="D1360" t="s">
        <v>2597</v>
      </c>
      <c r="Y1360">
        <v>5537</v>
      </c>
      <c r="Z1360">
        <v>6098</v>
      </c>
      <c r="AA1360">
        <v>6184</v>
      </c>
      <c r="AB1360">
        <v>7202</v>
      </c>
      <c r="AC1360">
        <v>8547</v>
      </c>
      <c r="AD1360">
        <v>11523</v>
      </c>
      <c r="AE1360">
        <v>12574</v>
      </c>
      <c r="AF1360">
        <v>12998</v>
      </c>
      <c r="AG1360">
        <v>14557</v>
      </c>
      <c r="AH1360">
        <v>17007</v>
      </c>
      <c r="AI1360">
        <v>20653</v>
      </c>
      <c r="AJ1360">
        <v>18268</v>
      </c>
      <c r="AK1360">
        <v>17766</v>
      </c>
      <c r="AL1360">
        <v>18622</v>
      </c>
      <c r="AM1360">
        <v>21342</v>
      </c>
      <c r="AN1360">
        <v>25063</v>
      </c>
      <c r="AO1360">
        <v>28585</v>
      </c>
      <c r="AP1360">
        <v>35657</v>
      </c>
      <c r="AQ1360">
        <v>39182</v>
      </c>
      <c r="AR1360">
        <v>31040</v>
      </c>
      <c r="AS1360">
        <v>41244</v>
      </c>
      <c r="AT1360">
        <v>34598</v>
      </c>
      <c r="AU1360">
        <v>30945</v>
      </c>
      <c r="AV1360">
        <v>29834</v>
      </c>
      <c r="AW1360">
        <v>36847</v>
      </c>
      <c r="AX1360">
        <v>39377</v>
      </c>
      <c r="AY1360">
        <v>42753</v>
      </c>
      <c r="AZ1360">
        <v>47030</v>
      </c>
      <c r="BA1360">
        <v>46463</v>
      </c>
      <c r="BB1360">
        <v>40898</v>
      </c>
      <c r="BC1360">
        <v>44598</v>
      </c>
      <c r="BD1360">
        <v>48368</v>
      </c>
      <c r="BE1360">
        <v>51366</v>
      </c>
      <c r="BF1360">
        <v>53115</v>
      </c>
      <c r="BG1360">
        <v>59286</v>
      </c>
      <c r="BH1360">
        <v>71743</v>
      </c>
      <c r="BI1360">
        <v>92691</v>
      </c>
      <c r="BJ1360">
        <v>117713</v>
      </c>
      <c r="BK1360">
        <v>122636</v>
      </c>
      <c r="BN1360" s="39">
        <f t="shared" si="22"/>
        <v>39</v>
      </c>
    </row>
    <row r="1361" spans="1:66" x14ac:dyDescent="0.3">
      <c r="A1361" t="s">
        <v>3709</v>
      </c>
      <c r="B1361" s="13" t="str">
        <f>VLOOKUP(A1361,Matching_Area!$A$2:$B$1441,2, 0)</f>
        <v>Infastructure</v>
      </c>
      <c r="C1361" s="13" t="str">
        <f>VLOOKUP(Filtred_Data!A1361,Matching_Area!$A$2:$C$1441,3,0)</f>
        <v>Technology</v>
      </c>
      <c r="D1361" t="s">
        <v>1669</v>
      </c>
      <c r="Y1361">
        <v>41300</v>
      </c>
      <c r="Z1361">
        <v>46411</v>
      </c>
      <c r="AA1361">
        <v>57561</v>
      </c>
      <c r="AB1361">
        <v>48343</v>
      </c>
      <c r="AC1361">
        <v>54053</v>
      </c>
      <c r="AD1361">
        <v>53577</v>
      </c>
      <c r="AE1361">
        <v>56679</v>
      </c>
      <c r="AF1361">
        <v>58294</v>
      </c>
      <c r="AG1361">
        <v>63788</v>
      </c>
      <c r="AH1361">
        <v>77394</v>
      </c>
      <c r="AI1361">
        <v>106693</v>
      </c>
      <c r="AJ1361">
        <v>105051</v>
      </c>
      <c r="AK1361">
        <v>110071</v>
      </c>
      <c r="AL1361">
        <v>131797</v>
      </c>
      <c r="AM1361">
        <v>139713</v>
      </c>
      <c r="AN1361">
        <v>163787</v>
      </c>
      <c r="AO1361">
        <v>183925</v>
      </c>
      <c r="AP1361">
        <v>198953</v>
      </c>
      <c r="AQ1361">
        <v>207429</v>
      </c>
      <c r="AR1361">
        <v>229721</v>
      </c>
      <c r="AS1361">
        <v>251220</v>
      </c>
      <c r="AT1361">
        <v>181713</v>
      </c>
      <c r="AU1361">
        <v>181693</v>
      </c>
      <c r="AV1361">
        <v>191905</v>
      </c>
      <c r="AW1361">
        <v>213519</v>
      </c>
      <c r="AX1361">
        <v>224300</v>
      </c>
      <c r="AY1361">
        <v>233357</v>
      </c>
      <c r="AZ1361">
        <v>256471</v>
      </c>
      <c r="BA1361">
        <v>246263</v>
      </c>
      <c r="BB1361">
        <v>225045</v>
      </c>
      <c r="BC1361">
        <v>236864</v>
      </c>
      <c r="BD1361">
        <v>256841</v>
      </c>
      <c r="BE1361">
        <v>261959</v>
      </c>
      <c r="BF1361">
        <v>270225</v>
      </c>
      <c r="BG1361">
        <v>283290</v>
      </c>
      <c r="BH1361">
        <v>303233</v>
      </c>
      <c r="BI1361">
        <v>300550</v>
      </c>
      <c r="BJ1361">
        <v>330498</v>
      </c>
      <c r="BK1361">
        <v>342150</v>
      </c>
      <c r="BN1361" s="39">
        <f t="shared" si="22"/>
        <v>39</v>
      </c>
    </row>
    <row r="1362" spans="1:66" x14ac:dyDescent="0.3">
      <c r="A1362" t="s">
        <v>3640</v>
      </c>
      <c r="B1362" s="13" t="str">
        <f>VLOOKUP(A1362,Matching_Area!$A$2:$B$1441,2, 0)</f>
        <v>Infastructure</v>
      </c>
      <c r="C1362" s="13" t="str">
        <f>VLOOKUP(Filtred_Data!A1362,Matching_Area!$A$2:$C$1441,3,0)</f>
        <v>Technology</v>
      </c>
      <c r="D1362" t="s">
        <v>2676</v>
      </c>
      <c r="AW1362">
        <v>62341</v>
      </c>
      <c r="AX1362">
        <v>68220</v>
      </c>
      <c r="AY1362">
        <v>77184</v>
      </c>
      <c r="AZ1362">
        <v>88884</v>
      </c>
      <c r="BA1362">
        <v>88419</v>
      </c>
      <c r="BB1362">
        <v>76447</v>
      </c>
      <c r="BC1362">
        <v>82321</v>
      </c>
      <c r="BD1362">
        <v>91313</v>
      </c>
      <c r="BE1362">
        <v>96816</v>
      </c>
      <c r="BF1362">
        <v>101577</v>
      </c>
      <c r="BG1362">
        <v>110508</v>
      </c>
      <c r="BH1362">
        <v>128969</v>
      </c>
      <c r="BI1362">
        <v>156758</v>
      </c>
      <c r="BJ1362">
        <v>185671</v>
      </c>
      <c r="BK1362">
        <v>194309</v>
      </c>
      <c r="BN1362" s="39">
        <f t="shared" si="22"/>
        <v>15</v>
      </c>
    </row>
    <row r="1363" spans="1:66" x14ac:dyDescent="0.3">
      <c r="A1363" t="s">
        <v>1311</v>
      </c>
      <c r="B1363" s="13" t="str">
        <f>VLOOKUP(A1363,Matching_Area!$A$2:$B$1441,2, 0)</f>
        <v>Infastructure</v>
      </c>
      <c r="C1363" s="13" t="str">
        <f>VLOOKUP(Filtred_Data!A1363,Matching_Area!$A$2:$C$1441,3,0)</f>
        <v>Technology</v>
      </c>
      <c r="D1363" t="s">
        <v>2812</v>
      </c>
      <c r="AW1363">
        <v>249850</v>
      </c>
      <c r="AX1363">
        <v>274053</v>
      </c>
      <c r="AY1363">
        <v>290460</v>
      </c>
      <c r="AZ1363">
        <v>324606</v>
      </c>
      <c r="BA1363">
        <v>308837</v>
      </c>
      <c r="BB1363">
        <v>279978</v>
      </c>
      <c r="BC1363">
        <v>295186</v>
      </c>
      <c r="BD1363">
        <v>319502</v>
      </c>
      <c r="BE1363">
        <v>330032</v>
      </c>
      <c r="BF1363">
        <v>339482</v>
      </c>
      <c r="BG1363">
        <v>361547</v>
      </c>
      <c r="BH1363">
        <v>388136</v>
      </c>
      <c r="BI1363">
        <v>388502</v>
      </c>
      <c r="BJ1363">
        <v>428224</v>
      </c>
      <c r="BK1363">
        <v>445872</v>
      </c>
      <c r="BN1363" s="39">
        <f t="shared" si="22"/>
        <v>15</v>
      </c>
    </row>
    <row r="1364" spans="1:66" x14ac:dyDescent="0.3">
      <c r="A1364" t="s">
        <v>386</v>
      </c>
      <c r="B1364" s="13" t="str">
        <f>VLOOKUP(A1364,Matching_Area!$A$2:$B$1441,2, 0)</f>
        <v>Infastructure</v>
      </c>
      <c r="C1364" s="13" t="str">
        <f>VLOOKUP(Filtred_Data!A1364,Matching_Area!$A$2:$C$1441,3,0)</f>
        <v>Technology</v>
      </c>
      <c r="D1364" t="s">
        <v>1532</v>
      </c>
      <c r="Y1364">
        <v>46837</v>
      </c>
      <c r="Z1364">
        <v>52509</v>
      </c>
      <c r="AA1364">
        <v>63745</v>
      </c>
      <c r="AB1364">
        <v>55545</v>
      </c>
      <c r="AC1364">
        <v>62600</v>
      </c>
      <c r="AD1364">
        <v>65100</v>
      </c>
      <c r="AE1364">
        <v>69253</v>
      </c>
      <c r="AF1364">
        <v>71292</v>
      </c>
      <c r="AG1364">
        <v>78345</v>
      </c>
      <c r="AH1364">
        <v>94401</v>
      </c>
      <c r="AI1364">
        <v>127346</v>
      </c>
      <c r="AJ1364">
        <v>123319</v>
      </c>
      <c r="AK1364">
        <v>127837</v>
      </c>
      <c r="AL1364">
        <v>150419</v>
      </c>
      <c r="AM1364">
        <v>161055</v>
      </c>
      <c r="AN1364">
        <v>188850</v>
      </c>
      <c r="AO1364">
        <v>212510</v>
      </c>
      <c r="AP1364">
        <v>234610</v>
      </c>
      <c r="AQ1364">
        <v>246611</v>
      </c>
      <c r="AR1364">
        <v>260761</v>
      </c>
      <c r="AS1364">
        <v>292464</v>
      </c>
      <c r="AT1364">
        <v>216311</v>
      </c>
      <c r="AU1364">
        <v>212638</v>
      </c>
      <c r="AV1364">
        <v>221739</v>
      </c>
      <c r="AW1364">
        <v>250366</v>
      </c>
      <c r="AX1364">
        <v>263677</v>
      </c>
      <c r="AY1364">
        <v>276110</v>
      </c>
      <c r="AZ1364">
        <v>303501</v>
      </c>
      <c r="BA1364">
        <v>292726</v>
      </c>
      <c r="BB1364">
        <v>265943</v>
      </c>
      <c r="BC1364">
        <v>281462</v>
      </c>
      <c r="BD1364">
        <v>305209</v>
      </c>
      <c r="BE1364">
        <v>313325</v>
      </c>
      <c r="BF1364">
        <v>323340</v>
      </c>
      <c r="BG1364">
        <v>342576</v>
      </c>
      <c r="BH1364">
        <v>374976</v>
      </c>
      <c r="BI1364">
        <v>393241</v>
      </c>
      <c r="BJ1364">
        <v>448211</v>
      </c>
      <c r="BK1364">
        <v>464786</v>
      </c>
      <c r="BN1364" s="39">
        <f t="shared" si="22"/>
        <v>39</v>
      </c>
    </row>
    <row r="1365" spans="1:66" x14ac:dyDescent="0.3">
      <c r="A1365" t="s">
        <v>2004</v>
      </c>
      <c r="B1365" s="13" t="str">
        <f>VLOOKUP(A1365,Matching_Area!$A$2:$B$1441,2, 0)</f>
        <v>Education</v>
      </c>
      <c r="C1365" s="13" t="str">
        <f>VLOOKUP(Filtred_Data!A1365,Matching_Area!$A$2:$C$1441,3,0)</f>
        <v>Inputs</v>
      </c>
      <c r="D1365" t="s">
        <v>2345</v>
      </c>
      <c r="BN1365" s="39">
        <f t="shared" si="22"/>
        <v>0</v>
      </c>
    </row>
    <row r="1366" spans="1:66" x14ac:dyDescent="0.3">
      <c r="A1366" t="s">
        <v>1512</v>
      </c>
      <c r="B1366" s="13" t="str">
        <f>VLOOKUP(A1366,Matching_Area!$A$2:$B$1441,2, 0)</f>
        <v>Education</v>
      </c>
      <c r="C1366" s="13" t="str">
        <f>VLOOKUP(Filtred_Data!A1366,Matching_Area!$A$2:$C$1441,3,0)</f>
        <v>Inputs</v>
      </c>
      <c r="D1366" t="s">
        <v>975</v>
      </c>
      <c r="BN1366" s="39">
        <f t="shared" si="22"/>
        <v>0</v>
      </c>
    </row>
    <row r="1367" spans="1:66" x14ac:dyDescent="0.3">
      <c r="A1367" t="s">
        <v>2859</v>
      </c>
      <c r="B1367" s="13" t="str">
        <f>VLOOKUP(A1367,Matching_Area!$A$2:$B$1441,2, 0)</f>
        <v>Education</v>
      </c>
      <c r="C1367" s="13" t="str">
        <f>VLOOKUP(Filtred_Data!A1367,Matching_Area!$A$2:$C$1441,3,0)</f>
        <v>Inputs</v>
      </c>
      <c r="D1367" t="s">
        <v>3448</v>
      </c>
      <c r="BN1367" s="39">
        <f t="shared" si="22"/>
        <v>0</v>
      </c>
    </row>
    <row r="1368" spans="1:66" x14ac:dyDescent="0.3">
      <c r="A1368" t="s">
        <v>12</v>
      </c>
      <c r="B1368" s="13" t="str">
        <f>VLOOKUP(A1368,Matching_Area!$A$2:$B$1441,2, 0)</f>
        <v>Education</v>
      </c>
      <c r="C1368" s="13" t="str">
        <f>VLOOKUP(Filtred_Data!A1368,Matching_Area!$A$2:$C$1441,3,0)</f>
        <v>Inputs</v>
      </c>
      <c r="D1368" t="s">
        <v>725</v>
      </c>
      <c r="BN1368" s="39">
        <f t="shared" si="22"/>
        <v>0</v>
      </c>
    </row>
    <row r="1369" spans="1:66" x14ac:dyDescent="0.3">
      <c r="A1369" t="s">
        <v>196</v>
      </c>
      <c r="B1369" s="13" t="str">
        <f>VLOOKUP(A1369,Matching_Area!$A$2:$B$1441,2, 0)</f>
        <v>Education</v>
      </c>
      <c r="C1369" s="13" t="str">
        <f>VLOOKUP(Filtred_Data!A1369,Matching_Area!$A$2:$C$1441,3,0)</f>
        <v>Inputs</v>
      </c>
      <c r="D1369" t="s">
        <v>3326</v>
      </c>
      <c r="BN1369" s="39">
        <f t="shared" si="22"/>
        <v>0</v>
      </c>
    </row>
    <row r="1370" spans="1:66" x14ac:dyDescent="0.3">
      <c r="A1370" t="s">
        <v>2708</v>
      </c>
      <c r="B1370" s="13" t="str">
        <f>VLOOKUP(A1370,Matching_Area!$A$2:$B$1441,2, 0)</f>
        <v>Education</v>
      </c>
      <c r="C1370" s="13" t="str">
        <f>VLOOKUP(Filtred_Data!A1370,Matching_Area!$A$2:$C$1441,3,0)</f>
        <v>Inputs</v>
      </c>
      <c r="D1370" t="s">
        <v>3541</v>
      </c>
      <c r="BN1370" s="39">
        <f t="shared" si="22"/>
        <v>0</v>
      </c>
    </row>
    <row r="1371" spans="1:66" x14ac:dyDescent="0.3">
      <c r="A1371" t="s">
        <v>1772</v>
      </c>
      <c r="B1371" s="13" t="str">
        <f>VLOOKUP(A1371,Matching_Area!$A$2:$B$1441,2, 0)</f>
        <v>Education</v>
      </c>
      <c r="C1371" s="13" t="str">
        <f>VLOOKUP(Filtred_Data!A1371,Matching_Area!$A$2:$C$1441,3,0)</f>
        <v>Inputs</v>
      </c>
      <c r="D1371" t="s">
        <v>2535</v>
      </c>
      <c r="BN1371" s="39">
        <f t="shared" si="22"/>
        <v>0</v>
      </c>
    </row>
    <row r="1372" spans="1:66" x14ac:dyDescent="0.3">
      <c r="A1372" t="s">
        <v>2284</v>
      </c>
      <c r="B1372" s="13" t="str">
        <f>VLOOKUP(A1372,Matching_Area!$A$2:$B$1441,2, 0)</f>
        <v>Education</v>
      </c>
      <c r="C1372" s="13" t="str">
        <f>VLOOKUP(Filtred_Data!A1372,Matching_Area!$A$2:$C$1441,3,0)</f>
        <v>Inputs</v>
      </c>
      <c r="D1372" t="s">
        <v>3340</v>
      </c>
      <c r="BN1372" s="39">
        <f t="shared" si="22"/>
        <v>0</v>
      </c>
    </row>
    <row r="1373" spans="1:66" x14ac:dyDescent="0.3">
      <c r="A1373" t="s">
        <v>3770</v>
      </c>
      <c r="B1373" s="13" t="str">
        <f>VLOOKUP(A1373,Matching_Area!$A$2:$B$1441,2, 0)</f>
        <v>Education</v>
      </c>
      <c r="C1373" s="13" t="str">
        <f>VLOOKUP(Filtred_Data!A1373,Matching_Area!$A$2:$C$1441,3,0)</f>
        <v>Inputs</v>
      </c>
      <c r="D1373" t="s">
        <v>1573</v>
      </c>
      <c r="BN1373" s="39">
        <f t="shared" si="22"/>
        <v>0</v>
      </c>
    </row>
    <row r="1374" spans="1:66" x14ac:dyDescent="0.3">
      <c r="A1374" t="s">
        <v>1617</v>
      </c>
      <c r="B1374" s="13" t="str">
        <f>VLOOKUP(A1374,Matching_Area!$A$2:$B$1441,2, 0)</f>
        <v>Education</v>
      </c>
      <c r="C1374" s="13" t="str">
        <f>VLOOKUP(Filtred_Data!A1374,Matching_Area!$A$2:$C$1441,3,0)</f>
        <v>Inputs</v>
      </c>
      <c r="D1374" t="s">
        <v>1803</v>
      </c>
      <c r="BN1374" s="39">
        <f t="shared" si="22"/>
        <v>0</v>
      </c>
    </row>
    <row r="1375" spans="1:66" x14ac:dyDescent="0.3">
      <c r="A1375" t="s">
        <v>2083</v>
      </c>
      <c r="B1375" s="13" t="str">
        <f>VLOOKUP(A1375,Matching_Area!$A$2:$B$1441,2, 0)</f>
        <v>Education</v>
      </c>
      <c r="C1375" s="13" t="str">
        <f>VLOOKUP(Filtred_Data!A1375,Matching_Area!$A$2:$C$1441,3,0)</f>
        <v>Inputs</v>
      </c>
      <c r="D1375" t="s">
        <v>3013</v>
      </c>
      <c r="BN1375" s="39">
        <f t="shared" si="22"/>
        <v>0</v>
      </c>
    </row>
    <row r="1376" spans="1:66" x14ac:dyDescent="0.3">
      <c r="A1376" t="s">
        <v>2317</v>
      </c>
      <c r="B1376" s="13" t="str">
        <f>VLOOKUP(A1376,Matching_Area!$A$2:$B$1441,2, 0)</f>
        <v>Education</v>
      </c>
      <c r="C1376" s="13" t="str">
        <f>VLOOKUP(Filtred_Data!A1376,Matching_Area!$A$2:$C$1441,3,0)</f>
        <v>Inputs</v>
      </c>
      <c r="D1376" t="s">
        <v>3184</v>
      </c>
      <c r="BN1376" s="39">
        <f t="shared" si="22"/>
        <v>0</v>
      </c>
    </row>
    <row r="1377" spans="1:66" x14ac:dyDescent="0.3">
      <c r="A1377" t="s">
        <v>3416</v>
      </c>
      <c r="B1377" s="13" t="str">
        <f>VLOOKUP(A1377,Matching_Area!$A$2:$B$1441,2, 0)</f>
        <v>Education</v>
      </c>
      <c r="C1377" s="13" t="str">
        <f>VLOOKUP(Filtred_Data!A1377,Matching_Area!$A$2:$C$1441,3,0)</f>
        <v>Inputs</v>
      </c>
      <c r="D1377" t="s">
        <v>2723</v>
      </c>
      <c r="BN1377" s="39">
        <f t="shared" si="22"/>
        <v>0</v>
      </c>
    </row>
    <row r="1378" spans="1:66" x14ac:dyDescent="0.3">
      <c r="A1378" t="s">
        <v>303</v>
      </c>
      <c r="B1378" s="13" t="str">
        <f>VLOOKUP(A1378,Matching_Area!$A$2:$B$1441,2, 0)</f>
        <v>Education</v>
      </c>
      <c r="C1378" s="13" t="str">
        <f>VLOOKUP(Filtred_Data!A1378,Matching_Area!$A$2:$C$1441,3,0)</f>
        <v>Inputs</v>
      </c>
      <c r="D1378" t="s">
        <v>2638</v>
      </c>
      <c r="BN1378" s="39">
        <f t="shared" si="22"/>
        <v>0</v>
      </c>
    </row>
    <row r="1379" spans="1:66" x14ac:dyDescent="0.3">
      <c r="A1379" t="s">
        <v>1655</v>
      </c>
      <c r="B1379" s="13" t="str">
        <f>VLOOKUP(A1379,Matching_Area!$A$2:$B$1441,2, 0)</f>
        <v>Education</v>
      </c>
      <c r="C1379" s="13" t="str">
        <f>VLOOKUP(Filtred_Data!A1379,Matching_Area!$A$2:$C$1441,3,0)</f>
        <v>Inputs</v>
      </c>
      <c r="D1379" t="s">
        <v>863</v>
      </c>
      <c r="BN1379" s="39">
        <f t="shared" si="22"/>
        <v>0</v>
      </c>
    </row>
    <row r="1380" spans="1:66" x14ac:dyDescent="0.3">
      <c r="A1380" t="s">
        <v>3954</v>
      </c>
      <c r="B1380" s="13" t="str">
        <f>VLOOKUP(A1380,Matching_Area!$A$2:$B$1441,2, 0)</f>
        <v>Private Sector &amp; Trade</v>
      </c>
      <c r="C1380" s="13" t="str">
        <f>VLOOKUP(Filtred_Data!A1380,Matching_Area!$A$2:$C$1441,3,0)</f>
        <v>Exports</v>
      </c>
      <c r="D1380" t="s">
        <v>3929</v>
      </c>
      <c r="O1380">
        <v>38.149688149688146</v>
      </c>
      <c r="P1380">
        <v>36.977186311787072</v>
      </c>
      <c r="Q1380">
        <v>36.715391229578678</v>
      </c>
      <c r="R1380">
        <v>38.707386363636367</v>
      </c>
      <c r="S1380">
        <v>39.893930465527397</v>
      </c>
      <c r="T1380">
        <v>36.590546999468934</v>
      </c>
      <c r="U1380">
        <v>36.737523105360445</v>
      </c>
      <c r="V1380">
        <v>36.481241914618366</v>
      </c>
      <c r="W1380">
        <v>36.211388165240045</v>
      </c>
      <c r="X1380">
        <v>38.111649523761606</v>
      </c>
      <c r="Y1380">
        <v>37.365520860666493</v>
      </c>
      <c r="Z1380">
        <v>34.028683181225553</v>
      </c>
      <c r="AA1380">
        <v>30.422812192723697</v>
      </c>
      <c r="AB1380">
        <v>31.759404388714735</v>
      </c>
      <c r="AC1380">
        <v>29.595789055516935</v>
      </c>
      <c r="AD1380">
        <v>30.066306521978802</v>
      </c>
      <c r="AE1380">
        <v>28.229058185799357</v>
      </c>
      <c r="AF1380">
        <v>28.688835653803281</v>
      </c>
      <c r="AG1380">
        <v>28.996539792387544</v>
      </c>
      <c r="AH1380">
        <v>27.263249348392705</v>
      </c>
      <c r="AI1380">
        <v>27.95650878760798</v>
      </c>
      <c r="AJ1380">
        <v>25.88676214696828</v>
      </c>
      <c r="AK1380">
        <v>23.8159162238588</v>
      </c>
      <c r="AL1380">
        <v>22.961030316357519</v>
      </c>
      <c r="AM1380">
        <v>22.346408330469597</v>
      </c>
      <c r="AN1380">
        <v>22.615939822602463</v>
      </c>
      <c r="AO1380">
        <v>21.397098186709858</v>
      </c>
      <c r="AP1380">
        <v>20.488448844884488</v>
      </c>
      <c r="AQ1380">
        <v>19.108804670542153</v>
      </c>
      <c r="AR1380">
        <v>17.162630014308061</v>
      </c>
      <c r="AS1380">
        <v>17.122412736657356</v>
      </c>
      <c r="AT1380">
        <v>16.66352477142712</v>
      </c>
      <c r="AU1380">
        <v>16.387192947419475</v>
      </c>
      <c r="AV1380">
        <v>16.175446739382686</v>
      </c>
      <c r="AW1380">
        <v>16.364057350429405</v>
      </c>
      <c r="AX1380">
        <v>16.085939372897187</v>
      </c>
      <c r="AY1380">
        <v>15.853069713889543</v>
      </c>
      <c r="AZ1380">
        <v>14.920893041831581</v>
      </c>
      <c r="BA1380">
        <v>14.996568948794915</v>
      </c>
      <c r="BB1380">
        <v>13.110655084475614</v>
      </c>
      <c r="BC1380">
        <v>13.56667584638482</v>
      </c>
      <c r="BD1380">
        <v>13.307787721097114</v>
      </c>
      <c r="BE1380">
        <v>13.315748014861004</v>
      </c>
      <c r="BF1380">
        <v>12.899915290556258</v>
      </c>
      <c r="BG1380">
        <v>12.304886785489439</v>
      </c>
      <c r="BH1380">
        <v>11.284041492600345</v>
      </c>
      <c r="BI1380">
        <v>10.73552906395922</v>
      </c>
      <c r="BJ1380">
        <v>10.65365025466893</v>
      </c>
      <c r="BK1380">
        <v>11.094678780321814</v>
      </c>
      <c r="BL1380">
        <v>10.675456330022561</v>
      </c>
      <c r="BN1380" s="39">
        <f t="shared" si="22"/>
        <v>50</v>
      </c>
    </row>
    <row r="1381" spans="1:66" x14ac:dyDescent="0.3">
      <c r="A1381" t="s">
        <v>923</v>
      </c>
      <c r="B1381" s="13" t="str">
        <f>VLOOKUP(A1381,Matching_Area!$A$2:$B$1441,2, 0)</f>
        <v>Private Sector &amp; Trade</v>
      </c>
      <c r="C1381" s="13" t="str">
        <f>VLOOKUP(Filtred_Data!A1381,Matching_Area!$A$2:$C$1441,3,0)</f>
        <v>Imports</v>
      </c>
      <c r="D1381" t="s">
        <v>3913</v>
      </c>
      <c r="O1381">
        <v>44.481236203090511</v>
      </c>
      <c r="P1381">
        <v>44.3</v>
      </c>
      <c r="Q1381">
        <v>44.42508710801394</v>
      </c>
      <c r="R1381">
        <v>47.759000734753862</v>
      </c>
      <c r="S1381">
        <v>51.437699680511187</v>
      </c>
      <c r="T1381">
        <v>48.538367844092569</v>
      </c>
      <c r="U1381">
        <v>50.159744408945684</v>
      </c>
      <c r="V1381">
        <v>52.420537897310517</v>
      </c>
      <c r="W1381">
        <v>51.655913978494624</v>
      </c>
      <c r="X1381">
        <v>52.698650674662673</v>
      </c>
      <c r="Y1381">
        <v>53.236413984077537</v>
      </c>
      <c r="Z1381">
        <v>52.998126171143035</v>
      </c>
      <c r="AA1381">
        <v>44.411527067061677</v>
      </c>
      <c r="AB1381">
        <v>46.07224046476383</v>
      </c>
      <c r="AC1381">
        <v>38.887838093436734</v>
      </c>
      <c r="AD1381">
        <v>38.632388947184332</v>
      </c>
      <c r="AE1381">
        <v>37.712236195988488</v>
      </c>
      <c r="AF1381">
        <v>35.807924980800578</v>
      </c>
      <c r="AG1381">
        <v>35.560167503776199</v>
      </c>
      <c r="AH1381">
        <v>35.871977572713469</v>
      </c>
      <c r="AI1381">
        <v>36.380237394744853</v>
      </c>
      <c r="AJ1381">
        <v>35.285913528591351</v>
      </c>
      <c r="AK1381">
        <v>33.465579169354918</v>
      </c>
      <c r="AL1381">
        <v>33.051897189281746</v>
      </c>
      <c r="AM1381">
        <v>32.764474032856384</v>
      </c>
      <c r="AN1381">
        <v>32.650297538440107</v>
      </c>
      <c r="AO1381">
        <v>31.379882132525537</v>
      </c>
      <c r="AP1381">
        <v>31.327314839185131</v>
      </c>
      <c r="AQ1381">
        <v>30.604052695879297</v>
      </c>
      <c r="AR1381">
        <v>27.334534955706154</v>
      </c>
      <c r="AS1381">
        <v>28.353834303071995</v>
      </c>
      <c r="AT1381">
        <v>27.366531860136611</v>
      </c>
      <c r="AU1381">
        <v>25.872150042498344</v>
      </c>
      <c r="AV1381">
        <v>26.70654022551296</v>
      </c>
      <c r="AW1381">
        <v>27.223439232110902</v>
      </c>
      <c r="AX1381">
        <v>27.670243847623325</v>
      </c>
      <c r="AY1381">
        <v>25.575429300850683</v>
      </c>
      <c r="AZ1381">
        <v>24.103033560654417</v>
      </c>
      <c r="BA1381">
        <v>23.69681190494423</v>
      </c>
      <c r="BB1381">
        <v>20.151509914087658</v>
      </c>
      <c r="BC1381">
        <v>21.853197854087863</v>
      </c>
      <c r="BD1381">
        <v>22.25998838124508</v>
      </c>
      <c r="BE1381">
        <v>22.483984153933221</v>
      </c>
      <c r="BF1381">
        <v>21.43948492202771</v>
      </c>
      <c r="BG1381">
        <v>21.386130127813669</v>
      </c>
      <c r="BH1381">
        <v>20.905654830649055</v>
      </c>
      <c r="BI1381">
        <v>18.840080261666081</v>
      </c>
      <c r="BJ1381">
        <v>18.461091153932969</v>
      </c>
      <c r="BK1381">
        <v>19.718824546368538</v>
      </c>
      <c r="BL1381">
        <v>19.0439143687531</v>
      </c>
      <c r="BN1381" s="39">
        <f t="shared" si="22"/>
        <v>50</v>
      </c>
    </row>
    <row r="1382" spans="1:66" x14ac:dyDescent="0.3">
      <c r="A1382" t="s">
        <v>301</v>
      </c>
      <c r="B1382" s="13" t="str">
        <f>VLOOKUP(A1382,Matching_Area!$A$2:$B$1441,2, 0)</f>
        <v>Economic Policy &amp; Debt</v>
      </c>
      <c r="C1382" s="13" t="str">
        <f>VLOOKUP(Filtred_Data!A1382,Matching_Area!$A$2:$C$1441,3,0)</f>
        <v>Balance of payments</v>
      </c>
      <c r="D1382" t="s">
        <v>2497</v>
      </c>
      <c r="O1382">
        <v>32.05240174672489</v>
      </c>
      <c r="P1382">
        <v>30.390625</v>
      </c>
      <c r="Q1382">
        <v>31.985018726591761</v>
      </c>
      <c r="R1382">
        <v>31.983568075117368</v>
      </c>
      <c r="S1382">
        <v>32.59508907077516</v>
      </c>
      <c r="T1382">
        <v>29.532790398628379</v>
      </c>
      <c r="U1382">
        <v>28.825235678027557</v>
      </c>
      <c r="V1382">
        <v>27.211321968478607</v>
      </c>
      <c r="W1382">
        <v>27.447108603667136</v>
      </c>
      <c r="X1382">
        <v>31.21193470216037</v>
      </c>
      <c r="Y1382">
        <v>29.947423764458463</v>
      </c>
      <c r="Z1382">
        <v>27.353711790393014</v>
      </c>
      <c r="AA1382">
        <v>24.175652445694638</v>
      </c>
      <c r="AB1382">
        <v>25.241357832450952</v>
      </c>
      <c r="AC1382">
        <v>25.142728576651574</v>
      </c>
      <c r="AD1382">
        <v>26.117412064082746</v>
      </c>
      <c r="AE1382">
        <v>24.386671126541252</v>
      </c>
      <c r="AF1382">
        <v>24.519065090916463</v>
      </c>
      <c r="AG1382">
        <v>25.688139566334577</v>
      </c>
      <c r="AH1382">
        <v>24.681453515809341</v>
      </c>
      <c r="AI1382">
        <v>25.388881374272959</v>
      </c>
      <c r="AJ1382">
        <v>23.548033605259956</v>
      </c>
      <c r="AK1382">
        <v>21.620734149205127</v>
      </c>
      <c r="AL1382">
        <v>20.780911296265415</v>
      </c>
      <c r="AM1382">
        <v>20.443124828463784</v>
      </c>
      <c r="AN1382">
        <v>20.670824342018221</v>
      </c>
      <c r="AO1382">
        <v>19.524455670834811</v>
      </c>
      <c r="AP1382">
        <v>18.786925062379684</v>
      </c>
      <c r="AQ1382">
        <v>17.488497414058841</v>
      </c>
      <c r="AR1382">
        <v>16.655215703766586</v>
      </c>
      <c r="AS1382">
        <v>16.596370078819419</v>
      </c>
      <c r="AT1382">
        <v>16.182978738386034</v>
      </c>
      <c r="AU1382">
        <v>15.951940401098385</v>
      </c>
      <c r="AV1382">
        <v>15.684753220145431</v>
      </c>
      <c r="AW1382">
        <v>15.79482029506265</v>
      </c>
      <c r="AX1382">
        <v>15.423657163993765</v>
      </c>
      <c r="AY1382">
        <v>15.132857149610246</v>
      </c>
      <c r="AZ1382">
        <v>14.291103946672907</v>
      </c>
      <c r="BA1382">
        <v>14.467353316444461</v>
      </c>
      <c r="BB1382">
        <v>12.595270816027318</v>
      </c>
      <c r="BC1382">
        <v>13.118916922231099</v>
      </c>
      <c r="BD1382">
        <v>12.864586322593455</v>
      </c>
      <c r="BE1382">
        <v>12.88510006979916</v>
      </c>
      <c r="BF1382">
        <v>12.508147668411784</v>
      </c>
      <c r="BG1382">
        <v>11.984638602778901</v>
      </c>
      <c r="BH1382">
        <v>10.989048173719523</v>
      </c>
      <c r="BI1382">
        <v>10.477266670766456</v>
      </c>
      <c r="BJ1382">
        <v>10.398030800059731</v>
      </c>
      <c r="BK1382">
        <v>10.812330711290862</v>
      </c>
      <c r="BL1382">
        <v>10.400534350273455</v>
      </c>
      <c r="BN1382" s="39">
        <f t="shared" si="22"/>
        <v>50</v>
      </c>
    </row>
    <row r="1383" spans="1:66" x14ac:dyDescent="0.3">
      <c r="A1383" t="s">
        <v>3232</v>
      </c>
      <c r="B1383" s="13" t="str">
        <f>VLOOKUP(A1383,Matching_Area!$A$2:$B$1441,2, 0)</f>
        <v>Economic Policy &amp; Debt</v>
      </c>
      <c r="C1383" s="13" t="str">
        <f>VLOOKUP(Filtred_Data!A1383,Matching_Area!$A$2:$C$1441,3,0)</f>
        <v>Balance of payments</v>
      </c>
      <c r="D1383" t="s">
        <v>1156</v>
      </c>
      <c r="O1383">
        <v>27.508532423208194</v>
      </c>
      <c r="P1383">
        <v>28.45215157353886</v>
      </c>
      <c r="Q1383">
        <v>29.912023460410559</v>
      </c>
      <c r="R1383">
        <v>34.049240440020952</v>
      </c>
      <c r="S1383">
        <v>37.165281625115419</v>
      </c>
      <c r="T1383">
        <v>35.788055680287385</v>
      </c>
      <c r="U1383">
        <v>37.816138097149739</v>
      </c>
      <c r="V1383">
        <v>38.798407528049225</v>
      </c>
      <c r="W1383">
        <v>37.898390659514043</v>
      </c>
      <c r="X1383">
        <v>38.807617996135804</v>
      </c>
      <c r="Y1383">
        <v>37.539663168171835</v>
      </c>
      <c r="Z1383">
        <v>37.811942959001783</v>
      </c>
      <c r="AA1383">
        <v>32.307993730407524</v>
      </c>
      <c r="AB1383">
        <v>33.615923332104678</v>
      </c>
      <c r="AC1383">
        <v>30.727843371693318</v>
      </c>
      <c r="AD1383">
        <v>30.667777315007637</v>
      </c>
      <c r="AE1383">
        <v>30.56338731006263</v>
      </c>
      <c r="AF1383">
        <v>29.274337452911244</v>
      </c>
      <c r="AG1383">
        <v>29.363687065862194</v>
      </c>
      <c r="AH1383">
        <v>29.958052872890452</v>
      </c>
      <c r="AI1383">
        <v>30.475057363814056</v>
      </c>
      <c r="AJ1383">
        <v>29.890295358649787</v>
      </c>
      <c r="AK1383">
        <v>29.069358940042829</v>
      </c>
      <c r="AL1383">
        <v>29.319469019398731</v>
      </c>
      <c r="AM1383">
        <v>29.734360323126058</v>
      </c>
      <c r="AN1383">
        <v>29.837352379605402</v>
      </c>
      <c r="AO1383">
        <v>28.656178302196</v>
      </c>
      <c r="AP1383">
        <v>28.688845637017714</v>
      </c>
      <c r="AQ1383">
        <v>28.145409462241805</v>
      </c>
      <c r="AR1383">
        <v>25.359987394723067</v>
      </c>
      <c r="AS1383">
        <v>26.490863580607343</v>
      </c>
      <c r="AT1383">
        <v>25.478071321125213</v>
      </c>
      <c r="AU1383">
        <v>23.727615759875619</v>
      </c>
      <c r="AV1383">
        <v>24.206830412693883</v>
      </c>
      <c r="AW1383">
        <v>24.760069510159838</v>
      </c>
      <c r="AX1383">
        <v>25.237170987310307</v>
      </c>
      <c r="AY1383">
        <v>23.572771955537871</v>
      </c>
      <c r="AZ1383">
        <v>22.335880040989451</v>
      </c>
      <c r="BA1383">
        <v>22.069891834066325</v>
      </c>
      <c r="BB1383">
        <v>18.595920410461769</v>
      </c>
      <c r="BC1383">
        <v>20.252949936991637</v>
      </c>
      <c r="BD1383">
        <v>20.739694754784598</v>
      </c>
      <c r="BE1383">
        <v>21.150058239692001</v>
      </c>
      <c r="BF1383">
        <v>20.27319741443528</v>
      </c>
      <c r="BG1383">
        <v>20.330393335098691</v>
      </c>
      <c r="BH1383">
        <v>20.001366117474049</v>
      </c>
      <c r="BI1383">
        <v>18.048677571161498</v>
      </c>
      <c r="BJ1383">
        <v>17.714051828725498</v>
      </c>
      <c r="BK1383">
        <v>18.912802520686959</v>
      </c>
      <c r="BL1383">
        <v>18.264404797718413</v>
      </c>
      <c r="BN1383" s="39">
        <f t="shared" si="22"/>
        <v>50</v>
      </c>
    </row>
    <row r="1384" spans="1:66" x14ac:dyDescent="0.3">
      <c r="A1384" t="s">
        <v>3801</v>
      </c>
      <c r="B1384" s="13" t="str">
        <f>VLOOKUP(A1384,Matching_Area!$A$2:$B$1441,2, 0)</f>
        <v>Private Sector &amp; Trade</v>
      </c>
      <c r="C1384" s="13" t="str">
        <f>VLOOKUP(Filtred_Data!A1384,Matching_Area!$A$2:$C$1441,3,0)</f>
        <v>Exports</v>
      </c>
      <c r="D1384" t="s">
        <v>2110</v>
      </c>
      <c r="O1384">
        <v>24.220374220374222</v>
      </c>
      <c r="P1384">
        <v>24.049429657794676</v>
      </c>
      <c r="Q1384">
        <v>24.247635425623386</v>
      </c>
      <c r="R1384">
        <v>24.289772727272727</v>
      </c>
      <c r="S1384">
        <v>23.806717737183263</v>
      </c>
      <c r="T1384">
        <v>24.960169941582581</v>
      </c>
      <c r="U1384">
        <v>26.524953789279117</v>
      </c>
      <c r="V1384">
        <v>26.563173781802501</v>
      </c>
      <c r="W1384">
        <v>26.721250465202829</v>
      </c>
      <c r="X1384">
        <v>26.539795542949502</v>
      </c>
      <c r="Y1384">
        <v>27.787982156914197</v>
      </c>
      <c r="Z1384">
        <v>32.920469361147326</v>
      </c>
      <c r="AA1384">
        <v>29.459193706981317</v>
      </c>
      <c r="AB1384">
        <v>26.998432601880879</v>
      </c>
      <c r="AC1384">
        <v>33.492236898732081</v>
      </c>
      <c r="AD1384">
        <v>33.12648638432583</v>
      </c>
      <c r="AE1384">
        <v>34.27594862346124</v>
      </c>
      <c r="AF1384">
        <v>34.375370603164065</v>
      </c>
      <c r="AG1384">
        <v>35.501730103806231</v>
      </c>
      <c r="AH1384">
        <v>36.794092093831452</v>
      </c>
      <c r="AI1384">
        <v>37.533512064343164</v>
      </c>
      <c r="AJ1384">
        <v>37.899879534198902</v>
      </c>
      <c r="AK1384">
        <v>39.734253130729314</v>
      </c>
      <c r="AL1384">
        <v>40.31629808806661</v>
      </c>
      <c r="AM1384">
        <v>37.80316047281633</v>
      </c>
      <c r="AN1384">
        <v>37.353412431803775</v>
      </c>
      <c r="AO1384">
        <v>37.414997735103157</v>
      </c>
      <c r="AP1384">
        <v>36.697540721814114</v>
      </c>
      <c r="AQ1384">
        <v>35.345508678259854</v>
      </c>
      <c r="AR1384">
        <v>33.043836042968664</v>
      </c>
      <c r="AS1384">
        <v>33.534810137537349</v>
      </c>
      <c r="AT1384">
        <v>31.325178906765466</v>
      </c>
      <c r="AU1384">
        <v>28.396122792502354</v>
      </c>
      <c r="AV1384">
        <v>26.664426763836886</v>
      </c>
      <c r="AW1384">
        <v>25.75476917895547</v>
      </c>
      <c r="AX1384">
        <v>25.74295893989369</v>
      </c>
      <c r="AY1384">
        <v>23.807212806259518</v>
      </c>
      <c r="AZ1384">
        <v>22.521733085898088</v>
      </c>
      <c r="BA1384">
        <v>22.43198276423886</v>
      </c>
      <c r="BB1384">
        <v>22.066066305387313</v>
      </c>
      <c r="BC1384">
        <v>23.15332202155161</v>
      </c>
      <c r="BD1384">
        <v>22.817270245940701</v>
      </c>
      <c r="BE1384">
        <v>23.227258048452178</v>
      </c>
      <c r="BF1384">
        <v>24.507115736606664</v>
      </c>
      <c r="BG1384">
        <v>24.45889325489004</v>
      </c>
      <c r="BH1384">
        <v>25.739364246977726</v>
      </c>
      <c r="BI1384">
        <v>25.318772144703455</v>
      </c>
      <c r="BJ1384">
        <v>23.916299798633869</v>
      </c>
      <c r="BK1384">
        <v>23.375102916890743</v>
      </c>
      <c r="BL1384">
        <v>22.656001875128183</v>
      </c>
      <c r="BN1384" s="39">
        <f t="shared" si="22"/>
        <v>50</v>
      </c>
    </row>
    <row r="1385" spans="1:66" x14ac:dyDescent="0.3">
      <c r="A1385" t="s">
        <v>2738</v>
      </c>
      <c r="B1385" s="13" t="str">
        <f>VLOOKUP(A1385,Matching_Area!$A$2:$B$1441,2, 0)</f>
        <v>Private Sector &amp; Trade</v>
      </c>
      <c r="C1385" s="13" t="str">
        <f>VLOOKUP(Filtred_Data!A1385,Matching_Area!$A$2:$C$1441,3,0)</f>
        <v>Imports</v>
      </c>
      <c r="D1385" t="s">
        <v>2093</v>
      </c>
      <c r="O1385">
        <v>43.929359823399558</v>
      </c>
      <c r="P1385">
        <v>43.7</v>
      </c>
      <c r="Q1385">
        <v>43.902439024390247</v>
      </c>
      <c r="R1385">
        <v>40.631888317413669</v>
      </c>
      <c r="S1385">
        <v>38.210862619808303</v>
      </c>
      <c r="T1385">
        <v>39.09866017052375</v>
      </c>
      <c r="U1385">
        <v>36.528221512247072</v>
      </c>
      <c r="V1385">
        <v>36.479217603911977</v>
      </c>
      <c r="W1385">
        <v>36.43010752688172</v>
      </c>
      <c r="X1385">
        <v>35.30734632683658</v>
      </c>
      <c r="Y1385">
        <v>36.033229491173415</v>
      </c>
      <c r="Z1385">
        <v>36.789506558400994</v>
      </c>
      <c r="AA1385">
        <v>34.311877188257469</v>
      </c>
      <c r="AB1385">
        <v>34.150037888355641</v>
      </c>
      <c r="AC1385">
        <v>44.051446945337617</v>
      </c>
      <c r="AD1385">
        <v>43.529206016089546</v>
      </c>
      <c r="AE1385">
        <v>40.646213998737743</v>
      </c>
      <c r="AF1385">
        <v>40.17865563654491</v>
      </c>
      <c r="AG1385">
        <v>40.177573651312152</v>
      </c>
      <c r="AH1385">
        <v>39.831795351010399</v>
      </c>
      <c r="AI1385">
        <v>38.652734097595612</v>
      </c>
      <c r="AJ1385">
        <v>36.003187886033075</v>
      </c>
      <c r="AK1385">
        <v>38.158637225918902</v>
      </c>
      <c r="AL1385">
        <v>38.144798440716251</v>
      </c>
      <c r="AM1385">
        <v>37.324208399576051</v>
      </c>
      <c r="AN1385">
        <v>35.889636066766236</v>
      </c>
      <c r="AO1385">
        <v>35.656059551069923</v>
      </c>
      <c r="AP1385">
        <v>35.405590356372059</v>
      </c>
      <c r="AQ1385">
        <v>35.177328013192025</v>
      </c>
      <c r="AR1385">
        <v>32.24876870230262</v>
      </c>
      <c r="AS1385">
        <v>31.090096069530503</v>
      </c>
      <c r="AT1385">
        <v>29.279301070067142</v>
      </c>
      <c r="AU1385">
        <v>27.561809401940913</v>
      </c>
      <c r="AV1385">
        <v>26.77649383752399</v>
      </c>
      <c r="AW1385">
        <v>26.609763572182558</v>
      </c>
      <c r="AX1385">
        <v>26.025044948870658</v>
      </c>
      <c r="AY1385">
        <v>24.341490230668651</v>
      </c>
      <c r="AZ1385">
        <v>23.125440924513725</v>
      </c>
      <c r="BA1385">
        <v>21.522321770426526</v>
      </c>
      <c r="BB1385">
        <v>21.93942262438145</v>
      </c>
      <c r="BC1385">
        <v>21.054908650399266</v>
      </c>
      <c r="BD1385">
        <v>20.291359019527004</v>
      </c>
      <c r="BE1385">
        <v>20.450481041312958</v>
      </c>
      <c r="BF1385">
        <v>20.68598360413824</v>
      </c>
      <c r="BG1385">
        <v>20.623319298471166</v>
      </c>
      <c r="BH1385">
        <v>21.558070680133547</v>
      </c>
      <c r="BI1385">
        <v>22.2587459930342</v>
      </c>
      <c r="BJ1385">
        <v>22.565829995447466</v>
      </c>
      <c r="BK1385">
        <v>23.374216741421719</v>
      </c>
      <c r="BL1385">
        <v>23.852342808534772</v>
      </c>
      <c r="BN1385" s="39">
        <f t="shared" si="22"/>
        <v>50</v>
      </c>
    </row>
    <row r="1386" spans="1:66" x14ac:dyDescent="0.3">
      <c r="A1386" t="s">
        <v>3919</v>
      </c>
      <c r="B1386" s="13" t="str">
        <f>VLOOKUP(A1386,Matching_Area!$A$2:$B$1441,2, 0)</f>
        <v>Economic Policy &amp; Debt</v>
      </c>
      <c r="C1386" s="13" t="str">
        <f>VLOOKUP(Filtred_Data!A1386,Matching_Area!$A$2:$C$1441,3,0)</f>
        <v>Balance of payments</v>
      </c>
      <c r="D1386" t="s">
        <v>1949</v>
      </c>
      <c r="O1386">
        <v>20.349344978165938</v>
      </c>
      <c r="P1386">
        <v>19.765625</v>
      </c>
      <c r="Q1386">
        <v>21.123595505617978</v>
      </c>
      <c r="R1386">
        <v>20.070422535211268</v>
      </c>
      <c r="S1386">
        <v>19.451131439576312</v>
      </c>
      <c r="T1386">
        <v>20.145735105015003</v>
      </c>
      <c r="U1386">
        <v>20.812182741116754</v>
      </c>
      <c r="V1386">
        <v>19.813444837568351</v>
      </c>
      <c r="W1386">
        <v>20.253878702397742</v>
      </c>
      <c r="X1386">
        <v>21.735043637478014</v>
      </c>
      <c r="Y1386">
        <v>22.271293375394322</v>
      </c>
      <c r="Z1386">
        <v>26.462882096069869</v>
      </c>
      <c r="AA1386">
        <v>23.409907798093453</v>
      </c>
      <c r="AB1386">
        <v>21.457489878542511</v>
      </c>
      <c r="AC1386">
        <v>28.452906600669348</v>
      </c>
      <c r="AD1386">
        <v>28.775669352742394</v>
      </c>
      <c r="AE1386">
        <v>29.610491470489858</v>
      </c>
      <c r="AF1386">
        <v>29.379092254363382</v>
      </c>
      <c r="AG1386">
        <v>31.451111211287923</v>
      </c>
      <c r="AH1386">
        <v>33.309737297467358</v>
      </c>
      <c r="AI1386">
        <v>34.086297849316921</v>
      </c>
      <c r="AJ1386">
        <v>34.475830999634724</v>
      </c>
      <c r="AK1386">
        <v>36.071831773412491</v>
      </c>
      <c r="AL1386">
        <v>36.488319679846811</v>
      </c>
      <c r="AM1386">
        <v>34.583397789365996</v>
      </c>
      <c r="AN1386">
        <v>34.140780043158315</v>
      </c>
      <c r="AO1386">
        <v>34.140492244744586</v>
      </c>
      <c r="AP1386">
        <v>33.649885002713859</v>
      </c>
      <c r="AQ1386">
        <v>32.348430358454451</v>
      </c>
      <c r="AR1386">
        <v>32.066892808195774</v>
      </c>
      <c r="AS1386">
        <v>32.504538240337155</v>
      </c>
      <c r="AT1386">
        <v>30.421817183214628</v>
      </c>
      <c r="AU1386">
        <v>27.641906692726142</v>
      </c>
      <c r="AV1386">
        <v>25.855542680571649</v>
      </c>
      <c r="AW1386">
        <v>24.858868568542711</v>
      </c>
      <c r="AX1386">
        <v>24.683082776295279</v>
      </c>
      <c r="AY1386">
        <v>22.725639704457251</v>
      </c>
      <c r="AZ1386">
        <v>21.571123637669523</v>
      </c>
      <c r="BA1386">
        <v>21.640377965568891</v>
      </c>
      <c r="BB1386">
        <v>21.198641804700092</v>
      </c>
      <c r="BC1386">
        <v>22.389162349990123</v>
      </c>
      <c r="BD1386">
        <v>22.057365873029415</v>
      </c>
      <c r="BE1386">
        <v>22.476059472388446</v>
      </c>
      <c r="BF1386">
        <v>23.762839961030171</v>
      </c>
      <c r="BG1386">
        <v>23.822323715280255</v>
      </c>
      <c r="BH1386">
        <v>25.066472314590072</v>
      </c>
      <c r="BI1386">
        <v>24.709683701289382</v>
      </c>
      <c r="BJ1386">
        <v>23.342461596265842</v>
      </c>
      <c r="BK1386">
        <v>22.780230789210048</v>
      </c>
      <c r="BL1386">
        <v>22.072548325588297</v>
      </c>
      <c r="BN1386" s="39">
        <f t="shared" si="22"/>
        <v>50</v>
      </c>
    </row>
    <row r="1387" spans="1:66" x14ac:dyDescent="0.3">
      <c r="A1387" t="s">
        <v>649</v>
      </c>
      <c r="B1387" s="13" t="str">
        <f>VLOOKUP(A1387,Matching_Area!$A$2:$B$1441,2, 0)</f>
        <v>Economic Policy &amp; Debt</v>
      </c>
      <c r="C1387" s="13" t="str">
        <f>VLOOKUP(Filtred_Data!A1387,Matching_Area!$A$2:$C$1441,3,0)</f>
        <v>Balance of payments</v>
      </c>
      <c r="D1387" t="s">
        <v>613</v>
      </c>
      <c r="O1387">
        <v>27.167235494880547</v>
      </c>
      <c r="P1387">
        <v>28.066795118818238</v>
      </c>
      <c r="Q1387">
        <v>29.560117302052785</v>
      </c>
      <c r="R1387">
        <v>28.968046097433209</v>
      </c>
      <c r="S1387">
        <v>27.608494921514311</v>
      </c>
      <c r="T1387">
        <v>28.828019757521329</v>
      </c>
      <c r="U1387">
        <v>27.539140907266159</v>
      </c>
      <c r="V1387">
        <v>26.999638074556643</v>
      </c>
      <c r="W1387">
        <v>26.72767434521931</v>
      </c>
      <c r="X1387">
        <v>26.000552028705492</v>
      </c>
      <c r="Y1387">
        <v>25.408835733463508</v>
      </c>
      <c r="Z1387">
        <v>26.247771836007129</v>
      </c>
      <c r="AA1387">
        <v>24.960815047021946</v>
      </c>
      <c r="AB1387">
        <v>24.917065978621451</v>
      </c>
      <c r="AC1387">
        <v>34.807950978926918</v>
      </c>
      <c r="AD1387">
        <v>34.555046508399279</v>
      </c>
      <c r="AE1387">
        <v>32.941191147483714</v>
      </c>
      <c r="AF1387">
        <v>32.847575617385935</v>
      </c>
      <c r="AG1387">
        <v>33.176494448106268</v>
      </c>
      <c r="AH1387">
        <v>33.26504731245732</v>
      </c>
      <c r="AI1387">
        <v>32.378686156199542</v>
      </c>
      <c r="AJ1387">
        <v>30.497890295358648</v>
      </c>
      <c r="AK1387">
        <v>33.145911402569595</v>
      </c>
      <c r="AL1387">
        <v>33.837247820571861</v>
      </c>
      <c r="AM1387">
        <v>33.872402780386999</v>
      </c>
      <c r="AN1387">
        <v>32.79760978714377</v>
      </c>
      <c r="AO1387">
        <v>32.561193051458538</v>
      </c>
      <c r="AP1387">
        <v>32.423638017993042</v>
      </c>
      <c r="AQ1387">
        <v>32.351280745644132</v>
      </c>
      <c r="AR1387">
        <v>29.919234737703505</v>
      </c>
      <c r="AS1387">
        <v>29.047341000955058</v>
      </c>
      <c r="AT1387">
        <v>27.258847584647672</v>
      </c>
      <c r="AU1387">
        <v>25.277219792786504</v>
      </c>
      <c r="AV1387">
        <v>24.270236425169017</v>
      </c>
      <c r="AW1387">
        <v>24.201923573235149</v>
      </c>
      <c r="AX1387">
        <v>23.736636111484778</v>
      </c>
      <c r="AY1387">
        <v>22.435455198651137</v>
      </c>
      <c r="AZ1387">
        <v>21.429961215674574</v>
      </c>
      <c r="BA1387">
        <v>20.044692737430168</v>
      </c>
      <c r="BB1387">
        <v>20.245815758414491</v>
      </c>
      <c r="BC1387">
        <v>19.513117195555047</v>
      </c>
      <c r="BD1387">
        <v>18.905517155584267</v>
      </c>
      <c r="BE1387">
        <v>19.23719844722547</v>
      </c>
      <c r="BF1387">
        <v>19.56068584873459</v>
      </c>
      <c r="BG1387">
        <v>19.60523903611513</v>
      </c>
      <c r="BH1387">
        <v>20.625561263337225</v>
      </c>
      <c r="BI1387">
        <v>21.32373769044284</v>
      </c>
      <c r="BJ1387">
        <v>21.652689906815485</v>
      </c>
      <c r="BK1387">
        <v>22.418777765719156</v>
      </c>
      <c r="BL1387">
        <v>22.876013617443654</v>
      </c>
      <c r="BN1387" s="39">
        <f t="shared" si="22"/>
        <v>50</v>
      </c>
    </row>
    <row r="1388" spans="1:66" x14ac:dyDescent="0.3">
      <c r="A1388" t="s">
        <v>1746</v>
      </c>
      <c r="B1388" s="13" t="str">
        <f>VLOOKUP(A1388,Matching_Area!$A$2:$B$1441,2, 0)</f>
        <v>Health</v>
      </c>
      <c r="C1388" s="13" t="str">
        <f>VLOOKUP(Filtred_Data!A1388,Matching_Area!$A$2:$C$1441,3,0)</f>
        <v>Disease prevention</v>
      </c>
      <c r="D1388" t="s">
        <v>1684</v>
      </c>
      <c r="AS1388">
        <v>87</v>
      </c>
      <c r="AT1388">
        <v>87</v>
      </c>
      <c r="AU1388">
        <v>87</v>
      </c>
      <c r="AV1388">
        <v>87</v>
      </c>
      <c r="AW1388">
        <v>87</v>
      </c>
      <c r="AX1388">
        <v>87</v>
      </c>
      <c r="AY1388">
        <v>87</v>
      </c>
      <c r="AZ1388">
        <v>87</v>
      </c>
      <c r="BA1388">
        <v>87</v>
      </c>
      <c r="BB1388">
        <v>87</v>
      </c>
      <c r="BC1388">
        <v>87</v>
      </c>
      <c r="BD1388">
        <v>87</v>
      </c>
      <c r="BE1388">
        <v>87</v>
      </c>
      <c r="BF1388">
        <v>87</v>
      </c>
      <c r="BG1388">
        <v>87</v>
      </c>
      <c r="BH1388">
        <v>87</v>
      </c>
      <c r="BI1388">
        <v>87</v>
      </c>
      <c r="BJ1388">
        <v>87</v>
      </c>
      <c r="BK1388">
        <v>87</v>
      </c>
      <c r="BN1388" s="39">
        <f t="shared" si="22"/>
        <v>19</v>
      </c>
    </row>
    <row r="1389" spans="1:66" x14ac:dyDescent="0.3">
      <c r="A1389" t="s">
        <v>1381</v>
      </c>
      <c r="B1389" s="13" t="str">
        <f>VLOOKUP(A1389,Matching_Area!$A$2:$B$1441,2, 0)</f>
        <v>Health</v>
      </c>
      <c r="C1389" s="13" t="str">
        <f>VLOOKUP(Filtred_Data!A1389,Matching_Area!$A$2:$C$1441,3,0)</f>
        <v>Disease prevention</v>
      </c>
      <c r="D1389" t="s">
        <v>68</v>
      </c>
      <c r="AS1389">
        <v>83</v>
      </c>
      <c r="AT1389">
        <v>83</v>
      </c>
      <c r="AU1389">
        <v>83</v>
      </c>
      <c r="AV1389">
        <v>83</v>
      </c>
      <c r="AW1389">
        <v>84</v>
      </c>
      <c r="AX1389">
        <v>83</v>
      </c>
      <c r="AY1389">
        <v>84</v>
      </c>
      <c r="AZ1389">
        <v>85</v>
      </c>
      <c r="BA1389">
        <v>86</v>
      </c>
      <c r="BB1389">
        <v>62</v>
      </c>
      <c r="BC1389">
        <v>66</v>
      </c>
      <c r="BD1389">
        <v>80</v>
      </c>
      <c r="BE1389">
        <v>84</v>
      </c>
      <c r="BF1389">
        <v>83</v>
      </c>
      <c r="BG1389">
        <v>85</v>
      </c>
      <c r="BH1389">
        <v>83</v>
      </c>
      <c r="BI1389">
        <v>80</v>
      </c>
      <c r="BJ1389">
        <v>77</v>
      </c>
      <c r="BN1389" s="39">
        <f t="shared" si="22"/>
        <v>18</v>
      </c>
    </row>
    <row r="1390" spans="1:66" x14ac:dyDescent="0.3">
      <c r="A1390" t="s">
        <v>1743</v>
      </c>
      <c r="B1390" s="13" t="str">
        <f>VLOOKUP(A1390,Matching_Area!$A$2:$B$1441,2, 0)</f>
        <v>Social Health</v>
      </c>
      <c r="C1390" s="13" t="str">
        <f>VLOOKUP(Filtred_Data!A1390,Matching_Area!$A$2:$C$1441,3,0)</f>
        <v>Universal Health Care</v>
      </c>
      <c r="D1390" t="s">
        <v>3816</v>
      </c>
      <c r="BH1390">
        <v>83</v>
      </c>
      <c r="BJ1390">
        <v>84</v>
      </c>
      <c r="BN1390" s="39">
        <f t="shared" si="22"/>
        <v>2</v>
      </c>
    </row>
    <row r="1391" spans="1:66" x14ac:dyDescent="0.3">
      <c r="A1391" t="s">
        <v>1883</v>
      </c>
      <c r="B1391" s="13" t="str">
        <f>VLOOKUP(A1391,Matching_Area!$A$2:$B$1441,2, 0)</f>
        <v>Social Protection &amp; Labor</v>
      </c>
      <c r="C1391" s="13" t="str">
        <f>VLOOKUP(Filtred_Data!A1391,Matching_Area!$A$2:$C$1441,3,0)</f>
        <v>Unemployment</v>
      </c>
      <c r="D1391" t="s">
        <v>2082</v>
      </c>
      <c r="AM1391">
        <v>3.0037999153137198</v>
      </c>
      <c r="AN1391">
        <v>2.8447000980377202</v>
      </c>
      <c r="AO1391">
        <v>2.6670000553131099</v>
      </c>
      <c r="AP1391">
        <v>2.2950999736785902</v>
      </c>
      <c r="AQ1391">
        <v>2.0627999305725102</v>
      </c>
      <c r="AR1391">
        <v>2.1164999008178702</v>
      </c>
      <c r="AS1391">
        <v>1.9341000318527199</v>
      </c>
      <c r="AT1391">
        <v>2.56319999694824</v>
      </c>
      <c r="AU1391">
        <v>3.3283998966217001</v>
      </c>
      <c r="AV1391">
        <v>3.45589995384216</v>
      </c>
      <c r="AW1391">
        <v>3.09920001029968</v>
      </c>
      <c r="AX1391">
        <v>2.71070003509521</v>
      </c>
      <c r="AY1391">
        <v>2.4265999794006299</v>
      </c>
      <c r="AZ1391">
        <v>2.41969990730286</v>
      </c>
      <c r="BA1391">
        <v>3.0130999088287398</v>
      </c>
      <c r="BB1391">
        <v>5.3371000289917001</v>
      </c>
      <c r="BC1391">
        <v>5.4742999076843297</v>
      </c>
      <c r="BD1391">
        <v>5.1359000205993697</v>
      </c>
      <c r="BE1391">
        <v>4.7410998344421396</v>
      </c>
      <c r="BF1391">
        <v>4.32200002670288</v>
      </c>
      <c r="BG1391">
        <v>3.6905999183654798</v>
      </c>
      <c r="BH1391">
        <v>3.0322999954223602</v>
      </c>
      <c r="BI1391">
        <v>2.9075999259948699</v>
      </c>
      <c r="BJ1391">
        <v>2.6856999397277801</v>
      </c>
      <c r="BK1391">
        <v>2.4500000476837198</v>
      </c>
      <c r="BL1391">
        <v>2.38039994239807</v>
      </c>
      <c r="BN1391" s="39">
        <f t="shared" si="22"/>
        <v>26</v>
      </c>
    </row>
    <row r="1392" spans="1:66" x14ac:dyDescent="0.3">
      <c r="A1392" t="s">
        <v>1208</v>
      </c>
      <c r="B1392" s="13" t="str">
        <f>VLOOKUP(A1392,Matching_Area!$A$2:$B$1441,2, 0)</f>
        <v>Social Protection &amp; Labor</v>
      </c>
      <c r="C1392" s="13" t="str">
        <f>VLOOKUP(Filtred_Data!A1392,Matching_Area!$A$2:$C$1441,3,0)</f>
        <v>Unemployment</v>
      </c>
      <c r="D1392" t="s">
        <v>3613</v>
      </c>
      <c r="AM1392">
        <v>3.1744000911712602</v>
      </c>
      <c r="AN1392">
        <v>3.0425000190734899</v>
      </c>
      <c r="AO1392">
        <v>2.8592998981475799</v>
      </c>
      <c r="AP1392">
        <v>2.4618000984191899</v>
      </c>
      <c r="AQ1392">
        <v>2.2830998897552499</v>
      </c>
      <c r="AR1392">
        <v>2.14809989929199</v>
      </c>
      <c r="AS1392">
        <v>2.09450006484985</v>
      </c>
      <c r="AT1392">
        <v>2.5871999263763401</v>
      </c>
      <c r="AU1392">
        <v>3.1735999584197998</v>
      </c>
      <c r="AV1392">
        <v>3.24990010261536</v>
      </c>
      <c r="AW1392">
        <v>3.0597000122070299</v>
      </c>
      <c r="AX1392">
        <v>2.7938001155853298</v>
      </c>
      <c r="AY1392">
        <v>2.51699995994568</v>
      </c>
      <c r="AZ1392">
        <v>2.4990000724792498</v>
      </c>
      <c r="BA1392">
        <v>3.0973999500274698</v>
      </c>
      <c r="BB1392">
        <v>5.0282998085021999</v>
      </c>
      <c r="BC1392">
        <v>5.2562999725341797</v>
      </c>
      <c r="BD1392">
        <v>5.16989994049072</v>
      </c>
      <c r="BE1392">
        <v>4.9861998558044398</v>
      </c>
      <c r="BF1392">
        <v>4.4499998092651403</v>
      </c>
      <c r="BG1392">
        <v>3.82130002975464</v>
      </c>
      <c r="BH1392">
        <v>3.1489000320434601</v>
      </c>
      <c r="BI1392">
        <v>2.9588000774383501</v>
      </c>
      <c r="BJ1392">
        <v>2.7931001186370898</v>
      </c>
      <c r="BK1392">
        <v>2.4832000732421902</v>
      </c>
      <c r="BL1392">
        <v>2.4112000465393102</v>
      </c>
      <c r="BN1392" s="39">
        <f t="shared" si="22"/>
        <v>26</v>
      </c>
    </row>
    <row r="1393" spans="1:66" x14ac:dyDescent="0.3">
      <c r="A1393" t="s">
        <v>1498</v>
      </c>
      <c r="B1393" s="13" t="str">
        <f>VLOOKUP(A1393,Matching_Area!$A$2:$B$1441,2, 0)</f>
        <v>Social Protection &amp; Labor</v>
      </c>
      <c r="C1393" s="13" t="str">
        <f>VLOOKUP(Filtred_Data!A1393,Matching_Area!$A$2:$C$1441,3,0)</f>
        <v>Unemployment</v>
      </c>
      <c r="D1393" t="s">
        <v>3786</v>
      </c>
      <c r="AM1393">
        <v>2.85809993743896</v>
      </c>
      <c r="AN1393">
        <v>2.67449998855591</v>
      </c>
      <c r="AO1393">
        <v>2.4979999065399201</v>
      </c>
      <c r="AP1393">
        <v>2.14680004119873</v>
      </c>
      <c r="AQ1393">
        <v>1.86699998378754</v>
      </c>
      <c r="AR1393">
        <v>2.08829998970032</v>
      </c>
      <c r="AS1393">
        <v>1.7888000011444101</v>
      </c>
      <c r="AT1393">
        <v>2.5413999557495099</v>
      </c>
      <c r="AU1393">
        <v>3.4697999954223602</v>
      </c>
      <c r="AV1393">
        <v>3.6484000682830802</v>
      </c>
      <c r="AW1393">
        <v>3.1361000537872301</v>
      </c>
      <c r="AX1393">
        <v>2.6315000057220499</v>
      </c>
      <c r="AY1393">
        <v>2.3399999141693102</v>
      </c>
      <c r="AZ1393">
        <v>2.3434000015258798</v>
      </c>
      <c r="BA1393">
        <v>2.9307000637054399</v>
      </c>
      <c r="BB1393">
        <v>5.6452999114990199</v>
      </c>
      <c r="BC1393">
        <v>5.6946001052856401</v>
      </c>
      <c r="BD1393">
        <v>5.1017999649047896</v>
      </c>
      <c r="BE1393">
        <v>4.4924998283386204</v>
      </c>
      <c r="BF1393">
        <v>4.1918997764587402</v>
      </c>
      <c r="BG1393">
        <v>3.5560998916625999</v>
      </c>
      <c r="BH1393">
        <v>2.9130001068115199</v>
      </c>
      <c r="BI1393">
        <v>2.8554999828338601</v>
      </c>
      <c r="BJ1393">
        <v>2.5750000476837198</v>
      </c>
      <c r="BK1393">
        <v>2.41560006141663</v>
      </c>
      <c r="BL1393">
        <v>2.3482000827789302</v>
      </c>
      <c r="BN1393" s="39">
        <f t="shared" si="22"/>
        <v>26</v>
      </c>
    </row>
    <row r="1394" spans="1:66" x14ac:dyDescent="0.3">
      <c r="A1394" t="s">
        <v>241</v>
      </c>
      <c r="B1394" s="13" t="str">
        <f>VLOOKUP(A1394,Matching_Area!$A$2:$B$1441,2, 0)</f>
        <v>Social Protection &amp; Labor</v>
      </c>
      <c r="C1394" s="13" t="str">
        <f>VLOOKUP(Filtred_Data!A1394,Matching_Area!$A$2:$C$1441,3,0)</f>
        <v>Unemployment</v>
      </c>
      <c r="D1394" t="s">
        <v>1297</v>
      </c>
      <c r="AM1394">
        <v>12.5964002609253</v>
      </c>
      <c r="AN1394">
        <v>12.038499832153301</v>
      </c>
      <c r="AO1394">
        <v>11.389300346374499</v>
      </c>
      <c r="AP1394">
        <v>10.3385000228882</v>
      </c>
      <c r="AQ1394">
        <v>9.5321998596191406</v>
      </c>
      <c r="AR1394">
        <v>9.3095998764038104</v>
      </c>
      <c r="AS1394">
        <v>8.6663999557495099</v>
      </c>
      <c r="AT1394">
        <v>9.6702995300293004</v>
      </c>
      <c r="AU1394">
        <v>10.1071996688843</v>
      </c>
      <c r="AV1394">
        <v>10.320899963378899</v>
      </c>
      <c r="AW1394">
        <v>9.8842000961303693</v>
      </c>
      <c r="AX1394">
        <v>8.8043003082275408</v>
      </c>
      <c r="AY1394">
        <v>8.12609958648682</v>
      </c>
      <c r="AZ1394">
        <v>7.9523000717163104</v>
      </c>
      <c r="BA1394">
        <v>10.462699890136699</v>
      </c>
      <c r="BB1394">
        <v>14.8522996902466</v>
      </c>
      <c r="BC1394">
        <v>15.273699760436999</v>
      </c>
      <c r="BD1394">
        <v>13.6007995605469</v>
      </c>
      <c r="BE1394">
        <v>12.738599777221699</v>
      </c>
      <c r="BF1394">
        <v>10.8105001449585</v>
      </c>
      <c r="BG1394">
        <v>8.8393001556396502</v>
      </c>
      <c r="BH1394">
        <v>7.7599000930786097</v>
      </c>
      <c r="BI1394">
        <v>7.49170017242432</v>
      </c>
      <c r="BJ1394">
        <v>6.5506000518798801</v>
      </c>
      <c r="BK1394">
        <v>5.8722000122070304</v>
      </c>
      <c r="BL1394">
        <v>5.3962998390197798</v>
      </c>
      <c r="BN1394" s="39">
        <f t="shared" si="22"/>
        <v>26</v>
      </c>
    </row>
    <row r="1395" spans="1:66" x14ac:dyDescent="0.3">
      <c r="A1395" t="s">
        <v>1754</v>
      </c>
      <c r="B1395" s="13" t="str">
        <f>VLOOKUP(A1395,Matching_Area!$A$2:$B$1441,2, 0)</f>
        <v>Social Protection &amp; Labor</v>
      </c>
      <c r="C1395" s="13" t="str">
        <f>VLOOKUP(Filtred_Data!A1395,Matching_Area!$A$2:$C$1441,3,0)</f>
        <v>Unemployment</v>
      </c>
      <c r="D1395" t="s">
        <v>1007</v>
      </c>
      <c r="AM1395">
        <v>14.3526000976563</v>
      </c>
      <c r="AN1395">
        <v>13.754899978637701</v>
      </c>
      <c r="AO1395">
        <v>13.7959995269775</v>
      </c>
      <c r="AP1395">
        <v>12.3493995666504</v>
      </c>
      <c r="AQ1395">
        <v>11.3080997467041</v>
      </c>
      <c r="AR1395">
        <v>11.297300338745099</v>
      </c>
      <c r="AS1395">
        <v>10.581800460815399</v>
      </c>
      <c r="AT1395">
        <v>11.721599578857401</v>
      </c>
      <c r="AU1395">
        <v>12.086799621581999</v>
      </c>
      <c r="AV1395">
        <v>12.281200408935501</v>
      </c>
      <c r="AW1395">
        <v>12.7054996490479</v>
      </c>
      <c r="AX1395">
        <v>11.6464996337891</v>
      </c>
      <c r="AY1395">
        <v>10.018099784851101</v>
      </c>
      <c r="AZ1395">
        <v>9.2571001052856392</v>
      </c>
      <c r="BA1395">
        <v>11.6152000427246</v>
      </c>
      <c r="BB1395">
        <v>15.1513004302979</v>
      </c>
      <c r="BC1395">
        <v>15.755200386047401</v>
      </c>
      <c r="BD1395">
        <v>15.6234998703003</v>
      </c>
      <c r="BE1395">
        <v>14.8256998062134</v>
      </c>
      <c r="BF1395">
        <v>13.084400177001999</v>
      </c>
      <c r="BG1395">
        <v>11.5530004501343</v>
      </c>
      <c r="BH1395">
        <v>8.9853000640869105</v>
      </c>
      <c r="BI1395">
        <v>9.6898002624511701</v>
      </c>
      <c r="BJ1395">
        <v>8.0244998931884801</v>
      </c>
      <c r="BK1395">
        <v>7.0780000686645499</v>
      </c>
      <c r="BL1395">
        <v>6.8523998260498002</v>
      </c>
      <c r="BN1395" s="39">
        <f t="shared" si="22"/>
        <v>26</v>
      </c>
    </row>
    <row r="1396" spans="1:66" x14ac:dyDescent="0.3">
      <c r="A1396" t="s">
        <v>726</v>
      </c>
      <c r="B1396" s="13" t="str">
        <f>VLOOKUP(A1396,Matching_Area!$A$2:$B$1441,2, 0)</f>
        <v>Social Protection &amp; Labor</v>
      </c>
      <c r="C1396" s="13" t="str">
        <f>VLOOKUP(Filtred_Data!A1396,Matching_Area!$A$2:$C$1441,3,0)</f>
        <v>Unemployment</v>
      </c>
      <c r="D1396" t="s">
        <v>3485</v>
      </c>
      <c r="AM1396">
        <v>11.637200355529799</v>
      </c>
      <c r="AN1396">
        <v>11.0913000106812</v>
      </c>
      <c r="AO1396">
        <v>10.066399574279799</v>
      </c>
      <c r="AP1396">
        <v>9.2749996185302699</v>
      </c>
      <c r="AQ1396">
        <v>8.5541000366210902</v>
      </c>
      <c r="AR1396">
        <v>8.1787004470825195</v>
      </c>
      <c r="AS1396">
        <v>7.6191000938415501</v>
      </c>
      <c r="AT1396">
        <v>8.5436000823974592</v>
      </c>
      <c r="AU1396">
        <v>9.0550003051757795</v>
      </c>
      <c r="AV1396">
        <v>9.2840003967285192</v>
      </c>
      <c r="AW1396">
        <v>8.4370002746581996</v>
      </c>
      <c r="AX1396">
        <v>7.3916001319885298</v>
      </c>
      <c r="AY1396">
        <v>7.1855998039245597</v>
      </c>
      <c r="AZ1396">
        <v>7.3081002235412598</v>
      </c>
      <c r="BA1396">
        <v>9.8858995437622106</v>
      </c>
      <c r="BB1396">
        <v>14.694999694824199</v>
      </c>
      <c r="BC1396">
        <v>15.0268001556396</v>
      </c>
      <c r="BD1396">
        <v>12.536700248718301</v>
      </c>
      <c r="BE1396">
        <v>11.5965003967285</v>
      </c>
      <c r="BF1396">
        <v>9.6443996429443395</v>
      </c>
      <c r="BG1396">
        <v>7.4155001640319798</v>
      </c>
      <c r="BH1396">
        <v>7.1180000305175799</v>
      </c>
      <c r="BI1396">
        <v>6.3130998611450204</v>
      </c>
      <c r="BJ1396">
        <v>5.7378997802734402</v>
      </c>
      <c r="BK1396">
        <v>5.2192001342773402</v>
      </c>
      <c r="BL1396">
        <v>4.58949995040894</v>
      </c>
      <c r="BN1396" s="39">
        <f t="shared" si="22"/>
        <v>26</v>
      </c>
    </row>
    <row r="1397" spans="1:66" x14ac:dyDescent="0.3">
      <c r="A1397" t="s">
        <v>1811</v>
      </c>
      <c r="B1397" s="13" t="str">
        <f>VLOOKUP(A1397,Matching_Area!$A$2:$B$1441,2, 0)</f>
        <v>Social Protection &amp; Labor</v>
      </c>
      <c r="C1397" s="13" t="str">
        <f>VLOOKUP(Filtred_Data!A1397,Matching_Area!$A$2:$C$1441,3,0)</f>
        <v>Unemployment</v>
      </c>
      <c r="D1397" t="s">
        <v>3389</v>
      </c>
      <c r="AM1397">
        <v>7.1448001861572301</v>
      </c>
      <c r="AN1397">
        <v>6.5556998252868697</v>
      </c>
      <c r="AO1397">
        <v>6.42320013046265</v>
      </c>
      <c r="AP1397">
        <v>5.99650001525879</v>
      </c>
      <c r="AQ1397">
        <v>5.4574999809265101</v>
      </c>
      <c r="AR1397">
        <v>5.0058999061584499</v>
      </c>
      <c r="AS1397">
        <v>4.7923002243042001</v>
      </c>
      <c r="AT1397">
        <v>5.6270999908447301</v>
      </c>
      <c r="AU1397">
        <v>6.9414000511169398</v>
      </c>
      <c r="AV1397">
        <v>7.2325000762939498</v>
      </c>
      <c r="AW1397">
        <v>6.7430000305175799</v>
      </c>
      <c r="AX1397">
        <v>6.3517999649047896</v>
      </c>
      <c r="AY1397">
        <v>5.8288998603820801</v>
      </c>
      <c r="AZ1397">
        <v>5.8949999809265101</v>
      </c>
      <c r="BA1397">
        <v>7.4161000251770002</v>
      </c>
      <c r="BB1397">
        <v>11.7313995361328</v>
      </c>
      <c r="BC1397">
        <v>12.3233995437622</v>
      </c>
      <c r="BD1397">
        <v>11.5690002441406</v>
      </c>
      <c r="BE1397">
        <v>10.415800094604499</v>
      </c>
      <c r="BF1397">
        <v>9.6795997619628906</v>
      </c>
      <c r="BG1397">
        <v>8.0914001464843803</v>
      </c>
      <c r="BH1397">
        <v>7.0868000984191903</v>
      </c>
      <c r="BI1397">
        <v>6.4713001251220703</v>
      </c>
      <c r="BJ1397">
        <v>5.7655000686645499</v>
      </c>
      <c r="BK1397">
        <v>5.1715002059936497</v>
      </c>
      <c r="BL1397">
        <v>4.83960008621216</v>
      </c>
      <c r="BN1397" s="39">
        <f t="shared" si="22"/>
        <v>26</v>
      </c>
    </row>
    <row r="1398" spans="1:66" x14ac:dyDescent="0.3">
      <c r="A1398" t="s">
        <v>2761</v>
      </c>
      <c r="B1398" s="13" t="str">
        <f>VLOOKUP(A1398,Matching_Area!$A$2:$B$1441,2, 0)</f>
        <v>Social Protection &amp; Labor</v>
      </c>
      <c r="C1398" s="13" t="str">
        <f>VLOOKUP(Filtred_Data!A1398,Matching_Area!$A$2:$C$1441,3,0)</f>
        <v>Unemployment</v>
      </c>
      <c r="D1398" t="s">
        <v>2779</v>
      </c>
      <c r="AM1398">
        <v>6.9461002349853498</v>
      </c>
      <c r="AN1398">
        <v>6.4846000671386701</v>
      </c>
      <c r="AO1398">
        <v>6.3102002143859899</v>
      </c>
      <c r="AP1398">
        <v>6.0209999084472701</v>
      </c>
      <c r="AQ1398">
        <v>5.5006999969482404</v>
      </c>
      <c r="AR1398">
        <v>5.1563000679016104</v>
      </c>
      <c r="AS1398">
        <v>4.8605999946594203</v>
      </c>
      <c r="AT1398">
        <v>5.4670000076293901</v>
      </c>
      <c r="AU1398">
        <v>6.7537999153137198</v>
      </c>
      <c r="AV1398">
        <v>6.8354001045227104</v>
      </c>
      <c r="AW1398">
        <v>6.5335001945495597</v>
      </c>
      <c r="AX1398">
        <v>6.3193998336792001</v>
      </c>
      <c r="AY1398">
        <v>5.8358998298645002</v>
      </c>
      <c r="AZ1398">
        <v>5.72289991378784</v>
      </c>
      <c r="BA1398">
        <v>6.89379978179932</v>
      </c>
      <c r="BB1398">
        <v>10.128899574279799</v>
      </c>
      <c r="BC1398">
        <v>11.0254001617432</v>
      </c>
      <c r="BD1398">
        <v>10.909899711608899</v>
      </c>
      <c r="BE1398">
        <v>10.128399848938001</v>
      </c>
      <c r="BF1398">
        <v>9.2073001861572301</v>
      </c>
      <c r="BG1398">
        <v>7.9270000457763699</v>
      </c>
      <c r="BH1398">
        <v>6.99650001525879</v>
      </c>
      <c r="BI1398">
        <v>6.4053001403808603</v>
      </c>
      <c r="BJ1398">
        <v>5.7333002090454102</v>
      </c>
      <c r="BK1398">
        <v>5.1915998458862296</v>
      </c>
      <c r="BL1398">
        <v>4.8215999603271502</v>
      </c>
      <c r="BN1398" s="39">
        <f t="shared" si="22"/>
        <v>26</v>
      </c>
    </row>
    <row r="1399" spans="1:66" x14ac:dyDescent="0.3">
      <c r="A1399" t="s">
        <v>2137</v>
      </c>
      <c r="B1399" s="13" t="str">
        <f>VLOOKUP(A1399,Matching_Area!$A$2:$B$1441,2, 0)</f>
        <v>Social Protection &amp; Labor</v>
      </c>
      <c r="C1399" s="13" t="str">
        <f>VLOOKUP(Filtred_Data!A1399,Matching_Area!$A$2:$C$1441,3,0)</f>
        <v>Unemployment</v>
      </c>
      <c r="D1399" t="s">
        <v>2941</v>
      </c>
      <c r="AM1399">
        <v>7.3203001022338903</v>
      </c>
      <c r="AN1399">
        <v>6.6187000274658203</v>
      </c>
      <c r="AO1399">
        <v>6.5227999687194798</v>
      </c>
      <c r="AP1399">
        <v>5.9749999046325701</v>
      </c>
      <c r="AQ1399">
        <v>5.4196000099182102</v>
      </c>
      <c r="AR1399">
        <v>4.8723001480102504</v>
      </c>
      <c r="AS1399">
        <v>4.7319002151489302</v>
      </c>
      <c r="AT1399">
        <v>5.7684998512268102</v>
      </c>
      <c r="AU1399">
        <v>7.1062998771667498</v>
      </c>
      <c r="AV1399">
        <v>7.5791997909545898</v>
      </c>
      <c r="AW1399">
        <v>6.9236998558044398</v>
      </c>
      <c r="AX1399">
        <v>6.3793001174926802</v>
      </c>
      <c r="AY1399">
        <v>5.8229999542236301</v>
      </c>
      <c r="AZ1399">
        <v>6.0397000312805202</v>
      </c>
      <c r="BA1399">
        <v>7.8523001670837402</v>
      </c>
      <c r="BB1399">
        <v>13.0598001480103</v>
      </c>
      <c r="BC1399">
        <v>13.3892002105713</v>
      </c>
      <c r="BD1399">
        <v>12.105699539184601</v>
      </c>
      <c r="BE1399">
        <v>10.6506996154785</v>
      </c>
      <c r="BF1399">
        <v>10.0626001358032</v>
      </c>
      <c r="BG1399">
        <v>8.2230997085571307</v>
      </c>
      <c r="BH1399">
        <v>7.1588997840881303</v>
      </c>
      <c r="BI1399">
        <v>6.5237998962402299</v>
      </c>
      <c r="BJ1399">
        <v>5.7908000946044904</v>
      </c>
      <c r="BK1399">
        <v>5.1557998657226598</v>
      </c>
      <c r="BL1399">
        <v>4.8536000251770002</v>
      </c>
      <c r="BN1399" s="39">
        <f t="shared" si="22"/>
        <v>26</v>
      </c>
    </row>
    <row r="1400" spans="1:66" x14ac:dyDescent="0.3">
      <c r="A1400" t="s">
        <v>4083</v>
      </c>
      <c r="B1400" s="13" t="str">
        <f>VLOOKUP(A1400,Matching_Area!$A$2:$B$1441,2, 0)</f>
        <v>Social Protection &amp; Labor</v>
      </c>
      <c r="C1400" s="13" t="str">
        <f>VLOOKUP(Filtred_Data!A1400,Matching_Area!$A$2:$C$1441,3,0)</f>
        <v>Unemployment</v>
      </c>
      <c r="D1400" t="s">
        <v>1110</v>
      </c>
      <c r="AJ1400">
        <v>6.3579998016357404</v>
      </c>
      <c r="AK1400">
        <v>7.0009999275207502</v>
      </c>
      <c r="AL1400">
        <v>6.5700001716613796</v>
      </c>
      <c r="AM1400">
        <v>6.0520000457763699</v>
      </c>
      <c r="AN1400">
        <v>5.6719999313354501</v>
      </c>
      <c r="AO1400">
        <v>5.4699997901916504</v>
      </c>
      <c r="AP1400">
        <v>5.0749998092651403</v>
      </c>
      <c r="AQ1400">
        <v>4.6220002174377397</v>
      </c>
      <c r="AR1400">
        <v>4.3410000801086399</v>
      </c>
      <c r="AS1400">
        <v>4.0999999046325701</v>
      </c>
      <c r="AT1400">
        <v>4.6529998779296902</v>
      </c>
      <c r="AU1400">
        <v>5.6100001335143999</v>
      </c>
      <c r="AV1400">
        <v>5.6609997749328604</v>
      </c>
      <c r="AW1400">
        <v>5.3969998359680202</v>
      </c>
      <c r="AX1400">
        <v>5.0970001220703098</v>
      </c>
      <c r="AY1400">
        <v>4.6269998550415004</v>
      </c>
      <c r="AZ1400">
        <v>4.5009999275207502</v>
      </c>
      <c r="BA1400">
        <v>5.4180002212524396</v>
      </c>
      <c r="BB1400">
        <v>8.0590000152587908</v>
      </c>
      <c r="BC1400">
        <v>8.61200046539307</v>
      </c>
      <c r="BD1400">
        <v>8.4589996337890607</v>
      </c>
      <c r="BE1400">
        <v>7.8899998664856001</v>
      </c>
      <c r="BF1400">
        <v>7.0710000991821298</v>
      </c>
      <c r="BG1400">
        <v>6.05900001525879</v>
      </c>
      <c r="BH1400">
        <v>5.1770000457763699</v>
      </c>
      <c r="BI1400">
        <v>4.7880001068115199</v>
      </c>
      <c r="BJ1400">
        <v>4.3080000877380398</v>
      </c>
      <c r="BK1400">
        <v>3.8369998931884801</v>
      </c>
      <c r="BL1400">
        <v>3.6159999370575</v>
      </c>
      <c r="BM1400">
        <v>3.8359999656677202</v>
      </c>
      <c r="BN1400" s="39">
        <f t="shared" si="22"/>
        <v>30</v>
      </c>
    </row>
    <row r="1401" spans="1:66" x14ac:dyDescent="0.3">
      <c r="A1401" t="s">
        <v>868</v>
      </c>
      <c r="B1401" s="13" t="str">
        <f>VLOOKUP(A1401,Matching_Area!$A$2:$B$1441,2, 0)</f>
        <v>Social Protection &amp; Labor</v>
      </c>
      <c r="C1401" s="13" t="str">
        <f>VLOOKUP(Filtred_Data!A1401,Matching_Area!$A$2:$C$1441,3,0)</f>
        <v>Unemployment</v>
      </c>
      <c r="D1401" t="s">
        <v>4035</v>
      </c>
      <c r="E1401">
        <v>5.9000000953674299</v>
      </c>
      <c r="F1401">
        <v>7.1999998092651403</v>
      </c>
      <c r="G1401">
        <v>6.1999998092651403</v>
      </c>
      <c r="H1401">
        <v>6.5</v>
      </c>
      <c r="I1401">
        <v>6.1999998092651403</v>
      </c>
      <c r="J1401">
        <v>5.5</v>
      </c>
      <c r="K1401">
        <v>4.8000001907348597</v>
      </c>
      <c r="L1401">
        <v>5.1999998092651403</v>
      </c>
      <c r="M1401">
        <v>4.8000001907348597</v>
      </c>
      <c r="N1401">
        <v>4.6999998092651403</v>
      </c>
      <c r="O1401">
        <v>5.9000000953674299</v>
      </c>
      <c r="P1401">
        <v>6.9000000953674299</v>
      </c>
      <c r="Q1401">
        <v>6.5999999046325701</v>
      </c>
      <c r="R1401">
        <v>6</v>
      </c>
      <c r="S1401">
        <v>6.6999998092651403</v>
      </c>
      <c r="T1401">
        <v>9.3000001907348597</v>
      </c>
      <c r="U1401">
        <v>8.6000003814697301</v>
      </c>
      <c r="V1401">
        <v>8.1999998092651403</v>
      </c>
      <c r="W1401">
        <v>7.1999998092651403</v>
      </c>
      <c r="X1401">
        <v>6.8000001907348597</v>
      </c>
      <c r="Y1401">
        <v>7.4000000953674299</v>
      </c>
      <c r="Z1401">
        <v>7.9000000953674299</v>
      </c>
      <c r="AA1401">
        <v>9.3999996185302699</v>
      </c>
      <c r="AB1401">
        <v>9.1999998092651403</v>
      </c>
      <c r="AC1401">
        <v>7.5999999046325701</v>
      </c>
      <c r="AD1401">
        <v>7.4000000953674299</v>
      </c>
      <c r="AE1401">
        <v>7.0999999046325701</v>
      </c>
      <c r="AF1401">
        <v>6.1999998092651403</v>
      </c>
      <c r="AG1401">
        <v>5.5999999046325701</v>
      </c>
      <c r="AH1401">
        <v>5.4000000953674299</v>
      </c>
      <c r="AI1401">
        <v>5.5</v>
      </c>
      <c r="AJ1401">
        <v>6.4000000953674299</v>
      </c>
      <c r="AK1401">
        <v>7</v>
      </c>
      <c r="AL1401">
        <v>6.5999999046325701</v>
      </c>
      <c r="AM1401">
        <v>6.0528001785278303</v>
      </c>
      <c r="AN1401">
        <v>5.6712999343872097</v>
      </c>
      <c r="AO1401">
        <v>5.4696002006530797</v>
      </c>
      <c r="AP1401">
        <v>5.0735998153686497</v>
      </c>
      <c r="AQ1401">
        <v>4.6201000213623002</v>
      </c>
      <c r="AR1401">
        <v>4.3383002281189</v>
      </c>
      <c r="AS1401">
        <v>4.0984001159668004</v>
      </c>
      <c r="AT1401">
        <v>4.6538000106811497</v>
      </c>
      <c r="AU1401">
        <v>5.6128997802734402</v>
      </c>
      <c r="AV1401">
        <v>5.6652998924255398</v>
      </c>
      <c r="AW1401">
        <v>5.3982000350952104</v>
      </c>
      <c r="AX1401">
        <v>5.0964999198913601</v>
      </c>
      <c r="AY1401">
        <v>4.6273999214172399</v>
      </c>
      <c r="AZ1401">
        <v>4.5016999244689897</v>
      </c>
      <c r="BA1401">
        <v>5.4215998649597203</v>
      </c>
      <c r="BB1401">
        <v>8.0690002441406303</v>
      </c>
      <c r="BC1401">
        <v>8.6212997436523402</v>
      </c>
      <c r="BD1401">
        <v>8.4631004333496094</v>
      </c>
      <c r="BE1401">
        <v>7.8930001258850098</v>
      </c>
      <c r="BF1401">
        <v>7.0756998062133798</v>
      </c>
      <c r="BG1401">
        <v>6.0602998733520499</v>
      </c>
      <c r="BH1401">
        <v>5.1785001754760698</v>
      </c>
      <c r="BI1401">
        <v>4.7887997627258301</v>
      </c>
      <c r="BJ1401">
        <v>4.3085999488830602</v>
      </c>
      <c r="BK1401">
        <v>3.8376998901367201</v>
      </c>
      <c r="BL1401">
        <v>3.6094999313354501</v>
      </c>
      <c r="BN1401" s="39">
        <f t="shared" si="22"/>
        <v>60</v>
      </c>
    </row>
    <row r="1402" spans="1:66" x14ac:dyDescent="0.3">
      <c r="A1402" t="s">
        <v>706</v>
      </c>
      <c r="B1402" s="13" t="str">
        <f>VLOOKUP(A1402,Matching_Area!$A$2:$B$1441,2, 0)</f>
        <v>Social Protection &amp; Labor</v>
      </c>
      <c r="C1402" s="13" t="str">
        <f>VLOOKUP(Filtred_Data!A1402,Matching_Area!$A$2:$C$1441,3,0)</f>
        <v>Unemployment</v>
      </c>
      <c r="D1402" t="s">
        <v>3604</v>
      </c>
      <c r="AJ1402">
        <v>7.1529998779296902</v>
      </c>
      <c r="AK1402">
        <v>7.90100002288818</v>
      </c>
      <c r="AL1402">
        <v>7.1669998168945304</v>
      </c>
      <c r="AM1402">
        <v>6.1739997863769496</v>
      </c>
      <c r="AN1402">
        <v>5.6329998970031703</v>
      </c>
      <c r="AO1402">
        <v>5.4359998703002903</v>
      </c>
      <c r="AP1402">
        <v>4.9380002021789604</v>
      </c>
      <c r="AQ1402">
        <v>4.4180002212524396</v>
      </c>
      <c r="AR1402">
        <v>4.1170001029968297</v>
      </c>
      <c r="AS1402">
        <v>3.90100002288818</v>
      </c>
      <c r="AT1402">
        <v>4.7969999313354501</v>
      </c>
      <c r="AU1402">
        <v>5.9289999008178702</v>
      </c>
      <c r="AV1402">
        <v>6.2659997940063503</v>
      </c>
      <c r="AW1402">
        <v>5.6399998664856001</v>
      </c>
      <c r="AX1402">
        <v>5.07200002670288</v>
      </c>
      <c r="AY1402">
        <v>4.6189999580383301</v>
      </c>
      <c r="AZ1402">
        <v>4.7249999046325701</v>
      </c>
      <c r="BA1402">
        <v>6.0960001945495597</v>
      </c>
      <c r="BB1402">
        <v>10.2799997329712</v>
      </c>
      <c r="BC1402">
        <v>10.5100002288818</v>
      </c>
      <c r="BD1402">
        <v>9.3690004348754901</v>
      </c>
      <c r="BE1402">
        <v>8.2220001220703107</v>
      </c>
      <c r="BF1402">
        <v>7.6329998970031703</v>
      </c>
      <c r="BG1402">
        <v>6.2600002288818404</v>
      </c>
      <c r="BH1402">
        <v>5.3670001029968297</v>
      </c>
      <c r="BI1402">
        <v>4.9380002021789604</v>
      </c>
      <c r="BJ1402">
        <v>4.3959999084472701</v>
      </c>
      <c r="BK1402">
        <v>3.9460000991821298</v>
      </c>
      <c r="BL1402">
        <v>3.7379999160766602</v>
      </c>
      <c r="BM1402">
        <v>3.8840000629425</v>
      </c>
      <c r="BN1402" s="39">
        <f t="shared" si="22"/>
        <v>30</v>
      </c>
    </row>
    <row r="1403" spans="1:66" x14ac:dyDescent="0.3">
      <c r="A1403" t="s">
        <v>336</v>
      </c>
      <c r="B1403" s="13" t="str">
        <f>VLOOKUP(A1403,Matching_Area!$A$2:$B$1441,2, 0)</f>
        <v>Social Protection &amp; Labor</v>
      </c>
      <c r="C1403" s="13" t="str">
        <f>VLOOKUP(Filtred_Data!A1403,Matching_Area!$A$2:$C$1441,3,0)</f>
        <v>Unemployment</v>
      </c>
      <c r="D1403" t="s">
        <v>374</v>
      </c>
      <c r="E1403">
        <v>5.4000000953674299</v>
      </c>
      <c r="F1403">
        <v>6.4000000953674299</v>
      </c>
      <c r="G1403">
        <v>5.1999998092651403</v>
      </c>
      <c r="H1403">
        <v>5.1999998092651403</v>
      </c>
      <c r="I1403">
        <v>4.5999999046325701</v>
      </c>
      <c r="J1403">
        <v>4</v>
      </c>
      <c r="K1403">
        <v>3.2000000476837198</v>
      </c>
      <c r="L1403">
        <v>3.0999999046325701</v>
      </c>
      <c r="M1403">
        <v>2.9000000953674299</v>
      </c>
      <c r="N1403">
        <v>2.7999999523162802</v>
      </c>
      <c r="O1403">
        <v>4.4000000953674299</v>
      </c>
      <c r="P1403">
        <v>5.3000001907348597</v>
      </c>
      <c r="Q1403">
        <v>5</v>
      </c>
      <c r="R1403">
        <v>4.1999998092651403</v>
      </c>
      <c r="S1403">
        <v>4.9000000953674299</v>
      </c>
      <c r="T1403">
        <v>7.9000000953674299</v>
      </c>
      <c r="U1403">
        <v>7.0999999046325701</v>
      </c>
      <c r="V1403">
        <v>6.3000001907348597</v>
      </c>
      <c r="W1403">
        <v>5.3000001907348597</v>
      </c>
      <c r="X1403">
        <v>5.0999999046325701</v>
      </c>
      <c r="Y1403">
        <v>6.9000000953674299</v>
      </c>
      <c r="Z1403">
        <v>7.4000000953674299</v>
      </c>
      <c r="AA1403">
        <v>9.8999996185302699</v>
      </c>
      <c r="AB1403">
        <v>9.8999996185302699</v>
      </c>
      <c r="AC1403">
        <v>7.4000000953674299</v>
      </c>
      <c r="AD1403">
        <v>7</v>
      </c>
      <c r="AE1403">
        <v>6.9000000953674299</v>
      </c>
      <c r="AF1403">
        <v>6.1999998092651403</v>
      </c>
      <c r="AG1403">
        <v>5.5</v>
      </c>
      <c r="AH1403">
        <v>5.1999998092651403</v>
      </c>
      <c r="AI1403">
        <v>5.6999998092651403</v>
      </c>
      <c r="AJ1403">
        <v>7.1999998092651403</v>
      </c>
      <c r="AK1403">
        <v>7.9000000953674299</v>
      </c>
      <c r="AL1403">
        <v>7.1999998092651403</v>
      </c>
      <c r="AM1403">
        <v>6.1747999191284197</v>
      </c>
      <c r="AN1403">
        <v>5.6325001716613796</v>
      </c>
      <c r="AO1403">
        <v>5.4352998733520499</v>
      </c>
      <c r="AP1403">
        <v>4.9373002052307102</v>
      </c>
      <c r="AQ1403">
        <v>4.4159998893737802</v>
      </c>
      <c r="AR1403">
        <v>4.1146998405456499</v>
      </c>
      <c r="AS1403">
        <v>3.8994998931884801</v>
      </c>
      <c r="AT1403">
        <v>4.7986998558044398</v>
      </c>
      <c r="AU1403">
        <v>5.9312000274658203</v>
      </c>
      <c r="AV1403">
        <v>6.2709999084472701</v>
      </c>
      <c r="AW1403">
        <v>5.6414999961853001</v>
      </c>
      <c r="AX1403">
        <v>5.0722999572753897</v>
      </c>
      <c r="AY1403">
        <v>4.6192998886108398</v>
      </c>
      <c r="AZ1403">
        <v>4.7262001037597701</v>
      </c>
      <c r="BA1403">
        <v>6.0995001792907697</v>
      </c>
      <c r="BB1403">
        <v>10.293499946594199</v>
      </c>
      <c r="BC1403">
        <v>10.521100044250501</v>
      </c>
      <c r="BD1403">
        <v>9.3739995956420898</v>
      </c>
      <c r="BE1403">
        <v>8.2250995635986293</v>
      </c>
      <c r="BF1403">
        <v>7.63810014724731</v>
      </c>
      <c r="BG1403">
        <v>6.2620000839233398</v>
      </c>
      <c r="BH1403">
        <v>5.3692002296447798</v>
      </c>
      <c r="BI1403">
        <v>4.9397001266479501</v>
      </c>
      <c r="BJ1403">
        <v>4.3963999748229998</v>
      </c>
      <c r="BK1403">
        <v>3.9467999935150102</v>
      </c>
      <c r="BL1403">
        <v>3.7221000194549601</v>
      </c>
      <c r="BN1403" s="39">
        <f t="shared" si="22"/>
        <v>60</v>
      </c>
    </row>
    <row r="1404" spans="1:66" x14ac:dyDescent="0.3">
      <c r="A1404" t="s">
        <v>2272</v>
      </c>
      <c r="B1404" s="13" t="str">
        <f>VLOOKUP(A1404,Matching_Area!$A$2:$B$1441,2, 0)</f>
        <v>Social Protection &amp; Labor</v>
      </c>
      <c r="C1404" s="13" t="str">
        <f>VLOOKUP(Filtred_Data!A1404,Matching_Area!$A$2:$C$1441,3,0)</f>
        <v>Unemployment</v>
      </c>
      <c r="D1404" t="s">
        <v>189</v>
      </c>
      <c r="AJ1404">
        <v>6.8000001907348597</v>
      </c>
      <c r="AK1404">
        <v>7.5</v>
      </c>
      <c r="AL1404">
        <v>6.9000000953674299</v>
      </c>
      <c r="AM1404">
        <v>6.1189999580383301</v>
      </c>
      <c r="AN1404">
        <v>5.6500000953674299</v>
      </c>
      <c r="AO1404">
        <v>5.4510002136230504</v>
      </c>
      <c r="AP1404">
        <v>5</v>
      </c>
      <c r="AQ1404">
        <v>4.5100002288818404</v>
      </c>
      <c r="AR1404">
        <v>4.2189998626709002</v>
      </c>
      <c r="AS1404">
        <v>3.9920001029968302</v>
      </c>
      <c r="AT1404">
        <v>4.7309999465942401</v>
      </c>
      <c r="AU1404">
        <v>5.7829999923706099</v>
      </c>
      <c r="AV1404">
        <v>5.9889998435974103</v>
      </c>
      <c r="AW1404">
        <v>5.5289998054504403</v>
      </c>
      <c r="AX1404">
        <v>5.0830001831054696</v>
      </c>
      <c r="AY1404">
        <v>4.6230001449584996</v>
      </c>
      <c r="AZ1404">
        <v>4.6220002174377397</v>
      </c>
      <c r="BA1404">
        <v>5.7839999198913601</v>
      </c>
      <c r="BB1404">
        <v>9.2539997100830096</v>
      </c>
      <c r="BC1404">
        <v>9.6330003738403303</v>
      </c>
      <c r="BD1404">
        <v>8.9490003585815394</v>
      </c>
      <c r="BE1404">
        <v>8.0690002441406303</v>
      </c>
      <c r="BF1404">
        <v>7.375</v>
      </c>
      <c r="BG1404">
        <v>6.1680002212524396</v>
      </c>
      <c r="BH1404">
        <v>5.2800002098083496</v>
      </c>
      <c r="BI1404">
        <v>4.8689999580383301</v>
      </c>
      <c r="BJ1404">
        <v>4.3550000190734899</v>
      </c>
      <c r="BK1404">
        <v>3.8959999084472701</v>
      </c>
      <c r="BL1404">
        <v>3.6819999217987101</v>
      </c>
      <c r="BM1404">
        <v>3.86199998855591</v>
      </c>
      <c r="BN1404" s="39">
        <f t="shared" si="22"/>
        <v>30</v>
      </c>
    </row>
    <row r="1405" spans="1:66" x14ac:dyDescent="0.3">
      <c r="A1405" t="s">
        <v>2556</v>
      </c>
      <c r="B1405" s="13" t="str">
        <f>VLOOKUP(A1405,Matching_Area!$A$2:$B$1441,2, 0)</f>
        <v>Social Protection &amp; Labor</v>
      </c>
      <c r="C1405" s="13" t="str">
        <f>VLOOKUP(Filtred_Data!A1405,Matching_Area!$A$2:$C$1441,3,0)</f>
        <v>Unemployment</v>
      </c>
      <c r="D1405" t="s">
        <v>3749</v>
      </c>
      <c r="E1405">
        <v>5.5</v>
      </c>
      <c r="F1405">
        <v>6.6999998092651403</v>
      </c>
      <c r="G1405">
        <v>5.5</v>
      </c>
      <c r="H1405">
        <v>5.6999998092651403</v>
      </c>
      <c r="I1405">
        <v>5.1999998092651403</v>
      </c>
      <c r="J1405">
        <v>4.5</v>
      </c>
      <c r="K1405">
        <v>3.7999999523162802</v>
      </c>
      <c r="L1405">
        <v>3.7999999523162802</v>
      </c>
      <c r="M1405">
        <v>3.5999999046325701</v>
      </c>
      <c r="N1405">
        <v>3.5</v>
      </c>
      <c r="O1405">
        <v>4.9000000953674299</v>
      </c>
      <c r="P1405">
        <v>5.9000000953674299</v>
      </c>
      <c r="Q1405">
        <v>5.5999999046325701</v>
      </c>
      <c r="R1405">
        <v>4.9000000953674299</v>
      </c>
      <c r="S1405">
        <v>5.5999999046325701</v>
      </c>
      <c r="T1405">
        <v>8.5</v>
      </c>
      <c r="U1405">
        <v>7.6999998092651403</v>
      </c>
      <c r="V1405">
        <v>7.0999999046325701</v>
      </c>
      <c r="W1405">
        <v>6.0999999046325701</v>
      </c>
      <c r="X1405">
        <v>5.8000001907348597</v>
      </c>
      <c r="Y1405">
        <v>7.0999999046325701</v>
      </c>
      <c r="Z1405">
        <v>7.5999999046325701</v>
      </c>
      <c r="AA1405">
        <v>9.6999998092651403</v>
      </c>
      <c r="AB1405">
        <v>9.6000003814697301</v>
      </c>
      <c r="AC1405">
        <v>7.5</v>
      </c>
      <c r="AD1405">
        <v>7.1999998092651403</v>
      </c>
      <c r="AE1405">
        <v>7</v>
      </c>
      <c r="AF1405">
        <v>6.1999998092651403</v>
      </c>
      <c r="AG1405">
        <v>5.5</v>
      </c>
      <c r="AH1405">
        <v>5.3000001907348597</v>
      </c>
      <c r="AI1405">
        <v>5.5999999046325701</v>
      </c>
      <c r="AJ1405">
        <v>6.8000001907348597</v>
      </c>
      <c r="AK1405">
        <v>7.5</v>
      </c>
      <c r="AL1405">
        <v>6.9000000953674299</v>
      </c>
      <c r="AM1405">
        <v>6.1187000274658203</v>
      </c>
      <c r="AN1405">
        <v>5.6504001617431596</v>
      </c>
      <c r="AO1405">
        <v>5.4510998725891104</v>
      </c>
      <c r="AP1405">
        <v>5.0002999305725098</v>
      </c>
      <c r="AQ1405">
        <v>4.5104999542236301</v>
      </c>
      <c r="AR1405">
        <v>4.2188000679016104</v>
      </c>
      <c r="AS1405">
        <v>3.9920001029968302</v>
      </c>
      <c r="AT1405">
        <v>4.7312998771667498</v>
      </c>
      <c r="AU1405">
        <v>5.7831997871398899</v>
      </c>
      <c r="AV1405">
        <v>5.9886999130248997</v>
      </c>
      <c r="AW1405">
        <v>5.5286002159118697</v>
      </c>
      <c r="AX1405">
        <v>5.0834999084472701</v>
      </c>
      <c r="AY1405">
        <v>4.6230001449584996</v>
      </c>
      <c r="AZ1405">
        <v>4.6220998764038104</v>
      </c>
      <c r="BA1405">
        <v>5.7842001914978001</v>
      </c>
      <c r="BB1405">
        <v>9.2541999816894496</v>
      </c>
      <c r="BC1405">
        <v>9.6333999633789098</v>
      </c>
      <c r="BD1405">
        <v>8.9491996765136701</v>
      </c>
      <c r="BE1405">
        <v>8.0693998336791992</v>
      </c>
      <c r="BF1405">
        <v>7.37489986419678</v>
      </c>
      <c r="BG1405">
        <v>6.1675000190734899</v>
      </c>
      <c r="BH1405">
        <v>5.2800002098083496</v>
      </c>
      <c r="BI1405">
        <v>4.8692002296447798</v>
      </c>
      <c r="BJ1405">
        <v>4.3551998138427699</v>
      </c>
      <c r="BK1405">
        <v>3.8956000804901101</v>
      </c>
      <c r="BL1405">
        <v>3.66919994354248</v>
      </c>
      <c r="BN1405" s="39">
        <f t="shared" si="22"/>
        <v>60</v>
      </c>
    </row>
    <row r="1406" spans="1:66" x14ac:dyDescent="0.3">
      <c r="A1406" t="s">
        <v>1623</v>
      </c>
      <c r="B1406" s="13" t="str">
        <f>VLOOKUP(A1406,Matching_Area!$A$2:$B$1441,2, 0)</f>
        <v>Social Protection &amp; Labor</v>
      </c>
      <c r="C1406" s="13" t="str">
        <f>VLOOKUP(Filtred_Data!A1406,Matching_Area!$A$2:$C$1441,3,0)</f>
        <v>Unemployment</v>
      </c>
      <c r="D1406" t="s">
        <v>780</v>
      </c>
      <c r="AJ1406">
        <v>12.3170003890991</v>
      </c>
      <c r="AK1406">
        <v>12.899000167846699</v>
      </c>
      <c r="AL1406">
        <v>12.2530002593994</v>
      </c>
      <c r="AM1406">
        <v>11.706000328064</v>
      </c>
      <c r="AN1406">
        <v>11.6479997634888</v>
      </c>
      <c r="AO1406">
        <v>11.270999908447299</v>
      </c>
      <c r="AP1406">
        <v>10.7779998779297</v>
      </c>
      <c r="AQ1406">
        <v>9.6289997100830096</v>
      </c>
      <c r="AR1406">
        <v>9.36200046539307</v>
      </c>
      <c r="AS1406">
        <v>8.8020000457763707</v>
      </c>
      <c r="AT1406">
        <v>9.5030002593994105</v>
      </c>
      <c r="AU1406">
        <v>10.9980001449585</v>
      </c>
      <c r="AV1406">
        <v>11.3039999008179</v>
      </c>
      <c r="AW1406">
        <v>10.8699998855591</v>
      </c>
      <c r="AX1406">
        <v>10.0159997940063</v>
      </c>
      <c r="AY1406">
        <v>9.5640001296997106</v>
      </c>
      <c r="AZ1406">
        <v>9.3070001602172905</v>
      </c>
      <c r="BA1406">
        <v>11.039999961853001</v>
      </c>
      <c r="BB1406">
        <v>14.7340002059937</v>
      </c>
      <c r="BC1406">
        <v>15.7089996337891</v>
      </c>
      <c r="BD1406">
        <v>15.611000061035201</v>
      </c>
      <c r="BE1406">
        <v>14.7650003433228</v>
      </c>
      <c r="BF1406">
        <v>13.8030004501343</v>
      </c>
      <c r="BG1406">
        <v>12.0579996109009</v>
      </c>
      <c r="BH1406">
        <v>10.291999816894499</v>
      </c>
      <c r="BI1406">
        <v>9.2340002059936506</v>
      </c>
      <c r="BJ1406">
        <v>7.9970002174377397</v>
      </c>
      <c r="BK1406">
        <v>7.5799999237060502</v>
      </c>
      <c r="BL1406">
        <v>7.3239998817443803</v>
      </c>
      <c r="BM1406">
        <v>7.8860001564025897</v>
      </c>
      <c r="BN1406" s="39">
        <f t="shared" si="22"/>
        <v>30</v>
      </c>
    </row>
    <row r="1407" spans="1:66" x14ac:dyDescent="0.3">
      <c r="A1407" t="s">
        <v>1550</v>
      </c>
      <c r="B1407" s="13" t="str">
        <f>VLOOKUP(A1407,Matching_Area!$A$2:$B$1441,2, 0)</f>
        <v>Social Protection &amp; Labor</v>
      </c>
      <c r="C1407" s="13" t="str">
        <f>VLOOKUP(Filtred_Data!A1407,Matching_Area!$A$2:$C$1441,3,0)</f>
        <v>Unemployment</v>
      </c>
      <c r="D1407" t="s">
        <v>3866</v>
      </c>
      <c r="E1407">
        <v>10.800000190734901</v>
      </c>
      <c r="F1407">
        <v>12.699999809265099</v>
      </c>
      <c r="G1407">
        <v>11.5</v>
      </c>
      <c r="H1407">
        <v>12.3999996185303</v>
      </c>
      <c r="I1407">
        <v>12</v>
      </c>
      <c r="J1407">
        <v>10.8999996185303</v>
      </c>
      <c r="K1407">
        <v>9.6999998092651403</v>
      </c>
      <c r="L1407">
        <v>9.6999998092651403</v>
      </c>
      <c r="M1407">
        <v>9.6999998092651403</v>
      </c>
      <c r="N1407">
        <v>9.1000003814697301</v>
      </c>
      <c r="O1407">
        <v>11</v>
      </c>
      <c r="P1407">
        <v>12.6000003814697</v>
      </c>
      <c r="Q1407">
        <v>12.300000190734901</v>
      </c>
      <c r="R1407">
        <v>11.199999809265099</v>
      </c>
      <c r="S1407">
        <v>12.3999996185303</v>
      </c>
      <c r="T1407">
        <v>15.5</v>
      </c>
      <c r="U1407">
        <v>14.6000003814697</v>
      </c>
      <c r="V1407">
        <v>14</v>
      </c>
      <c r="W1407">
        <v>12.8999996185303</v>
      </c>
      <c r="X1407">
        <v>12.199999809265099</v>
      </c>
      <c r="Y1407">
        <v>13</v>
      </c>
      <c r="Z1407">
        <v>14</v>
      </c>
      <c r="AA1407">
        <v>16.200000762939499</v>
      </c>
      <c r="AB1407">
        <v>15.800000190734901</v>
      </c>
      <c r="AC1407">
        <v>13.300000190734901</v>
      </c>
      <c r="AD1407">
        <v>13</v>
      </c>
      <c r="AE1407">
        <v>12.800000190734901</v>
      </c>
      <c r="AF1407">
        <v>11.699999809265099</v>
      </c>
      <c r="AG1407">
        <v>10.6000003814697</v>
      </c>
      <c r="AH1407">
        <v>10.3999996185303</v>
      </c>
      <c r="AI1407">
        <v>10.699999809265099</v>
      </c>
      <c r="AJ1407">
        <v>12.5</v>
      </c>
      <c r="AK1407">
        <v>13.1000003814697</v>
      </c>
      <c r="AL1407">
        <v>12.300000190734901</v>
      </c>
      <c r="AM1407">
        <v>11.798500061035201</v>
      </c>
      <c r="AN1407">
        <v>11.7706003189087</v>
      </c>
      <c r="AO1407">
        <v>11.4278001785278</v>
      </c>
      <c r="AP1407">
        <v>10.9292001724243</v>
      </c>
      <c r="AQ1407">
        <v>9.7573995590209996</v>
      </c>
      <c r="AR1407">
        <v>9.4617004394531303</v>
      </c>
      <c r="AS1407">
        <v>8.9223003387451207</v>
      </c>
      <c r="AT1407">
        <v>9.6119003295898402</v>
      </c>
      <c r="AU1407">
        <v>11.102999687194799</v>
      </c>
      <c r="AV1407">
        <v>11.4188995361328</v>
      </c>
      <c r="AW1407">
        <v>10.974499702453601</v>
      </c>
      <c r="AX1407">
        <v>10.1309003829956</v>
      </c>
      <c r="AY1407">
        <v>9.6947002410888707</v>
      </c>
      <c r="AZ1407">
        <v>9.4322004318237305</v>
      </c>
      <c r="BA1407">
        <v>11.1834001541138</v>
      </c>
      <c r="BB1407">
        <v>14.885999679565399</v>
      </c>
      <c r="BC1407">
        <v>15.8354997634888</v>
      </c>
      <c r="BD1407">
        <v>15.7301998138428</v>
      </c>
      <c r="BE1407">
        <v>14.9106998443604</v>
      </c>
      <c r="BF1407">
        <v>13.9252004623413</v>
      </c>
      <c r="BG1407">
        <v>12.1731004714966</v>
      </c>
      <c r="BH1407">
        <v>10.401700019836399</v>
      </c>
      <c r="BI1407">
        <v>9.3403997421264595</v>
      </c>
      <c r="BJ1407">
        <v>8.0881996154785192</v>
      </c>
      <c r="BK1407">
        <v>7.6712999343872097</v>
      </c>
      <c r="BL1407">
        <v>7.3418998718261701</v>
      </c>
      <c r="BN1407" s="39">
        <f t="shared" si="22"/>
        <v>60</v>
      </c>
    </row>
    <row r="1408" spans="1:66" x14ac:dyDescent="0.3">
      <c r="A1408" t="s">
        <v>3947</v>
      </c>
      <c r="B1408" s="13" t="str">
        <f>VLOOKUP(A1408,Matching_Area!$A$2:$B$1441,2, 0)</f>
        <v>Social Protection &amp; Labor</v>
      </c>
      <c r="C1408" s="13" t="str">
        <f>VLOOKUP(Filtred_Data!A1408,Matching_Area!$A$2:$C$1441,3,0)</f>
        <v>Unemployment</v>
      </c>
      <c r="D1408" t="s">
        <v>3255</v>
      </c>
      <c r="AJ1408">
        <v>14.180000305175801</v>
      </c>
      <c r="AK1408">
        <v>15.229000091552701</v>
      </c>
      <c r="AL1408">
        <v>14.203000068664601</v>
      </c>
      <c r="AM1408">
        <v>13.055000305175801</v>
      </c>
      <c r="AN1408">
        <v>12.4029998779297</v>
      </c>
      <c r="AO1408">
        <v>12.527000427246101</v>
      </c>
      <c r="AP1408">
        <v>11.7349996566772</v>
      </c>
      <c r="AQ1408">
        <v>10.904000282287599</v>
      </c>
      <c r="AR1408">
        <v>10.175000190734901</v>
      </c>
      <c r="AS1408">
        <v>9.5710000991821307</v>
      </c>
      <c r="AT1408">
        <v>11.2799997329712</v>
      </c>
      <c r="AU1408">
        <v>12.703000068664601</v>
      </c>
      <c r="AV1408">
        <v>13.225999832153301</v>
      </c>
      <c r="AW1408">
        <v>12.5170001983643</v>
      </c>
      <c r="AX1408">
        <v>12.204999923706101</v>
      </c>
      <c r="AY1408">
        <v>11.052000045776399</v>
      </c>
      <c r="AZ1408">
        <v>11.3730001449585</v>
      </c>
      <c r="BA1408">
        <v>14.138999938964799</v>
      </c>
      <c r="BB1408">
        <v>19.8880004882813</v>
      </c>
      <c r="BC1408">
        <v>20.624000549316399</v>
      </c>
      <c r="BD1408">
        <v>18.622999191284201</v>
      </c>
      <c r="BE1408">
        <v>17.864000320434599</v>
      </c>
      <c r="BF1408">
        <v>16.899000167846701</v>
      </c>
      <c r="BG1408">
        <v>14.3979997634888</v>
      </c>
      <c r="BH1408">
        <v>12.6280002593994</v>
      </c>
      <c r="BI1408">
        <v>11.3079996109009</v>
      </c>
      <c r="BJ1408">
        <v>10.189999580383301</v>
      </c>
      <c r="BK1408">
        <v>9.3999996185302699</v>
      </c>
      <c r="BL1408">
        <v>9.6929998397827095</v>
      </c>
      <c r="BM1408">
        <v>9.9270000457763707</v>
      </c>
      <c r="BN1408" s="39">
        <f t="shared" si="22"/>
        <v>30</v>
      </c>
    </row>
    <row r="1409" spans="1:66" x14ac:dyDescent="0.3">
      <c r="A1409" t="s">
        <v>1664</v>
      </c>
      <c r="B1409" s="13" t="str">
        <f>VLOOKUP(A1409,Matching_Area!$A$2:$B$1441,2, 0)</f>
        <v>Social Protection &amp; Labor</v>
      </c>
      <c r="C1409" s="13" t="str">
        <f>VLOOKUP(Filtred_Data!A1409,Matching_Area!$A$2:$C$1441,3,0)</f>
        <v>Unemployment</v>
      </c>
      <c r="D1409" t="s">
        <v>2503</v>
      </c>
      <c r="E1409">
        <v>11.5</v>
      </c>
      <c r="F1409">
        <v>13.300000190734901</v>
      </c>
      <c r="G1409">
        <v>11.199999809265099</v>
      </c>
      <c r="H1409">
        <v>12.1000003814697</v>
      </c>
      <c r="I1409">
        <v>11.1000003814697</v>
      </c>
      <c r="J1409">
        <v>9.5</v>
      </c>
      <c r="K1409">
        <v>7.6999998092651403</v>
      </c>
      <c r="L1409">
        <v>7.9000000953674299</v>
      </c>
      <c r="M1409">
        <v>7.8000001907348597</v>
      </c>
      <c r="N1409">
        <v>7.8000001907348597</v>
      </c>
      <c r="O1409">
        <v>11.1000003814697</v>
      </c>
      <c r="P1409">
        <v>12.800000190734901</v>
      </c>
      <c r="Q1409">
        <v>11.8999996185303</v>
      </c>
      <c r="R1409">
        <v>9.8999996185302699</v>
      </c>
      <c r="S1409">
        <v>11.5</v>
      </c>
      <c r="T1409">
        <v>16.600000381469702</v>
      </c>
      <c r="U1409">
        <v>14.800000190734901</v>
      </c>
      <c r="V1409">
        <v>13.300000190734901</v>
      </c>
      <c r="W1409">
        <v>11.699999809265099</v>
      </c>
      <c r="X1409">
        <v>11.3999996185303</v>
      </c>
      <c r="Y1409">
        <v>14.6000003814697</v>
      </c>
      <c r="Z1409">
        <v>15.699999809265099</v>
      </c>
      <c r="AA1409">
        <v>19.100000381469702</v>
      </c>
      <c r="AB1409">
        <v>18.399999618530298</v>
      </c>
      <c r="AC1409">
        <v>14.3999996185303</v>
      </c>
      <c r="AD1409">
        <v>14.1000003814697</v>
      </c>
      <c r="AE1409">
        <v>13.699999809265099</v>
      </c>
      <c r="AF1409">
        <v>12.6000003814697</v>
      </c>
      <c r="AG1409">
        <v>11.3999996185303</v>
      </c>
      <c r="AH1409">
        <v>11.3999996185303</v>
      </c>
      <c r="AI1409">
        <v>11.6000003814697</v>
      </c>
      <c r="AJ1409">
        <v>14.300000190734901</v>
      </c>
      <c r="AK1409">
        <v>15.300000190734901</v>
      </c>
      <c r="AL1409">
        <v>14.300000190734901</v>
      </c>
      <c r="AM1409">
        <v>13.1991996765137</v>
      </c>
      <c r="AN1409">
        <v>12.557600021362299</v>
      </c>
      <c r="AO1409">
        <v>12.7221002578735</v>
      </c>
      <c r="AP1409">
        <v>11.9053001403809</v>
      </c>
      <c r="AQ1409">
        <v>11.0633001327515</v>
      </c>
      <c r="AR1409">
        <v>10.297599792480501</v>
      </c>
      <c r="AS1409">
        <v>9.7164001464843803</v>
      </c>
      <c r="AT1409">
        <v>11.427300453186</v>
      </c>
      <c r="AU1409">
        <v>12.820099830627401</v>
      </c>
      <c r="AV1409">
        <v>13.354700088501</v>
      </c>
      <c r="AW1409">
        <v>12.638699531555201</v>
      </c>
      <c r="AX1409">
        <v>12.385999679565399</v>
      </c>
      <c r="AY1409">
        <v>11.2358999252319</v>
      </c>
      <c r="AZ1409">
        <v>11.5537004470825</v>
      </c>
      <c r="BA1409">
        <v>14.358699798584</v>
      </c>
      <c r="BB1409">
        <v>20.127099990844702</v>
      </c>
      <c r="BC1409">
        <v>20.8267002105713</v>
      </c>
      <c r="BD1409">
        <v>18.7451992034912</v>
      </c>
      <c r="BE1409">
        <v>17.329999923706101</v>
      </c>
      <c r="BF1409">
        <v>17.053199768066399</v>
      </c>
      <c r="BG1409">
        <v>14.540599822998001</v>
      </c>
      <c r="BH1409">
        <v>12.7760000228882</v>
      </c>
      <c r="BI1409">
        <v>11.444899559021</v>
      </c>
      <c r="BJ1409">
        <v>10.3212995529175</v>
      </c>
      <c r="BK1409">
        <v>9.5186996459960902</v>
      </c>
      <c r="BL1409">
        <v>9.4046001434326207</v>
      </c>
      <c r="BN1409" s="39">
        <f t="shared" si="22"/>
        <v>60</v>
      </c>
    </row>
    <row r="1410" spans="1:66" x14ac:dyDescent="0.3">
      <c r="A1410" t="s">
        <v>518</v>
      </c>
      <c r="B1410" s="13" t="str">
        <f>VLOOKUP(A1410,Matching_Area!$A$2:$B$1441,2, 0)</f>
        <v>Social Protection &amp; Labor</v>
      </c>
      <c r="C1410" s="13" t="str">
        <f>VLOOKUP(Filtred_Data!A1410,Matching_Area!$A$2:$C$1441,3,0)</f>
        <v>Unemployment</v>
      </c>
      <c r="D1410" t="s">
        <v>4210</v>
      </c>
      <c r="AJ1410">
        <v>13.335000038146999</v>
      </c>
      <c r="AK1410">
        <v>14.168999671936</v>
      </c>
      <c r="AL1410">
        <v>13.3120002746582</v>
      </c>
      <c r="AM1410">
        <v>12.4329996109009</v>
      </c>
      <c r="AN1410">
        <v>12.0559997558594</v>
      </c>
      <c r="AO1410">
        <v>11.942999839782701</v>
      </c>
      <c r="AP1410">
        <v>11.286999702453601</v>
      </c>
      <c r="AQ1410">
        <v>10.305000305175801</v>
      </c>
      <c r="AR1410">
        <v>9.7939996719360405</v>
      </c>
      <c r="AS1410">
        <v>9.2110004425048793</v>
      </c>
      <c r="AT1410">
        <v>10.4440002441406</v>
      </c>
      <c r="AU1410">
        <v>11.897000312805201</v>
      </c>
      <c r="AV1410">
        <v>12.3190002441406</v>
      </c>
      <c r="AW1410">
        <v>11.7419996261597</v>
      </c>
      <c r="AX1410">
        <v>11.171999931335399</v>
      </c>
      <c r="AY1410">
        <v>10.3570003509521</v>
      </c>
      <c r="AZ1410">
        <v>10.399000167846699</v>
      </c>
      <c r="BA1410">
        <v>12.680000305175801</v>
      </c>
      <c r="BB1410">
        <v>17.441999435424801</v>
      </c>
      <c r="BC1410">
        <v>18.2929992675781</v>
      </c>
      <c r="BD1410">
        <v>17.194999694824201</v>
      </c>
      <c r="BE1410">
        <v>16.402000427246101</v>
      </c>
      <c r="BF1410">
        <v>15.430000305175801</v>
      </c>
      <c r="BG1410">
        <v>13.2840003967285</v>
      </c>
      <c r="BH1410">
        <v>11.512000083923301</v>
      </c>
      <c r="BI1410">
        <v>10.317999839782701</v>
      </c>
      <c r="BJ1410">
        <v>9.1370000839233398</v>
      </c>
      <c r="BK1410">
        <v>8.5170001983642596</v>
      </c>
      <c r="BL1410">
        <v>8.5430002212524396</v>
      </c>
      <c r="BM1410">
        <v>8.9350004196166992</v>
      </c>
      <c r="BN1410" s="39">
        <f t="shared" si="22"/>
        <v>30</v>
      </c>
    </row>
    <row r="1411" spans="1:66" x14ac:dyDescent="0.3">
      <c r="A1411" t="s">
        <v>175</v>
      </c>
      <c r="B1411" s="13" t="str">
        <f>VLOOKUP(A1411,Matching_Area!$A$2:$B$1441,2, 0)</f>
        <v>Social Protection &amp; Labor</v>
      </c>
      <c r="C1411" s="13" t="str">
        <f>VLOOKUP(Filtred_Data!A1411,Matching_Area!$A$2:$C$1441,3,0)</f>
        <v>Unemployment</v>
      </c>
      <c r="D1411" t="s">
        <v>1119</v>
      </c>
      <c r="E1411">
        <v>11.199999809265099</v>
      </c>
      <c r="F1411">
        <v>13</v>
      </c>
      <c r="G1411">
        <v>11.300000190734901</v>
      </c>
      <c r="H1411">
        <v>12.199999809265099</v>
      </c>
      <c r="I1411">
        <v>11.5</v>
      </c>
      <c r="J1411">
        <v>10.1000003814697</v>
      </c>
      <c r="K1411">
        <v>8.6000003814697301</v>
      </c>
      <c r="L1411">
        <v>8.6999998092651403</v>
      </c>
      <c r="M1411">
        <v>8.6999998092651403</v>
      </c>
      <c r="N1411">
        <v>8.3999996185302699</v>
      </c>
      <c r="O1411">
        <v>11</v>
      </c>
      <c r="P1411">
        <v>12.699999809265099</v>
      </c>
      <c r="Q1411">
        <v>12.1000003814697</v>
      </c>
      <c r="R1411">
        <v>10.5</v>
      </c>
      <c r="S1411">
        <v>11.8999996185303</v>
      </c>
      <c r="T1411">
        <v>16.100000381469702</v>
      </c>
      <c r="U1411">
        <v>14.699999809265099</v>
      </c>
      <c r="V1411">
        <v>13.6000003814697</v>
      </c>
      <c r="W1411">
        <v>12.300000190734901</v>
      </c>
      <c r="X1411">
        <v>11.800000190734901</v>
      </c>
      <c r="Y1411">
        <v>13.8999996185303</v>
      </c>
      <c r="Z1411">
        <v>14.8999996185303</v>
      </c>
      <c r="AA1411">
        <v>17.799999237060501</v>
      </c>
      <c r="AB1411">
        <v>17.200000762939499</v>
      </c>
      <c r="AC1411">
        <v>13.8999996185303</v>
      </c>
      <c r="AD1411">
        <v>13.6000003814697</v>
      </c>
      <c r="AE1411">
        <v>13.300000190734901</v>
      </c>
      <c r="AF1411">
        <v>12.199999809265099</v>
      </c>
      <c r="AG1411">
        <v>11</v>
      </c>
      <c r="AH1411">
        <v>10.8999996185303</v>
      </c>
      <c r="AI1411">
        <v>11.199999809265099</v>
      </c>
      <c r="AJ1411">
        <v>13.3999996185303</v>
      </c>
      <c r="AK1411">
        <v>14.199999809265099</v>
      </c>
      <c r="AL1411">
        <v>13.3999996185303</v>
      </c>
      <c r="AM1411">
        <v>12.538999557495099</v>
      </c>
      <c r="AN1411">
        <v>12.1879997253418</v>
      </c>
      <c r="AO1411">
        <v>12.109299659729</v>
      </c>
      <c r="AP1411">
        <v>11.4419002532959</v>
      </c>
      <c r="AQ1411">
        <v>10.441200256347701</v>
      </c>
      <c r="AR1411">
        <v>9.8975000381469709</v>
      </c>
      <c r="AS1411">
        <v>9.3380002975463903</v>
      </c>
      <c r="AT1411">
        <v>10.5584001541138</v>
      </c>
      <c r="AU1411">
        <v>11.9965000152588</v>
      </c>
      <c r="AV1411">
        <v>12.4280996322632</v>
      </c>
      <c r="AW1411">
        <v>11.846899986267101</v>
      </c>
      <c r="AX1411">
        <v>11.3088998794556</v>
      </c>
      <c r="AY1411">
        <v>10.507499694824199</v>
      </c>
      <c r="AZ1411">
        <v>10.5432996749878</v>
      </c>
      <c r="BA1411">
        <v>12.8461999893188</v>
      </c>
      <c r="BB1411">
        <v>17.600999832153299</v>
      </c>
      <c r="BC1411">
        <v>18.423700332641602</v>
      </c>
      <c r="BD1411">
        <v>17.309099197387699</v>
      </c>
      <c r="BE1411">
        <v>16.1704006195068</v>
      </c>
      <c r="BF1411">
        <v>15.5459995269775</v>
      </c>
      <c r="BG1411">
        <v>13.3971004486084</v>
      </c>
      <c r="BH1411">
        <v>11.6236000061035</v>
      </c>
      <c r="BI1411">
        <v>10.4272003173828</v>
      </c>
      <c r="BJ1411">
        <v>9.2371997833252006</v>
      </c>
      <c r="BK1411">
        <v>8.6128997802734393</v>
      </c>
      <c r="BL1411">
        <v>8.3921003341674805</v>
      </c>
      <c r="BN1411" s="39">
        <f t="shared" si="22"/>
        <v>60</v>
      </c>
    </row>
    <row r="1412" spans="1:66" x14ac:dyDescent="0.3">
      <c r="A1412" t="s">
        <v>3105</v>
      </c>
      <c r="B1412" s="13" t="str">
        <f>VLOOKUP(A1412,Matching_Area!$A$2:$B$1441,2, 0)</f>
        <v>Health</v>
      </c>
      <c r="C1412" s="13" t="str">
        <f>VLOOKUP(Filtred_Data!A1412,Matching_Area!$A$2:$C$1441,3,0)</f>
        <v>Reproductive health</v>
      </c>
      <c r="D1412" t="s">
        <v>1402</v>
      </c>
      <c r="AG1412">
        <v>4</v>
      </c>
      <c r="AI1412">
        <v>6</v>
      </c>
      <c r="AU1412">
        <v>6.3</v>
      </c>
      <c r="AZ1412">
        <v>5.8</v>
      </c>
      <c r="BA1412">
        <v>5.8</v>
      </c>
      <c r="BC1412">
        <v>8</v>
      </c>
      <c r="BG1412">
        <v>9</v>
      </c>
      <c r="BH1412">
        <v>9</v>
      </c>
      <c r="BN1412" s="39">
        <f t="shared" si="22"/>
        <v>8</v>
      </c>
    </row>
    <row r="1413" spans="1:66" x14ac:dyDescent="0.3">
      <c r="A1413" t="s">
        <v>2055</v>
      </c>
      <c r="B1413" s="13" t="str">
        <f>VLOOKUP(A1413,Matching_Area!$A$2:$B$1441,2, 0)</f>
        <v>Environment</v>
      </c>
      <c r="C1413" s="13" t="str">
        <f>VLOOKUP(Filtred_Data!A1413,Matching_Area!$A$2:$C$1441,3,0)</f>
        <v>Land use</v>
      </c>
      <c r="D1413" t="s">
        <v>2421</v>
      </c>
      <c r="AI1413">
        <v>802053.59230000002</v>
      </c>
      <c r="AS1413">
        <v>802053.59230000002</v>
      </c>
      <c r="BC1413">
        <v>802053.59230000002</v>
      </c>
      <c r="BN1413" s="39">
        <f t="shared" si="22"/>
        <v>3</v>
      </c>
    </row>
    <row r="1414" spans="1:66" x14ac:dyDescent="0.3">
      <c r="A1414" t="s">
        <v>1053</v>
      </c>
      <c r="B1414" s="13" t="str">
        <f>VLOOKUP(A1414,Matching_Area!$A$2:$B$1441,2, 0)</f>
        <v>Environment</v>
      </c>
      <c r="C1414" s="13" t="str">
        <f>VLOOKUP(Filtred_Data!A1414,Matching_Area!$A$2:$C$1441,3,0)</f>
        <v>Land use</v>
      </c>
      <c r="D1414" t="s">
        <v>552</v>
      </c>
      <c r="AI1414">
        <v>0.18735001100000001</v>
      </c>
      <c r="AS1414">
        <v>0.18735001100000001</v>
      </c>
      <c r="BC1414">
        <v>0.18735001100000001</v>
      </c>
      <c r="BN1414" s="39">
        <f t="shared" si="22"/>
        <v>3</v>
      </c>
    </row>
    <row r="1415" spans="1:66" x14ac:dyDescent="0.3">
      <c r="A1415" t="s">
        <v>3181</v>
      </c>
      <c r="B1415" s="13" t="str">
        <f>VLOOKUP(A1415,Matching_Area!$A$2:$B$1441,2, 0)</f>
        <v>Environment</v>
      </c>
      <c r="C1415" s="13" t="str">
        <f>VLOOKUP(Filtred_Data!A1415,Matching_Area!$A$2:$C$1441,3,0)</f>
        <v>Land use</v>
      </c>
      <c r="D1415" t="s">
        <v>3852</v>
      </c>
      <c r="AI1415">
        <v>17520.221979999998</v>
      </c>
      <c r="AS1415">
        <v>17520.221979999998</v>
      </c>
      <c r="BC1415">
        <v>17520.221979999998</v>
      </c>
      <c r="BN1415" s="39">
        <f t="shared" ref="BN1415:BN1444" si="23">COUNT(E1415:BM1415)</f>
        <v>3</v>
      </c>
    </row>
    <row r="1416" spans="1:66" x14ac:dyDescent="0.3">
      <c r="A1416" t="s">
        <v>2236</v>
      </c>
      <c r="B1416" s="13" t="str">
        <f>VLOOKUP(A1416,Matching_Area!$A$2:$B$1441,2, 0)</f>
        <v>Environment</v>
      </c>
      <c r="C1416" s="13" t="str">
        <f>VLOOKUP(Filtred_Data!A1416,Matching_Area!$A$2:$C$1441,3,0)</f>
        <v>Density &amp; urbanization</v>
      </c>
      <c r="D1416" t="s">
        <v>2370</v>
      </c>
      <c r="E1416">
        <v>126462473</v>
      </c>
      <c r="F1416">
        <v>129276215</v>
      </c>
      <c r="G1416">
        <v>131988693</v>
      </c>
      <c r="H1416">
        <v>134615404</v>
      </c>
      <c r="I1416">
        <v>137215986</v>
      </c>
      <c r="J1416">
        <v>139663053</v>
      </c>
      <c r="K1416">
        <v>142008703</v>
      </c>
      <c r="L1416">
        <v>144288757</v>
      </c>
      <c r="M1416">
        <v>146463196</v>
      </c>
      <c r="N1416">
        <v>148629124</v>
      </c>
      <c r="O1416">
        <v>150922373</v>
      </c>
      <c r="P1416">
        <v>152865492</v>
      </c>
      <c r="Q1416">
        <v>154531732</v>
      </c>
      <c r="R1416">
        <v>156034954</v>
      </c>
      <c r="S1416">
        <v>157488501</v>
      </c>
      <c r="T1416">
        <v>159070594</v>
      </c>
      <c r="U1416">
        <v>160611122</v>
      </c>
      <c r="V1416">
        <v>162256678</v>
      </c>
      <c r="W1416">
        <v>164005080</v>
      </c>
      <c r="X1416">
        <v>165847531</v>
      </c>
      <c r="Y1416">
        <v>167551171</v>
      </c>
      <c r="Z1416">
        <v>169552427</v>
      </c>
      <c r="AA1416">
        <v>171528659</v>
      </c>
      <c r="AB1416">
        <v>173459636</v>
      </c>
      <c r="AC1416">
        <v>175321738</v>
      </c>
      <c r="AD1416">
        <v>177239105</v>
      </c>
      <c r="AE1416">
        <v>179244877</v>
      </c>
      <c r="AF1416">
        <v>181215212</v>
      </c>
      <c r="AG1416">
        <v>183232441</v>
      </c>
      <c r="AH1416">
        <v>185333919</v>
      </c>
      <c r="AI1416">
        <v>187966119</v>
      </c>
      <c r="AJ1416">
        <v>191509147</v>
      </c>
      <c r="AK1416">
        <v>195199459</v>
      </c>
      <c r="AL1416">
        <v>198806845</v>
      </c>
      <c r="AM1416">
        <v>202278113</v>
      </c>
      <c r="AN1416">
        <v>205718394</v>
      </c>
      <c r="AO1416">
        <v>209146726</v>
      </c>
      <c r="AP1416">
        <v>212694273</v>
      </c>
      <c r="AQ1416">
        <v>216206090</v>
      </c>
      <c r="AR1416">
        <v>219721677</v>
      </c>
      <c r="AS1416">
        <v>223069137</v>
      </c>
      <c r="AT1416">
        <v>225792302</v>
      </c>
      <c r="AU1416">
        <v>228400290</v>
      </c>
      <c r="AV1416">
        <v>230876596</v>
      </c>
      <c r="AW1416">
        <v>233532722</v>
      </c>
      <c r="AX1416">
        <v>236200507</v>
      </c>
      <c r="AY1416">
        <v>238999326</v>
      </c>
      <c r="AZ1416">
        <v>241795278</v>
      </c>
      <c r="BA1416">
        <v>244607104</v>
      </c>
      <c r="BB1416">
        <v>247276259</v>
      </c>
      <c r="BC1416">
        <v>249845296</v>
      </c>
      <c r="BD1416">
        <v>252186596</v>
      </c>
      <c r="BE1416">
        <v>254576561</v>
      </c>
      <c r="BF1416">
        <v>256899730</v>
      </c>
      <c r="BG1416">
        <v>259361210</v>
      </c>
      <c r="BH1416">
        <v>261865944</v>
      </c>
      <c r="BI1416">
        <v>264366216</v>
      </c>
      <c r="BJ1416">
        <v>266676634</v>
      </c>
      <c r="BK1416">
        <v>268720071</v>
      </c>
      <c r="BL1416">
        <v>270663028</v>
      </c>
      <c r="BN1416" s="39">
        <f t="shared" si="23"/>
        <v>60</v>
      </c>
    </row>
    <row r="1417" spans="1:66" x14ac:dyDescent="0.3">
      <c r="A1417" t="s">
        <v>1884</v>
      </c>
      <c r="B1417" s="13" t="str">
        <f>VLOOKUP(A1417,Matching_Area!$A$2:$B$1441,2, 0)</f>
        <v>Environment</v>
      </c>
      <c r="C1417" s="13" t="str">
        <f>VLOOKUP(Filtred_Data!A1417,Matching_Area!$A$2:$C$1441,3,0)</f>
        <v>Density &amp; urbanization</v>
      </c>
      <c r="D1417" t="s">
        <v>3139</v>
      </c>
      <c r="E1417">
        <v>69.995999999999995</v>
      </c>
      <c r="F1417">
        <v>70.376999999999995</v>
      </c>
      <c r="G1417">
        <v>70.757000000000005</v>
      </c>
      <c r="H1417">
        <v>71.134</v>
      </c>
      <c r="I1417">
        <v>71.507999999999996</v>
      </c>
      <c r="J1417">
        <v>71.879000000000005</v>
      </c>
      <c r="K1417">
        <v>72.247</v>
      </c>
      <c r="L1417">
        <v>72.611999999999995</v>
      </c>
      <c r="M1417">
        <v>72.974000000000004</v>
      </c>
      <c r="N1417">
        <v>73.332999999999998</v>
      </c>
      <c r="O1417">
        <v>73.602000000000004</v>
      </c>
      <c r="P1417">
        <v>73.613</v>
      </c>
      <c r="Q1417">
        <v>73.623000000000005</v>
      </c>
      <c r="R1417">
        <v>73.632999999999996</v>
      </c>
      <c r="S1417">
        <v>73.643000000000001</v>
      </c>
      <c r="T1417">
        <v>73.653000000000006</v>
      </c>
      <c r="U1417">
        <v>73.662999999999997</v>
      </c>
      <c r="V1417">
        <v>73.673000000000002</v>
      </c>
      <c r="W1417">
        <v>73.682000000000002</v>
      </c>
      <c r="X1417">
        <v>73.691999999999993</v>
      </c>
      <c r="Y1417">
        <v>73.738</v>
      </c>
      <c r="Z1417">
        <v>73.89</v>
      </c>
      <c r="AA1417">
        <v>74.042000000000002</v>
      </c>
      <c r="AB1417">
        <v>74.194000000000003</v>
      </c>
      <c r="AC1417">
        <v>74.343999999999994</v>
      </c>
      <c r="AD1417">
        <v>74.494</v>
      </c>
      <c r="AE1417">
        <v>74.644000000000005</v>
      </c>
      <c r="AF1417">
        <v>74.793000000000006</v>
      </c>
      <c r="AG1417">
        <v>74.941999999999993</v>
      </c>
      <c r="AH1417">
        <v>75.088999999999999</v>
      </c>
      <c r="AI1417">
        <v>75.3</v>
      </c>
      <c r="AJ1417">
        <v>75.700999999999993</v>
      </c>
      <c r="AK1417">
        <v>76.096999999999994</v>
      </c>
      <c r="AL1417">
        <v>76.488</v>
      </c>
      <c r="AM1417">
        <v>76.875</v>
      </c>
      <c r="AN1417">
        <v>77.257000000000005</v>
      </c>
      <c r="AO1417">
        <v>77.635999999999996</v>
      </c>
      <c r="AP1417">
        <v>78.007999999999996</v>
      </c>
      <c r="AQ1417">
        <v>78.376999999999995</v>
      </c>
      <c r="AR1417">
        <v>78.742000000000004</v>
      </c>
      <c r="AS1417">
        <v>79.057000000000002</v>
      </c>
      <c r="AT1417">
        <v>79.233999999999995</v>
      </c>
      <c r="AU1417">
        <v>79.409000000000006</v>
      </c>
      <c r="AV1417">
        <v>79.582999999999998</v>
      </c>
      <c r="AW1417">
        <v>79.757000000000005</v>
      </c>
      <c r="AX1417">
        <v>79.927999999999997</v>
      </c>
      <c r="AY1417">
        <v>80.099000000000004</v>
      </c>
      <c r="AZ1417">
        <v>80.269000000000005</v>
      </c>
      <c r="BA1417">
        <v>80.438000000000002</v>
      </c>
      <c r="BB1417">
        <v>80.605999999999995</v>
      </c>
      <c r="BC1417">
        <v>80.772000000000006</v>
      </c>
      <c r="BD1417">
        <v>80.944000000000003</v>
      </c>
      <c r="BE1417">
        <v>81.119</v>
      </c>
      <c r="BF1417">
        <v>81.299000000000007</v>
      </c>
      <c r="BG1417">
        <v>81.483000000000004</v>
      </c>
      <c r="BH1417">
        <v>81.671000000000006</v>
      </c>
      <c r="BI1417">
        <v>81.861999999999995</v>
      </c>
      <c r="BJ1417">
        <v>82.058000000000007</v>
      </c>
      <c r="BK1417">
        <v>82.256</v>
      </c>
      <c r="BL1417">
        <v>82.459000000000003</v>
      </c>
      <c r="BN1417" s="39">
        <f t="shared" si="23"/>
        <v>60</v>
      </c>
    </row>
    <row r="1418" spans="1:66" x14ac:dyDescent="0.3">
      <c r="A1418" t="s">
        <v>3163</v>
      </c>
      <c r="B1418" s="13" t="str">
        <f>VLOOKUP(A1418,Matching_Area!$A$2:$B$1441,2, 0)</f>
        <v>Environment</v>
      </c>
      <c r="C1418" s="13" t="str">
        <f>VLOOKUP(Filtred_Data!A1418,Matching_Area!$A$2:$C$1441,3,0)</f>
        <v>Density &amp; urbanization</v>
      </c>
      <c r="D1418" t="s">
        <v>1869</v>
      </c>
      <c r="F1418">
        <v>2.2005708777101334</v>
      </c>
      <c r="G1418">
        <v>2.0764943019451199</v>
      </c>
      <c r="H1418">
        <v>1.9705593629500342</v>
      </c>
      <c r="I1418">
        <v>1.9134371083291655</v>
      </c>
      <c r="J1418">
        <v>1.7676532871645585</v>
      </c>
      <c r="K1418">
        <v>1.6655587044627618</v>
      </c>
      <c r="L1418">
        <v>1.5928204220874935</v>
      </c>
      <c r="M1418">
        <v>1.4957626376172948</v>
      </c>
      <c r="N1418">
        <v>1.4679927260492771</v>
      </c>
      <c r="O1418">
        <v>1.5311516221530037</v>
      </c>
      <c r="P1418">
        <v>1.2792778935089808</v>
      </c>
      <c r="Q1418">
        <v>1.0841062892696236</v>
      </c>
      <c r="R1418">
        <v>0.96805858910553066</v>
      </c>
      <c r="S1418">
        <v>0.92723998230640914</v>
      </c>
      <c r="T1418">
        <v>0.9995645031810626</v>
      </c>
      <c r="U1418">
        <v>0.96379608084252566</v>
      </c>
      <c r="V1418">
        <v>1.0193461526114862</v>
      </c>
      <c r="W1418">
        <v>1.071788951131617</v>
      </c>
      <c r="X1418">
        <v>1.1171475381993965</v>
      </c>
      <c r="Y1418">
        <v>1.0219924781202336</v>
      </c>
      <c r="Z1418">
        <v>1.1873379713326879</v>
      </c>
      <c r="AA1418">
        <v>1.1588177686006214</v>
      </c>
      <c r="AB1418">
        <v>1.1194566270853115</v>
      </c>
      <c r="AC1418">
        <v>1.0677862015261159</v>
      </c>
      <c r="AD1418">
        <v>1.0876907865483727</v>
      </c>
      <c r="AE1418">
        <v>1.125320220770279</v>
      </c>
      <c r="AF1418">
        <v>1.0932442643982849</v>
      </c>
      <c r="AG1418">
        <v>1.1070174737561496</v>
      </c>
      <c r="AH1418">
        <v>1.140364939182744</v>
      </c>
      <c r="AI1418">
        <v>1.410256285419027</v>
      </c>
      <c r="AJ1418">
        <v>1.867384398943116</v>
      </c>
      <c r="AK1418">
        <v>1.9086329965714359</v>
      </c>
      <c r="AL1418">
        <v>1.8311822760499332</v>
      </c>
      <c r="AM1418">
        <v>1.7309822295661026</v>
      </c>
      <c r="AN1418">
        <v>1.6864666633733525</v>
      </c>
      <c r="AO1418">
        <v>1.6527829780073895</v>
      </c>
      <c r="AP1418">
        <v>1.6819752668148304</v>
      </c>
      <c r="AQ1418">
        <v>1.63762765741403</v>
      </c>
      <c r="AR1418">
        <v>1.6129567715567326</v>
      </c>
      <c r="AS1418">
        <v>1.5120113913871336</v>
      </c>
      <c r="AT1418">
        <v>1.2133804217041788</v>
      </c>
      <c r="AU1418">
        <v>1.1484188465831191</v>
      </c>
      <c r="AV1418">
        <v>1.0783603843803637</v>
      </c>
      <c r="AW1418">
        <v>1.1438853008512091</v>
      </c>
      <c r="AX1418">
        <v>1.135884591134559</v>
      </c>
      <c r="AY1418">
        <v>1.1779681596865139</v>
      </c>
      <c r="AZ1418">
        <v>1.1630677610175635</v>
      </c>
      <c r="BA1418">
        <v>1.1561856713353484</v>
      </c>
      <c r="BB1418">
        <v>1.085290294288217</v>
      </c>
      <c r="BC1418">
        <v>1.0335741206336815</v>
      </c>
      <c r="BD1418">
        <v>0.93273635067941518</v>
      </c>
      <c r="BE1418">
        <v>0.94323460038099149</v>
      </c>
      <c r="BF1418">
        <v>0.90842332954771798</v>
      </c>
      <c r="BG1418">
        <v>0.95358701838450743</v>
      </c>
      <c r="BH1418">
        <v>0.96109853876776785</v>
      </c>
      <c r="BI1418">
        <v>0.95026150224432093</v>
      </c>
      <c r="BJ1418">
        <v>0.87014920846489419</v>
      </c>
      <c r="BK1418">
        <v>0.76333937182465561</v>
      </c>
      <c r="BL1418">
        <v>0.72043985339091066</v>
      </c>
      <c r="BN1418" s="39">
        <f t="shared" si="23"/>
        <v>59</v>
      </c>
    </row>
    <row r="1419" spans="1:66" x14ac:dyDescent="0.3">
      <c r="A1419" t="s">
        <v>1219</v>
      </c>
      <c r="B1419" s="13" t="str">
        <f>VLOOKUP(A1419,Matching_Area!$A$2:$B$1441,2, 0)</f>
        <v>Environment</v>
      </c>
      <c r="C1419" s="13" t="str">
        <f>VLOOKUP(Filtred_Data!A1419,Matching_Area!$A$2:$C$1441,3,0)</f>
        <v>Land use</v>
      </c>
      <c r="D1419" t="s">
        <v>263</v>
      </c>
      <c r="AI1419">
        <v>2.328829426</v>
      </c>
      <c r="AS1419">
        <v>2.2459150609999998</v>
      </c>
      <c r="BC1419">
        <v>2.2639418569999998</v>
      </c>
      <c r="BN1419" s="39">
        <f t="shared" si="23"/>
        <v>3</v>
      </c>
    </row>
    <row r="1420" spans="1:66" x14ac:dyDescent="0.3">
      <c r="A1420" t="s">
        <v>3178</v>
      </c>
      <c r="B1420" s="13" t="str">
        <f>VLOOKUP(A1420,Matching_Area!$A$2:$B$1441,2, 0)</f>
        <v>Economic Policy &amp; Debt</v>
      </c>
      <c r="C1420" s="13" t="str">
        <f>VLOOKUP(Filtred_Data!A1420,Matching_Area!$A$2:$C$1441,3,0)</f>
        <v>External debt</v>
      </c>
      <c r="D1420" t="s">
        <v>3259</v>
      </c>
      <c r="BN1420" s="39">
        <f t="shared" si="23"/>
        <v>0</v>
      </c>
    </row>
    <row r="1421" spans="1:66" x14ac:dyDescent="0.3">
      <c r="A1421" t="s">
        <v>1349</v>
      </c>
      <c r="B1421" s="13" t="str">
        <f>VLOOKUP(A1421,Matching_Area!$A$2:$B$1441,2, 0)</f>
        <v>Health</v>
      </c>
      <c r="C1421" s="13" t="str">
        <f>VLOOKUP(Filtred_Data!A1421,Matching_Area!$A$2:$C$1441,3,0)</f>
        <v>Disease prevention</v>
      </c>
      <c r="D1421" t="s">
        <v>2726</v>
      </c>
      <c r="BN1421" s="39">
        <f t="shared" si="23"/>
        <v>0</v>
      </c>
    </row>
    <row r="1422" spans="1:66" x14ac:dyDescent="0.3">
      <c r="A1422" t="s">
        <v>308</v>
      </c>
      <c r="B1422" s="13" t="str">
        <f>VLOOKUP(A1422,Matching_Area!$A$2:$B$1441,2, 0)</f>
        <v>Private Sector &amp; Trade</v>
      </c>
      <c r="C1422" s="13" t="str">
        <f>VLOOKUP(Filtred_Data!A1422,Matching_Area!$A$2:$C$1441,3,0)</f>
        <v>Business environment</v>
      </c>
      <c r="D1422" t="s">
        <v>1000</v>
      </c>
      <c r="BN1422" s="39">
        <f t="shared" si="23"/>
        <v>0</v>
      </c>
    </row>
    <row r="1423" spans="1:66" x14ac:dyDescent="0.3">
      <c r="A1423" t="s">
        <v>186</v>
      </c>
      <c r="B1423" s="13" t="str">
        <f>VLOOKUP(A1423,Matching_Area!$A$2:$B$1441,2, 0)</f>
        <v>Health</v>
      </c>
      <c r="C1423" s="13" t="str">
        <f>VLOOKUP(Filtred_Data!A1423,Matching_Area!$A$2:$C$1441,3,0)</f>
        <v>Nutrition</v>
      </c>
      <c r="D1423" t="s">
        <v>141</v>
      </c>
      <c r="BN1423" s="39">
        <f t="shared" si="23"/>
        <v>0</v>
      </c>
    </row>
    <row r="1424" spans="1:66" x14ac:dyDescent="0.3">
      <c r="A1424" t="s">
        <v>2363</v>
      </c>
      <c r="B1424" s="13" t="str">
        <f>VLOOKUP(A1424,Matching_Area!$A$2:$B$1441,2, 0)</f>
        <v>Social Protection &amp; Labor</v>
      </c>
      <c r="C1424" s="13" t="str">
        <f>VLOOKUP(Filtred_Data!A1424,Matching_Area!$A$2:$C$1441,3,0)</f>
        <v>Economic activity</v>
      </c>
      <c r="D1424" t="s">
        <v>2686</v>
      </c>
      <c r="AJ1424">
        <v>4.0649999976158133</v>
      </c>
      <c r="AK1424">
        <v>3.8239999115467018</v>
      </c>
      <c r="AL1424">
        <v>3.8220001161098427</v>
      </c>
      <c r="AM1424">
        <v>4.1500000506639489</v>
      </c>
      <c r="AN1424">
        <v>4.1039999127387956</v>
      </c>
      <c r="AO1424">
        <v>4.0830000787973404</v>
      </c>
      <c r="AP1424">
        <v>4.0420000851154283</v>
      </c>
      <c r="AQ1424">
        <v>3.8479999750852611</v>
      </c>
      <c r="AR1424">
        <v>3.7370000779628727</v>
      </c>
      <c r="AS1424">
        <v>3.8150001168251091</v>
      </c>
      <c r="AT1424">
        <v>3.7969999909400989</v>
      </c>
      <c r="AU1424">
        <v>3.7040000185370467</v>
      </c>
      <c r="AV1424">
        <v>3.7759999632835402</v>
      </c>
      <c r="AW1424">
        <v>3.7639999985694899</v>
      </c>
      <c r="AX1424">
        <v>3.6940000653266898</v>
      </c>
      <c r="AY1424">
        <v>3.7220000103116</v>
      </c>
      <c r="AZ1424">
        <v>3.67600005865097</v>
      </c>
      <c r="BA1424">
        <v>3.518999896943567</v>
      </c>
      <c r="BB1424">
        <v>3.5699999853968638</v>
      </c>
      <c r="BC1424">
        <v>3.5420000553131108</v>
      </c>
      <c r="BD1424">
        <v>3.5050001144409211</v>
      </c>
      <c r="BE1424">
        <v>3.566999927163121</v>
      </c>
      <c r="BF1424">
        <v>3.5660000368952738</v>
      </c>
      <c r="BG1424">
        <v>3.4480000510811775</v>
      </c>
      <c r="BH1424">
        <v>3.4010000377893408</v>
      </c>
      <c r="BI1424">
        <v>3.3489999324083324</v>
      </c>
      <c r="BJ1424">
        <v>3.4290000647306478</v>
      </c>
      <c r="BK1424">
        <v>3.3769999518990477</v>
      </c>
      <c r="BL1424">
        <v>3.3599999397993066</v>
      </c>
      <c r="BM1424">
        <v>3.3330000117421132</v>
      </c>
      <c r="BN1424" s="39">
        <f t="shared" si="23"/>
        <v>30</v>
      </c>
    </row>
    <row r="1425" spans="1:66" x14ac:dyDescent="0.3">
      <c r="A1425" t="s">
        <v>1607</v>
      </c>
      <c r="B1425" s="13" t="str">
        <f>VLOOKUP(A1425,Matching_Area!$A$2:$B$1441,2, 0)</f>
        <v>Social Protection &amp; Labor</v>
      </c>
      <c r="C1425" s="13" t="str">
        <f>VLOOKUP(Filtred_Data!A1425,Matching_Area!$A$2:$C$1441,3,0)</f>
        <v>Economic activity</v>
      </c>
      <c r="D1425" t="s">
        <v>913</v>
      </c>
      <c r="AJ1425">
        <v>5.5949998646974581</v>
      </c>
      <c r="AK1425">
        <v>5.5460001528263057</v>
      </c>
      <c r="AL1425">
        <v>5.7020000517368326</v>
      </c>
      <c r="AM1425">
        <v>5.3870001509785617</v>
      </c>
      <c r="AN1425">
        <v>5.2219997644424447</v>
      </c>
      <c r="AO1425">
        <v>5.2050001621246311</v>
      </c>
      <c r="AP1425">
        <v>5.1269999593496349</v>
      </c>
      <c r="AQ1425">
        <v>4.9920002222061139</v>
      </c>
      <c r="AR1425">
        <v>4.8430002108216286</v>
      </c>
      <c r="AS1425">
        <v>4.7370000332593962</v>
      </c>
      <c r="AT1425">
        <v>4.6979998275637671</v>
      </c>
      <c r="AU1425">
        <v>4.6830001436173951</v>
      </c>
      <c r="AV1425">
        <v>4.8890001103281966</v>
      </c>
      <c r="AW1425">
        <v>4.9449999406933749</v>
      </c>
      <c r="AX1425">
        <v>4.9379999265074712</v>
      </c>
      <c r="AY1425">
        <v>4.8710001409053811</v>
      </c>
      <c r="AZ1425">
        <v>4.7610001116991034</v>
      </c>
      <c r="BA1425">
        <v>4.7010001242160797</v>
      </c>
      <c r="BB1425">
        <v>4.7549998499453103</v>
      </c>
      <c r="BC1425">
        <v>4.7749997824430483</v>
      </c>
      <c r="BD1425">
        <v>4.5749999098479792</v>
      </c>
      <c r="BE1425">
        <v>4.4750000685453379</v>
      </c>
      <c r="BF1425">
        <v>4.323999866843228</v>
      </c>
      <c r="BG1425">
        <v>4.2809999883174914</v>
      </c>
      <c r="BH1425">
        <v>4.3550002314150298</v>
      </c>
      <c r="BI1425">
        <v>4.3549998700618717</v>
      </c>
      <c r="BJ1425">
        <v>4.1609999984502792</v>
      </c>
      <c r="BK1425">
        <v>4.2749998308718204</v>
      </c>
      <c r="BL1425">
        <v>4.2419997677207029</v>
      </c>
      <c r="BM1425">
        <v>4.2199998572468749</v>
      </c>
      <c r="BN1425" s="39">
        <f t="shared" si="23"/>
        <v>30</v>
      </c>
    </row>
    <row r="1426" spans="1:66" x14ac:dyDescent="0.3">
      <c r="A1426" t="s">
        <v>3401</v>
      </c>
      <c r="B1426" s="13" t="str">
        <f>VLOOKUP(A1426,Matching_Area!$A$2:$B$1441,2, 0)</f>
        <v>Social Protection &amp; Labor</v>
      </c>
      <c r="C1426" s="13" t="str">
        <f>VLOOKUP(Filtred_Data!A1426,Matching_Area!$A$2:$C$1441,3,0)</f>
        <v>Economic activity</v>
      </c>
      <c r="D1426" t="s">
        <v>1496</v>
      </c>
      <c r="AJ1426">
        <v>4.9119998812675458</v>
      </c>
      <c r="AK1426">
        <v>4.7739998102188093</v>
      </c>
      <c r="AL1426">
        <v>4.8580002188682565</v>
      </c>
      <c r="AM1426">
        <v>4.8280001580715224</v>
      </c>
      <c r="AN1426">
        <v>4.7169999331235921</v>
      </c>
      <c r="AO1426">
        <v>4.6970000416040447</v>
      </c>
      <c r="AP1426">
        <v>4.6329999268054944</v>
      </c>
      <c r="AQ1426">
        <v>4.47199977189302</v>
      </c>
      <c r="AR1426">
        <v>4.3409997746348337</v>
      </c>
      <c r="AS1426">
        <v>4.3170002251863488</v>
      </c>
      <c r="AT1426">
        <v>4.28700012713671</v>
      </c>
      <c r="AU1426">
        <v>4.2349998354911831</v>
      </c>
      <c r="AV1426">
        <v>4.3779997751116744</v>
      </c>
      <c r="AW1426">
        <v>4.4030001685023334</v>
      </c>
      <c r="AX1426">
        <v>4.3680000677704776</v>
      </c>
      <c r="AY1426">
        <v>4.3449998348951366</v>
      </c>
      <c r="AZ1426">
        <v>4.262999862432479</v>
      </c>
      <c r="BA1426">
        <v>4.1560000255703917</v>
      </c>
      <c r="BB1426">
        <v>4.2010001540184039</v>
      </c>
      <c r="BC1426">
        <v>4.1989997699856714</v>
      </c>
      <c r="BD1426">
        <v>4.0789997801184699</v>
      </c>
      <c r="BE1426">
        <v>4.0560000911354974</v>
      </c>
      <c r="BF1426">
        <v>3.9749999716877933</v>
      </c>
      <c r="BG1426">
        <v>3.8979999870061879</v>
      </c>
      <c r="BH1426">
        <v>3.9169999063015002</v>
      </c>
      <c r="BI1426">
        <v>3.8930000364780399</v>
      </c>
      <c r="BJ1426">
        <v>3.823000002652408</v>
      </c>
      <c r="BK1426">
        <v>3.861000023782251</v>
      </c>
      <c r="BL1426">
        <v>3.8369999490678355</v>
      </c>
      <c r="BM1426">
        <v>3.8109999485313923</v>
      </c>
      <c r="BN1426" s="39">
        <f t="shared" si="23"/>
        <v>30</v>
      </c>
    </row>
    <row r="1427" spans="1:66" x14ac:dyDescent="0.3">
      <c r="A1427" t="s">
        <v>637</v>
      </c>
      <c r="B1427" s="13" t="str">
        <f>VLOOKUP(A1427,Matching_Area!$A$2:$B$1441,2, 0)</f>
        <v>Social Protection &amp; Labor</v>
      </c>
      <c r="C1427" s="13" t="str">
        <f>VLOOKUP(Filtred_Data!A1427,Matching_Area!$A$2:$C$1441,3,0)</f>
        <v>Economic activity</v>
      </c>
      <c r="D1427" t="s">
        <v>941</v>
      </c>
      <c r="AJ1427">
        <v>93.206001281738295</v>
      </c>
      <c r="AK1427">
        <v>93.656997680664105</v>
      </c>
      <c r="AL1427">
        <v>93.656997680664105</v>
      </c>
      <c r="AM1427">
        <v>92.931999206542997</v>
      </c>
      <c r="AN1427">
        <v>93.044998168945298</v>
      </c>
      <c r="AO1427">
        <v>93.130996704101605</v>
      </c>
      <c r="AP1427">
        <v>93.240997314453097</v>
      </c>
      <c r="AQ1427">
        <v>93.593002319335895</v>
      </c>
      <c r="AR1427">
        <v>93.823997497558594</v>
      </c>
      <c r="AS1427">
        <v>93.725997924804702</v>
      </c>
      <c r="AT1427">
        <v>93.797996520996094</v>
      </c>
      <c r="AU1427">
        <v>93.968002319335895</v>
      </c>
      <c r="AV1427">
        <v>93.885002136230497</v>
      </c>
      <c r="AW1427">
        <v>93.925003051757798</v>
      </c>
      <c r="AX1427">
        <v>94.074996948242202</v>
      </c>
      <c r="AY1427">
        <v>94.054000854492202</v>
      </c>
      <c r="AZ1427">
        <v>94.172996520996094</v>
      </c>
      <c r="BA1427">
        <v>94.441001892089801</v>
      </c>
      <c r="BB1427">
        <v>94.358001708984403</v>
      </c>
      <c r="BC1427">
        <v>94.416999816894503</v>
      </c>
      <c r="BD1427">
        <v>94.500999450683594</v>
      </c>
      <c r="BE1427">
        <v>94.411003112792997</v>
      </c>
      <c r="BF1427">
        <v>94.430000305175795</v>
      </c>
      <c r="BG1427">
        <v>94.636001586914105</v>
      </c>
      <c r="BH1427">
        <v>94.740997314453097</v>
      </c>
      <c r="BI1427">
        <v>94.839996337890597</v>
      </c>
      <c r="BJ1427">
        <v>94.722999572753906</v>
      </c>
      <c r="BK1427">
        <v>94.831001281738295</v>
      </c>
      <c r="BL1427">
        <v>94.875</v>
      </c>
      <c r="BM1427">
        <v>94.934997558593807</v>
      </c>
      <c r="BN1427" s="39">
        <f t="shared" si="23"/>
        <v>30</v>
      </c>
    </row>
    <row r="1428" spans="1:66" x14ac:dyDescent="0.3">
      <c r="A1428" t="s">
        <v>1329</v>
      </c>
      <c r="B1428" s="13" t="str">
        <f>VLOOKUP(A1428,Matching_Area!$A$2:$B$1441,2, 0)</f>
        <v>Social Protection &amp; Labor</v>
      </c>
      <c r="C1428" s="13" t="str">
        <f>VLOOKUP(Filtred_Data!A1428,Matching_Area!$A$2:$C$1441,3,0)</f>
        <v>Economic activity</v>
      </c>
      <c r="D1428" t="s">
        <v>3405</v>
      </c>
      <c r="AJ1428">
        <v>89.188003540039105</v>
      </c>
      <c r="AK1428">
        <v>89.392997741699205</v>
      </c>
      <c r="AL1428">
        <v>89.169998168945298</v>
      </c>
      <c r="AM1428">
        <v>89.772003173828097</v>
      </c>
      <c r="AN1428">
        <v>90.121002197265597</v>
      </c>
      <c r="AO1428">
        <v>90.254997253417997</v>
      </c>
      <c r="AP1428">
        <v>90.461997985839801</v>
      </c>
      <c r="AQ1428">
        <v>90.775001525878906</v>
      </c>
      <c r="AR1428">
        <v>91.107002258300795</v>
      </c>
      <c r="AS1428">
        <v>91.358001708984403</v>
      </c>
      <c r="AT1428">
        <v>91.444999694824205</v>
      </c>
      <c r="AU1428">
        <v>91.517997741699205</v>
      </c>
      <c r="AV1428">
        <v>91.196998596191406</v>
      </c>
      <c r="AW1428">
        <v>91.157997131347699</v>
      </c>
      <c r="AX1428">
        <v>91.225997924804702</v>
      </c>
      <c r="AY1428">
        <v>91.369003295898395</v>
      </c>
      <c r="AZ1428">
        <v>91.599998474121094</v>
      </c>
      <c r="BA1428">
        <v>91.732002258300795</v>
      </c>
      <c r="BB1428">
        <v>91.630996704101605</v>
      </c>
      <c r="BC1428">
        <v>91.672996520996094</v>
      </c>
      <c r="BD1428">
        <v>92.037002563476605</v>
      </c>
      <c r="BE1428">
        <v>92.253997802734403</v>
      </c>
      <c r="BF1428">
        <v>92.530998229980497</v>
      </c>
      <c r="BG1428">
        <v>92.632003784179702</v>
      </c>
      <c r="BH1428">
        <v>92.549003601074205</v>
      </c>
      <c r="BI1428">
        <v>92.571998596191406</v>
      </c>
      <c r="BJ1428">
        <v>92.916000366210895</v>
      </c>
      <c r="BK1428">
        <v>92.768997192382798</v>
      </c>
      <c r="BL1428">
        <v>92.847999572753906</v>
      </c>
      <c r="BM1428">
        <v>92.913002014160199</v>
      </c>
      <c r="BN1428" s="39">
        <f t="shared" si="23"/>
        <v>30</v>
      </c>
    </row>
    <row r="1429" spans="1:66" x14ac:dyDescent="0.3">
      <c r="A1429" t="s">
        <v>3876</v>
      </c>
      <c r="B1429" s="13" t="str">
        <f>VLOOKUP(A1429,Matching_Area!$A$2:$B$1441,2, 0)</f>
        <v>Social Protection &amp; Labor</v>
      </c>
      <c r="C1429" s="13" t="str">
        <f>VLOOKUP(Filtred_Data!A1429,Matching_Area!$A$2:$C$1441,3,0)</f>
        <v>Economic activity</v>
      </c>
      <c r="D1429" t="s">
        <v>1051</v>
      </c>
      <c r="AJ1429">
        <v>90.982002258300795</v>
      </c>
      <c r="AK1429">
        <v>91.303001403808594</v>
      </c>
      <c r="AL1429">
        <v>91.181999206542997</v>
      </c>
      <c r="AM1429">
        <v>91.199996948242202</v>
      </c>
      <c r="AN1429">
        <v>91.443000793457003</v>
      </c>
      <c r="AO1429">
        <v>91.556999206542997</v>
      </c>
      <c r="AP1429">
        <v>91.724998474121094</v>
      </c>
      <c r="AQ1429">
        <v>92.055000305175795</v>
      </c>
      <c r="AR1429">
        <v>92.343002319335895</v>
      </c>
      <c r="AS1429">
        <v>92.434997558593807</v>
      </c>
      <c r="AT1429">
        <v>92.518997192382798</v>
      </c>
      <c r="AU1429">
        <v>92.638999938964801</v>
      </c>
      <c r="AV1429">
        <v>92.432998657226605</v>
      </c>
      <c r="AW1429">
        <v>92.426002502441406</v>
      </c>
      <c r="AX1429">
        <v>92.529998779296903</v>
      </c>
      <c r="AY1429">
        <v>92.597999572753906</v>
      </c>
      <c r="AZ1429">
        <v>92.779998779296903</v>
      </c>
      <c r="BA1429">
        <v>92.982002258300795</v>
      </c>
      <c r="BB1429">
        <v>92.906997680664105</v>
      </c>
      <c r="BC1429">
        <v>92.955001831054702</v>
      </c>
      <c r="BD1429">
        <v>93.180000305175795</v>
      </c>
      <c r="BE1429">
        <v>93.247001647949205</v>
      </c>
      <c r="BF1429">
        <v>93.404998779296903</v>
      </c>
      <c r="BG1429">
        <v>93.554000854492202</v>
      </c>
      <c r="BH1429">
        <v>93.555999755859403</v>
      </c>
      <c r="BI1429">
        <v>93.612998962402301</v>
      </c>
      <c r="BJ1429">
        <v>93.748001098632798</v>
      </c>
      <c r="BK1429">
        <v>93.719001770019503</v>
      </c>
      <c r="BL1429">
        <v>93.781997680664105</v>
      </c>
      <c r="BM1429">
        <v>93.843002319335895</v>
      </c>
      <c r="BN1429" s="39">
        <f t="shared" si="23"/>
        <v>30</v>
      </c>
    </row>
    <row r="1430" spans="1:66" x14ac:dyDescent="0.3">
      <c r="A1430" t="s">
        <v>1979</v>
      </c>
      <c r="B1430" s="13" t="str">
        <f>VLOOKUP(A1430,Matching_Area!$A$2:$B$1441,2, 0)</f>
        <v>Health</v>
      </c>
      <c r="C1430" s="13" t="str">
        <f>VLOOKUP(Filtred_Data!A1430,Matching_Area!$A$2:$C$1441,3,0)</f>
        <v>Reproductive health</v>
      </c>
      <c r="D1430" t="s">
        <v>4094</v>
      </c>
      <c r="BN1430" s="39">
        <f t="shared" si="23"/>
        <v>0</v>
      </c>
    </row>
    <row r="1431" spans="1:66" x14ac:dyDescent="0.3">
      <c r="A1431" t="s">
        <v>2468</v>
      </c>
      <c r="B1431" s="13" t="str">
        <f>VLOOKUP(A1431,Matching_Area!$A$2:$B$1441,2, 0)</f>
        <v>Environment</v>
      </c>
      <c r="C1431" s="13" t="str">
        <f>VLOOKUP(Filtred_Data!A1431,Matching_Area!$A$2:$C$1441,3,0)</f>
        <v>Freshwater</v>
      </c>
      <c r="D1431" t="s">
        <v>1720</v>
      </c>
      <c r="Y1431">
        <v>12.550788998330832</v>
      </c>
      <c r="AI1431">
        <v>19.35332412630688</v>
      </c>
      <c r="AS1431">
        <v>26.65315394586078</v>
      </c>
      <c r="AX1431">
        <v>29.946718774717013</v>
      </c>
      <c r="BC1431">
        <v>35.80619232624791</v>
      </c>
      <c r="BN1431" s="39">
        <f t="shared" si="23"/>
        <v>5</v>
      </c>
    </row>
    <row r="1432" spans="1:66" x14ac:dyDescent="0.3">
      <c r="A1432" t="s">
        <v>4086</v>
      </c>
      <c r="B1432" s="13" t="str">
        <f>VLOOKUP(A1432,Matching_Area!$A$2:$B$1441,2, 0)</f>
        <v>Financial Sector</v>
      </c>
      <c r="C1432" s="13" t="str">
        <f>VLOOKUP(Filtred_Data!A1432,Matching_Area!$A$2:$C$1441,3,0)</f>
        <v>Exchange rates &amp; prices</v>
      </c>
      <c r="D1432" t="s">
        <v>2007</v>
      </c>
      <c r="BN1432" s="39">
        <f t="shared" si="23"/>
        <v>0</v>
      </c>
    </row>
    <row r="1433" spans="1:66" x14ac:dyDescent="0.3">
      <c r="A1433" t="s">
        <v>1468</v>
      </c>
      <c r="B1433" s="13" t="str">
        <f>VLOOKUP(A1433,Matching_Area!$A$2:$B$1441,2, 0)</f>
        <v>Gender</v>
      </c>
      <c r="C1433" s="13" t="str">
        <f>VLOOKUP(Filtred_Data!A1433,Matching_Area!$A$2:$C$1441,3,0)</f>
        <v>Public life &amp; decision making</v>
      </c>
      <c r="D1433" t="s">
        <v>110</v>
      </c>
      <c r="O1433">
        <v>66.900000000000006</v>
      </c>
      <c r="P1433">
        <v>66.900000000000006</v>
      </c>
      <c r="Q1433">
        <v>66.900000000000006</v>
      </c>
      <c r="R1433">
        <v>66.900000000000006</v>
      </c>
      <c r="S1433">
        <v>66.900000000000006</v>
      </c>
      <c r="T1433">
        <v>70</v>
      </c>
      <c r="U1433">
        <v>70</v>
      </c>
      <c r="V1433">
        <v>70</v>
      </c>
      <c r="W1433">
        <v>70</v>
      </c>
      <c r="X1433">
        <v>72.5</v>
      </c>
      <c r="Y1433">
        <v>72.5</v>
      </c>
      <c r="Z1433">
        <v>81.3</v>
      </c>
      <c r="AA1433">
        <v>81.3</v>
      </c>
      <c r="AB1433">
        <v>81.3</v>
      </c>
      <c r="AC1433">
        <v>81.3</v>
      </c>
      <c r="AD1433">
        <v>81.3</v>
      </c>
      <c r="AE1433">
        <v>81.3</v>
      </c>
      <c r="AF1433">
        <v>81.3</v>
      </c>
      <c r="AG1433">
        <v>81.3</v>
      </c>
      <c r="AH1433">
        <v>81.3</v>
      </c>
      <c r="AI1433">
        <v>81.3</v>
      </c>
      <c r="AJ1433">
        <v>81.3</v>
      </c>
      <c r="AK1433">
        <v>81.3</v>
      </c>
      <c r="AL1433">
        <v>81.3</v>
      </c>
      <c r="AM1433">
        <v>83.8</v>
      </c>
      <c r="AN1433">
        <v>83.8</v>
      </c>
      <c r="AO1433">
        <v>83.8</v>
      </c>
      <c r="AP1433">
        <v>83.8</v>
      </c>
      <c r="AQ1433">
        <v>83.8</v>
      </c>
      <c r="AR1433">
        <v>83.8</v>
      </c>
      <c r="AS1433">
        <v>83.8</v>
      </c>
      <c r="AT1433">
        <v>83.8</v>
      </c>
      <c r="AU1433">
        <v>83.8</v>
      </c>
      <c r="AV1433">
        <v>83.8</v>
      </c>
      <c r="AW1433">
        <v>83.8</v>
      </c>
      <c r="AX1433">
        <v>83.8</v>
      </c>
      <c r="AY1433">
        <v>83.8</v>
      </c>
      <c r="AZ1433">
        <v>83.8</v>
      </c>
      <c r="BA1433">
        <v>83.8</v>
      </c>
      <c r="BB1433">
        <v>83.8</v>
      </c>
      <c r="BC1433">
        <v>83.8</v>
      </c>
      <c r="BD1433">
        <v>83.8</v>
      </c>
      <c r="BE1433">
        <v>83.8</v>
      </c>
      <c r="BF1433">
        <v>83.8</v>
      </c>
      <c r="BG1433">
        <v>83.8</v>
      </c>
      <c r="BH1433">
        <v>83.8</v>
      </c>
      <c r="BI1433">
        <v>83.8</v>
      </c>
      <c r="BJ1433">
        <v>83.8</v>
      </c>
      <c r="BK1433">
        <v>91.3</v>
      </c>
      <c r="BL1433">
        <v>91.3</v>
      </c>
      <c r="BN1433" s="39">
        <f t="shared" si="23"/>
        <v>50</v>
      </c>
    </row>
    <row r="1434" spans="1:66" x14ac:dyDescent="0.3">
      <c r="A1434" s="17" t="s">
        <v>4271</v>
      </c>
      <c r="B1434" s="13" t="str">
        <f>VLOOKUP(A1434,Matching_Area!$A$2:$B$1441,2, 0)</f>
        <v>Gender</v>
      </c>
      <c r="C1434" s="13" t="str">
        <f>VLOOKUP(Filtred_Data!A1434,Matching_Area!$A$2:$C$1441,3,0)</f>
        <v>Public life &amp; decision making</v>
      </c>
      <c r="D1434" t="s">
        <v>4227</v>
      </c>
      <c r="BN1434" s="39">
        <f t="shared" si="23"/>
        <v>0</v>
      </c>
    </row>
    <row r="1435" spans="1:66" x14ac:dyDescent="0.3">
      <c r="A1435" t="s">
        <v>3618</v>
      </c>
      <c r="B1435" s="13" t="str">
        <f>VLOOKUP(A1435,Matching_Area!$A$2:$B$1441,2, 0)</f>
        <v>Gender</v>
      </c>
      <c r="C1435" s="13" t="str">
        <f>VLOOKUP(Filtred_Data!A1435,Matching_Area!$A$2:$C$1441,3,0)</f>
        <v>Public life &amp; decision making</v>
      </c>
      <c r="D1435" t="s">
        <v>731</v>
      </c>
      <c r="BN1435" s="39">
        <f t="shared" si="23"/>
        <v>0</v>
      </c>
    </row>
    <row r="1436" spans="1:66" x14ac:dyDescent="0.3">
      <c r="A1436" t="s">
        <v>2348</v>
      </c>
      <c r="B1436" s="13" t="str">
        <f>VLOOKUP(A1436,Matching_Area!$A$2:$B$1441,2, 0)</f>
        <v>Gender</v>
      </c>
      <c r="C1436" s="13" t="str">
        <f>VLOOKUP(Filtred_Data!A1436,Matching_Area!$A$2:$C$1441,3,0)</f>
        <v>Health</v>
      </c>
      <c r="D1436" t="s">
        <v>3763</v>
      </c>
      <c r="BN1436" s="39">
        <f t="shared" si="23"/>
        <v>0</v>
      </c>
    </row>
    <row r="1437" spans="1:66" x14ac:dyDescent="0.3">
      <c r="A1437" t="s">
        <v>2647</v>
      </c>
      <c r="B1437" s="13" t="str">
        <f>VLOOKUP(A1437,Matching_Area!$A$2:$B$1441,2, 0)</f>
        <v>Gender</v>
      </c>
      <c r="C1437" s="13" t="str">
        <f>VLOOKUP(Filtred_Data!A1437,Matching_Area!$A$2:$C$1441,3,0)</f>
        <v>Health</v>
      </c>
      <c r="D1437" t="s">
        <v>1524</v>
      </c>
      <c r="BN1437" s="39">
        <f t="shared" si="23"/>
        <v>0</v>
      </c>
    </row>
    <row r="1438" spans="1:66" x14ac:dyDescent="0.3">
      <c r="A1438" t="s">
        <v>3048</v>
      </c>
      <c r="B1438" s="13" t="str">
        <f>VLOOKUP(A1438,Matching_Area!$A$2:$B$1441,2, 0)</f>
        <v>Gender</v>
      </c>
      <c r="C1438" s="13" t="str">
        <f>VLOOKUP(Filtred_Data!A1438,Matching_Area!$A$2:$C$1441,3,0)</f>
        <v>Health</v>
      </c>
      <c r="D1438" t="s">
        <v>3187</v>
      </c>
      <c r="BN1438" s="39">
        <f t="shared" si="23"/>
        <v>0</v>
      </c>
    </row>
    <row r="1439" spans="1:66" x14ac:dyDescent="0.3">
      <c r="A1439" t="s">
        <v>2471</v>
      </c>
      <c r="B1439" s="13" t="str">
        <f>VLOOKUP(A1439,Matching_Area!$A$2:$B$1441,2, 0)</f>
        <v>Gender</v>
      </c>
      <c r="C1439" s="13" t="str">
        <f>VLOOKUP(Filtred_Data!A1439,Matching_Area!$A$2:$C$1441,3,0)</f>
        <v>Health</v>
      </c>
      <c r="D1439" t="s">
        <v>365</v>
      </c>
      <c r="BN1439" s="39">
        <f t="shared" si="23"/>
        <v>0</v>
      </c>
    </row>
    <row r="1440" spans="1:66" x14ac:dyDescent="0.3">
      <c r="A1440" t="s">
        <v>889</v>
      </c>
      <c r="B1440" s="13" t="str">
        <f>VLOOKUP(A1440,Matching_Area!$A$2:$B$1441,2, 0)</f>
        <v>Gender</v>
      </c>
      <c r="C1440" s="13" t="str">
        <f>VLOOKUP(Filtred_Data!A1440,Matching_Area!$A$2:$C$1441,3,0)</f>
        <v>Health</v>
      </c>
      <c r="D1440" t="s">
        <v>506</v>
      </c>
      <c r="BN1440" s="39">
        <f t="shared" si="23"/>
        <v>0</v>
      </c>
    </row>
    <row r="1441" spans="1:66" x14ac:dyDescent="0.3">
      <c r="A1441" t="s">
        <v>157</v>
      </c>
      <c r="B1441" s="13" t="str">
        <f>VLOOKUP(A1441,Matching_Area!$A$2:$B$1441,2, 0)</f>
        <v>Gender</v>
      </c>
      <c r="C1441" s="13" t="str">
        <f>VLOOKUP(Filtred_Data!A1441,Matching_Area!$A$2:$C$1441,3,0)</f>
        <v>Health</v>
      </c>
      <c r="D1441" t="s">
        <v>2910</v>
      </c>
      <c r="BN1441" s="39">
        <f t="shared" si="23"/>
        <v>0</v>
      </c>
    </row>
    <row r="1442" spans="1:66" x14ac:dyDescent="0.3">
      <c r="A1442" t="s">
        <v>1003</v>
      </c>
      <c r="B1442" s="13" t="str">
        <f>VLOOKUP(A1442,Matching_Area!$A$2:$B$1441,2, 0)</f>
        <v>Health</v>
      </c>
      <c r="C1442" s="13" t="str">
        <f>VLOOKUP(Filtred_Data!A1442,Matching_Area!$A$2:$C$1441,3,0)</f>
        <v>Population</v>
      </c>
      <c r="D1442" t="s">
        <v>1866</v>
      </c>
      <c r="BN1442" s="39">
        <f t="shared" si="23"/>
        <v>0</v>
      </c>
    </row>
    <row r="1443" spans="1:66" x14ac:dyDescent="0.3">
      <c r="A1443" t="s">
        <v>2085</v>
      </c>
      <c r="B1443" s="13" t="str">
        <f>VLOOKUP(A1443,Matching_Area!$A$2:$B$1441,2, 0)</f>
        <v>Health</v>
      </c>
      <c r="C1443" s="13" t="str">
        <f>VLOOKUP(Filtred_Data!A1443,Matching_Area!$A$2:$C$1441,3,0)</f>
        <v>Population</v>
      </c>
      <c r="D1443" t="s">
        <v>1312</v>
      </c>
      <c r="BN1443" s="39">
        <f t="shared" si="23"/>
        <v>0</v>
      </c>
    </row>
    <row r="1444" spans="1:66" x14ac:dyDescent="0.3">
      <c r="A1444" t="s">
        <v>3776</v>
      </c>
      <c r="B1444" s="13" t="str">
        <f>VLOOKUP(A1444,Matching_Area!$A$2:$B$1441,2, 0)</f>
        <v>Health</v>
      </c>
      <c r="C1444" s="13" t="str">
        <f>VLOOKUP(Filtred_Data!A1444,Matching_Area!$A$2:$C$1441,3,0)</f>
        <v>Risk factors</v>
      </c>
      <c r="D1444" t="s">
        <v>2234</v>
      </c>
      <c r="AI1444">
        <v>18.100000000000001</v>
      </c>
      <c r="AJ1444">
        <v>18.3</v>
      </c>
      <c r="AK1444">
        <v>18.600000000000001</v>
      </c>
      <c r="AL1444">
        <v>18.8</v>
      </c>
      <c r="AM1444">
        <v>19.100000000000001</v>
      </c>
      <c r="AN1444">
        <v>19.399999999999999</v>
      </c>
      <c r="AO1444">
        <v>19.600000000000001</v>
      </c>
      <c r="AP1444">
        <v>19.8</v>
      </c>
      <c r="AQ1444">
        <v>20</v>
      </c>
      <c r="AR1444">
        <v>20.100000000000001</v>
      </c>
      <c r="AS1444">
        <v>20.3</v>
      </c>
      <c r="AT1444">
        <v>20.5</v>
      </c>
      <c r="AU1444">
        <v>20.7</v>
      </c>
      <c r="AV1444">
        <v>20.8</v>
      </c>
      <c r="AW1444">
        <v>21</v>
      </c>
      <c r="AX1444">
        <v>21.1</v>
      </c>
      <c r="AY1444">
        <v>21.2</v>
      </c>
      <c r="AZ1444">
        <v>21.3</v>
      </c>
      <c r="BA1444">
        <v>21.4</v>
      </c>
      <c r="BB1444">
        <v>21.5</v>
      </c>
      <c r="BC1444">
        <v>21.6</v>
      </c>
      <c r="BD1444">
        <v>21.6</v>
      </c>
      <c r="BE1444">
        <v>21.7</v>
      </c>
      <c r="BF1444">
        <v>21.7</v>
      </c>
      <c r="BG1444">
        <v>21.7</v>
      </c>
      <c r="BH1444">
        <v>21.6</v>
      </c>
      <c r="BI1444">
        <v>21.6</v>
      </c>
      <c r="BJ1444">
        <v>21.6</v>
      </c>
      <c r="BK1444">
        <v>21.5</v>
      </c>
      <c r="BN1444" s="39">
        <f t="shared" si="23"/>
        <v>29</v>
      </c>
    </row>
    <row r="1445" spans="1:66" ht="15" thickBot="1" x14ac:dyDescent="0.35">
      <c r="A1445" t="s">
        <v>1326</v>
      </c>
      <c r="B1445" s="13" t="str">
        <f>VLOOKUP(A1445,Matching_Area!$A$2:$B$1441,2, 0)</f>
        <v>Health</v>
      </c>
      <c r="C1445" s="13" t="str">
        <f>VLOOKUP(Filtred_Data!A1445,Matching_Area!$A$2:$C$1441,3,0)</f>
        <v>Risk factors</v>
      </c>
      <c r="D1445" t="s">
        <v>3501</v>
      </c>
      <c r="AI1445">
        <v>3900</v>
      </c>
      <c r="AJ1445">
        <v>3600</v>
      </c>
      <c r="AK1445">
        <v>3400</v>
      </c>
      <c r="AL1445">
        <v>3400</v>
      </c>
      <c r="AM1445">
        <v>3300</v>
      </c>
      <c r="AN1445">
        <v>3300</v>
      </c>
      <c r="AO1445">
        <v>3300</v>
      </c>
      <c r="AP1445">
        <v>3300</v>
      </c>
      <c r="AQ1445">
        <v>3400</v>
      </c>
      <c r="AR1445">
        <v>3400</v>
      </c>
      <c r="AS1445">
        <v>3500</v>
      </c>
      <c r="AT1445">
        <v>3600</v>
      </c>
      <c r="AU1445">
        <v>3700</v>
      </c>
      <c r="AV1445">
        <v>3800</v>
      </c>
      <c r="AW1445">
        <v>3900</v>
      </c>
      <c r="AX1445">
        <v>4000</v>
      </c>
      <c r="AY1445">
        <v>4100</v>
      </c>
      <c r="AZ1445">
        <v>4100</v>
      </c>
      <c r="BA1445">
        <v>4400</v>
      </c>
      <c r="BB1445">
        <v>4200</v>
      </c>
      <c r="BC1445">
        <v>4100</v>
      </c>
      <c r="BD1445">
        <v>4000</v>
      </c>
      <c r="BE1445">
        <v>4000</v>
      </c>
      <c r="BF1445">
        <v>3800</v>
      </c>
      <c r="BG1445">
        <v>3800</v>
      </c>
      <c r="BH1445">
        <v>3800</v>
      </c>
      <c r="BI1445">
        <v>3600</v>
      </c>
      <c r="BJ1445">
        <v>3400</v>
      </c>
      <c r="BK1445">
        <v>3400</v>
      </c>
      <c r="BN1445" s="40">
        <f>COUNT(E1445:BM1445)</f>
        <v>29</v>
      </c>
    </row>
  </sheetData>
  <autoFilter ref="A5:BN1445" xr:uid="{475BBB8F-A563-46B7-867A-63A52055343F}"/>
  <sortState xmlns:xlrd2="http://schemas.microsoft.com/office/spreadsheetml/2017/richdata2" ref="A6:BM1445">
    <sortCondition ref="A6:A1445"/>
  </sortState>
  <mergeCells count="1">
    <mergeCell ref="A1:E2"/>
  </mergeCells>
  <pageMargins left="0.7" right="0.7" top="0.75" bottom="0.75" header="0.3" footer="0.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1BAE9-BB23-4A2E-90F4-C565C0F9DB8C}">
  <sheetPr codeName="Sheet2">
    <tabColor rgb="FFFF0000"/>
  </sheetPr>
  <dimension ref="A1:H189"/>
  <sheetViews>
    <sheetView zoomScale="25" zoomScaleNormal="25" workbookViewId="0">
      <selection activeCell="B78" sqref="B78"/>
    </sheetView>
  </sheetViews>
  <sheetFormatPr defaultRowHeight="14.4" x14ac:dyDescent="0.3"/>
  <cols>
    <col min="1" max="1" width="137.109375" customWidth="1"/>
    <col min="2" max="2" width="33.88671875" style="13" customWidth="1"/>
    <col min="3" max="3" width="35" style="13" customWidth="1"/>
    <col min="4" max="4" width="29.6640625" customWidth="1"/>
    <col min="5" max="5" width="26.88671875" style="13" customWidth="1"/>
    <col min="6" max="6" width="22.21875" customWidth="1"/>
    <col min="7" max="7" width="37.44140625" customWidth="1"/>
    <col min="8" max="8" width="26.88671875" customWidth="1"/>
    <col min="18" max="18" width="13.77734375" customWidth="1"/>
  </cols>
  <sheetData>
    <row r="1" spans="1:8" x14ac:dyDescent="0.3">
      <c r="A1" s="123" t="s">
        <v>4313</v>
      </c>
      <c r="B1" s="124"/>
      <c r="C1" s="125"/>
    </row>
    <row r="2" spans="1:8" ht="15" thickBot="1" x14ac:dyDescent="0.35">
      <c r="A2" s="126"/>
      <c r="B2" s="127"/>
      <c r="C2" s="128"/>
    </row>
    <row r="4" spans="1:8" ht="15" thickBot="1" x14ac:dyDescent="0.35"/>
    <row r="5" spans="1:8" x14ac:dyDescent="0.3">
      <c r="A5" s="21" t="s">
        <v>4230</v>
      </c>
      <c r="B5" s="14" t="s">
        <v>4231</v>
      </c>
      <c r="C5"/>
      <c r="D5" s="21" t="s">
        <v>4312</v>
      </c>
      <c r="E5" s="52" t="s">
        <v>4231</v>
      </c>
      <c r="G5" s="21" t="s">
        <v>4234</v>
      </c>
      <c r="H5" s="52" t="s">
        <v>4231</v>
      </c>
    </row>
    <row r="6" spans="1:8" x14ac:dyDescent="0.3">
      <c r="A6" s="25" t="s">
        <v>3076</v>
      </c>
      <c r="B6" s="19">
        <v>105</v>
      </c>
      <c r="C6"/>
      <c r="D6" s="25" t="s">
        <v>4305</v>
      </c>
      <c r="E6" s="15">
        <v>134</v>
      </c>
      <c r="G6" s="25" t="s">
        <v>4240</v>
      </c>
      <c r="H6" s="15">
        <v>194</v>
      </c>
    </row>
    <row r="7" spans="1:8" x14ac:dyDescent="0.3">
      <c r="A7" s="25" t="s">
        <v>100</v>
      </c>
      <c r="B7" s="19">
        <v>60</v>
      </c>
      <c r="C7" s="12"/>
      <c r="D7" s="25" t="s">
        <v>4248</v>
      </c>
      <c r="E7" s="15">
        <v>63</v>
      </c>
      <c r="F7" s="12"/>
      <c r="G7" s="25" t="s">
        <v>4238</v>
      </c>
      <c r="H7" s="15">
        <v>94</v>
      </c>
    </row>
    <row r="8" spans="1:8" x14ac:dyDescent="0.3">
      <c r="A8" s="25" t="s">
        <v>956</v>
      </c>
      <c r="B8" s="19">
        <v>45</v>
      </c>
      <c r="C8"/>
      <c r="D8" s="25" t="s">
        <v>4229</v>
      </c>
      <c r="E8" s="15">
        <v>46</v>
      </c>
      <c r="G8" s="25" t="s">
        <v>4241</v>
      </c>
      <c r="H8" s="15">
        <v>78</v>
      </c>
    </row>
    <row r="9" spans="1:8" x14ac:dyDescent="0.3">
      <c r="A9" s="25" t="s">
        <v>935</v>
      </c>
      <c r="B9" s="19">
        <v>45</v>
      </c>
      <c r="C9"/>
      <c r="D9" s="25" t="s">
        <v>4297</v>
      </c>
      <c r="E9" s="15">
        <v>40</v>
      </c>
      <c r="G9" s="25" t="s">
        <v>4247</v>
      </c>
      <c r="H9" s="15">
        <v>68</v>
      </c>
    </row>
    <row r="10" spans="1:8" x14ac:dyDescent="0.3">
      <c r="A10" s="25" t="s">
        <v>1412</v>
      </c>
      <c r="B10" s="19">
        <v>37</v>
      </c>
      <c r="C10"/>
      <c r="D10" s="25" t="s">
        <v>4299</v>
      </c>
      <c r="E10" s="15">
        <v>36</v>
      </c>
      <c r="G10" s="25" t="s">
        <v>4245</v>
      </c>
      <c r="H10" s="15">
        <v>52</v>
      </c>
    </row>
    <row r="11" spans="1:8" x14ac:dyDescent="0.3">
      <c r="A11" s="25" t="s">
        <v>123</v>
      </c>
      <c r="B11" s="19">
        <v>22</v>
      </c>
      <c r="C11"/>
      <c r="D11" s="25" t="s">
        <v>4259</v>
      </c>
      <c r="E11" s="15">
        <v>28</v>
      </c>
      <c r="G11" s="25" t="s">
        <v>4246</v>
      </c>
      <c r="H11" s="15">
        <v>46</v>
      </c>
    </row>
    <row r="12" spans="1:8" x14ac:dyDescent="0.3">
      <c r="A12" s="25" t="s">
        <v>2926</v>
      </c>
      <c r="B12" s="19">
        <v>19</v>
      </c>
      <c r="C12"/>
      <c r="D12" s="25" t="s">
        <v>4275</v>
      </c>
      <c r="E12" s="15">
        <v>25</v>
      </c>
      <c r="G12" s="25" t="s">
        <v>4242</v>
      </c>
      <c r="H12" s="15">
        <v>32</v>
      </c>
    </row>
    <row r="13" spans="1:8" x14ac:dyDescent="0.3">
      <c r="A13" s="25" t="s">
        <v>3047</v>
      </c>
      <c r="B13" s="19">
        <v>19</v>
      </c>
      <c r="C13"/>
      <c r="D13" s="25" t="s">
        <v>4286</v>
      </c>
      <c r="E13" s="15">
        <v>22</v>
      </c>
      <c r="G13" s="25" t="s">
        <v>4236</v>
      </c>
      <c r="H13" s="15">
        <v>19</v>
      </c>
    </row>
    <row r="14" spans="1:8" x14ac:dyDescent="0.3">
      <c r="A14" s="25" t="s">
        <v>3414</v>
      </c>
      <c r="B14" s="19">
        <v>18</v>
      </c>
      <c r="C14"/>
      <c r="D14" s="25" t="s">
        <v>4287</v>
      </c>
      <c r="E14" s="15">
        <v>22</v>
      </c>
      <c r="G14" s="25" t="s">
        <v>4250</v>
      </c>
      <c r="H14" s="15">
        <v>16</v>
      </c>
    </row>
    <row r="15" spans="1:8" ht="15" thickBot="1" x14ac:dyDescent="0.35">
      <c r="A15" s="25" t="s">
        <v>3612</v>
      </c>
      <c r="B15" s="19">
        <v>18</v>
      </c>
      <c r="C15"/>
      <c r="D15" s="25" t="s">
        <v>4300</v>
      </c>
      <c r="E15" s="15">
        <v>19</v>
      </c>
      <c r="G15" s="25" t="s">
        <v>4243</v>
      </c>
      <c r="H15" s="15">
        <v>1</v>
      </c>
    </row>
    <row r="16" spans="1:8" ht="15" thickBot="1" x14ac:dyDescent="0.35">
      <c r="A16" s="25" t="s">
        <v>2710</v>
      </c>
      <c r="B16" s="19">
        <v>16</v>
      </c>
      <c r="C16"/>
      <c r="D16" s="25" t="s">
        <v>4260</v>
      </c>
      <c r="E16" s="15">
        <v>15</v>
      </c>
      <c r="G16" s="49" t="s">
        <v>4309</v>
      </c>
      <c r="H16" s="50">
        <v>600</v>
      </c>
    </row>
    <row r="17" spans="1:5" x14ac:dyDescent="0.3">
      <c r="A17" s="25" t="s">
        <v>747</v>
      </c>
      <c r="B17" s="19">
        <v>13</v>
      </c>
      <c r="C17"/>
      <c r="D17" s="25" t="s">
        <v>4255</v>
      </c>
      <c r="E17" s="15">
        <v>15</v>
      </c>
    </row>
    <row r="18" spans="1:5" x14ac:dyDescent="0.3">
      <c r="A18" s="25" t="s">
        <v>2397</v>
      </c>
      <c r="B18" s="19">
        <v>11</v>
      </c>
      <c r="C18"/>
      <c r="D18" s="25" t="s">
        <v>4233</v>
      </c>
      <c r="E18" s="15">
        <v>12</v>
      </c>
    </row>
    <row r="19" spans="1:5" x14ac:dyDescent="0.3">
      <c r="A19" s="25" t="s">
        <v>487</v>
      </c>
      <c r="B19" s="19">
        <v>10</v>
      </c>
      <c r="C19"/>
      <c r="D19" s="25" t="s">
        <v>4256</v>
      </c>
      <c r="E19" s="15">
        <v>11</v>
      </c>
    </row>
    <row r="20" spans="1:5" x14ac:dyDescent="0.3">
      <c r="A20" s="25" t="s">
        <v>1751</v>
      </c>
      <c r="B20" s="19">
        <v>10</v>
      </c>
      <c r="C20"/>
      <c r="D20" s="25" t="s">
        <v>4258</v>
      </c>
      <c r="E20" s="15">
        <v>10</v>
      </c>
    </row>
    <row r="21" spans="1:5" x14ac:dyDescent="0.3">
      <c r="A21" s="25" t="s">
        <v>3923</v>
      </c>
      <c r="B21" s="19">
        <v>9</v>
      </c>
      <c r="C21"/>
      <c r="D21" s="25" t="s">
        <v>4265</v>
      </c>
      <c r="E21" s="15">
        <v>9</v>
      </c>
    </row>
    <row r="22" spans="1:5" x14ac:dyDescent="0.3">
      <c r="A22" s="25" t="s">
        <v>1174</v>
      </c>
      <c r="B22" s="19">
        <v>6</v>
      </c>
      <c r="C22"/>
      <c r="D22" s="25" t="s">
        <v>4267</v>
      </c>
      <c r="E22" s="15">
        <v>9</v>
      </c>
    </row>
    <row r="23" spans="1:5" x14ac:dyDescent="0.3">
      <c r="A23" s="25" t="s">
        <v>438</v>
      </c>
      <c r="B23" s="19">
        <v>6</v>
      </c>
      <c r="C23"/>
      <c r="D23" s="25" t="s">
        <v>4307</v>
      </c>
      <c r="E23" s="15">
        <v>9</v>
      </c>
    </row>
    <row r="24" spans="1:5" x14ac:dyDescent="0.3">
      <c r="A24" s="25" t="s">
        <v>3787</v>
      </c>
      <c r="B24" s="19">
        <v>6</v>
      </c>
      <c r="C24"/>
      <c r="D24" s="25" t="s">
        <v>4262</v>
      </c>
      <c r="E24" s="15">
        <v>8</v>
      </c>
    </row>
    <row r="25" spans="1:5" x14ac:dyDescent="0.3">
      <c r="A25" s="25" t="s">
        <v>1217</v>
      </c>
      <c r="B25" s="19">
        <v>6</v>
      </c>
      <c r="C25"/>
      <c r="D25" s="25" t="s">
        <v>4266</v>
      </c>
      <c r="E25" s="15">
        <v>7</v>
      </c>
    </row>
    <row r="26" spans="1:5" x14ac:dyDescent="0.3">
      <c r="A26" s="25" t="s">
        <v>2925</v>
      </c>
      <c r="B26" s="19">
        <v>6</v>
      </c>
      <c r="C26"/>
      <c r="D26" s="25" t="s">
        <v>4280</v>
      </c>
      <c r="E26" s="15">
        <v>7</v>
      </c>
    </row>
    <row r="27" spans="1:5" x14ac:dyDescent="0.3">
      <c r="A27" s="25" t="s">
        <v>2474</v>
      </c>
      <c r="B27" s="19">
        <v>5</v>
      </c>
      <c r="C27"/>
      <c r="D27" s="25" t="s">
        <v>4279</v>
      </c>
      <c r="E27" s="15">
        <v>6</v>
      </c>
    </row>
    <row r="28" spans="1:5" x14ac:dyDescent="0.3">
      <c r="A28" s="25" t="s">
        <v>3303</v>
      </c>
      <c r="B28" s="19">
        <v>5</v>
      </c>
      <c r="C28"/>
      <c r="D28" s="25" t="s">
        <v>4296</v>
      </c>
      <c r="E28" s="15">
        <v>6</v>
      </c>
    </row>
    <row r="29" spans="1:5" x14ac:dyDescent="0.3">
      <c r="A29" s="25" t="s">
        <v>883</v>
      </c>
      <c r="B29" s="19">
        <v>5</v>
      </c>
      <c r="C29"/>
      <c r="D29" s="25" t="s">
        <v>4263</v>
      </c>
      <c r="E29" s="15">
        <v>6</v>
      </c>
    </row>
    <row r="30" spans="1:5" x14ac:dyDescent="0.3">
      <c r="A30" s="25" t="s">
        <v>792</v>
      </c>
      <c r="B30" s="19">
        <v>5</v>
      </c>
      <c r="C30"/>
      <c r="D30" s="25" t="s">
        <v>4306</v>
      </c>
      <c r="E30" s="15">
        <v>5</v>
      </c>
    </row>
    <row r="31" spans="1:5" x14ac:dyDescent="0.3">
      <c r="A31" s="25" t="s">
        <v>3904</v>
      </c>
      <c r="B31" s="19">
        <v>5</v>
      </c>
      <c r="C31"/>
      <c r="D31" s="25" t="s">
        <v>4292</v>
      </c>
      <c r="E31" s="15">
        <v>5</v>
      </c>
    </row>
    <row r="32" spans="1:5" x14ac:dyDescent="0.3">
      <c r="A32" s="25" t="s">
        <v>910</v>
      </c>
      <c r="B32" s="19">
        <v>5</v>
      </c>
      <c r="C32"/>
      <c r="D32" s="25" t="s">
        <v>4269</v>
      </c>
      <c r="E32" s="15">
        <v>4</v>
      </c>
    </row>
    <row r="33" spans="1:5" x14ac:dyDescent="0.3">
      <c r="A33" s="25" t="s">
        <v>3842</v>
      </c>
      <c r="B33" s="19">
        <v>4</v>
      </c>
      <c r="C33"/>
      <c r="D33" s="25" t="s">
        <v>4268</v>
      </c>
      <c r="E33" s="15">
        <v>3</v>
      </c>
    </row>
    <row r="34" spans="1:5" x14ac:dyDescent="0.3">
      <c r="A34" s="25" t="s">
        <v>1948</v>
      </c>
      <c r="B34" s="19">
        <v>4</v>
      </c>
      <c r="C34"/>
      <c r="D34" s="25" t="s">
        <v>4281</v>
      </c>
      <c r="E34" s="15">
        <v>3</v>
      </c>
    </row>
    <row r="35" spans="1:5" x14ac:dyDescent="0.3">
      <c r="A35" s="25" t="s">
        <v>2776</v>
      </c>
      <c r="B35" s="19">
        <v>4</v>
      </c>
      <c r="C35"/>
      <c r="D35" s="25" t="s">
        <v>4273</v>
      </c>
      <c r="E35" s="15">
        <v>2</v>
      </c>
    </row>
    <row r="36" spans="1:5" x14ac:dyDescent="0.3">
      <c r="A36" s="25" t="s">
        <v>870</v>
      </c>
      <c r="B36" s="19">
        <v>4</v>
      </c>
      <c r="C36"/>
      <c r="D36" s="25" t="s">
        <v>4274</v>
      </c>
      <c r="E36" s="15">
        <v>2</v>
      </c>
    </row>
    <row r="37" spans="1:5" x14ac:dyDescent="0.3">
      <c r="A37" s="25" t="s">
        <v>54</v>
      </c>
      <c r="B37" s="19">
        <v>3</v>
      </c>
      <c r="C37"/>
      <c r="D37" s="25" t="s">
        <v>4253</v>
      </c>
      <c r="E37" s="15">
        <v>2</v>
      </c>
    </row>
    <row r="38" spans="1:5" x14ac:dyDescent="0.3">
      <c r="A38" s="25" t="s">
        <v>2829</v>
      </c>
      <c r="B38" s="19">
        <v>3</v>
      </c>
      <c r="C38"/>
      <c r="D38" s="25" t="s">
        <v>4254</v>
      </c>
      <c r="E38" s="15">
        <v>2</v>
      </c>
    </row>
    <row r="39" spans="1:5" x14ac:dyDescent="0.3">
      <c r="A39" s="25" t="s">
        <v>2754</v>
      </c>
      <c r="B39" s="19">
        <v>3</v>
      </c>
      <c r="C39"/>
      <c r="D39" s="25" t="s">
        <v>4277</v>
      </c>
      <c r="E39" s="15">
        <v>2</v>
      </c>
    </row>
    <row r="40" spans="1:5" x14ac:dyDescent="0.3">
      <c r="A40" s="25" t="s">
        <v>3738</v>
      </c>
      <c r="B40" s="19">
        <v>3</v>
      </c>
      <c r="C40"/>
      <c r="D40" s="25" t="s">
        <v>4293</v>
      </c>
      <c r="E40" s="15">
        <v>2</v>
      </c>
    </row>
    <row r="41" spans="1:5" x14ac:dyDescent="0.3">
      <c r="A41" s="25" t="s">
        <v>1895</v>
      </c>
      <c r="B41" s="19">
        <v>3</v>
      </c>
      <c r="C41"/>
      <c r="D41" s="25" t="s">
        <v>4301</v>
      </c>
      <c r="E41" s="15">
        <v>1</v>
      </c>
    </row>
    <row r="42" spans="1:5" x14ac:dyDescent="0.3">
      <c r="A42" s="25" t="s">
        <v>1546</v>
      </c>
      <c r="B42" s="19">
        <v>3</v>
      </c>
      <c r="C42"/>
      <c r="D42" s="25" t="s">
        <v>4272</v>
      </c>
      <c r="E42" s="15">
        <v>1</v>
      </c>
    </row>
    <row r="43" spans="1:5" ht="15" thickBot="1" x14ac:dyDescent="0.35">
      <c r="A43" s="25" t="s">
        <v>652</v>
      </c>
      <c r="B43" s="19">
        <v>3</v>
      </c>
      <c r="C43"/>
      <c r="D43" s="25" t="s">
        <v>4290</v>
      </c>
      <c r="E43" s="15">
        <v>1</v>
      </c>
    </row>
    <row r="44" spans="1:5" ht="15" thickBot="1" x14ac:dyDescent="0.35">
      <c r="A44" s="25" t="s">
        <v>2163</v>
      </c>
      <c r="B44" s="19">
        <v>2</v>
      </c>
      <c r="C44"/>
      <c r="D44" s="49" t="s">
        <v>4309</v>
      </c>
      <c r="E44" s="50">
        <v>600</v>
      </c>
    </row>
    <row r="45" spans="1:5" x14ac:dyDescent="0.3">
      <c r="A45" s="25" t="s">
        <v>1167</v>
      </c>
      <c r="B45" s="19">
        <v>2</v>
      </c>
      <c r="C45"/>
    </row>
    <row r="46" spans="1:5" x14ac:dyDescent="0.3">
      <c r="A46" s="25" t="s">
        <v>3121</v>
      </c>
      <c r="B46" s="19">
        <v>2</v>
      </c>
      <c r="C46"/>
    </row>
    <row r="47" spans="1:5" x14ac:dyDescent="0.3">
      <c r="A47" s="25" t="s">
        <v>99</v>
      </c>
      <c r="B47" s="19">
        <v>2</v>
      </c>
      <c r="C47"/>
    </row>
    <row r="48" spans="1:5" x14ac:dyDescent="0.3">
      <c r="A48" s="25" t="s">
        <v>536</v>
      </c>
      <c r="B48" s="19">
        <v>2</v>
      </c>
      <c r="C48"/>
    </row>
    <row r="49" spans="1:3" x14ac:dyDescent="0.3">
      <c r="A49" s="25" t="s">
        <v>1374</v>
      </c>
      <c r="B49" s="19">
        <v>2</v>
      </c>
      <c r="C49"/>
    </row>
    <row r="50" spans="1:3" x14ac:dyDescent="0.3">
      <c r="A50" s="25" t="s">
        <v>961</v>
      </c>
      <c r="B50" s="19">
        <v>2</v>
      </c>
      <c r="C50"/>
    </row>
    <row r="51" spans="1:3" x14ac:dyDescent="0.3">
      <c r="A51" s="25" t="s">
        <v>4075</v>
      </c>
      <c r="B51" s="19">
        <v>2</v>
      </c>
      <c r="C51"/>
    </row>
    <row r="52" spans="1:3" x14ac:dyDescent="0.3">
      <c r="A52" s="25" t="s">
        <v>3151</v>
      </c>
      <c r="B52" s="19">
        <v>2</v>
      </c>
      <c r="C52"/>
    </row>
    <row r="53" spans="1:3" x14ac:dyDescent="0.3">
      <c r="A53" s="25" t="s">
        <v>1079</v>
      </c>
      <c r="B53" s="19">
        <v>2</v>
      </c>
      <c r="C53"/>
    </row>
    <row r="54" spans="1:3" x14ac:dyDescent="0.3">
      <c r="A54" s="25" t="s">
        <v>969</v>
      </c>
      <c r="B54" s="19">
        <v>2</v>
      </c>
      <c r="C54"/>
    </row>
    <row r="55" spans="1:3" x14ac:dyDescent="0.3">
      <c r="A55" s="25" t="s">
        <v>1188</v>
      </c>
      <c r="B55" s="19">
        <v>2</v>
      </c>
      <c r="C55"/>
    </row>
    <row r="56" spans="1:3" x14ac:dyDescent="0.3">
      <c r="A56" s="25" t="s">
        <v>41</v>
      </c>
      <c r="B56" s="19">
        <v>1</v>
      </c>
      <c r="C56"/>
    </row>
    <row r="57" spans="1:3" x14ac:dyDescent="0.3">
      <c r="A57" s="25" t="s">
        <v>930</v>
      </c>
      <c r="B57" s="19">
        <v>1</v>
      </c>
      <c r="C57"/>
    </row>
    <row r="58" spans="1:3" x14ac:dyDescent="0.3">
      <c r="A58" s="25" t="s">
        <v>1695</v>
      </c>
      <c r="B58" s="19">
        <v>1</v>
      </c>
      <c r="C58"/>
    </row>
    <row r="59" spans="1:3" x14ac:dyDescent="0.3">
      <c r="A59" s="25" t="s">
        <v>782</v>
      </c>
      <c r="B59" s="19">
        <v>1</v>
      </c>
      <c r="C59"/>
    </row>
    <row r="60" spans="1:3" x14ac:dyDescent="0.3">
      <c r="A60" s="25" t="s">
        <v>970</v>
      </c>
      <c r="B60" s="19">
        <v>1</v>
      </c>
      <c r="C60"/>
    </row>
    <row r="61" spans="1:3" x14ac:dyDescent="0.3">
      <c r="A61" s="25" t="s">
        <v>3033</v>
      </c>
      <c r="B61" s="19">
        <v>1</v>
      </c>
      <c r="C61"/>
    </row>
    <row r="62" spans="1:3" x14ac:dyDescent="0.3">
      <c r="A62" s="25" t="s">
        <v>1103</v>
      </c>
      <c r="B62" s="19">
        <v>1</v>
      </c>
      <c r="C62"/>
    </row>
    <row r="63" spans="1:3" x14ac:dyDescent="0.3">
      <c r="A63" s="25" t="s">
        <v>1049</v>
      </c>
      <c r="B63" s="19">
        <v>1</v>
      </c>
      <c r="C63"/>
    </row>
    <row r="64" spans="1:3" x14ac:dyDescent="0.3">
      <c r="A64" s="25" t="s">
        <v>3844</v>
      </c>
      <c r="B64" s="19">
        <v>1</v>
      </c>
      <c r="C64"/>
    </row>
    <row r="65" spans="1:3" x14ac:dyDescent="0.3">
      <c r="A65" s="25" t="s">
        <v>1682</v>
      </c>
      <c r="B65" s="19">
        <v>1</v>
      </c>
      <c r="C65"/>
    </row>
    <row r="66" spans="1:3" x14ac:dyDescent="0.3">
      <c r="A66" s="25" t="s">
        <v>3075</v>
      </c>
      <c r="B66" s="19">
        <v>1</v>
      </c>
      <c r="C66"/>
    </row>
    <row r="67" spans="1:3" x14ac:dyDescent="0.3">
      <c r="A67" s="25" t="s">
        <v>2516</v>
      </c>
      <c r="B67" s="19">
        <v>1</v>
      </c>
      <c r="C67"/>
    </row>
    <row r="68" spans="1:3" x14ac:dyDescent="0.3">
      <c r="A68" s="25" t="s">
        <v>335</v>
      </c>
      <c r="B68" s="19">
        <v>1</v>
      </c>
      <c r="C68"/>
    </row>
    <row r="69" spans="1:3" x14ac:dyDescent="0.3">
      <c r="A69" s="25" t="s">
        <v>3642</v>
      </c>
      <c r="B69" s="19">
        <v>1</v>
      </c>
      <c r="C69"/>
    </row>
    <row r="70" spans="1:3" x14ac:dyDescent="0.3">
      <c r="A70" s="25" t="s">
        <v>3231</v>
      </c>
      <c r="B70" s="19">
        <v>1</v>
      </c>
      <c r="C70"/>
    </row>
    <row r="71" spans="1:3" x14ac:dyDescent="0.3">
      <c r="A71" s="25" t="s">
        <v>3278</v>
      </c>
      <c r="B71" s="19">
        <v>1</v>
      </c>
      <c r="C71"/>
    </row>
    <row r="72" spans="1:3" x14ac:dyDescent="0.3">
      <c r="A72" s="25" t="s">
        <v>3693</v>
      </c>
      <c r="B72" s="19">
        <v>1</v>
      </c>
      <c r="C72"/>
    </row>
    <row r="73" spans="1:3" x14ac:dyDescent="0.3">
      <c r="A73" s="25" t="s">
        <v>3495</v>
      </c>
      <c r="B73" s="19">
        <v>1</v>
      </c>
      <c r="C73"/>
    </row>
    <row r="74" spans="1:3" x14ac:dyDescent="0.3">
      <c r="A74" s="25" t="s">
        <v>1187</v>
      </c>
      <c r="B74" s="19">
        <v>1</v>
      </c>
      <c r="C74"/>
    </row>
    <row r="75" spans="1:3" x14ac:dyDescent="0.3">
      <c r="A75" s="25" t="s">
        <v>3304</v>
      </c>
      <c r="B75" s="19">
        <v>1</v>
      </c>
      <c r="C75"/>
    </row>
    <row r="76" spans="1:3" x14ac:dyDescent="0.3">
      <c r="A76" s="25" t="s">
        <v>737</v>
      </c>
      <c r="B76" s="19">
        <v>1</v>
      </c>
      <c r="C76"/>
    </row>
    <row r="77" spans="1:3" ht="15" thickBot="1" x14ac:dyDescent="0.35">
      <c r="A77" s="25" t="s">
        <v>3437</v>
      </c>
      <c r="B77" s="19">
        <v>1</v>
      </c>
      <c r="C77"/>
    </row>
    <row r="78" spans="1:3" ht="15" thickBot="1" x14ac:dyDescent="0.35">
      <c r="A78" s="49" t="s">
        <v>4309</v>
      </c>
      <c r="B78" s="51">
        <v>600</v>
      </c>
      <c r="C78"/>
    </row>
    <row r="79" spans="1:3" x14ac:dyDescent="0.3">
      <c r="B79" s="18"/>
      <c r="C79"/>
    </row>
    <row r="80" spans="1:3" x14ac:dyDescent="0.3">
      <c r="B80" s="18"/>
      <c r="C80"/>
    </row>
    <row r="81" spans="2:3" x14ac:dyDescent="0.3">
      <c r="B81" s="18"/>
      <c r="C81"/>
    </row>
    <row r="82" spans="2:3" x14ac:dyDescent="0.3">
      <c r="B82" s="18"/>
      <c r="C82"/>
    </row>
    <row r="83" spans="2:3" x14ac:dyDescent="0.3">
      <c r="B83" s="18"/>
      <c r="C83"/>
    </row>
    <row r="84" spans="2:3" x14ac:dyDescent="0.3">
      <c r="B84" s="18"/>
      <c r="C84"/>
    </row>
    <row r="85" spans="2:3" x14ac:dyDescent="0.3">
      <c r="B85" s="18"/>
      <c r="C85"/>
    </row>
    <row r="86" spans="2:3" x14ac:dyDescent="0.3">
      <c r="B86" s="18"/>
      <c r="C86"/>
    </row>
    <row r="87" spans="2:3" x14ac:dyDescent="0.3">
      <c r="B87" s="18"/>
      <c r="C87"/>
    </row>
    <row r="88" spans="2:3" x14ac:dyDescent="0.3">
      <c r="B88" s="18"/>
      <c r="C88"/>
    </row>
    <row r="89" spans="2:3" x14ac:dyDescent="0.3">
      <c r="B89" s="18"/>
      <c r="C89"/>
    </row>
    <row r="90" spans="2:3" x14ac:dyDescent="0.3">
      <c r="B90" s="18"/>
      <c r="C90"/>
    </row>
    <row r="91" spans="2:3" x14ac:dyDescent="0.3">
      <c r="B91" s="18"/>
      <c r="C91"/>
    </row>
    <row r="92" spans="2:3" x14ac:dyDescent="0.3">
      <c r="B92" s="18"/>
      <c r="C92"/>
    </row>
    <row r="93" spans="2:3" x14ac:dyDescent="0.3">
      <c r="B93" s="18"/>
      <c r="C93"/>
    </row>
    <row r="94" spans="2:3" x14ac:dyDescent="0.3">
      <c r="B94" s="18"/>
      <c r="C94"/>
    </row>
    <row r="95" spans="2:3" x14ac:dyDescent="0.3">
      <c r="B95" s="18"/>
      <c r="C95"/>
    </row>
    <row r="96" spans="2:3" x14ac:dyDescent="0.3">
      <c r="B96" s="18"/>
      <c r="C96"/>
    </row>
    <row r="97" spans="2:3" x14ac:dyDescent="0.3">
      <c r="B97" s="18"/>
      <c r="C97"/>
    </row>
    <row r="98" spans="2:3" x14ac:dyDescent="0.3">
      <c r="B98" s="18"/>
      <c r="C98"/>
    </row>
    <row r="99" spans="2:3" x14ac:dyDescent="0.3">
      <c r="B99" s="18"/>
      <c r="C99"/>
    </row>
    <row r="100" spans="2:3" x14ac:dyDescent="0.3">
      <c r="B100" s="18"/>
      <c r="C100"/>
    </row>
    <row r="101" spans="2:3" x14ac:dyDescent="0.3">
      <c r="B101" s="18"/>
      <c r="C101"/>
    </row>
    <row r="102" spans="2:3" x14ac:dyDescent="0.3">
      <c r="B102" s="18"/>
      <c r="C102"/>
    </row>
    <row r="103" spans="2:3" x14ac:dyDescent="0.3">
      <c r="B103" s="18"/>
      <c r="C103"/>
    </row>
    <row r="104" spans="2:3" x14ac:dyDescent="0.3">
      <c r="B104" s="18"/>
      <c r="C104"/>
    </row>
    <row r="105" spans="2:3" x14ac:dyDescent="0.3">
      <c r="B105" s="18"/>
      <c r="C105"/>
    </row>
    <row r="106" spans="2:3" x14ac:dyDescent="0.3">
      <c r="B106" s="18"/>
      <c r="C106"/>
    </row>
    <row r="107" spans="2:3" x14ac:dyDescent="0.3">
      <c r="B107" s="18"/>
      <c r="C107"/>
    </row>
    <row r="108" spans="2:3" x14ac:dyDescent="0.3">
      <c r="B108" s="18"/>
      <c r="C108"/>
    </row>
    <row r="109" spans="2:3" x14ac:dyDescent="0.3">
      <c r="B109" s="18"/>
      <c r="C109"/>
    </row>
    <row r="110" spans="2:3" x14ac:dyDescent="0.3">
      <c r="B110" s="18"/>
      <c r="C110"/>
    </row>
    <row r="111" spans="2:3" x14ac:dyDescent="0.3">
      <c r="B111" s="18"/>
      <c r="C111"/>
    </row>
    <row r="112" spans="2:3" x14ac:dyDescent="0.3">
      <c r="B112" s="18"/>
      <c r="C112"/>
    </row>
    <row r="113" spans="2:3" x14ac:dyDescent="0.3">
      <c r="B113" s="18"/>
      <c r="C113"/>
    </row>
    <row r="114" spans="2:3" x14ac:dyDescent="0.3">
      <c r="B114" s="18"/>
      <c r="C114"/>
    </row>
    <row r="115" spans="2:3" x14ac:dyDescent="0.3">
      <c r="B115" s="18"/>
      <c r="C115"/>
    </row>
    <row r="116" spans="2:3" x14ac:dyDescent="0.3">
      <c r="B116" s="18"/>
      <c r="C116"/>
    </row>
    <row r="117" spans="2:3" x14ac:dyDescent="0.3">
      <c r="B117" s="18"/>
      <c r="C117"/>
    </row>
    <row r="118" spans="2:3" x14ac:dyDescent="0.3">
      <c r="B118" s="18"/>
      <c r="C118"/>
    </row>
    <row r="119" spans="2:3" x14ac:dyDescent="0.3">
      <c r="B119" s="18"/>
      <c r="C119"/>
    </row>
    <row r="120" spans="2:3" x14ac:dyDescent="0.3">
      <c r="B120" s="18"/>
      <c r="C120"/>
    </row>
    <row r="121" spans="2:3" x14ac:dyDescent="0.3">
      <c r="B121" s="18"/>
      <c r="C121"/>
    </row>
    <row r="122" spans="2:3" x14ac:dyDescent="0.3">
      <c r="B122" s="18"/>
      <c r="C122"/>
    </row>
    <row r="123" spans="2:3" x14ac:dyDescent="0.3">
      <c r="B123" s="18"/>
      <c r="C123"/>
    </row>
    <row r="124" spans="2:3" x14ac:dyDescent="0.3">
      <c r="B124" s="18"/>
      <c r="C124"/>
    </row>
    <row r="125" spans="2:3" x14ac:dyDescent="0.3">
      <c r="B125" s="18"/>
      <c r="C125"/>
    </row>
    <row r="126" spans="2:3" x14ac:dyDescent="0.3">
      <c r="B126" s="18"/>
      <c r="C126"/>
    </row>
    <row r="127" spans="2:3" x14ac:dyDescent="0.3">
      <c r="B127" s="18"/>
      <c r="C127"/>
    </row>
    <row r="128" spans="2:3" x14ac:dyDescent="0.3">
      <c r="B128" s="18"/>
      <c r="C128"/>
    </row>
    <row r="129" spans="2:3" x14ac:dyDescent="0.3">
      <c r="B129" s="18"/>
      <c r="C129"/>
    </row>
    <row r="130" spans="2:3" x14ac:dyDescent="0.3">
      <c r="B130" s="18"/>
      <c r="C130"/>
    </row>
    <row r="131" spans="2:3" x14ac:dyDescent="0.3">
      <c r="B131" s="18"/>
      <c r="C131"/>
    </row>
    <row r="132" spans="2:3" x14ac:dyDescent="0.3">
      <c r="B132" s="18"/>
      <c r="C132"/>
    </row>
    <row r="133" spans="2:3" x14ac:dyDescent="0.3">
      <c r="B133" s="18"/>
      <c r="C133"/>
    </row>
    <row r="134" spans="2:3" x14ac:dyDescent="0.3">
      <c r="B134" s="18"/>
      <c r="C134"/>
    </row>
    <row r="135" spans="2:3" x14ac:dyDescent="0.3">
      <c r="B135" s="18"/>
      <c r="C135"/>
    </row>
    <row r="136" spans="2:3" x14ac:dyDescent="0.3">
      <c r="B136" s="18"/>
      <c r="C136"/>
    </row>
    <row r="137" spans="2:3" x14ac:dyDescent="0.3">
      <c r="B137" s="18"/>
      <c r="C137"/>
    </row>
    <row r="138" spans="2:3" x14ac:dyDescent="0.3">
      <c r="B138" s="18"/>
      <c r="C138"/>
    </row>
    <row r="139" spans="2:3" x14ac:dyDescent="0.3">
      <c r="B139" s="18"/>
      <c r="C139"/>
    </row>
    <row r="140" spans="2:3" x14ac:dyDescent="0.3">
      <c r="B140" s="18"/>
      <c r="C140"/>
    </row>
    <row r="141" spans="2:3" x14ac:dyDescent="0.3">
      <c r="B141" s="18"/>
      <c r="C141"/>
    </row>
    <row r="142" spans="2:3" x14ac:dyDescent="0.3">
      <c r="B142" s="18"/>
      <c r="C142"/>
    </row>
    <row r="143" spans="2:3" x14ac:dyDescent="0.3">
      <c r="B143" s="18"/>
      <c r="C143"/>
    </row>
    <row r="144" spans="2:3" x14ac:dyDescent="0.3">
      <c r="B144" s="18"/>
      <c r="C144"/>
    </row>
    <row r="145" spans="2:3" x14ac:dyDescent="0.3">
      <c r="B145" s="18"/>
      <c r="C145"/>
    </row>
    <row r="146" spans="2:3" x14ac:dyDescent="0.3">
      <c r="B146" s="18"/>
      <c r="C146"/>
    </row>
    <row r="147" spans="2:3" x14ac:dyDescent="0.3">
      <c r="B147" s="18"/>
      <c r="C147"/>
    </row>
    <row r="148" spans="2:3" x14ac:dyDescent="0.3">
      <c r="B148" s="18"/>
      <c r="C148"/>
    </row>
    <row r="149" spans="2:3" x14ac:dyDescent="0.3">
      <c r="B149" s="18"/>
      <c r="C149"/>
    </row>
    <row r="150" spans="2:3" x14ac:dyDescent="0.3">
      <c r="B150" s="18"/>
      <c r="C150"/>
    </row>
    <row r="151" spans="2:3" x14ac:dyDescent="0.3">
      <c r="B151" s="18"/>
      <c r="C151"/>
    </row>
    <row r="152" spans="2:3" x14ac:dyDescent="0.3">
      <c r="B152" s="18"/>
      <c r="C152"/>
    </row>
    <row r="153" spans="2:3" x14ac:dyDescent="0.3">
      <c r="B153" s="18"/>
      <c r="C153"/>
    </row>
    <row r="154" spans="2:3" x14ac:dyDescent="0.3">
      <c r="B154" s="18"/>
      <c r="C154"/>
    </row>
    <row r="155" spans="2:3" x14ac:dyDescent="0.3">
      <c r="B155" s="18"/>
      <c r="C155"/>
    </row>
    <row r="156" spans="2:3" x14ac:dyDescent="0.3">
      <c r="B156" s="18"/>
      <c r="C156"/>
    </row>
    <row r="157" spans="2:3" x14ac:dyDescent="0.3">
      <c r="B157" s="18"/>
      <c r="C157"/>
    </row>
    <row r="158" spans="2:3" x14ac:dyDescent="0.3">
      <c r="B158" s="18"/>
      <c r="C158"/>
    </row>
    <row r="159" spans="2:3" x14ac:dyDescent="0.3">
      <c r="B159" s="18"/>
      <c r="C159"/>
    </row>
    <row r="160" spans="2:3" x14ac:dyDescent="0.3">
      <c r="B160" s="18"/>
      <c r="C160"/>
    </row>
    <row r="161" spans="2:3" x14ac:dyDescent="0.3">
      <c r="B161" s="18"/>
      <c r="C161"/>
    </row>
    <row r="162" spans="2:3" x14ac:dyDescent="0.3">
      <c r="B162" s="18"/>
      <c r="C162"/>
    </row>
    <row r="163" spans="2:3" x14ac:dyDescent="0.3">
      <c r="B163" s="18"/>
      <c r="C163"/>
    </row>
    <row r="164" spans="2:3" x14ac:dyDescent="0.3">
      <c r="B164" s="18"/>
      <c r="C164"/>
    </row>
    <row r="165" spans="2:3" x14ac:dyDescent="0.3">
      <c r="B165" s="18"/>
      <c r="C165" s="41"/>
    </row>
    <row r="166" spans="2:3" x14ac:dyDescent="0.3">
      <c r="B166" s="18"/>
      <c r="C166" s="41"/>
    </row>
    <row r="167" spans="2:3" x14ac:dyDescent="0.3">
      <c r="B167" s="18"/>
      <c r="C167" s="41"/>
    </row>
    <row r="168" spans="2:3" x14ac:dyDescent="0.3">
      <c r="B168" s="18"/>
      <c r="C168" s="41"/>
    </row>
    <row r="169" spans="2:3" x14ac:dyDescent="0.3">
      <c r="B169" s="18"/>
      <c r="C169" s="41"/>
    </row>
    <row r="170" spans="2:3" x14ac:dyDescent="0.3">
      <c r="B170" s="18"/>
      <c r="C170" s="41"/>
    </row>
    <row r="171" spans="2:3" x14ac:dyDescent="0.3">
      <c r="B171" s="18"/>
      <c r="C171" s="41"/>
    </row>
    <row r="172" spans="2:3" x14ac:dyDescent="0.3">
      <c r="B172" s="18"/>
      <c r="C172" s="41"/>
    </row>
    <row r="173" spans="2:3" x14ac:dyDescent="0.3">
      <c r="B173" s="18"/>
      <c r="C173" s="41"/>
    </row>
    <row r="174" spans="2:3" x14ac:dyDescent="0.3">
      <c r="B174" s="18"/>
      <c r="C174" s="41"/>
    </row>
    <row r="175" spans="2:3" x14ac:dyDescent="0.3">
      <c r="B175" s="18"/>
      <c r="C175" s="41"/>
    </row>
    <row r="176" spans="2:3" x14ac:dyDescent="0.3">
      <c r="B176" s="18"/>
      <c r="C176" s="41"/>
    </row>
    <row r="177" spans="2:3" x14ac:dyDescent="0.3">
      <c r="B177" s="18"/>
      <c r="C177" s="41"/>
    </row>
    <row r="178" spans="2:3" x14ac:dyDescent="0.3">
      <c r="B178" s="18"/>
      <c r="C178" s="41"/>
    </row>
    <row r="179" spans="2:3" x14ac:dyDescent="0.3">
      <c r="B179" s="18"/>
      <c r="C179" s="41"/>
    </row>
    <row r="180" spans="2:3" x14ac:dyDescent="0.3">
      <c r="B180" s="18"/>
      <c r="C180" s="41"/>
    </row>
    <row r="181" spans="2:3" x14ac:dyDescent="0.3">
      <c r="B181" s="18"/>
      <c r="C181" s="41"/>
    </row>
    <row r="182" spans="2:3" x14ac:dyDescent="0.3">
      <c r="B182" s="18"/>
      <c r="C182" s="41"/>
    </row>
    <row r="183" spans="2:3" x14ac:dyDescent="0.3">
      <c r="B183" s="18"/>
      <c r="C183" s="41"/>
    </row>
    <row r="184" spans="2:3" x14ac:dyDescent="0.3">
      <c r="B184" s="18"/>
      <c r="C184" s="41"/>
    </row>
    <row r="185" spans="2:3" x14ac:dyDescent="0.3">
      <c r="B185" s="18"/>
      <c r="C185" s="41"/>
    </row>
    <row r="186" spans="2:3" x14ac:dyDescent="0.3">
      <c r="B186" s="18"/>
      <c r="C186" s="41"/>
    </row>
    <row r="187" spans="2:3" x14ac:dyDescent="0.3">
      <c r="B187" s="18"/>
      <c r="C187" s="41"/>
    </row>
    <row r="188" spans="2:3" x14ac:dyDescent="0.3">
      <c r="B188" s="18"/>
      <c r="C188" s="41"/>
    </row>
    <row r="189" spans="2:3" x14ac:dyDescent="0.3">
      <c r="B189" s="18"/>
      <c r="C189" s="41"/>
    </row>
  </sheetData>
  <sortState xmlns:xlrd2="http://schemas.microsoft.com/office/spreadsheetml/2017/richdata2" ref="A6:B77">
    <sortCondition descending="1" ref="B6:B77"/>
  </sortState>
  <mergeCells count="1">
    <mergeCell ref="A1:C2"/>
  </mergeCells>
  <conditionalFormatting sqref="E6:E43">
    <cfRule type="colorScale" priority="3">
      <colorScale>
        <cfvo type="min"/>
        <cfvo type="max"/>
        <color rgb="FFFCFCFF"/>
        <color rgb="FF63BE7B"/>
      </colorScale>
    </cfRule>
    <cfRule type="colorScale" priority="4">
      <colorScale>
        <cfvo type="min"/>
        <cfvo type="percentile" val="50"/>
        <cfvo type="max"/>
        <color rgb="FF63BE7B"/>
        <color rgb="FFFFEB84"/>
        <color rgb="FFF8696B"/>
      </colorScale>
    </cfRule>
  </conditionalFormatting>
  <conditionalFormatting sqref="H6:H15">
    <cfRule type="colorScale" priority="2">
      <colorScale>
        <cfvo type="min"/>
        <cfvo type="max"/>
        <color rgb="FFFCFCFF"/>
        <color rgb="FF63BE7B"/>
      </colorScale>
    </cfRule>
  </conditionalFormatting>
  <conditionalFormatting sqref="B6:B77">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B3233-E25B-4E66-8B2D-A84E92FF5AD8}">
  <sheetPr>
    <tabColor rgb="FF92D050"/>
  </sheetPr>
  <dimension ref="A1:K25"/>
  <sheetViews>
    <sheetView zoomScale="25" zoomScaleNormal="25" workbookViewId="0">
      <selection activeCell="B21" sqref="B21"/>
    </sheetView>
  </sheetViews>
  <sheetFormatPr defaultRowHeight="14.4" x14ac:dyDescent="0.3"/>
  <cols>
    <col min="1" max="1" width="47.109375" customWidth="1"/>
    <col min="2" max="3" width="32.44140625" customWidth="1"/>
    <col min="4" max="4" width="27" bestFit="1" customWidth="1"/>
    <col min="5" max="5" width="105.109375" hidden="1" customWidth="1"/>
    <col min="6" max="6" width="28.5546875" customWidth="1"/>
    <col min="7" max="7" width="82.21875" customWidth="1"/>
    <col min="8" max="8" width="80.109375" customWidth="1"/>
    <col min="9" max="9" width="22.109375" customWidth="1"/>
    <col min="10" max="10" width="22" customWidth="1"/>
  </cols>
  <sheetData>
    <row r="1" spans="1:10" ht="90.6" customHeight="1" thickBot="1" x14ac:dyDescent="0.35">
      <c r="A1" s="129" t="s">
        <v>4364</v>
      </c>
      <c r="B1" s="130"/>
      <c r="C1" s="130"/>
      <c r="D1" s="130"/>
      <c r="E1" s="130"/>
      <c r="F1" s="130"/>
      <c r="G1" s="131"/>
    </row>
    <row r="2" spans="1:10" ht="37.799999999999997" customHeight="1" thickBot="1" x14ac:dyDescent="0.35">
      <c r="A2" s="132"/>
      <c r="B2" s="133"/>
      <c r="C2" s="133"/>
      <c r="D2" s="133"/>
      <c r="E2" s="133"/>
      <c r="F2" s="133"/>
      <c r="G2" s="134"/>
      <c r="I2" s="138" t="s">
        <v>4315</v>
      </c>
      <c r="J2" s="139"/>
    </row>
    <row r="3" spans="1:10" ht="37.799999999999997" customHeight="1" thickBot="1" x14ac:dyDescent="0.35">
      <c r="A3" s="135"/>
      <c r="B3" s="136"/>
      <c r="C3" s="136"/>
      <c r="D3" s="136"/>
      <c r="E3" s="136"/>
      <c r="F3" s="136"/>
      <c r="G3" s="137"/>
      <c r="I3" s="140" t="s">
        <v>3044</v>
      </c>
      <c r="J3" s="141"/>
    </row>
    <row r="4" spans="1:10" x14ac:dyDescent="0.3">
      <c r="A4" s="76"/>
      <c r="B4" s="13"/>
      <c r="C4" s="13"/>
    </row>
    <row r="5" spans="1:10" ht="15" thickBot="1" x14ac:dyDescent="0.35">
      <c r="B5" s="13"/>
      <c r="C5" s="13"/>
    </row>
    <row r="6" spans="1:10" ht="25.8" customHeight="1" thickBot="1" x14ac:dyDescent="0.35">
      <c r="A6" s="54" t="s">
        <v>4232</v>
      </c>
      <c r="B6" s="97" t="s">
        <v>4316</v>
      </c>
      <c r="C6" s="54" t="s">
        <v>4317</v>
      </c>
      <c r="D6" s="54" t="s">
        <v>4234</v>
      </c>
      <c r="E6" s="55"/>
      <c r="F6" s="92" t="s">
        <v>4308</v>
      </c>
      <c r="G6" s="54" t="s">
        <v>1618</v>
      </c>
      <c r="H6" s="97" t="s">
        <v>3780</v>
      </c>
      <c r="I6" s="54" t="s">
        <v>4314</v>
      </c>
      <c r="J6" s="53" t="s">
        <v>4324</v>
      </c>
    </row>
    <row r="7" spans="1:10" x14ac:dyDescent="0.3">
      <c r="A7" s="70" t="s">
        <v>4330</v>
      </c>
      <c r="B7" s="90" t="s">
        <v>3171</v>
      </c>
      <c r="C7" s="63" t="s">
        <v>4336</v>
      </c>
      <c r="D7" s="61" t="str">
        <f>VLOOKUP($B7,'Metadata - Indicators'!$A$4:$F$1444, MATCH(D$6,'Metadata - Indicators'!$A$4:$G$4,0), 0)</f>
        <v>Economic Policy &amp; Debt</v>
      </c>
      <c r="E7" s="99" t="e">
        <f>VLOOKUP($B7,'Metadata - Indicators'!$A$4:$F$1444, MATCH(E$6,'Metadata - Indicators'!$A$4:$G$4,0), 0)</f>
        <v>#N/A</v>
      </c>
      <c r="F7" s="94" t="str">
        <f>VLOOKUP($B7,'Metadata - Indicators'!$A$4:$F$1444, MATCH(F$6,'Metadata - Indicators'!$A$4:$G$4,0), 0)</f>
        <v>National accounts</v>
      </c>
      <c r="G7" s="107" t="str">
        <f>VLOOKUP($B7,'Metadata - Indicators'!$A$4:$F$1444, MATCH(G$6,'Metadata - Indicators'!$A$4:$G$4,0), 0)</f>
        <v>External balance on goods and services (constant LCU)</v>
      </c>
      <c r="H7" s="98" t="str">
        <f>VLOOKUP($B7,'Metadata - Indicators'!$A$4:$F$1444, MATCH(H$6,'Metadata - Indicators'!$A$4:$G$4,0), 0)</f>
        <v>World Bank national accounts data, and OECD National Accounts data files.</v>
      </c>
      <c r="I7" s="44">
        <f>60 - VLOOKUP('Variable Selection'!B7,'Metadata - Indicators'!$A$5:$G$1444, 7,0)</f>
        <v>11</v>
      </c>
      <c r="J7" s="62" t="s">
        <v>4325</v>
      </c>
    </row>
    <row r="8" spans="1:10" x14ac:dyDescent="0.3">
      <c r="A8" s="71" t="s">
        <v>4370</v>
      </c>
      <c r="B8" s="90" t="s">
        <v>2458</v>
      </c>
      <c r="C8" s="64" t="s">
        <v>4369</v>
      </c>
      <c r="D8" s="30" t="str">
        <f>VLOOKUP($B8,'Metadata - Indicators'!$A$4:$F$1444, MATCH(D$6,'Metadata - Indicators'!$A$4:$G$4,0), 0)</f>
        <v>Financial Sector</v>
      </c>
      <c r="E8" s="41" t="e">
        <f>VLOOKUP($B8,'Metadata - Indicators'!$A$4:$F$1444, MATCH(E$6,'Metadata - Indicators'!$A$4:$G$4,0), 0)</f>
        <v>#N/A</v>
      </c>
      <c r="F8" s="95" t="str">
        <f>VLOOKUP($B8,'Metadata - Indicators'!$A$4:$F$1444, MATCH(F$6,'Metadata - Indicators'!$A$4:$G$4,0), 0)</f>
        <v>Assets</v>
      </c>
      <c r="G8" s="25" t="str">
        <f>VLOOKUP($B8,'Metadata - Indicators'!$A$4:$F$1444, MATCH(G$6,'Metadata - Indicators'!$A$4:$G$4,0), 0)</f>
        <v>Net domestic credit (current LCU)</v>
      </c>
      <c r="H8" s="66" t="str">
        <f>VLOOKUP($B8,'Metadata - Indicators'!$A$4:$F$1444, MATCH(H$6,'Metadata - Indicators'!$A$4:$G$4,0), 0)</f>
        <v>International Monetary Fund, International Financial Statistics and data files.</v>
      </c>
      <c r="I8" s="23">
        <f>60 - VLOOKUP('Variable Selection'!B8,'Metadata - Indicators'!$A$5:$G$1444, 7,0)</f>
        <v>0</v>
      </c>
      <c r="J8" s="19" t="s">
        <v>4325</v>
      </c>
    </row>
    <row r="9" spans="1:10" x14ac:dyDescent="0.3">
      <c r="A9" s="71" t="s">
        <v>4322</v>
      </c>
      <c r="B9" s="90" t="s">
        <v>3830</v>
      </c>
      <c r="C9" s="64" t="s">
        <v>4318</v>
      </c>
      <c r="D9" s="30" t="str">
        <f>VLOOKUP($B9,'Metadata - Indicators'!$A$4:$F$1444, MATCH(D$6,'Metadata - Indicators'!$A$4:$G$4,0), 0)</f>
        <v>Economic Policy &amp; Debt</v>
      </c>
      <c r="E9" s="41" t="e">
        <f>VLOOKUP($B9,'Metadata - Indicators'!$A$4:$F$1444, MATCH(E$6,'Metadata - Indicators'!$A$4:$G$4,0), 0)</f>
        <v>#N/A</v>
      </c>
      <c r="F9" s="95" t="str">
        <f>VLOOKUP($B9,'Metadata - Indicators'!$A$4:$F$1444, MATCH(F$6,'Metadata - Indicators'!$A$4:$G$4,0), 0)</f>
        <v>National accounts</v>
      </c>
      <c r="G9" s="25" t="str">
        <f>VLOOKUP($B9,'Metadata - Indicators'!$A$4:$F$1444, MATCH(G$6,'Metadata - Indicators'!$A$4:$G$4,0), 0)</f>
        <v>General government final consumption expenditure (constant LCU)</v>
      </c>
      <c r="H9" s="66" t="str">
        <f>VLOOKUP($B9,'Metadata - Indicators'!$A$4:$F$1444, MATCH(H$6,'Metadata - Indicators'!$A$4:$G$4,0), 0)</f>
        <v>World Bank national accounts data, and OECD National Accounts data files.</v>
      </c>
      <c r="I9" s="23">
        <f>60 - VLOOKUP('Variable Selection'!B9,'Metadata - Indicators'!$A$5:$G$1444, 7,0)</f>
        <v>11</v>
      </c>
      <c r="J9" s="19" t="s">
        <v>4325</v>
      </c>
    </row>
    <row r="10" spans="1:10" x14ac:dyDescent="0.3">
      <c r="A10" s="71" t="s">
        <v>4237</v>
      </c>
      <c r="B10" s="90" t="s">
        <v>185</v>
      </c>
      <c r="C10" s="64" t="s">
        <v>4337</v>
      </c>
      <c r="D10" s="30" t="str">
        <f>VLOOKUP($B10,'Metadata - Indicators'!$A$4:$F$1444, MATCH(D$6,'Metadata - Indicators'!$A$4:$G$4,0), 0)</f>
        <v>Economic Policy &amp; Debt</v>
      </c>
      <c r="E10" s="41" t="e">
        <f>VLOOKUP($B10,'Metadata - Indicators'!$A$4:$F$1444, MATCH(E$6,'Metadata - Indicators'!$A$4:$G$4,0), 0)</f>
        <v>#N/A</v>
      </c>
      <c r="F10" s="95" t="str">
        <f>VLOOKUP($B10,'Metadata - Indicators'!$A$4:$F$1444, MATCH(F$6,'Metadata - Indicators'!$A$4:$G$4,0), 0)</f>
        <v>National accounts</v>
      </c>
      <c r="G10" s="25" t="str">
        <f>VLOOKUP($B10,'Metadata - Indicators'!$A$4:$F$1444, MATCH(G$6,'Metadata - Indicators'!$A$4:$G$4,0), 0)</f>
        <v>Changes in inventories (constant LCU)</v>
      </c>
      <c r="H10" s="66" t="str">
        <f>VLOOKUP($B10,'Metadata - Indicators'!$A$4:$F$1444, MATCH(H$6,'Metadata - Indicators'!$A$4:$G$4,0), 0)</f>
        <v>World Bank national accounts data, and OECD National Accounts data files.</v>
      </c>
      <c r="I10" s="23">
        <f>60 - VLOOKUP('Variable Selection'!B10,'Metadata - Indicators'!$A$5:$G$1444, 7,0)</f>
        <v>11</v>
      </c>
      <c r="J10" s="106" t="s">
        <v>4363</v>
      </c>
    </row>
    <row r="11" spans="1:10" x14ac:dyDescent="0.3">
      <c r="A11" s="71" t="s">
        <v>4239</v>
      </c>
      <c r="B11" s="90" t="s">
        <v>3044</v>
      </c>
      <c r="C11" s="64" t="s">
        <v>4341</v>
      </c>
      <c r="D11" s="30" t="str">
        <f>VLOOKUP($B11,'Metadata - Indicators'!$A$4:$F$1444, MATCH(D$6,'Metadata - Indicators'!$A$4:$G$4,0), 0)</f>
        <v>Economic Policy &amp; Debt</v>
      </c>
      <c r="E11" s="41" t="e">
        <f>VLOOKUP($B11,'Metadata - Indicators'!$A$4:$F$1444, MATCH(E$6,'Metadata - Indicators'!$A$4:$G$4,0), 0)</f>
        <v>#N/A</v>
      </c>
      <c r="F11" s="95" t="str">
        <f>VLOOKUP($B11,'Metadata - Indicators'!$A$4:$F$1444, MATCH(F$6,'Metadata - Indicators'!$A$4:$G$4,0), 0)</f>
        <v>National accounts</v>
      </c>
      <c r="G11" s="25" t="str">
        <f>VLOOKUP($B11,'Metadata - Indicators'!$A$4:$F$1444, MATCH(G$6,'Metadata - Indicators'!$A$4:$G$4,0), 0)</f>
        <v>GDP (constant LCU)</v>
      </c>
      <c r="H11" s="66" t="str">
        <f>VLOOKUP($B11,'Metadata - Indicators'!$A$4:$F$1444, MATCH(H$6,'Metadata - Indicators'!$A$4:$G$4,0), 0)</f>
        <v>World Bank national accounts data, and OECD National Accounts data files.</v>
      </c>
      <c r="I11" s="23">
        <f>60 - VLOOKUP('Variable Selection'!B11,'Metadata - Indicators'!$A$5:$G$1444, 7,0)</f>
        <v>0</v>
      </c>
      <c r="J11" s="106" t="s">
        <v>4325</v>
      </c>
    </row>
    <row r="12" spans="1:10" x14ac:dyDescent="0.3">
      <c r="A12" s="71" t="s">
        <v>4235</v>
      </c>
      <c r="B12" s="90" t="s">
        <v>2811</v>
      </c>
      <c r="C12" s="64" t="s">
        <v>4342</v>
      </c>
      <c r="D12" s="30" t="str">
        <f>VLOOKUP($B12,'Metadata - Indicators'!$A$4:$F$1444, MATCH(D$6,'Metadata - Indicators'!$A$4:$G$4,0), 0)</f>
        <v>Economic Policy &amp; Debt</v>
      </c>
      <c r="E12" s="41" t="e">
        <f>VLOOKUP($B12,'Metadata - Indicators'!$A$4:$F$1444, MATCH(E$6,'Metadata - Indicators'!$A$4:$G$4,0), 0)</f>
        <v>#N/A</v>
      </c>
      <c r="F12" s="95" t="str">
        <f>VLOOKUP($B12,'Metadata - Indicators'!$A$4:$F$1444, MATCH(F$6,'Metadata - Indicators'!$A$4:$G$4,0), 0)</f>
        <v>National accounts</v>
      </c>
      <c r="G12" s="25" t="str">
        <f>VLOOKUP($B12,'Metadata - Indicators'!$A$4:$F$1444, MATCH(G$6,'Metadata - Indicators'!$A$4:$G$4,0), 0)</f>
        <v>Households and NPISHs Final consumption expenditure (constant LCU)</v>
      </c>
      <c r="H12" s="66" t="str">
        <f>VLOOKUP($B12,'Metadata - Indicators'!$A$4:$F$1444, MATCH(H$6,'Metadata - Indicators'!$A$4:$G$4,0), 0)</f>
        <v>World Bank national accounts data, and OECD National Accounts data files.</v>
      </c>
      <c r="I12" s="23">
        <f>60 - VLOOKUP('Variable Selection'!B12,'Metadata - Indicators'!$A$5:$G$1444, 7,0)</f>
        <v>11</v>
      </c>
      <c r="J12" s="19" t="s">
        <v>4325</v>
      </c>
    </row>
    <row r="13" spans="1:10" x14ac:dyDescent="0.3">
      <c r="A13" s="71" t="s">
        <v>4321</v>
      </c>
      <c r="B13" s="90" t="s">
        <v>866</v>
      </c>
      <c r="C13" s="64" t="s">
        <v>4335</v>
      </c>
      <c r="D13" s="30" t="str">
        <f>VLOOKUP($B13,'Metadata - Indicators'!$A$4:$F$1444, MATCH(D$6,'Metadata - Indicators'!$A$4:$G$4,0), 0)</f>
        <v>Financial Sector</v>
      </c>
      <c r="E13" s="41" t="e">
        <f>VLOOKUP($B13,'Metadata - Indicators'!$A$4:$F$1444, MATCH(E$6,'Metadata - Indicators'!$A$4:$G$4,0), 0)</f>
        <v>#N/A</v>
      </c>
      <c r="F13" s="95" t="str">
        <f>VLOOKUP($B13,'Metadata - Indicators'!$A$4:$F$1444, MATCH(F$6,'Metadata - Indicators'!$A$4:$G$4,0), 0)</f>
        <v>Exchange rates &amp; prices</v>
      </c>
      <c r="G13" s="25" t="str">
        <f>VLOOKUP($B13,'Metadata - Indicators'!$A$4:$F$1444, MATCH(G$6,'Metadata - Indicators'!$A$4:$G$4,0), 0)</f>
        <v>Consumer price index (2010 = 100)</v>
      </c>
      <c r="H13" s="66" t="str">
        <f>VLOOKUP($B13,'Metadata - Indicators'!$A$4:$F$1444, MATCH(H$6,'Metadata - Indicators'!$A$4:$G$4,0), 0)</f>
        <v>International Monetary Fund, International Financial Statistics and data files.</v>
      </c>
      <c r="I13" s="23">
        <f>60 - VLOOKUP('Variable Selection'!B13,'Metadata - Indicators'!$A$5:$G$1444, 7,0)</f>
        <v>0</v>
      </c>
      <c r="J13" s="93" t="s">
        <v>4329</v>
      </c>
    </row>
    <row r="14" spans="1:10" x14ac:dyDescent="0.3">
      <c r="A14" s="71" t="s">
        <v>4338</v>
      </c>
      <c r="B14" s="90" t="s">
        <v>2192</v>
      </c>
      <c r="C14" s="64" t="s">
        <v>4339</v>
      </c>
      <c r="D14" s="30" t="str">
        <f>VLOOKUP($B14,'Metadata - Indicators'!$A$4:$F$1444, MATCH(D$6,'Metadata - Indicators'!$A$4:$G$4,0), 0)</f>
        <v>Financial Sector</v>
      </c>
      <c r="E14" s="41" t="e">
        <f>VLOOKUP($B14,'Metadata - Indicators'!$A$4:$F$1444, MATCH(E$6,'Metadata - Indicators'!$A$4:$G$4,0), 0)</f>
        <v>#N/A</v>
      </c>
      <c r="F14" s="95" t="str">
        <f>VLOOKUP($B14,'Metadata - Indicators'!$A$4:$F$1444, MATCH(F$6,'Metadata - Indicators'!$A$4:$G$4,0), 0)</f>
        <v>Capital markets</v>
      </c>
      <c r="G14" s="25" t="str">
        <f>VLOOKUP($B14,'Metadata - Indicators'!$A$4:$F$1444, MATCH(G$6,'Metadata - Indicators'!$A$4:$G$4,0), 0)</f>
        <v>Market capitalization of listed domestic companies (current US$)</v>
      </c>
      <c r="H14" s="66" t="str">
        <f>VLOOKUP($B14,'Metadata - Indicators'!$A$4:$F$1444, MATCH(H$6,'Metadata - Indicators'!$A$4:$G$4,0), 0)</f>
        <v>World Federation of Exchanges database.</v>
      </c>
      <c r="I14" s="23">
        <f>60 - VLOOKUP('Variable Selection'!B14,'Metadata - Indicators'!$A$5:$G$1444, 7,0)</f>
        <v>21</v>
      </c>
      <c r="J14" s="19" t="s">
        <v>4325</v>
      </c>
    </row>
    <row r="15" spans="1:10" x14ac:dyDescent="0.3">
      <c r="A15" s="71" t="s">
        <v>4281</v>
      </c>
      <c r="B15" s="90" t="s">
        <v>162</v>
      </c>
      <c r="C15" s="64" t="s">
        <v>4368</v>
      </c>
      <c r="D15" s="30" t="str">
        <f>VLOOKUP($B15,'Metadata - Indicators'!$A$4:$F$1444, MATCH(D$6,'Metadata - Indicators'!$A$4:$G$4,0), 0)</f>
        <v>Infastructure</v>
      </c>
      <c r="E15" s="41"/>
      <c r="F15" s="95" t="str">
        <f>VLOOKUP($B15,'Metadata - Indicators'!$A$4:$F$1444, MATCH(F$6,'Metadata - Indicators'!$A$4:$G$4,0), 0)</f>
        <v>Transportation</v>
      </c>
      <c r="G15" s="25" t="str">
        <f>VLOOKUP($B15,'Metadata - Indicators'!$A$4:$F$1444, MATCH(G$6,'Metadata - Indicators'!$A$4:$G$4,0), 0)</f>
        <v>Air transport, registered carrier departures worldwide</v>
      </c>
      <c r="H15" s="66" t="str">
        <f>VLOOKUP($B15,'Metadata - Indicators'!$A$4:$F$1444, MATCH(H$6,'Metadata - Indicators'!$A$4:$G$4,0), 0)</f>
        <v>International Civil Aviation Organization, Civil Aviation Statistics of the World and ICAO staff estimates.</v>
      </c>
      <c r="I15" s="23">
        <f>60 - VLOOKUP('Variable Selection'!B15,'Metadata - Indicators'!$A$5:$G$1444, 7,0)</f>
        <v>11</v>
      </c>
      <c r="J15" s="111" t="s">
        <v>4325</v>
      </c>
    </row>
    <row r="16" spans="1:10" x14ac:dyDescent="0.3">
      <c r="A16" s="71" t="s">
        <v>4359</v>
      </c>
      <c r="B16" s="90" t="s">
        <v>4139</v>
      </c>
      <c r="C16" s="64" t="s">
        <v>4358</v>
      </c>
      <c r="D16" s="30" t="str">
        <f>VLOOKUP($B16,'Metadata - Indicators'!$A$4:$F$1444, MATCH(D$6,'Metadata - Indicators'!$A$4:$G$4,0), 0)</f>
        <v>Financial Sector</v>
      </c>
      <c r="E16" s="41"/>
      <c r="F16" s="95" t="str">
        <f>VLOOKUP($B16,'Metadata - Indicators'!$A$4:$F$1444, MATCH(F$6,'Metadata - Indicators'!$A$4:$G$4,0), 0)</f>
        <v>Interest rates</v>
      </c>
      <c r="G16" s="25" t="str">
        <f>VLOOKUP($B16,'Metadata - Indicators'!$A$4:$F$1444, MATCH(G$6,'Metadata - Indicators'!$A$4:$G$4,0), 0)</f>
        <v>Risk premium on lending (lending rate minus treasury bill rate, %)</v>
      </c>
      <c r="H16" s="66" t="str">
        <f>VLOOKUP($B16,'Metadata - Indicators'!$A$4:$F$1444, MATCH(H$6,'Metadata - Indicators'!$A$4:$G$4,0), 0)</f>
        <v>International Monetary Fund, International Financial Statistics database.</v>
      </c>
      <c r="I16" s="23">
        <f>60 - VLOOKUP('Variable Selection'!B16,'Metadata - Indicators'!$A$5:$G$1444, 7,0)</f>
        <v>0</v>
      </c>
      <c r="J16" s="106" t="s">
        <v>4333</v>
      </c>
    </row>
    <row r="17" spans="1:11" x14ac:dyDescent="0.3">
      <c r="A17" s="71" t="s">
        <v>4248</v>
      </c>
      <c r="B17" s="90" t="s">
        <v>3880</v>
      </c>
      <c r="C17" s="64" t="s">
        <v>4334</v>
      </c>
      <c r="D17" s="30" t="str">
        <f>VLOOKUP($B17,'Metadata - Indicators'!$A$4:$F$1444, MATCH(D$6,'Metadata - Indicators'!$A$4:$G$4,0), 0)</f>
        <v>Health</v>
      </c>
      <c r="E17" s="41" t="e">
        <f>VLOOKUP($B17,'Metadata - Indicators'!$A$4:$F$1444, MATCH(E$6,'Metadata - Indicators'!$A$4:$G$4,0), 0)</f>
        <v>#N/A</v>
      </c>
      <c r="F17" s="95" t="str">
        <f>VLOOKUP($B17,'Metadata - Indicators'!$A$4:$F$1444, MATCH(F$6,'Metadata - Indicators'!$A$4:$G$4,0), 0)</f>
        <v>Population</v>
      </c>
      <c r="G17" s="25" t="str">
        <f>VLOOKUP($B17,'Metadata - Indicators'!$A$4:$F$1444, MATCH(G$6,'Metadata - Indicators'!$A$4:$G$4,0), 0)</f>
        <v>Population, total</v>
      </c>
      <c r="H17" s="66" t="str">
        <f>VLOOKUP($B17,'Metadata - Indicators'!$A$4:$F$1444, MATCH(H$6,'Metadata - Indicators'!$A$4:$G$4,0), 0)</f>
        <v>(1)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v>
      </c>
      <c r="I17" s="23">
        <f>60 - VLOOKUP('Variable Selection'!B17,'Metadata - Indicators'!$A$5:$G$1444, 7,0)</f>
        <v>0</v>
      </c>
      <c r="J17" s="93" t="s">
        <v>4325</v>
      </c>
    </row>
    <row r="18" spans="1:11" x14ac:dyDescent="0.3">
      <c r="A18" s="71" t="s">
        <v>4366</v>
      </c>
      <c r="B18" s="90" t="s">
        <v>2868</v>
      </c>
      <c r="C18" s="64" t="s">
        <v>4365</v>
      </c>
      <c r="D18" s="30" t="str">
        <f>VLOOKUP($B18,'Metadata - Indicators'!$A$4:$F$1444, MATCH(D$6,'Metadata - Indicators'!$A$4:$G$4,0), 0)</f>
        <v>Environment</v>
      </c>
      <c r="E18" s="41" t="e">
        <f>VLOOKUP($B18,'Metadata - Indicators'!$A$4:$F$1444, MATCH(E$6,'Metadata - Indicators'!$A$4:$G$4,0), 0)</f>
        <v>#N/A</v>
      </c>
      <c r="F18" s="95" t="str">
        <f>VLOOKUP($B18,'Metadata - Indicators'!$A$4:$F$1444, MATCH(F$6,'Metadata - Indicators'!$A$4:$G$4,0), 0)</f>
        <v>Natural resources contribution to GDP</v>
      </c>
      <c r="G18" s="25" t="str">
        <f>VLOOKUP($B18,'Metadata - Indicators'!$A$4:$F$1444, MATCH(G$6,'Metadata - Indicators'!$A$4:$G$4,0), 0)</f>
        <v>Oil rents (% of GDP)</v>
      </c>
      <c r="H18" s="66" t="str">
        <f>VLOOKUP($B18,'Metadata - Indicators'!$A$4:$F$1444, MATCH(H$6,'Metadata - Indicators'!$A$4:$G$4,0), 0)</f>
        <v>Estimates based on sources and methods described in "The Changing Wealth of Nations: Measuring Sustainable Development in the New Millennium" (World Bank, 2011).</v>
      </c>
      <c r="I18" s="23">
        <f>60 - VLOOKUP('Variable Selection'!B18,'Metadata - Indicators'!$A$5:$G$1444, 7,0)</f>
        <v>11</v>
      </c>
      <c r="J18" s="93" t="s">
        <v>4326</v>
      </c>
    </row>
    <row r="19" spans="1:11" x14ac:dyDescent="0.3">
      <c r="A19" s="71" t="s">
        <v>4332</v>
      </c>
      <c r="B19" s="90" t="s">
        <v>97</v>
      </c>
      <c r="C19" s="64" t="s">
        <v>4340</v>
      </c>
      <c r="D19" s="30" t="str">
        <f>VLOOKUP($B19,'Metadata - Indicators'!$A$4:$F$1444, MATCH(D$6,'Metadata - Indicators'!$A$4:$G$4,0), 0)</f>
        <v>Private Sector &amp; Trade</v>
      </c>
      <c r="E19" s="41" t="e">
        <f>VLOOKUP($B19,'Metadata - Indicators'!$A$4:$F$1444, MATCH(E$6,'Metadata - Indicators'!$A$4:$G$4,0), 0)</f>
        <v>#N/A</v>
      </c>
      <c r="F19" s="95" t="str">
        <f>VLOOKUP($B19,'Metadata - Indicators'!$A$4:$F$1444, MATCH(F$6,'Metadata - Indicators'!$A$4:$G$4,0), 0)</f>
        <v>Trade indexes</v>
      </c>
      <c r="G19" s="25" t="str">
        <f>VLOOKUP($B19,'Metadata - Indicators'!$A$4:$F$1444, MATCH(G$6,'Metadata - Indicators'!$A$4:$G$4,0), 0)</f>
        <v>Net barter terms of trade index (2000 = 100)</v>
      </c>
      <c r="H19" s="66" t="str">
        <f>VLOOKUP($B19,'Metadata - Indicators'!$A$4:$F$1444, MATCH(H$6,'Metadata - Indicators'!$A$4:$G$4,0), 0)</f>
        <v>United Nations Conference on Trade and Development, Handbook of Statistics and data files, and International Monetary Fund, International Financial Statistics.</v>
      </c>
      <c r="I19" s="23">
        <f>60 - VLOOKUP('Variable Selection'!B19,'Metadata - Indicators'!$A$5:$G$1444, 7,0)</f>
        <v>21</v>
      </c>
      <c r="J19" s="15" t="s">
        <v>4329</v>
      </c>
      <c r="K19" s="59"/>
    </row>
    <row r="20" spans="1:11" x14ac:dyDescent="0.3">
      <c r="A20" s="71" t="s">
        <v>4331</v>
      </c>
      <c r="B20" s="90" t="s">
        <v>3554</v>
      </c>
      <c r="C20" s="64" t="s">
        <v>4320</v>
      </c>
      <c r="D20" s="30" t="str">
        <f>VLOOKUP($B20,'Metadata - Indicators'!$A$4:$F$1444, MATCH(D$6,'Metadata - Indicators'!$A$4:$G$4,0), 0)</f>
        <v>Public Sector</v>
      </c>
      <c r="E20" s="41" t="e">
        <f>VLOOKUP($B20,'Metadata - Indicators'!$A$4:$F$1444, MATCH(E$6,'Metadata - Indicators'!$A$4:$G$4,0), 0)</f>
        <v>#N/A</v>
      </c>
      <c r="F20" s="95" t="str">
        <f>VLOOKUP($B20,'Metadata - Indicators'!$A$4:$F$1444, MATCH(F$6,'Metadata - Indicators'!$A$4:$G$4,0), 0)</f>
        <v>Government finance</v>
      </c>
      <c r="G20" s="25" t="str">
        <f>VLOOKUP($B20,'Metadata - Indicators'!$A$4:$F$1444, MATCH(G$6,'Metadata - Indicators'!$A$4:$G$4,0), 0)</f>
        <v>Compensation of employees (current LCU)</v>
      </c>
      <c r="H20" s="66" t="str">
        <f>VLOOKUP($B20,'Metadata - Indicators'!$A$4:$F$1444, MATCH(H$6,'Metadata - Indicators'!$A$4:$G$4,0), 0)</f>
        <v>International Monetary Fund, Government Finance Statistics Yearbook and data files.</v>
      </c>
      <c r="I20" s="23">
        <f>60 - VLOOKUP('Variable Selection'!B20,'Metadata - Indicators'!$A$5:$G$1444, 7,0)</f>
        <v>12</v>
      </c>
      <c r="J20" s="111" t="s">
        <v>4372</v>
      </c>
      <c r="K20" s="59"/>
    </row>
    <row r="21" spans="1:11" x14ac:dyDescent="0.3">
      <c r="A21" s="71" t="s">
        <v>4371</v>
      </c>
      <c r="B21" s="90" t="s">
        <v>916</v>
      </c>
      <c r="C21" s="64" t="s">
        <v>4373</v>
      </c>
      <c r="D21" s="30" t="str">
        <f>VLOOKUP($B21,'Metadata - Indicators'!$A$4:$F$1444, MATCH(D$6,'Metadata - Indicators'!$A$4:$G$4,0), 0)</f>
        <v>Environment</v>
      </c>
      <c r="E21" s="41" t="e">
        <f>VLOOKUP($B21,'Metadata - Indicators'!$A$4:$F$1444, MATCH(E$6,'Metadata - Indicators'!$A$4:$G$4,0), 0)</f>
        <v>#N/A</v>
      </c>
      <c r="F21" s="95" t="str">
        <f>VLOOKUP($B21,'Metadata - Indicators'!$A$4:$F$1444, MATCH(F$6,'Metadata - Indicators'!$A$4:$G$4,0), 0)</f>
        <v>Energy production &amp; use</v>
      </c>
      <c r="G21" s="25" t="str">
        <f>VLOOKUP($B21,'Metadata - Indicators'!$A$4:$F$1444, MATCH(G$6,'Metadata - Indicators'!$A$4:$G$4,0), 0)</f>
        <v>Energy use (kg of oil equivalent per capita)</v>
      </c>
      <c r="H21" s="66" t="str">
        <f>VLOOKUP($B21,'Metadata - Indicators'!$A$4:$F$1444, MATCH(H$6,'Metadata - Indicators'!$A$4:$G$4,0), 0)</f>
        <v>IEA Statistics © OECD/IEA 2014 (http://www.iea.org/stats/index.asp), subject to https://www.iea.org/t&amp;c/termsandconditions/</v>
      </c>
      <c r="I21" s="23">
        <f>60 - VLOOKUP('Variable Selection'!B21,'Metadata - Indicators'!$A$5:$G$1444, 7,0)</f>
        <v>4</v>
      </c>
      <c r="J21" s="111" t="s">
        <v>4333</v>
      </c>
    </row>
    <row r="22" spans="1:11" ht="15" thickBot="1" x14ac:dyDescent="0.35">
      <c r="A22" s="71" t="s">
        <v>4233</v>
      </c>
      <c r="B22" s="101" t="s">
        <v>3749</v>
      </c>
      <c r="C22" s="64" t="s">
        <v>4319</v>
      </c>
      <c r="D22" s="30" t="str">
        <f>VLOOKUP($B22,'Metadata - Indicators'!$A$4:$F$1444, MATCH(D$6,'Metadata - Indicators'!$A$4:$G$4,0), 0)</f>
        <v>Social Protection &amp; Labor</v>
      </c>
      <c r="E22" s="41" t="e">
        <f>VLOOKUP($B22,'Metadata - Indicators'!$A$4:$F$1444, MATCH(E$6,'Metadata - Indicators'!$A$4:$G$4,0), 0)</f>
        <v>#N/A</v>
      </c>
      <c r="F22" s="91" t="str">
        <f>VLOOKUP($B22,'Metadata - Indicators'!$A$4:$F$1444, MATCH(F$6,'Metadata - Indicators'!$A$4:$G$4,0), 0)</f>
        <v>Unemployment</v>
      </c>
      <c r="G22" s="25" t="str">
        <f>VLOOKUP($B22,'Metadata - Indicators'!$A$4:$F$1444, MATCH(G$6,'Metadata - Indicators'!$A$4:$G$4,0), 0)</f>
        <v>Unemployment, total (% of total labor force) (national estimate)</v>
      </c>
      <c r="H22" s="66" t="str">
        <f>VLOOKUP($B22,'Metadata - Indicators'!$A$4:$F$1444, MATCH(H$6,'Metadata - Indicators'!$A$4:$G$4,0), 0)</f>
        <v>International Labour Organization, ILOSTAT database. Data retrieved in September 20, 2020.</v>
      </c>
      <c r="I22" s="23">
        <f>60 - VLOOKUP('Variable Selection'!B22,'Metadata - Indicators'!$A$5:$G$1444, 7,0)</f>
        <v>0</v>
      </c>
      <c r="J22" s="19" t="s">
        <v>4333</v>
      </c>
    </row>
    <row r="23" spans="1:11" x14ac:dyDescent="0.3">
      <c r="A23" s="70" t="s">
        <v>4349</v>
      </c>
      <c r="B23" s="102" t="s">
        <v>1744</v>
      </c>
      <c r="C23" s="103" t="s">
        <v>4346</v>
      </c>
      <c r="D23" s="61" t="str">
        <f>VLOOKUP($B23,'Metadata - Indicators'!$A$4:$F$1444, MATCH(D$6,'Metadata - Indicators'!$A$4:$G$4,0), 0)</f>
        <v>Social Protection &amp; Labor</v>
      </c>
      <c r="E23" s="104" t="e">
        <f>VLOOKUP($B23,'Metadata - Indicators'!$A$4:$F$1444, MATCH(E$6,'Metadata - Indicators'!$A$4:$G$4,0), 0)</f>
        <v>#N/A</v>
      </c>
      <c r="F23" s="105" t="str">
        <f>VLOOKUP($B23,'Metadata - Indicators'!$A$4:$F$1444, MATCH(F$6,'Metadata - Indicators'!$A$4:$G$4,0), 0)</f>
        <v>Economic activity</v>
      </c>
      <c r="G23" s="28" t="str">
        <f>VLOOKUP($B23,'Metadata - Indicators'!$A$4:$F$1444, MATCH(G$6,'Metadata - Indicators'!$A$4:$G$4,0), 0)</f>
        <v>Contributing family workers, total (% of total employment) (modeled ILO estimate)</v>
      </c>
      <c r="H23" s="98" t="str">
        <f>VLOOKUP($B23,'Metadata - Indicators'!$A$4:$F$1444, MATCH(H$6,'Metadata - Indicators'!$A$4:$G$4,0), 0)</f>
        <v>International Labour Organization, ILOSTAT database. Data retrieved in September 20, 2020.</v>
      </c>
      <c r="I23" s="44">
        <f>60 - VLOOKUP('Variable Selection'!B23,'Metadata - Indicators'!$A$5:$G$1444, 7,0)</f>
        <v>30</v>
      </c>
      <c r="J23" s="62" t="s">
        <v>4333</v>
      </c>
      <c r="K23" s="142" t="s">
        <v>4350</v>
      </c>
    </row>
    <row r="24" spans="1:11" x14ac:dyDescent="0.3">
      <c r="A24" s="71" t="s">
        <v>4349</v>
      </c>
      <c r="B24" s="90" t="s">
        <v>439</v>
      </c>
      <c r="C24" s="65" t="s">
        <v>4347</v>
      </c>
      <c r="D24" s="30" t="str">
        <f>VLOOKUP($B24,'Metadata - Indicators'!$A$4:$F$1444, MATCH(D$6,'Metadata - Indicators'!$A$4:$G$4,0), 0)</f>
        <v>Social Protection &amp; Labor</v>
      </c>
      <c r="E24" s="41" t="e">
        <f>VLOOKUP($B24,'Metadata - Indicators'!$A$4:$F$1444, MATCH(E$6,'Metadata - Indicators'!$A$4:$G$4,0), 0)</f>
        <v>#N/A</v>
      </c>
      <c r="F24" s="95" t="str">
        <f>VLOOKUP($B24,'Metadata - Indicators'!$A$4:$F$1444, MATCH(F$6,'Metadata - Indicators'!$A$4:$G$4,0), 0)</f>
        <v>Economic activity</v>
      </c>
      <c r="G24" s="25" t="str">
        <f>VLOOKUP($B24,'Metadata - Indicators'!$A$4:$F$1444, MATCH(G$6,'Metadata - Indicators'!$A$4:$G$4,0), 0)</f>
        <v>Employers, total (% of total employment) (modeled ILO estimate)</v>
      </c>
      <c r="H24" s="66" t="str">
        <f>VLOOKUP($B24,'Metadata - Indicators'!$A$4:$F$1444, MATCH(H$6,'Metadata - Indicators'!$A$4:$G$4,0), 0)</f>
        <v>International Labour Organization, ILOSTAT database. Data retrieved in September 20, 2020.</v>
      </c>
      <c r="I24" s="23">
        <f>60 - VLOOKUP('Variable Selection'!B24,'Metadata - Indicators'!$A$5:$G$1444, 7,0)</f>
        <v>30</v>
      </c>
      <c r="J24" s="19" t="s">
        <v>4333</v>
      </c>
      <c r="K24" s="143"/>
    </row>
    <row r="25" spans="1:11" ht="15" thickBot="1" x14ac:dyDescent="0.35">
      <c r="A25" s="72" t="s">
        <v>4349</v>
      </c>
      <c r="B25" s="100" t="s">
        <v>454</v>
      </c>
      <c r="C25" s="83" t="s">
        <v>4348</v>
      </c>
      <c r="D25" s="45" t="str">
        <f>VLOOKUP($B25,'Metadata - Indicators'!$A$4:$F$1444, MATCH(D$6,'Metadata - Indicators'!$A$4:$G$4,0), 0)</f>
        <v>Social Protection &amp; Labor</v>
      </c>
      <c r="E25" s="56" t="e">
        <f>VLOOKUP($B25,'Metadata - Indicators'!$A$4:$F$1444, MATCH(E$6,'Metadata - Indicators'!$A$4:$G$4,0), 0)</f>
        <v>#N/A</v>
      </c>
      <c r="F25" s="96" t="str">
        <f>VLOOKUP($B25,'Metadata - Indicators'!$A$4:$F$1444, MATCH(F$6,'Metadata - Indicators'!$A$4:$G$4,0), 0)</f>
        <v>Economic activity</v>
      </c>
      <c r="G25" s="26" t="str">
        <f>VLOOKUP($B25,'Metadata - Indicators'!$A$4:$F$1444, MATCH(G$6,'Metadata - Indicators'!$A$4:$G$4,0), 0)</f>
        <v>Self-employed, total (% of total employment) (modeled ILO estimate)</v>
      </c>
      <c r="H25" s="6" t="str">
        <f>VLOOKUP($B25,'Metadata - Indicators'!$A$4:$F$1444, MATCH(H$6,'Metadata - Indicators'!$A$4:$G$4,0), 0)</f>
        <v>International Labour Organization, ILOSTAT database. Data retrieved in September 20, 2020.</v>
      </c>
      <c r="I25" s="24">
        <f>60 - VLOOKUP('Variable Selection'!B25,'Metadata - Indicators'!$A$5:$G$1444, 7,0)</f>
        <v>30</v>
      </c>
      <c r="J25" s="20" t="s">
        <v>4333</v>
      </c>
      <c r="K25" s="144"/>
    </row>
  </sheetData>
  <sortState xmlns:xlrd2="http://schemas.microsoft.com/office/spreadsheetml/2017/richdata2" ref="A7:J22">
    <sortCondition ref="D7:D22"/>
  </sortState>
  <mergeCells count="4">
    <mergeCell ref="A1:G3"/>
    <mergeCell ref="I2:J2"/>
    <mergeCell ref="I3:J3"/>
    <mergeCell ref="K23:K25"/>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BS110"/>
  <sheetViews>
    <sheetView zoomScale="25" zoomScaleNormal="25" workbookViewId="0">
      <selection activeCell="Q94" sqref="Q94"/>
    </sheetView>
  </sheetViews>
  <sheetFormatPr defaultColWidth="10.88671875" defaultRowHeight="14.4" x14ac:dyDescent="0.3"/>
  <cols>
    <col min="1" max="1" width="15.21875" bestFit="1" customWidth="1"/>
    <col min="2" max="2" width="15.21875" customWidth="1"/>
    <col min="3" max="3" width="15.21875" bestFit="1" customWidth="1"/>
    <col min="4" max="4" width="15.77734375" bestFit="1" customWidth="1"/>
    <col min="5" max="5" width="14.77734375" bestFit="1" customWidth="1"/>
    <col min="6" max="6" width="15.6640625" bestFit="1" customWidth="1"/>
    <col min="7" max="7" width="15.21875" bestFit="1" customWidth="1"/>
    <col min="8" max="8" width="12.6640625" bestFit="1" customWidth="1"/>
    <col min="9" max="9" width="15.5546875" bestFit="1" customWidth="1"/>
    <col min="10" max="12" width="12" bestFit="1" customWidth="1"/>
    <col min="13" max="13" width="15.21875" bestFit="1" customWidth="1"/>
    <col min="14" max="14" width="18.77734375" bestFit="1" customWidth="1"/>
    <col min="15" max="15" width="15.77734375" bestFit="1" customWidth="1"/>
    <col min="16" max="16" width="14.6640625" bestFit="1" customWidth="1"/>
    <col min="17" max="17" width="17.6640625" bestFit="1" customWidth="1"/>
    <col min="18" max="18" width="15.6640625" bestFit="1" customWidth="1"/>
    <col min="19" max="19" width="15" bestFit="1" customWidth="1"/>
    <col min="20" max="20" width="14" bestFit="1" customWidth="1"/>
    <col min="21" max="30" width="5.33203125" bestFit="1" customWidth="1"/>
  </cols>
  <sheetData>
    <row r="1" spans="1:35" ht="28.2" customHeight="1" thickBot="1" x14ac:dyDescent="0.35">
      <c r="A1" s="151" t="s">
        <v>4367</v>
      </c>
      <c r="B1" s="152"/>
      <c r="C1" s="152"/>
      <c r="D1" s="152"/>
      <c r="E1" s="152"/>
      <c r="F1" s="152"/>
      <c r="G1" s="152"/>
      <c r="H1" s="152"/>
      <c r="I1" s="152"/>
      <c r="J1" s="152"/>
      <c r="K1" s="152"/>
      <c r="L1" s="152"/>
      <c r="M1" s="152"/>
      <c r="N1" s="152"/>
      <c r="O1" s="152"/>
      <c r="P1" s="152"/>
      <c r="Q1" s="152"/>
      <c r="R1" s="153"/>
    </row>
    <row r="3" spans="1:35" ht="15" thickBot="1" x14ac:dyDescent="0.35"/>
    <row r="4" spans="1:35" ht="16.2" thickBot="1" x14ac:dyDescent="0.35">
      <c r="A4" s="109"/>
      <c r="B4" s="109"/>
      <c r="C4" s="109"/>
      <c r="D4" s="109"/>
      <c r="E4" s="109"/>
      <c r="F4" s="109"/>
      <c r="G4" s="109"/>
      <c r="H4" s="109"/>
      <c r="I4" s="148" t="s">
        <v>4361</v>
      </c>
      <c r="J4" s="149"/>
      <c r="K4" s="150"/>
      <c r="L4" s="109"/>
      <c r="M4" s="109"/>
      <c r="N4" s="109"/>
      <c r="O4" s="109"/>
      <c r="P4" s="109"/>
      <c r="Q4" s="109"/>
      <c r="R4" s="109"/>
      <c r="S4" s="109"/>
      <c r="T4" s="109"/>
      <c r="U4" s="109"/>
      <c r="V4" s="109"/>
      <c r="W4" s="109"/>
      <c r="X4" s="109"/>
      <c r="Y4" s="109"/>
      <c r="Z4" s="109"/>
      <c r="AA4" s="109"/>
      <c r="AB4" s="109"/>
      <c r="AC4" s="109"/>
      <c r="AD4" s="109"/>
      <c r="AE4" s="109"/>
      <c r="AF4" s="109"/>
      <c r="AG4" s="109"/>
      <c r="AH4" s="109"/>
      <c r="AI4" s="109"/>
    </row>
    <row r="6" spans="1:35" ht="15" thickBot="1" x14ac:dyDescent="0.35">
      <c r="B6" t="str">
        <f t="array" ref="B6:AD7">+TRANSPOSE(variables)</f>
        <v>NE.RSB.GNFS.KN</v>
      </c>
      <c r="C6" t="str">
        <v>FM.AST.DOMS.CN</v>
      </c>
      <c r="D6" t="str">
        <v>NE.CON.GOVT.KN</v>
      </c>
      <c r="E6" t="str">
        <v>NE.GDI.STKB.KN</v>
      </c>
      <c r="F6" t="str">
        <v>NY.GDP.MKTP.KN</v>
      </c>
      <c r="G6" t="str">
        <v>NE.CON.PRVT.KN</v>
      </c>
      <c r="H6" t="str">
        <v>FP.CPI.TOTL</v>
      </c>
      <c r="I6" t="str">
        <v>CM.MKT.LCAP.CD</v>
      </c>
      <c r="J6" t="str">
        <v>IS.AIR.DPRT</v>
      </c>
      <c r="K6" t="str">
        <v>FR.INR.RISK</v>
      </c>
      <c r="L6" t="str">
        <v>SP.POP.TOTL</v>
      </c>
      <c r="M6" t="str">
        <v>NY.GDP.PETR.RT.ZS</v>
      </c>
      <c r="N6" t="str">
        <v>TT.PRI.MRCH.XD.WD</v>
      </c>
      <c r="O6" t="str">
        <v>GC.XPN.COMP.CN</v>
      </c>
      <c r="P6" t="str">
        <v>EG.USE.PCAP.KG.OE</v>
      </c>
      <c r="Q6" t="str">
        <v>SL.UEM.TOTL.NE.ZS</v>
      </c>
      <c r="R6" t="str">
        <v>SL.FAM.WORK.ZS</v>
      </c>
      <c r="S6" t="str">
        <v>SL.EMP.MPYR.ZS</v>
      </c>
      <c r="T6" t="str">
        <v>SL.EMP.SELF.ZS</v>
      </c>
      <c r="U6" t="e">
        <v>#N/A</v>
      </c>
      <c r="V6" t="e">
        <v>#N/A</v>
      </c>
      <c r="W6" t="e">
        <v>#N/A</v>
      </c>
      <c r="X6" t="e">
        <v>#N/A</v>
      </c>
      <c r="Y6" t="e">
        <v>#N/A</v>
      </c>
      <c r="Z6" t="e">
        <v>#N/A</v>
      </c>
      <c r="AA6" t="e">
        <v>#N/A</v>
      </c>
      <c r="AB6" t="e">
        <v>#N/A</v>
      </c>
      <c r="AC6" t="e">
        <v>#N/A</v>
      </c>
      <c r="AD6" t="e">
        <v>#N/A</v>
      </c>
    </row>
    <row r="7" spans="1:35" ht="15" thickBot="1" x14ac:dyDescent="0.35">
      <c r="A7" s="88"/>
      <c r="B7" s="69" t="str">
        <v>imp_exp</v>
      </c>
      <c r="C7" s="68" t="str">
        <v>dom_credit</v>
      </c>
      <c r="D7" s="68" t="str">
        <v>gov_exp</v>
      </c>
      <c r="E7" s="68" t="str">
        <v>inventory</v>
      </c>
      <c r="F7" s="68" t="str">
        <v>gdp_t0</v>
      </c>
      <c r="G7" s="68" t="str">
        <v>consumption</v>
      </c>
      <c r="H7" s="68" t="str">
        <v>infl</v>
      </c>
      <c r="I7" s="68" t="str">
        <v>market_cap</v>
      </c>
      <c r="J7" s="68" t="str">
        <v>air_transp</v>
      </c>
      <c r="K7" s="68" t="str">
        <v>risk_premium</v>
      </c>
      <c r="L7" s="68" t="str">
        <v>pop</v>
      </c>
      <c r="M7" s="68" t="str">
        <v>oil</v>
      </c>
      <c r="N7" s="68" t="str">
        <v>trade_index</v>
      </c>
      <c r="O7" s="68" t="str">
        <v>wages</v>
      </c>
      <c r="P7" s="68" t="str">
        <v>energy</v>
      </c>
      <c r="Q7" s="81" t="str">
        <v>unemp</v>
      </c>
      <c r="R7" s="84" t="str">
        <v>contr_family</v>
      </c>
      <c r="S7" s="84" t="str">
        <v>employers</v>
      </c>
      <c r="T7" s="85" t="str">
        <v>self_employed</v>
      </c>
      <c r="U7" t="e">
        <v>#N/A</v>
      </c>
      <c r="V7" t="e">
        <v>#N/A</v>
      </c>
      <c r="W7" t="e">
        <v>#N/A</v>
      </c>
      <c r="X7" t="e">
        <v>#N/A</v>
      </c>
      <c r="Y7" t="e">
        <v>#N/A</v>
      </c>
      <c r="Z7" t="e">
        <v>#N/A</v>
      </c>
      <c r="AA7" t="e">
        <v>#N/A</v>
      </c>
      <c r="AB7" t="e">
        <v>#N/A</v>
      </c>
      <c r="AC7" t="e">
        <v>#N/A</v>
      </c>
      <c r="AD7" t="e">
        <v>#N/A</v>
      </c>
    </row>
    <row r="8" spans="1:35" x14ac:dyDescent="0.3">
      <c r="A8" s="88" t="s">
        <v>4353</v>
      </c>
      <c r="B8" s="89">
        <f t="shared" ref="B8:T8" si="0">COUNT(INDEX(sorted_data,0,MATCH(B$7,INDEX(sorted_data,1,0),0)))</f>
        <v>49</v>
      </c>
      <c r="C8" s="89">
        <f t="shared" si="0"/>
        <v>60</v>
      </c>
      <c r="D8" s="89">
        <f t="shared" si="0"/>
        <v>49</v>
      </c>
      <c r="E8" s="89">
        <f t="shared" si="0"/>
        <v>49</v>
      </c>
      <c r="F8" s="89">
        <f t="shared" si="0"/>
        <v>60</v>
      </c>
      <c r="G8" s="89">
        <f t="shared" si="0"/>
        <v>49</v>
      </c>
      <c r="H8" s="89">
        <f t="shared" si="0"/>
        <v>60</v>
      </c>
      <c r="I8" s="89">
        <f t="shared" si="0"/>
        <v>39</v>
      </c>
      <c r="J8" s="89">
        <f t="shared" si="0"/>
        <v>49</v>
      </c>
      <c r="K8" s="89">
        <f t="shared" si="0"/>
        <v>60</v>
      </c>
      <c r="L8" s="89">
        <f t="shared" si="0"/>
        <v>60</v>
      </c>
      <c r="M8" s="89">
        <f t="shared" si="0"/>
        <v>49</v>
      </c>
      <c r="N8" s="89">
        <f t="shared" si="0"/>
        <v>39</v>
      </c>
      <c r="O8" s="89">
        <f t="shared" si="0"/>
        <v>48</v>
      </c>
      <c r="P8" s="89">
        <f t="shared" si="0"/>
        <v>56</v>
      </c>
      <c r="Q8" s="89">
        <f t="shared" si="0"/>
        <v>60</v>
      </c>
      <c r="R8" s="89">
        <f t="shared" si="0"/>
        <v>29</v>
      </c>
      <c r="S8" s="89">
        <f t="shared" si="0"/>
        <v>29</v>
      </c>
      <c r="T8" s="89">
        <f t="shared" si="0"/>
        <v>29</v>
      </c>
    </row>
    <row r="9" spans="1:35" x14ac:dyDescent="0.3">
      <c r="A9" s="88" t="s">
        <v>4354</v>
      </c>
      <c r="B9" s="89">
        <f t="array" ref="B9">SUM(IF(ISBLANK(INDEX(sorted_data,0,MATCH(B$7,INDEX(sorted_data,1,0),0))),1))+SUM(IF(ISNA(INDEX(sorted_data,0,MATCH(B$7,INDEX(sorted_data,1,0),0))),1))</f>
        <v>0</v>
      </c>
      <c r="C9" s="89">
        <f t="array" ref="C9">SUM(IF(ISBLANK(INDEX(sorted_data,0,MATCH(C$7,INDEX(sorted_data,1,0),0))),1))+SUM(IF(ISNA(INDEX(sorted_data,0,MATCH(C$7,INDEX(sorted_data,1,0),0))),1))</f>
        <v>0</v>
      </c>
      <c r="D9" s="89">
        <f t="array" ref="D9">SUM(IF(ISBLANK(INDEX(sorted_data,0,MATCH(D$7,INDEX(sorted_data,1,0),0))),1))+SUM(IF(ISNA(INDEX(sorted_data,0,MATCH(D$7,INDEX(sorted_data,1,0),0))),1))</f>
        <v>0</v>
      </c>
      <c r="E9" s="89">
        <f t="array" ref="E9">SUM(IF(ISBLANK(INDEX(sorted_data,0,MATCH(E$7,INDEX(sorted_data,1,0),0))),1))+SUM(IF(ISNA(INDEX(sorted_data,0,MATCH(E$7,INDEX(sorted_data,1,0),0))),1))</f>
        <v>0</v>
      </c>
      <c r="F9" s="89">
        <f t="array" ref="F9">SUM(IF(ISBLANK(INDEX(sorted_data,0,MATCH(F$7,INDEX(sorted_data,1,0),0))),1))+SUM(IF(ISNA(INDEX(sorted_data,0,MATCH(F$7,INDEX(sorted_data,1,0),0))),1))</f>
        <v>0</v>
      </c>
      <c r="G9" s="89">
        <f t="array" ref="G9">SUM(IF(ISBLANK(INDEX(sorted_data,0,MATCH(G$7,INDEX(sorted_data,1,0),0))),1))+SUM(IF(ISNA(INDEX(sorted_data,0,MATCH(G$7,INDEX(sorted_data,1,0),0))),1))</f>
        <v>0</v>
      </c>
      <c r="H9" s="89">
        <f t="array" ref="H9">SUM(IF(ISBLANK(INDEX(sorted_data,0,MATCH(H$7,INDEX(sorted_data,1,0),0))),1))+SUM(IF(ISNA(INDEX(sorted_data,0,MATCH(H$7,INDEX(sorted_data,1,0),0))),1))</f>
        <v>0</v>
      </c>
      <c r="I9" s="89">
        <f t="array" ref="I9">SUM(IF(ISBLANK(INDEX(sorted_data,0,MATCH(I$7,INDEX(sorted_data,1,0),0))),1))+SUM(IF(ISNA(INDEX(sorted_data,0,MATCH(I$7,INDEX(sorted_data,1,0),0))),1))</f>
        <v>0</v>
      </c>
      <c r="J9" s="89">
        <f t="array" ref="J9">SUM(IF(ISBLANK(INDEX(sorted_data,0,MATCH(J$7,INDEX(sorted_data,1,0),0))),1))+SUM(IF(ISNA(INDEX(sorted_data,0,MATCH(J$7,INDEX(sorted_data,1,0),0))),1))</f>
        <v>0</v>
      </c>
      <c r="K9" s="89">
        <f t="array" ref="K9">SUM(IF(ISBLANK(INDEX(sorted_data,0,MATCH(K$7,INDEX(sorted_data,1,0),0))),1))+SUM(IF(ISNA(INDEX(sorted_data,0,MATCH(K$7,INDEX(sorted_data,1,0),0))),1))</f>
        <v>0</v>
      </c>
      <c r="L9" s="89">
        <f t="array" ref="L9">SUM(IF(ISBLANK(INDEX(sorted_data,0,MATCH(L$7,INDEX(sorted_data,1,0),0))),1))+SUM(IF(ISNA(INDEX(sorted_data,0,MATCH(L$7,INDEX(sorted_data,1,0),0))),1))</f>
        <v>0</v>
      </c>
      <c r="M9" s="89">
        <f t="array" ref="M9">SUM(IF(ISBLANK(INDEX(sorted_data,0,MATCH(M$7,INDEX(sorted_data,1,0),0))),1))+SUM(IF(ISNA(INDEX(sorted_data,0,MATCH(M$7,INDEX(sorted_data,1,0),0))),1))</f>
        <v>0</v>
      </c>
      <c r="N9" s="89">
        <f t="array" ref="N9">SUM(IF(ISBLANK(INDEX(sorted_data,0,MATCH(N$7,INDEX(sorted_data,1,0),0))),1))+SUM(IF(ISNA(INDEX(sorted_data,0,MATCH(N$7,INDEX(sorted_data,1,0),0))),1))</f>
        <v>0</v>
      </c>
      <c r="O9" s="89">
        <f t="array" ref="O9">SUM(IF(ISBLANK(INDEX(sorted_data,0,MATCH(O$7,INDEX(sorted_data,1,0),0))),1))+SUM(IF(ISNA(INDEX(sorted_data,0,MATCH(O$7,INDEX(sorted_data,1,0),0))),1))</f>
        <v>0</v>
      </c>
      <c r="P9" s="89">
        <f t="array" ref="P9">SUM(IF(ISBLANK(INDEX(sorted_data,0,MATCH(P$7,INDEX(sorted_data,1,0),0))),1))+SUM(IF(ISNA(INDEX(sorted_data,0,MATCH(P$7,INDEX(sorted_data,1,0),0))),1))</f>
        <v>0</v>
      </c>
      <c r="Q9" s="89">
        <f t="array" ref="Q9">SUM(IF(ISBLANK(INDEX(sorted_data,0,MATCH(Q$7,INDEX(sorted_data,1,0),0))),1))+SUM(IF(ISNA(INDEX(sorted_data,0,MATCH(Q$7,INDEX(sorted_data,1,0),0))),1))</f>
        <v>0</v>
      </c>
      <c r="R9" s="89">
        <f t="array" ref="R9">SUM(IF(ISBLANK(INDEX(sorted_data,0,MATCH(R$7,INDEX(sorted_data,1,0),0))),1))+SUM(IF(ISNA(INDEX(sorted_data,0,MATCH(R$7,INDEX(sorted_data,1,0),0))),1))</f>
        <v>0</v>
      </c>
      <c r="S9" s="89">
        <f t="array" ref="S9">SUM(IF(ISBLANK(INDEX(sorted_data,0,MATCH(S$7,INDEX(sorted_data,1,0),0))),1))+SUM(IF(ISNA(INDEX(sorted_data,0,MATCH(S$7,INDEX(sorted_data,1,0),0))),1))</f>
        <v>0</v>
      </c>
      <c r="T9" s="89">
        <f t="array" ref="T9">SUM(IF(ISBLANK(INDEX(sorted_data,0,MATCH(T$7,INDEX(sorted_data,1,0),0))),1))+SUM(IF(ISNA(INDEX(sorted_data,0,MATCH(T$7,INDEX(sorted_data,1,0),0))),1))</f>
        <v>0</v>
      </c>
    </row>
    <row r="10" spans="1:35" x14ac:dyDescent="0.3">
      <c r="A10" s="88" t="s">
        <v>4355</v>
      </c>
      <c r="B10" s="89">
        <f t="shared" ref="B10:T10" si="1">MEDIAN(INDEX(sorted_data,0,MATCH(B$7,INDEX(sorted_data,1,0),0)))</f>
        <v>-140078039800</v>
      </c>
      <c r="C10" s="89">
        <f t="shared" si="1"/>
        <v>4679724000000</v>
      </c>
      <c r="D10" s="89">
        <f t="shared" si="1"/>
        <v>2059847808200</v>
      </c>
      <c r="E10" s="89">
        <f t="shared" si="1"/>
        <v>39546561900</v>
      </c>
      <c r="F10" s="89">
        <f t="shared" si="1"/>
        <v>9717836666150</v>
      </c>
      <c r="G10" s="89">
        <f t="shared" si="1"/>
        <v>6917045246800</v>
      </c>
      <c r="H10" s="89">
        <f t="shared" si="1"/>
        <v>58.385365193723651</v>
      </c>
      <c r="I10" s="89">
        <f t="shared" si="1"/>
        <v>11590277780000</v>
      </c>
      <c r="J10" s="89">
        <f t="shared" si="1"/>
        <v>7250000</v>
      </c>
      <c r="K10" s="89">
        <f t="shared" si="1"/>
        <v>2.9441666666666499</v>
      </c>
      <c r="L10" s="89">
        <f t="shared" si="1"/>
        <v>248221000</v>
      </c>
      <c r="M10" s="89">
        <f t="shared" si="1"/>
        <v>0.38724684819279898</v>
      </c>
      <c r="N10" s="89">
        <f t="shared" si="1"/>
        <v>100</v>
      </c>
      <c r="O10" s="89">
        <f t="shared" si="1"/>
        <v>139750000000</v>
      </c>
      <c r="P10" s="89">
        <f t="shared" si="1"/>
        <v>7651.900816405775</v>
      </c>
      <c r="Q10" s="89">
        <f t="shared" si="1"/>
        <v>5.6252000331878644</v>
      </c>
      <c r="R10" s="89">
        <f t="shared" si="1"/>
        <v>8.6000002920627594E-2</v>
      </c>
      <c r="S10" s="89">
        <f t="shared" si="1"/>
        <v>3.1010000705718999</v>
      </c>
      <c r="T10" s="89">
        <f t="shared" si="1"/>
        <v>7.40199995040894</v>
      </c>
    </row>
    <row r="11" spans="1:35" x14ac:dyDescent="0.3">
      <c r="A11" s="88" t="s">
        <v>4356</v>
      </c>
      <c r="B11" s="89">
        <f t="shared" ref="B11:T11" si="2">MAX(INDEX(sorted_data,0,MATCH(B$7,INDEX(sorted_data,1,0),0)))</f>
        <v>19121849400</v>
      </c>
      <c r="C11" s="89">
        <f t="shared" si="2"/>
        <v>22288323404303.801</v>
      </c>
      <c r="D11" s="89">
        <f t="shared" si="2"/>
        <v>2762084580000</v>
      </c>
      <c r="E11" s="89">
        <f t="shared" si="2"/>
        <v>131870000000</v>
      </c>
      <c r="F11" s="89">
        <f t="shared" si="2"/>
        <v>19923112259570.199</v>
      </c>
      <c r="G11" s="89">
        <f t="shared" si="2"/>
        <v>13338767584900</v>
      </c>
      <c r="H11" s="89">
        <f t="shared" si="2"/>
        <v>117.244195476228</v>
      </c>
      <c r="I11" s="89">
        <f t="shared" si="2"/>
        <v>32120702650000</v>
      </c>
      <c r="J11" s="89">
        <f t="shared" si="2"/>
        <v>10095197</v>
      </c>
      <c r="K11" s="89">
        <f t="shared" si="2"/>
        <v>4.7925000000000004</v>
      </c>
      <c r="L11" s="89">
        <f t="shared" si="2"/>
        <v>328239523</v>
      </c>
      <c r="M11" s="89">
        <f t="shared" si="2"/>
        <v>3.06381760498325</v>
      </c>
      <c r="N11" s="89">
        <f t="shared" si="2"/>
        <v>105.1282051</v>
      </c>
      <c r="O11" s="89">
        <f t="shared" si="2"/>
        <v>456283100000</v>
      </c>
      <c r="P11" s="89">
        <f t="shared" si="2"/>
        <v>8438.4030774760213</v>
      </c>
      <c r="Q11" s="89">
        <f t="shared" si="2"/>
        <v>9.6999998092651403</v>
      </c>
      <c r="R11" s="89">
        <f t="shared" si="2"/>
        <v>0.29199999570846602</v>
      </c>
      <c r="S11" s="89">
        <f t="shared" si="2"/>
        <v>4.1059999465942401</v>
      </c>
      <c r="T11" s="89">
        <f t="shared" si="2"/>
        <v>9.0179996490478498</v>
      </c>
    </row>
    <row r="12" spans="1:35" x14ac:dyDescent="0.3">
      <c r="A12" s="88" t="s">
        <v>4357</v>
      </c>
      <c r="B12" s="89">
        <f t="shared" ref="B12:T12" si="3">MIN(INDEX(sorted_data,0,MATCH(B$7,INDEX(sorted_data,1,0),0)))</f>
        <v>-722881085900</v>
      </c>
      <c r="C12" s="89">
        <f t="shared" si="3"/>
        <v>328965000000</v>
      </c>
      <c r="D12" s="89">
        <f t="shared" si="3"/>
        <v>1376018421900</v>
      </c>
      <c r="E12" s="89">
        <f t="shared" si="3"/>
        <v>-176565501100</v>
      </c>
      <c r="F12" s="89">
        <f t="shared" si="3"/>
        <v>3457188037625.6899</v>
      </c>
      <c r="G12" s="89">
        <f t="shared" si="3"/>
        <v>3180884737400</v>
      </c>
      <c r="H12" s="89">
        <f t="shared" si="3"/>
        <v>13.5630607803977</v>
      </c>
      <c r="I12" s="89">
        <f t="shared" si="3"/>
        <v>1263560700000</v>
      </c>
      <c r="J12" s="89">
        <f t="shared" si="3"/>
        <v>4572100</v>
      </c>
      <c r="K12" s="89">
        <f t="shared" si="3"/>
        <v>0.58666666666667</v>
      </c>
      <c r="L12" s="89">
        <f t="shared" si="3"/>
        <v>180671000</v>
      </c>
      <c r="M12" s="89">
        <f t="shared" si="3"/>
        <v>8.3014622090296503E-3</v>
      </c>
      <c r="N12" s="89">
        <f t="shared" si="3"/>
        <v>91.764705879999994</v>
      </c>
      <c r="O12" s="89">
        <f t="shared" si="3"/>
        <v>42260000000</v>
      </c>
      <c r="P12" s="89">
        <f t="shared" si="3"/>
        <v>5612.0795030785393</v>
      </c>
      <c r="Q12" s="89">
        <f t="shared" si="3"/>
        <v>3.5</v>
      </c>
      <c r="R12" s="89">
        <f t="shared" si="3"/>
        <v>5.0000000745058101E-2</v>
      </c>
      <c r="S12" s="89">
        <f t="shared" si="3"/>
        <v>2.3819999694824201</v>
      </c>
      <c r="T12" s="89">
        <f t="shared" si="3"/>
        <v>6.21799993515015</v>
      </c>
    </row>
    <row r="13" spans="1:35" ht="15" thickBot="1" x14ac:dyDescent="0.35">
      <c r="A13" s="88"/>
      <c r="B13" s="89"/>
      <c r="C13" s="89"/>
      <c r="D13" s="89"/>
      <c r="E13" s="89"/>
      <c r="F13" s="89"/>
      <c r="G13" s="89"/>
      <c r="H13" s="89"/>
      <c r="I13" s="89"/>
      <c r="J13" s="89"/>
      <c r="K13" s="89"/>
      <c r="L13" s="89"/>
      <c r="M13" s="89"/>
      <c r="N13" s="89"/>
      <c r="O13" s="89"/>
      <c r="P13" s="89"/>
      <c r="Q13" s="89"/>
      <c r="R13" s="89"/>
      <c r="S13" s="89"/>
      <c r="T13" s="89"/>
    </row>
    <row r="14" spans="1:35" ht="15" thickBot="1" x14ac:dyDescent="0.35">
      <c r="A14" s="109"/>
      <c r="B14" s="109"/>
      <c r="C14" s="109"/>
      <c r="D14" s="109"/>
      <c r="E14" s="109"/>
      <c r="F14" s="109"/>
      <c r="G14" s="109"/>
      <c r="H14" s="109"/>
      <c r="I14" s="145" t="s">
        <v>4360</v>
      </c>
      <c r="J14" s="146"/>
      <c r="K14" s="147"/>
      <c r="L14" s="109"/>
      <c r="M14" s="109"/>
      <c r="N14" s="109"/>
      <c r="O14" s="109"/>
      <c r="P14" s="109"/>
      <c r="Q14" s="109"/>
      <c r="R14" s="109"/>
      <c r="S14" s="109"/>
      <c r="T14" s="109"/>
      <c r="U14" s="109"/>
      <c r="V14" s="109"/>
      <c r="W14" s="109"/>
      <c r="X14" s="109"/>
      <c r="Y14" s="109"/>
      <c r="Z14" s="109"/>
      <c r="AA14" s="109"/>
      <c r="AB14" s="109"/>
      <c r="AC14" s="109"/>
      <c r="AD14" s="109"/>
      <c r="AE14" s="109"/>
      <c r="AF14" s="109"/>
      <c r="AG14" s="109"/>
      <c r="AH14" s="109"/>
      <c r="AI14" s="109"/>
    </row>
    <row r="15" spans="1:35" x14ac:dyDescent="0.3">
      <c r="B15" s="88"/>
      <c r="C15" s="88"/>
      <c r="D15" s="88"/>
      <c r="E15" s="88"/>
      <c r="F15" s="88"/>
      <c r="G15" s="88"/>
      <c r="H15" s="88"/>
      <c r="I15" s="88"/>
      <c r="J15" s="88"/>
      <c r="K15" s="88"/>
      <c r="L15" s="88"/>
      <c r="M15" s="88"/>
      <c r="N15" s="88"/>
      <c r="O15" s="88"/>
      <c r="P15" s="88"/>
      <c r="Q15" s="88"/>
      <c r="R15" s="88"/>
      <c r="S15" s="88"/>
      <c r="T15" s="88"/>
    </row>
    <row r="16" spans="1:35" x14ac:dyDescent="0.3">
      <c r="A16" s="88" t="str">
        <f t="array" ref="A16:A44">INDEX(variables,0,2)</f>
        <v>imp_exp</v>
      </c>
      <c r="B16" s="87">
        <f t="shared" ref="B16:K25" si="4">CORREL(INDEX(sorted_data,0,MATCH(B$7,INDEX(sorted_data,1,0),0)),INDEX(sorted_data,0,MATCH($A16,INDEX(sorted_data,1,0),0)))</f>
        <v>1</v>
      </c>
      <c r="C16" s="87">
        <f t="shared" si="4"/>
        <v>-0.83968117061795544</v>
      </c>
      <c r="D16" s="87">
        <f t="shared" si="4"/>
        <v>-0.83239396742669491</v>
      </c>
      <c r="E16" s="87">
        <f t="shared" si="4"/>
        <v>-0.15694558758820035</v>
      </c>
      <c r="F16" s="87">
        <f t="shared" si="4"/>
        <v>-0.86512909959307149</v>
      </c>
      <c r="G16" s="87">
        <f t="shared" si="4"/>
        <v>-0.87156293253963135</v>
      </c>
      <c r="H16" s="87">
        <f t="shared" si="4"/>
        <v>-0.80330356692370875</v>
      </c>
      <c r="I16" s="87">
        <f t="shared" si="4"/>
        <v>-0.82218498839567689</v>
      </c>
      <c r="J16" s="87">
        <f t="shared" si="4"/>
        <v>-0.84612385594508832</v>
      </c>
      <c r="K16" s="87">
        <f t="shared" si="4"/>
        <v>-0.33933115160538319</v>
      </c>
      <c r="L16" s="87">
        <f t="shared" ref="L16:T25" si="5">CORREL(INDEX(sorted_data,0,MATCH(L$7,INDEX(sorted_data,1,0),0)),INDEX(sorted_data,0,MATCH($A16,INDEX(sorted_data,1,0),0)))</f>
        <v>-0.83218921662343759</v>
      </c>
      <c r="M16" s="87">
        <f t="shared" si="5"/>
        <v>0.54919526209148506</v>
      </c>
      <c r="N16" s="87">
        <f t="shared" si="5"/>
        <v>0.15796827680710873</v>
      </c>
      <c r="O16" s="87">
        <f t="shared" si="5"/>
        <v>-0.82149810740860341</v>
      </c>
      <c r="P16" s="87">
        <f t="shared" si="5"/>
        <v>0.25218171298426906</v>
      </c>
      <c r="Q16" s="87">
        <f t="shared" si="5"/>
        <v>0.36178175587977995</v>
      </c>
      <c r="R16" s="87">
        <f t="shared" si="5"/>
        <v>0.74114145436362966</v>
      </c>
      <c r="S16" s="87">
        <f t="shared" si="5"/>
        <v>0.76371080131249391</v>
      </c>
      <c r="T16" s="87">
        <f t="shared" si="5"/>
        <v>0.74798256820433473</v>
      </c>
    </row>
    <row r="17" spans="1:20" x14ac:dyDescent="0.3">
      <c r="A17" s="88" t="str">
        <v>dom_credit</v>
      </c>
      <c r="B17" s="87">
        <f t="shared" si="4"/>
        <v>-0.83968117061795544</v>
      </c>
      <c r="C17" s="87">
        <f t="shared" si="4"/>
        <v>1.0000000000000002</v>
      </c>
      <c r="D17" s="87">
        <f t="shared" si="4"/>
        <v>0.93494823756869627</v>
      </c>
      <c r="E17" s="87">
        <f t="shared" si="4"/>
        <v>0.12467150519205708</v>
      </c>
      <c r="F17" s="87">
        <f t="shared" si="4"/>
        <v>0.97017466739276459</v>
      </c>
      <c r="G17" s="87">
        <f t="shared" si="4"/>
        <v>0.98041576858264379</v>
      </c>
      <c r="H17" s="87">
        <f t="shared" si="4"/>
        <v>0.95027263708037724</v>
      </c>
      <c r="I17" s="87">
        <f t="shared" si="4"/>
        <v>0.95495614668733064</v>
      </c>
      <c r="J17" s="87">
        <f t="shared" si="4"/>
        <v>0.91667787865153882</v>
      </c>
      <c r="K17" s="87">
        <f t="shared" si="4"/>
        <v>0.58136985256700568</v>
      </c>
      <c r="L17" s="87">
        <f t="shared" si="5"/>
        <v>0.95035491281796258</v>
      </c>
      <c r="M17" s="87">
        <f t="shared" si="5"/>
        <v>-0.54825295482632652</v>
      </c>
      <c r="N17" s="87">
        <f t="shared" si="5"/>
        <v>-0.21186874979897885</v>
      </c>
      <c r="O17" s="87">
        <f t="shared" si="5"/>
        <v>0.98808139508739279</v>
      </c>
      <c r="P17" s="87">
        <f t="shared" si="5"/>
        <v>6.3610648208705739E-2</v>
      </c>
      <c r="Q17" s="87">
        <f t="shared" si="5"/>
        <v>-3.9476528239778541E-2</v>
      </c>
      <c r="R17" s="87">
        <f t="shared" si="5"/>
        <v>-0.72597194708553792</v>
      </c>
      <c r="S17" s="87">
        <f t="shared" si="5"/>
        <v>-0.96735504109207426</v>
      </c>
      <c r="T17" s="87">
        <f t="shared" si="5"/>
        <v>-0.96250519163797699</v>
      </c>
    </row>
    <row r="18" spans="1:20" x14ac:dyDescent="0.3">
      <c r="A18" s="88" t="str">
        <v>gov_exp</v>
      </c>
      <c r="B18" s="87">
        <f t="shared" si="4"/>
        <v>-0.83239396742669491</v>
      </c>
      <c r="C18" s="87">
        <f t="shared" si="4"/>
        <v>0.93494823756869627</v>
      </c>
      <c r="D18" s="87">
        <f t="shared" si="4"/>
        <v>1</v>
      </c>
      <c r="E18" s="87">
        <f t="shared" si="4"/>
        <v>7.4023090468730263E-2</v>
      </c>
      <c r="F18" s="87">
        <f t="shared" si="4"/>
        <v>0.98148471335626675</v>
      </c>
      <c r="G18" s="87">
        <f t="shared" si="4"/>
        <v>0.97870185468700888</v>
      </c>
      <c r="H18" s="87">
        <f t="shared" si="4"/>
        <v>0.98524966016270255</v>
      </c>
      <c r="I18" s="87">
        <f t="shared" si="4"/>
        <v>0.87573151910226521</v>
      </c>
      <c r="J18" s="87">
        <f t="shared" si="4"/>
        <v>0.97090758101518937</v>
      </c>
      <c r="K18" s="87">
        <f t="shared" si="4"/>
        <v>0.54674986625284228</v>
      </c>
      <c r="L18" s="87">
        <f t="shared" si="5"/>
        <v>0.98560859324152172</v>
      </c>
      <c r="M18" s="87">
        <f t="shared" si="5"/>
        <v>-0.64416547320221396</v>
      </c>
      <c r="N18" s="87">
        <f t="shared" si="5"/>
        <v>-3.6165579361758522E-2</v>
      </c>
      <c r="O18" s="87">
        <f t="shared" si="5"/>
        <v>0.94236556028334773</v>
      </c>
      <c r="P18" s="87">
        <f t="shared" si="5"/>
        <v>-0.50781936214011791</v>
      </c>
      <c r="Q18" s="87">
        <f t="shared" si="5"/>
        <v>-0.14866013443644599</v>
      </c>
      <c r="R18" s="87">
        <f t="shared" si="5"/>
        <v>-0.75834660308000579</v>
      </c>
      <c r="S18" s="87">
        <f t="shared" si="5"/>
        <v>-0.93028132986503931</v>
      </c>
      <c r="T18" s="87">
        <f t="shared" si="5"/>
        <v>-0.91256090331870066</v>
      </c>
    </row>
    <row r="19" spans="1:20" x14ac:dyDescent="0.3">
      <c r="A19" s="88" t="str">
        <v>inventory</v>
      </c>
      <c r="B19" s="87">
        <f t="shared" si="4"/>
        <v>-0.15694558758820035</v>
      </c>
      <c r="C19" s="87">
        <f t="shared" si="4"/>
        <v>0.12467150519205708</v>
      </c>
      <c r="D19" s="87">
        <f t="shared" si="4"/>
        <v>7.4023090468730263E-2</v>
      </c>
      <c r="E19" s="87">
        <f t="shared" si="4"/>
        <v>1.0000000000000002</v>
      </c>
      <c r="F19" s="87">
        <f t="shared" si="4"/>
        <v>0.15862728677331481</v>
      </c>
      <c r="G19" s="87">
        <f t="shared" si="4"/>
        <v>0.14537700578998131</v>
      </c>
      <c r="H19" s="87">
        <f t="shared" si="4"/>
        <v>0.13719708579330225</v>
      </c>
      <c r="I19" s="87">
        <f t="shared" si="4"/>
        <v>0.24742639301335898</v>
      </c>
      <c r="J19" s="87">
        <f t="shared" si="4"/>
        <v>0.18984907825955225</v>
      </c>
      <c r="K19" s="87">
        <f t="shared" si="4"/>
        <v>1.0082742919924894E-2</v>
      </c>
      <c r="L19" s="87">
        <f t="shared" si="5"/>
        <v>0.14503241398030034</v>
      </c>
      <c r="M19" s="87">
        <f t="shared" si="5"/>
        <v>-0.15683702977458072</v>
      </c>
      <c r="N19" s="87">
        <f t="shared" si="5"/>
        <v>3.5734213565035818E-2</v>
      </c>
      <c r="O19" s="87">
        <f t="shared" si="5"/>
        <v>7.3469859046923755E-2</v>
      </c>
      <c r="P19" s="87">
        <f t="shared" si="5"/>
        <v>5.1645744285483207E-2</v>
      </c>
      <c r="Q19" s="87">
        <f t="shared" si="5"/>
        <v>-0.35177304245571628</v>
      </c>
      <c r="R19" s="87">
        <f t="shared" si="5"/>
        <v>-9.591170718171789E-2</v>
      </c>
      <c r="S19" s="87">
        <f t="shared" si="5"/>
        <v>-3.8541895924669695E-2</v>
      </c>
      <c r="T19" s="87">
        <f t="shared" si="5"/>
        <v>-4.2608483928086874E-2</v>
      </c>
    </row>
    <row r="20" spans="1:20" x14ac:dyDescent="0.3">
      <c r="A20" s="88" t="str">
        <v>gdp_t0</v>
      </c>
      <c r="B20" s="87">
        <f t="shared" si="4"/>
        <v>-0.86512909959307149</v>
      </c>
      <c r="C20" s="87">
        <f t="shared" si="4"/>
        <v>0.97017466739276459</v>
      </c>
      <c r="D20" s="87">
        <f t="shared" si="4"/>
        <v>0.98148471335626675</v>
      </c>
      <c r="E20" s="87">
        <f t="shared" si="4"/>
        <v>0.15862728677331481</v>
      </c>
      <c r="F20" s="87">
        <f t="shared" si="4"/>
        <v>1</v>
      </c>
      <c r="G20" s="87">
        <f t="shared" si="4"/>
        <v>0.99929358319446282</v>
      </c>
      <c r="H20" s="87">
        <f t="shared" si="4"/>
        <v>0.99120176247617742</v>
      </c>
      <c r="I20" s="87">
        <f t="shared" si="4"/>
        <v>0.95692337213662315</v>
      </c>
      <c r="J20" s="87">
        <f t="shared" si="4"/>
        <v>0.9689558485975559</v>
      </c>
      <c r="K20" s="87">
        <f t="shared" si="4"/>
        <v>0.67851167495634923</v>
      </c>
      <c r="L20" s="87">
        <f t="shared" si="5"/>
        <v>0.99502860522801717</v>
      </c>
      <c r="M20" s="87">
        <f t="shared" si="5"/>
        <v>-0.6126663416377961</v>
      </c>
      <c r="N20" s="87">
        <f t="shared" si="5"/>
        <v>-8.9334919644873848E-2</v>
      </c>
      <c r="O20" s="87">
        <f t="shared" si="5"/>
        <v>0.96570213190506426</v>
      </c>
      <c r="P20" s="87">
        <f t="shared" si="5"/>
        <v>0.24675163910876202</v>
      </c>
      <c r="Q20" s="87">
        <f t="shared" si="5"/>
        <v>-2.7278887019980675E-2</v>
      </c>
      <c r="R20" s="87">
        <f t="shared" si="5"/>
        <v>-0.81228766849967615</v>
      </c>
      <c r="S20" s="87">
        <f t="shared" si="5"/>
        <v>-0.98807939915562826</v>
      </c>
      <c r="T20" s="87">
        <f t="shared" si="5"/>
        <v>-0.98165585434982194</v>
      </c>
    </row>
    <row r="21" spans="1:20" x14ac:dyDescent="0.3">
      <c r="A21" s="88" t="str">
        <v>consumption</v>
      </c>
      <c r="B21" s="87">
        <f t="shared" si="4"/>
        <v>-0.87156293253963135</v>
      </c>
      <c r="C21" s="87">
        <f t="shared" si="4"/>
        <v>0.98041576858264379</v>
      </c>
      <c r="D21" s="87">
        <f t="shared" si="4"/>
        <v>0.97870185468700888</v>
      </c>
      <c r="E21" s="87">
        <f t="shared" si="4"/>
        <v>0.14537700578998131</v>
      </c>
      <c r="F21" s="87">
        <f t="shared" si="4"/>
        <v>0.99929358319446282</v>
      </c>
      <c r="G21" s="87">
        <f t="shared" si="4"/>
        <v>0.99999999999999989</v>
      </c>
      <c r="H21" s="87">
        <f t="shared" si="4"/>
        <v>0.98459573416271196</v>
      </c>
      <c r="I21" s="87">
        <f t="shared" si="4"/>
        <v>0.95794305343115849</v>
      </c>
      <c r="J21" s="87">
        <f t="shared" si="4"/>
        <v>0.96449387089732452</v>
      </c>
      <c r="K21" s="87">
        <f t="shared" si="4"/>
        <v>0.52187058397860386</v>
      </c>
      <c r="L21" s="87">
        <f t="shared" si="5"/>
        <v>0.99468006696918465</v>
      </c>
      <c r="M21" s="87">
        <f t="shared" si="5"/>
        <v>-0.60762530280327498</v>
      </c>
      <c r="N21" s="87">
        <f t="shared" si="5"/>
        <v>-0.10562168073196004</v>
      </c>
      <c r="O21" s="87">
        <f t="shared" si="5"/>
        <v>0.9698820892126333</v>
      </c>
      <c r="P21" s="87">
        <f t="shared" si="5"/>
        <v>-0.51568496781594964</v>
      </c>
      <c r="Q21" s="87">
        <f t="shared" si="5"/>
        <v>-0.21554852414437711</v>
      </c>
      <c r="R21" s="87">
        <f t="shared" si="5"/>
        <v>-0.8078174032118135</v>
      </c>
      <c r="S21" s="87">
        <f t="shared" si="5"/>
        <v>-0.98613063955981495</v>
      </c>
      <c r="T21" s="87">
        <f t="shared" si="5"/>
        <v>-0.97851536753631252</v>
      </c>
    </row>
    <row r="22" spans="1:20" x14ac:dyDescent="0.3">
      <c r="A22" s="88" t="str">
        <v>infl</v>
      </c>
      <c r="B22" s="87">
        <f t="shared" si="4"/>
        <v>-0.80330356692370875</v>
      </c>
      <c r="C22" s="87">
        <f t="shared" si="4"/>
        <v>0.95027263708037724</v>
      </c>
      <c r="D22" s="87">
        <f t="shared" si="4"/>
        <v>0.98524966016270255</v>
      </c>
      <c r="E22" s="87">
        <f t="shared" si="4"/>
        <v>0.13719708579330225</v>
      </c>
      <c r="F22" s="87">
        <f t="shared" si="4"/>
        <v>0.99120176247617742</v>
      </c>
      <c r="G22" s="87">
        <f t="shared" si="4"/>
        <v>0.98459573416271196</v>
      </c>
      <c r="H22" s="87">
        <f t="shared" si="4"/>
        <v>1</v>
      </c>
      <c r="I22" s="87">
        <f t="shared" si="4"/>
        <v>0.94171058526660401</v>
      </c>
      <c r="J22" s="87">
        <f t="shared" si="4"/>
        <v>0.9558826183924134</v>
      </c>
      <c r="K22" s="87">
        <f t="shared" si="4"/>
        <v>0.72919621550152325</v>
      </c>
      <c r="L22" s="87">
        <f t="shared" si="5"/>
        <v>0.99497568490251997</v>
      </c>
      <c r="M22" s="87">
        <f t="shared" si="5"/>
        <v>-0.5966139754993971</v>
      </c>
      <c r="N22" s="87">
        <f t="shared" si="5"/>
        <v>-8.8618031101257932E-2</v>
      </c>
      <c r="O22" s="87">
        <f t="shared" si="5"/>
        <v>0.95118732850605348</v>
      </c>
      <c r="P22" s="87">
        <f t="shared" si="5"/>
        <v>0.2267052641364781</v>
      </c>
      <c r="Q22" s="87">
        <f t="shared" si="5"/>
        <v>4.7462060551435703E-2</v>
      </c>
      <c r="R22" s="87">
        <f t="shared" si="5"/>
        <v>-0.77079504172788271</v>
      </c>
      <c r="S22" s="87">
        <f t="shared" si="5"/>
        <v>-0.98009803371346205</v>
      </c>
      <c r="T22" s="87">
        <f t="shared" si="5"/>
        <v>-0.97385157332999284</v>
      </c>
    </row>
    <row r="23" spans="1:20" x14ac:dyDescent="0.3">
      <c r="A23" s="88" t="str">
        <v>market_cap</v>
      </c>
      <c r="B23" s="87">
        <f t="shared" si="4"/>
        <v>-0.82218498839567689</v>
      </c>
      <c r="C23" s="87">
        <f t="shared" si="4"/>
        <v>0.95495614668733064</v>
      </c>
      <c r="D23" s="87">
        <f t="shared" si="4"/>
        <v>0.87573151910226521</v>
      </c>
      <c r="E23" s="87">
        <f t="shared" si="4"/>
        <v>0.24742639301335898</v>
      </c>
      <c r="F23" s="87">
        <f t="shared" si="4"/>
        <v>0.95692337213662315</v>
      </c>
      <c r="G23" s="87">
        <f t="shared" si="4"/>
        <v>0.95794305343115849</v>
      </c>
      <c r="H23" s="87">
        <f t="shared" si="4"/>
        <v>0.94171058526660401</v>
      </c>
      <c r="I23" s="87">
        <f t="shared" si="4"/>
        <v>1</v>
      </c>
      <c r="J23" s="87">
        <f t="shared" si="4"/>
        <v>0.87980721448201671</v>
      </c>
      <c r="K23" s="87">
        <f t="shared" si="4"/>
        <v>0.17274133847718362</v>
      </c>
      <c r="L23" s="87">
        <f t="shared" si="5"/>
        <v>0.94758191986480012</v>
      </c>
      <c r="M23" s="87">
        <f t="shared" si="5"/>
        <v>-0.57497734062929373</v>
      </c>
      <c r="N23" s="87">
        <f t="shared" si="5"/>
        <v>-9.5103324151528848E-2</v>
      </c>
      <c r="O23" s="87">
        <f t="shared" si="5"/>
        <v>0.90542598175497335</v>
      </c>
      <c r="P23" s="87">
        <f t="shared" si="5"/>
        <v>-0.36898492222696128</v>
      </c>
      <c r="Q23" s="87">
        <f t="shared" si="5"/>
        <v>-0.38601848729325383</v>
      </c>
      <c r="R23" s="87">
        <f t="shared" si="5"/>
        <v>-0.74393395283151731</v>
      </c>
      <c r="S23" s="87">
        <f t="shared" si="5"/>
        <v>-0.91589391790180052</v>
      </c>
      <c r="T23" s="87">
        <f t="shared" si="5"/>
        <v>-0.91742403028497987</v>
      </c>
    </row>
    <row r="24" spans="1:20" x14ac:dyDescent="0.3">
      <c r="A24" s="88" t="str">
        <v>air_transp</v>
      </c>
      <c r="B24" s="87">
        <f t="shared" si="4"/>
        <v>-0.84612385594508832</v>
      </c>
      <c r="C24" s="87">
        <f t="shared" si="4"/>
        <v>0.91667787865153882</v>
      </c>
      <c r="D24" s="87">
        <f t="shared" si="4"/>
        <v>0.97090758101518937</v>
      </c>
      <c r="E24" s="87">
        <f t="shared" si="4"/>
        <v>0.18984907825955225</v>
      </c>
      <c r="F24" s="87">
        <f t="shared" si="4"/>
        <v>0.9689558485975559</v>
      </c>
      <c r="G24" s="87">
        <f t="shared" si="4"/>
        <v>0.96449387089732452</v>
      </c>
      <c r="H24" s="87">
        <f t="shared" si="4"/>
        <v>0.9558826183924134</v>
      </c>
      <c r="I24" s="87">
        <f t="shared" si="4"/>
        <v>0.87980721448201671</v>
      </c>
      <c r="J24" s="87">
        <f t="shared" si="4"/>
        <v>0.99999999999999989</v>
      </c>
      <c r="K24" s="87">
        <f t="shared" si="4"/>
        <v>0.48818054076328815</v>
      </c>
      <c r="L24" s="87">
        <f t="shared" si="5"/>
        <v>0.96498257687452493</v>
      </c>
      <c r="M24" s="87">
        <f t="shared" si="5"/>
        <v>-0.68824201187159562</v>
      </c>
      <c r="N24" s="87">
        <f t="shared" si="5"/>
        <v>1.9326021975255821E-3</v>
      </c>
      <c r="O24" s="87">
        <f t="shared" si="5"/>
        <v>0.91161459952086776</v>
      </c>
      <c r="P24" s="87">
        <f t="shared" si="5"/>
        <v>-0.43272524692973191</v>
      </c>
      <c r="Q24" s="87">
        <f t="shared" si="5"/>
        <v>-0.26858388518362086</v>
      </c>
      <c r="R24" s="87">
        <f t="shared" si="5"/>
        <v>-0.84240017263047695</v>
      </c>
      <c r="S24" s="87">
        <f t="shared" si="5"/>
        <v>-0.88432217981502104</v>
      </c>
      <c r="T24" s="87">
        <f t="shared" si="5"/>
        <v>-0.86822061117221727</v>
      </c>
    </row>
    <row r="25" spans="1:20" x14ac:dyDescent="0.3">
      <c r="A25" s="88" t="str">
        <v>risk_premium</v>
      </c>
      <c r="B25" s="87">
        <f t="shared" si="4"/>
        <v>-0.33933115160538319</v>
      </c>
      <c r="C25" s="87">
        <f t="shared" si="4"/>
        <v>0.58136985256700568</v>
      </c>
      <c r="D25" s="87">
        <f t="shared" si="4"/>
        <v>0.54674986625284228</v>
      </c>
      <c r="E25" s="87">
        <f t="shared" si="4"/>
        <v>1.0082742919924894E-2</v>
      </c>
      <c r="F25" s="87">
        <f t="shared" si="4"/>
        <v>0.67851167495634923</v>
      </c>
      <c r="G25" s="87">
        <f t="shared" si="4"/>
        <v>0.52187058397860386</v>
      </c>
      <c r="H25" s="87">
        <f t="shared" si="4"/>
        <v>0.72919621550152325</v>
      </c>
      <c r="I25" s="87">
        <f t="shared" si="4"/>
        <v>0.17274133847718362</v>
      </c>
      <c r="J25" s="87">
        <f t="shared" si="4"/>
        <v>0.48818054076328815</v>
      </c>
      <c r="K25" s="87">
        <f t="shared" si="4"/>
        <v>1</v>
      </c>
      <c r="L25" s="87">
        <f t="shared" si="5"/>
        <v>0.71339663263962327</v>
      </c>
      <c r="M25" s="87">
        <f t="shared" si="5"/>
        <v>-3.9815937957302483E-2</v>
      </c>
      <c r="N25" s="87">
        <f t="shared" si="5"/>
        <v>-0.13034947519268805</v>
      </c>
      <c r="O25" s="87">
        <f t="shared" si="5"/>
        <v>0.40007007167006531</v>
      </c>
      <c r="P25" s="87">
        <f t="shared" si="5"/>
        <v>0.33242623441705815</v>
      </c>
      <c r="Q25" s="87">
        <f t="shared" si="5"/>
        <v>0.24614292789758593</v>
      </c>
      <c r="R25" s="87">
        <f t="shared" si="5"/>
        <v>-0.34808793980381514</v>
      </c>
      <c r="S25" s="87">
        <f t="shared" si="5"/>
        <v>-0.1652488566015792</v>
      </c>
      <c r="T25" s="87">
        <f t="shared" si="5"/>
        <v>-0.17477756017924398</v>
      </c>
    </row>
    <row r="26" spans="1:20" x14ac:dyDescent="0.3">
      <c r="A26" s="88" t="str">
        <v>pop</v>
      </c>
      <c r="B26" s="87">
        <f t="shared" ref="B26:K34" si="6">CORREL(INDEX(sorted_data,0,MATCH(B$7,INDEX(sorted_data,1,0),0)),INDEX(sorted_data,0,MATCH($A26,INDEX(sorted_data,1,0),0)))</f>
        <v>-0.83218921662343759</v>
      </c>
      <c r="C26" s="87">
        <f t="shared" si="6"/>
        <v>0.95035491281796258</v>
      </c>
      <c r="D26" s="87">
        <f t="shared" si="6"/>
        <v>0.98560859324152172</v>
      </c>
      <c r="E26" s="87">
        <f t="shared" si="6"/>
        <v>0.14503241398030034</v>
      </c>
      <c r="F26" s="87">
        <f t="shared" si="6"/>
        <v>0.99502860522801717</v>
      </c>
      <c r="G26" s="87">
        <f t="shared" si="6"/>
        <v>0.99468006696918465</v>
      </c>
      <c r="H26" s="87">
        <f t="shared" si="6"/>
        <v>0.99497568490251997</v>
      </c>
      <c r="I26" s="87">
        <f t="shared" si="6"/>
        <v>0.94758191986480012</v>
      </c>
      <c r="J26" s="87">
        <f t="shared" si="6"/>
        <v>0.96498257687452493</v>
      </c>
      <c r="K26" s="87">
        <f t="shared" si="6"/>
        <v>0.71339663263962327</v>
      </c>
      <c r="L26" s="87">
        <f t="shared" ref="L26:T34" si="7">CORREL(INDEX(sorted_data,0,MATCH(L$7,INDEX(sorted_data,1,0),0)),INDEX(sorted_data,0,MATCH($A26,INDEX(sorted_data,1,0),0)))</f>
        <v>1.0000000000000002</v>
      </c>
      <c r="M26" s="87">
        <f t="shared" si="7"/>
        <v>-0.6064149079677349</v>
      </c>
      <c r="N26" s="87">
        <f t="shared" si="7"/>
        <v>-8.2365049097450654E-2</v>
      </c>
      <c r="O26" s="87">
        <f t="shared" si="7"/>
        <v>0.96130861694772485</v>
      </c>
      <c r="P26" s="87">
        <f t="shared" si="7"/>
        <v>0.29560914391406845</v>
      </c>
      <c r="Q26" s="87">
        <f t="shared" si="7"/>
        <v>3.6475413832711079E-2</v>
      </c>
      <c r="R26" s="87">
        <f t="shared" si="7"/>
        <v>-0.81268237878303451</v>
      </c>
      <c r="S26" s="87">
        <f t="shared" si="7"/>
        <v>-0.99066818951880609</v>
      </c>
      <c r="T26" s="87">
        <f t="shared" si="7"/>
        <v>-0.98484878955711519</v>
      </c>
    </row>
    <row r="27" spans="1:20" x14ac:dyDescent="0.3">
      <c r="A27" s="88" t="str">
        <v>oil</v>
      </c>
      <c r="B27" s="87">
        <f t="shared" si="6"/>
        <v>0.54919526209148506</v>
      </c>
      <c r="C27" s="87">
        <f t="shared" si="6"/>
        <v>-0.54825295482632652</v>
      </c>
      <c r="D27" s="87">
        <f t="shared" si="6"/>
        <v>-0.64416547320221396</v>
      </c>
      <c r="E27" s="87">
        <f t="shared" si="6"/>
        <v>-0.15683702977458072</v>
      </c>
      <c r="F27" s="87">
        <f t="shared" si="6"/>
        <v>-0.6126663416377961</v>
      </c>
      <c r="G27" s="87">
        <f t="shared" si="6"/>
        <v>-0.60762530280327498</v>
      </c>
      <c r="H27" s="87">
        <f t="shared" si="6"/>
        <v>-0.5966139754993971</v>
      </c>
      <c r="I27" s="87">
        <f t="shared" si="6"/>
        <v>-0.57497734062929373</v>
      </c>
      <c r="J27" s="87">
        <f t="shared" si="6"/>
        <v>-0.68824201187159562</v>
      </c>
      <c r="K27" s="87">
        <f t="shared" si="6"/>
        <v>-3.9815937957302483E-2</v>
      </c>
      <c r="L27" s="87">
        <f t="shared" si="7"/>
        <v>-0.6064149079677349</v>
      </c>
      <c r="M27" s="87">
        <f t="shared" si="7"/>
        <v>1</v>
      </c>
      <c r="N27" s="87">
        <f t="shared" si="7"/>
        <v>-0.4703916116004761</v>
      </c>
      <c r="O27" s="87">
        <f t="shared" si="7"/>
        <v>-0.57335474056550084</v>
      </c>
      <c r="P27" s="87">
        <f t="shared" si="7"/>
        <v>0.26450483838610228</v>
      </c>
      <c r="Q27" s="87">
        <f t="shared" si="7"/>
        <v>0.396645454799672</v>
      </c>
      <c r="R27" s="87">
        <f t="shared" si="7"/>
        <v>0.47201293446590964</v>
      </c>
      <c r="S27" s="87">
        <f t="shared" si="7"/>
        <v>0.2841213335419161</v>
      </c>
      <c r="T27" s="87">
        <f t="shared" si="7"/>
        <v>0.30157152722263381</v>
      </c>
    </row>
    <row r="28" spans="1:20" x14ac:dyDescent="0.3">
      <c r="A28" s="88" t="str">
        <v>trade_index</v>
      </c>
      <c r="B28" s="87">
        <f t="shared" si="6"/>
        <v>0.15796827680710873</v>
      </c>
      <c r="C28" s="87">
        <f t="shared" si="6"/>
        <v>-0.21186874979897885</v>
      </c>
      <c r="D28" s="87">
        <f t="shared" si="6"/>
        <v>-3.6165579361758522E-2</v>
      </c>
      <c r="E28" s="87">
        <f t="shared" si="6"/>
        <v>3.5734213565035818E-2</v>
      </c>
      <c r="F28" s="87">
        <f t="shared" si="6"/>
        <v>-8.9334919644873848E-2</v>
      </c>
      <c r="G28" s="87">
        <f t="shared" si="6"/>
        <v>-0.10562168073196004</v>
      </c>
      <c r="H28" s="87">
        <f t="shared" si="6"/>
        <v>-8.8618031101257932E-2</v>
      </c>
      <c r="I28" s="87">
        <f t="shared" si="6"/>
        <v>-9.5103324151528848E-2</v>
      </c>
      <c r="J28" s="87">
        <f t="shared" si="6"/>
        <v>1.9326021975255821E-3</v>
      </c>
      <c r="K28" s="87">
        <f t="shared" si="6"/>
        <v>-0.13034947519268805</v>
      </c>
      <c r="L28" s="87">
        <f t="shared" si="7"/>
        <v>-8.2365049097450654E-2</v>
      </c>
      <c r="M28" s="87">
        <f t="shared" si="7"/>
        <v>-0.4703916116004761</v>
      </c>
      <c r="N28" s="87">
        <f t="shared" si="7"/>
        <v>1</v>
      </c>
      <c r="O28" s="87">
        <f t="shared" si="7"/>
        <v>-0.26252652205692856</v>
      </c>
      <c r="P28" s="87">
        <f t="shared" si="7"/>
        <v>0.54295688508713758</v>
      </c>
      <c r="Q28" s="87">
        <f t="shared" si="7"/>
        <v>-0.4710376125036223</v>
      </c>
      <c r="R28" s="87">
        <f t="shared" si="7"/>
        <v>0.50377432790309051</v>
      </c>
      <c r="S28" s="87">
        <f t="shared" si="7"/>
        <v>0.69682465383292713</v>
      </c>
      <c r="T28" s="87">
        <f t="shared" si="7"/>
        <v>0.67364933878946875</v>
      </c>
    </row>
    <row r="29" spans="1:20" x14ac:dyDescent="0.3">
      <c r="A29" s="88" t="str">
        <v>wages</v>
      </c>
      <c r="B29" s="87">
        <f t="shared" si="6"/>
        <v>-0.82149810740860341</v>
      </c>
      <c r="C29" s="87">
        <f t="shared" si="6"/>
        <v>0.98808139508739279</v>
      </c>
      <c r="D29" s="87">
        <f t="shared" si="6"/>
        <v>0.94236556028334773</v>
      </c>
      <c r="E29" s="87">
        <f t="shared" si="6"/>
        <v>7.3469859046923755E-2</v>
      </c>
      <c r="F29" s="87">
        <f t="shared" si="6"/>
        <v>0.96570213190506426</v>
      </c>
      <c r="G29" s="87">
        <f t="shared" si="6"/>
        <v>0.9698820892126333</v>
      </c>
      <c r="H29" s="87">
        <f t="shared" si="6"/>
        <v>0.95118732850605348</v>
      </c>
      <c r="I29" s="87">
        <f t="shared" si="6"/>
        <v>0.90542598175497335</v>
      </c>
      <c r="J29" s="87">
        <f t="shared" si="6"/>
        <v>0.91161459952086776</v>
      </c>
      <c r="K29" s="87">
        <f t="shared" si="6"/>
        <v>0.40007007167006531</v>
      </c>
      <c r="L29" s="87">
        <f t="shared" si="7"/>
        <v>0.96130861694772485</v>
      </c>
      <c r="M29" s="87">
        <f t="shared" si="7"/>
        <v>-0.57335474056550084</v>
      </c>
      <c r="N29" s="87">
        <f t="shared" si="7"/>
        <v>-0.26252652205692856</v>
      </c>
      <c r="O29" s="87">
        <f t="shared" si="7"/>
        <v>1.0000000000000002</v>
      </c>
      <c r="P29" s="87">
        <f t="shared" si="7"/>
        <v>-0.67240229420187803</v>
      </c>
      <c r="Q29" s="87">
        <f t="shared" si="7"/>
        <v>-0.15156127059089206</v>
      </c>
      <c r="R29" s="87">
        <f t="shared" si="7"/>
        <v>-0.69019635996685258</v>
      </c>
      <c r="S29" s="87">
        <f t="shared" si="7"/>
        <v>-0.94100632500229686</v>
      </c>
      <c r="T29" s="87">
        <f t="shared" si="7"/>
        <v>-0.92815677688158893</v>
      </c>
    </row>
    <row r="30" spans="1:20" x14ac:dyDescent="0.3">
      <c r="A30" s="88" t="str">
        <v>energy</v>
      </c>
      <c r="B30" s="87">
        <f t="shared" si="6"/>
        <v>0.25218171298426906</v>
      </c>
      <c r="C30" s="87">
        <f t="shared" si="6"/>
        <v>6.3610648208705739E-2</v>
      </c>
      <c r="D30" s="87">
        <f t="shared" si="6"/>
        <v>-0.50781936214011791</v>
      </c>
      <c r="E30" s="87">
        <f t="shared" si="6"/>
        <v>5.1645744285483207E-2</v>
      </c>
      <c r="F30" s="87">
        <f t="shared" si="6"/>
        <v>0.24675163910876202</v>
      </c>
      <c r="G30" s="87">
        <f t="shared" si="6"/>
        <v>-0.51568496781594964</v>
      </c>
      <c r="H30" s="87">
        <f t="shared" si="6"/>
        <v>0.2267052641364781</v>
      </c>
      <c r="I30" s="87">
        <f t="shared" si="6"/>
        <v>-0.36898492222696128</v>
      </c>
      <c r="J30" s="87">
        <f t="shared" si="6"/>
        <v>-0.43272524692973191</v>
      </c>
      <c r="K30" s="87">
        <f t="shared" si="6"/>
        <v>0.33242623441705815</v>
      </c>
      <c r="L30" s="87">
        <f t="shared" si="7"/>
        <v>0.29560914391406845</v>
      </c>
      <c r="M30" s="87">
        <f t="shared" si="7"/>
        <v>0.26450483838610228</v>
      </c>
      <c r="N30" s="87">
        <f t="shared" si="7"/>
        <v>0.54295688508713758</v>
      </c>
      <c r="O30" s="87">
        <f t="shared" si="7"/>
        <v>-0.67240229420187803</v>
      </c>
      <c r="P30" s="87">
        <f t="shared" si="7"/>
        <v>1</v>
      </c>
      <c r="Q30" s="87">
        <f t="shared" si="7"/>
        <v>-2.6210428454413445E-2</v>
      </c>
      <c r="R30" s="87">
        <f t="shared" si="7"/>
        <v>0.32002602170539041</v>
      </c>
      <c r="S30" s="87">
        <f t="shared" si="7"/>
        <v>0.66237388803823394</v>
      </c>
      <c r="T30" s="87">
        <f t="shared" si="7"/>
        <v>0.65995199362103396</v>
      </c>
    </row>
    <row r="31" spans="1:20" x14ac:dyDescent="0.3">
      <c r="A31" s="88" t="str">
        <v>unemp</v>
      </c>
      <c r="B31" s="87">
        <f t="shared" si="6"/>
        <v>0.36178175587977995</v>
      </c>
      <c r="C31" s="87">
        <f t="shared" si="6"/>
        <v>-3.9476528239778541E-2</v>
      </c>
      <c r="D31" s="87">
        <f t="shared" si="6"/>
        <v>-0.14866013443644599</v>
      </c>
      <c r="E31" s="87">
        <f t="shared" si="6"/>
        <v>-0.35177304245571628</v>
      </c>
      <c r="F31" s="87">
        <f t="shared" si="6"/>
        <v>-2.7278887019980675E-2</v>
      </c>
      <c r="G31" s="87">
        <f t="shared" si="6"/>
        <v>-0.21554852414437711</v>
      </c>
      <c r="H31" s="87">
        <f t="shared" si="6"/>
        <v>4.7462060551435703E-2</v>
      </c>
      <c r="I31" s="87">
        <f t="shared" si="6"/>
        <v>-0.38601848729325383</v>
      </c>
      <c r="J31" s="87">
        <f t="shared" si="6"/>
        <v>-0.26858388518362086</v>
      </c>
      <c r="K31" s="87">
        <f t="shared" si="6"/>
        <v>0.24614292789758593</v>
      </c>
      <c r="L31" s="87">
        <f t="shared" si="7"/>
        <v>3.6475413832711079E-2</v>
      </c>
      <c r="M31" s="87">
        <f t="shared" si="7"/>
        <v>0.396645454799672</v>
      </c>
      <c r="N31" s="87">
        <f t="shared" si="7"/>
        <v>-0.4710376125036223</v>
      </c>
      <c r="O31" s="87">
        <f t="shared" si="7"/>
        <v>-0.15156127059089206</v>
      </c>
      <c r="P31" s="87">
        <f t="shared" si="7"/>
        <v>-2.6210428454413445E-2</v>
      </c>
      <c r="Q31" s="87">
        <f t="shared" si="7"/>
        <v>1</v>
      </c>
      <c r="R31" s="87">
        <f t="shared" si="7"/>
        <v>0.20648822977697218</v>
      </c>
      <c r="S31" s="87">
        <f t="shared" si="7"/>
        <v>7.6018033477978197E-2</v>
      </c>
      <c r="T31" s="87">
        <f t="shared" si="7"/>
        <v>9.3378887523648882E-2</v>
      </c>
    </row>
    <row r="32" spans="1:20" x14ac:dyDescent="0.3">
      <c r="A32" s="88" t="str">
        <v>contr_family</v>
      </c>
      <c r="B32" s="87">
        <f t="shared" si="6"/>
        <v>0.74114145436362966</v>
      </c>
      <c r="C32" s="87">
        <f t="shared" si="6"/>
        <v>-0.72597194708553792</v>
      </c>
      <c r="D32" s="87">
        <f t="shared" si="6"/>
        <v>-0.75834660308000579</v>
      </c>
      <c r="E32" s="87">
        <f t="shared" si="6"/>
        <v>-9.591170718171789E-2</v>
      </c>
      <c r="F32" s="87">
        <f t="shared" si="6"/>
        <v>-0.81228766849967615</v>
      </c>
      <c r="G32" s="87">
        <f t="shared" si="6"/>
        <v>-0.8078174032118135</v>
      </c>
      <c r="H32" s="87">
        <f t="shared" si="6"/>
        <v>-0.77079504172788271</v>
      </c>
      <c r="I32" s="87">
        <f t="shared" si="6"/>
        <v>-0.74393395283151731</v>
      </c>
      <c r="J32" s="87">
        <f t="shared" si="6"/>
        <v>-0.84240017263047695</v>
      </c>
      <c r="K32" s="87">
        <f t="shared" si="6"/>
        <v>-0.34808793980381514</v>
      </c>
      <c r="L32" s="87">
        <f t="shared" si="7"/>
        <v>-0.81268237878303451</v>
      </c>
      <c r="M32" s="87">
        <f t="shared" si="7"/>
        <v>0.47201293446590964</v>
      </c>
      <c r="N32" s="87">
        <f t="shared" si="7"/>
        <v>0.50377432790309051</v>
      </c>
      <c r="O32" s="87">
        <f t="shared" si="7"/>
        <v>-0.69019635996685258</v>
      </c>
      <c r="P32" s="87">
        <f t="shared" si="7"/>
        <v>0.32002602170539041</v>
      </c>
      <c r="Q32" s="87">
        <f t="shared" si="7"/>
        <v>0.20648822977697218</v>
      </c>
      <c r="R32" s="87">
        <f t="shared" si="7"/>
        <v>1</v>
      </c>
      <c r="S32" s="87">
        <f t="shared" si="7"/>
        <v>0.82400608456825508</v>
      </c>
      <c r="T32" s="87">
        <f t="shared" si="7"/>
        <v>0.82257746893536021</v>
      </c>
    </row>
    <row r="33" spans="1:35" x14ac:dyDescent="0.3">
      <c r="A33" s="88" t="str">
        <v>employers</v>
      </c>
      <c r="B33" s="87">
        <f t="shared" si="6"/>
        <v>0.76371080131249391</v>
      </c>
      <c r="C33" s="87">
        <f t="shared" si="6"/>
        <v>-0.96735504109207426</v>
      </c>
      <c r="D33" s="87">
        <f t="shared" si="6"/>
        <v>-0.93028132986503931</v>
      </c>
      <c r="E33" s="87">
        <f t="shared" si="6"/>
        <v>-3.8541895924669695E-2</v>
      </c>
      <c r="F33" s="87">
        <f t="shared" si="6"/>
        <v>-0.98807939915562826</v>
      </c>
      <c r="G33" s="87">
        <f t="shared" si="6"/>
        <v>-0.98613063955981495</v>
      </c>
      <c r="H33" s="87">
        <f t="shared" si="6"/>
        <v>-0.98009803371346205</v>
      </c>
      <c r="I33" s="87">
        <f t="shared" si="6"/>
        <v>-0.91589391790180052</v>
      </c>
      <c r="J33" s="87">
        <f t="shared" si="6"/>
        <v>-0.88432217981502104</v>
      </c>
      <c r="K33" s="87">
        <f t="shared" si="6"/>
        <v>-0.1652488566015792</v>
      </c>
      <c r="L33" s="87">
        <f t="shared" si="7"/>
        <v>-0.99066818951880609</v>
      </c>
      <c r="M33" s="87">
        <f t="shared" si="7"/>
        <v>0.2841213335419161</v>
      </c>
      <c r="N33" s="87">
        <f t="shared" si="7"/>
        <v>0.69682465383292713</v>
      </c>
      <c r="O33" s="87">
        <f t="shared" si="7"/>
        <v>-0.94100632500229686</v>
      </c>
      <c r="P33" s="87">
        <f t="shared" si="7"/>
        <v>0.66237388803823394</v>
      </c>
      <c r="Q33" s="87">
        <f t="shared" si="7"/>
        <v>7.6018033477978197E-2</v>
      </c>
      <c r="R33" s="87">
        <f t="shared" si="7"/>
        <v>0.82400608456825508</v>
      </c>
      <c r="S33" s="87">
        <f t="shared" si="7"/>
        <v>1</v>
      </c>
      <c r="T33" s="87">
        <f t="shared" si="7"/>
        <v>0.9985202330077676</v>
      </c>
    </row>
    <row r="34" spans="1:35" x14ac:dyDescent="0.3">
      <c r="A34" s="88" t="str">
        <v>self_employed</v>
      </c>
      <c r="B34" s="87">
        <f t="shared" si="6"/>
        <v>0.74798256820433473</v>
      </c>
      <c r="C34" s="87">
        <f t="shared" si="6"/>
        <v>-0.96250519163797699</v>
      </c>
      <c r="D34" s="87">
        <f t="shared" si="6"/>
        <v>-0.91256090331870066</v>
      </c>
      <c r="E34" s="87">
        <f t="shared" si="6"/>
        <v>-4.2608483928086874E-2</v>
      </c>
      <c r="F34" s="87">
        <f t="shared" si="6"/>
        <v>-0.98165585434982194</v>
      </c>
      <c r="G34" s="87">
        <f t="shared" si="6"/>
        <v>-0.97851536753631252</v>
      </c>
      <c r="H34" s="87">
        <f t="shared" si="6"/>
        <v>-0.97385157332999284</v>
      </c>
      <c r="I34" s="87">
        <f t="shared" si="6"/>
        <v>-0.91742403028497987</v>
      </c>
      <c r="J34" s="87">
        <f t="shared" si="6"/>
        <v>-0.86822061117221727</v>
      </c>
      <c r="K34" s="87">
        <f t="shared" si="6"/>
        <v>-0.17477756017924398</v>
      </c>
      <c r="L34" s="87">
        <f t="shared" si="7"/>
        <v>-0.98484878955711519</v>
      </c>
      <c r="M34" s="87">
        <f t="shared" si="7"/>
        <v>0.30157152722263381</v>
      </c>
      <c r="N34" s="87">
        <f t="shared" si="7"/>
        <v>0.67364933878946875</v>
      </c>
      <c r="O34" s="87">
        <f t="shared" si="7"/>
        <v>-0.92815677688158893</v>
      </c>
      <c r="P34" s="87">
        <f t="shared" si="7"/>
        <v>0.65995199362103396</v>
      </c>
      <c r="Q34" s="87">
        <f t="shared" si="7"/>
        <v>9.3378887523648882E-2</v>
      </c>
      <c r="R34" s="87">
        <f t="shared" si="7"/>
        <v>0.82257746893536021</v>
      </c>
      <c r="S34" s="87">
        <f t="shared" si="7"/>
        <v>0.9985202330077676</v>
      </c>
      <c r="T34" s="87">
        <f t="shared" si="7"/>
        <v>1</v>
      </c>
    </row>
    <row r="35" spans="1:35" x14ac:dyDescent="0.3">
      <c r="A35" t="e">
        <v>#N/A</v>
      </c>
      <c r="B35" s="87"/>
      <c r="C35" s="87"/>
      <c r="D35" s="87"/>
      <c r="E35" s="87"/>
      <c r="F35" s="87"/>
      <c r="G35" s="87"/>
      <c r="H35" s="87"/>
      <c r="I35" s="87"/>
      <c r="J35" s="87"/>
      <c r="K35" s="87"/>
      <c r="L35" s="87"/>
      <c r="M35" s="87"/>
      <c r="N35" s="87"/>
      <c r="O35" s="87"/>
      <c r="P35" s="87"/>
      <c r="Q35" s="87"/>
      <c r="R35" s="87"/>
      <c r="S35" s="87"/>
      <c r="T35" s="87"/>
    </row>
    <row r="36" spans="1:35" x14ac:dyDescent="0.3">
      <c r="A36" t="e">
        <v>#N/A</v>
      </c>
      <c r="B36" s="87"/>
      <c r="C36" s="87"/>
      <c r="D36" s="87"/>
      <c r="E36" s="87"/>
      <c r="F36" s="87"/>
      <c r="G36" s="87"/>
      <c r="H36" s="87"/>
      <c r="I36" s="87"/>
      <c r="J36" s="87"/>
      <c r="K36" s="87"/>
      <c r="L36" s="87"/>
      <c r="M36" s="87"/>
      <c r="N36" s="87"/>
      <c r="O36" s="87"/>
      <c r="P36" s="87"/>
      <c r="Q36" s="87"/>
      <c r="R36" s="87"/>
      <c r="S36" s="87"/>
      <c r="T36" s="87"/>
    </row>
    <row r="37" spans="1:35" x14ac:dyDescent="0.3">
      <c r="A37" t="e">
        <v>#N/A</v>
      </c>
    </row>
    <row r="38" spans="1:35" x14ac:dyDescent="0.3">
      <c r="A38" t="e">
        <v>#N/A</v>
      </c>
    </row>
    <row r="39" spans="1:35" x14ac:dyDescent="0.3">
      <c r="A39" t="e">
        <v>#N/A</v>
      </c>
    </row>
    <row r="40" spans="1:35" x14ac:dyDescent="0.3">
      <c r="A40" t="e">
        <v>#N/A</v>
      </c>
    </row>
    <row r="41" spans="1:35" x14ac:dyDescent="0.3">
      <c r="A41" t="e">
        <v>#N/A</v>
      </c>
    </row>
    <row r="42" spans="1:35" x14ac:dyDescent="0.3">
      <c r="A42" t="e">
        <v>#N/A</v>
      </c>
    </row>
    <row r="43" spans="1:35" x14ac:dyDescent="0.3">
      <c r="A43" t="e">
        <v>#N/A</v>
      </c>
    </row>
    <row r="44" spans="1:35" x14ac:dyDescent="0.3">
      <c r="A44" t="e">
        <v>#N/A</v>
      </c>
    </row>
    <row r="45" spans="1:35" ht="15" thickBot="1" x14ac:dyDescent="0.35"/>
    <row r="46" spans="1:35" ht="15" thickBot="1" x14ac:dyDescent="0.35">
      <c r="A46" s="109"/>
      <c r="B46" s="109"/>
      <c r="C46" s="109"/>
      <c r="D46" s="109"/>
      <c r="E46" s="109"/>
      <c r="F46" s="109"/>
      <c r="G46" s="109"/>
      <c r="H46" s="110"/>
      <c r="I46" s="146" t="s">
        <v>4362</v>
      </c>
      <c r="J46" s="146"/>
      <c r="K46" s="146"/>
      <c r="L46" s="108"/>
      <c r="M46" s="109"/>
      <c r="N46" s="109"/>
      <c r="O46" s="109"/>
      <c r="P46" s="109"/>
      <c r="Q46" s="109"/>
      <c r="R46" s="109"/>
      <c r="S46" s="109"/>
      <c r="T46" s="109"/>
      <c r="U46" s="109"/>
      <c r="V46" s="109"/>
      <c r="W46" s="109"/>
      <c r="X46" s="109"/>
      <c r="Y46" s="109"/>
      <c r="Z46" s="109"/>
      <c r="AA46" s="109"/>
      <c r="AB46" s="109"/>
      <c r="AC46" s="109"/>
      <c r="AD46" s="109"/>
      <c r="AE46" s="109"/>
      <c r="AF46" s="109"/>
      <c r="AG46" s="109"/>
      <c r="AH46" s="109"/>
      <c r="AI46" s="110"/>
    </row>
    <row r="49" spans="1:71" ht="15" thickBot="1" x14ac:dyDescent="0.35">
      <c r="B49" t="str">
        <f t="array" ref="B49:AD50">+TRANSPOSE(variables)</f>
        <v>NE.RSB.GNFS.KN</v>
      </c>
      <c r="C49" t="str">
        <v>FM.AST.DOMS.CN</v>
      </c>
      <c r="D49" t="str">
        <v>NE.CON.GOVT.KN</v>
      </c>
      <c r="E49" t="str">
        <v>NE.GDI.STKB.KN</v>
      </c>
      <c r="F49" t="str">
        <v>NY.GDP.MKTP.KN</v>
      </c>
      <c r="G49" t="str">
        <v>NE.CON.PRVT.KN</v>
      </c>
      <c r="H49" t="str">
        <v>FP.CPI.TOTL</v>
      </c>
      <c r="I49" t="str">
        <v>CM.MKT.LCAP.CD</v>
      </c>
      <c r="J49" t="str">
        <v>IS.AIR.DPRT</v>
      </c>
      <c r="K49" t="str">
        <v>FR.INR.RISK</v>
      </c>
      <c r="L49" t="str">
        <v>SP.POP.TOTL</v>
      </c>
      <c r="M49" t="str">
        <v>NY.GDP.PETR.RT.ZS</v>
      </c>
      <c r="N49" t="str">
        <v>TT.PRI.MRCH.XD.WD</v>
      </c>
      <c r="O49" t="str">
        <v>GC.XPN.COMP.CN</v>
      </c>
      <c r="P49" t="str">
        <v>EG.USE.PCAP.KG.OE</v>
      </c>
      <c r="Q49" t="str">
        <v>SL.UEM.TOTL.NE.ZS</v>
      </c>
      <c r="R49" t="str">
        <v>SL.FAM.WORK.ZS</v>
      </c>
      <c r="S49" t="str">
        <v>SL.EMP.MPYR.ZS</v>
      </c>
      <c r="T49" t="str">
        <v>SL.EMP.SELF.ZS</v>
      </c>
      <c r="U49" t="e">
        <v>#N/A</v>
      </c>
      <c r="V49" t="e">
        <v>#N/A</v>
      </c>
      <c r="W49" t="e">
        <v>#N/A</v>
      </c>
      <c r="X49" t="e">
        <v>#N/A</v>
      </c>
      <c r="Y49" t="e">
        <v>#N/A</v>
      </c>
      <c r="Z49" t="e">
        <v>#N/A</v>
      </c>
      <c r="AA49" t="e">
        <v>#N/A</v>
      </c>
      <c r="AB49" t="e">
        <v>#N/A</v>
      </c>
      <c r="AC49" t="e">
        <v>#N/A</v>
      </c>
      <c r="AD49" t="e">
        <v>#N/A</v>
      </c>
    </row>
    <row r="50" spans="1:71" ht="15" thickBot="1" x14ac:dyDescent="0.35">
      <c r="A50" s="68" t="s">
        <v>4343</v>
      </c>
      <c r="B50" s="69" t="str">
        <v>imp_exp</v>
      </c>
      <c r="C50" s="68" t="str">
        <v>dom_credit</v>
      </c>
      <c r="D50" s="68" t="str">
        <v>gov_exp</v>
      </c>
      <c r="E50" s="68" t="str">
        <v>inventory</v>
      </c>
      <c r="F50" s="68" t="str">
        <v>gdp_t0</v>
      </c>
      <c r="G50" s="68" t="str">
        <v>consumption</v>
      </c>
      <c r="H50" s="68" t="str">
        <v>infl</v>
      </c>
      <c r="I50" s="68" t="str">
        <v>market_cap</v>
      </c>
      <c r="J50" s="68" t="str">
        <v>air_transp</v>
      </c>
      <c r="K50" s="68" t="str">
        <v>risk_premium</v>
      </c>
      <c r="L50" s="68" t="str">
        <v>pop</v>
      </c>
      <c r="M50" s="68" t="str">
        <v>oil</v>
      </c>
      <c r="N50" s="68" t="str">
        <v>trade_index</v>
      </c>
      <c r="O50" s="68" t="str">
        <v>wages</v>
      </c>
      <c r="P50" s="68" t="str">
        <v>energy</v>
      </c>
      <c r="Q50" s="81" t="str">
        <v>unemp</v>
      </c>
      <c r="R50" s="84" t="str">
        <v>contr_family</v>
      </c>
      <c r="S50" s="84" t="str">
        <v>employers</v>
      </c>
      <c r="T50" s="85" t="str">
        <v>self_employed</v>
      </c>
      <c r="U50" t="e">
        <v>#N/A</v>
      </c>
      <c r="V50" t="e">
        <v>#N/A</v>
      </c>
      <c r="W50" t="e">
        <v>#N/A</v>
      </c>
      <c r="X50" t="e">
        <v>#N/A</v>
      </c>
      <c r="Y50" t="e">
        <v>#N/A</v>
      </c>
      <c r="Z50" t="e">
        <v>#N/A</v>
      </c>
      <c r="AA50" t="e">
        <v>#N/A</v>
      </c>
      <c r="AB50" t="e">
        <v>#N/A</v>
      </c>
      <c r="AC50" t="e">
        <v>#N/A</v>
      </c>
      <c r="AD50" t="e">
        <v>#N/A</v>
      </c>
    </row>
    <row r="51" spans="1:71" x14ac:dyDescent="0.3">
      <c r="A51" s="64" t="s">
        <v>1015</v>
      </c>
      <c r="B51" s="66" t="str">
        <f t="shared" ref="B51:K60" si="8">IF(VLOOKUP(B$49,filtered_data,MATCH($A51,INDEX(filtered_data,1,0),0),FALSE)=0,"",VLOOKUP(B$49,filtered_data,MATCH($A51,INDEX(filtered_data,1,0),0),FALSE))</f>
        <v/>
      </c>
      <c r="C51" s="66">
        <f t="shared" si="8"/>
        <v>328965000000</v>
      </c>
      <c r="D51" s="66" t="str">
        <f t="shared" si="8"/>
        <v/>
      </c>
      <c r="E51" s="66" t="str">
        <f t="shared" si="8"/>
        <v/>
      </c>
      <c r="F51" s="66">
        <f t="shared" si="8"/>
        <v>3457188037625.6899</v>
      </c>
      <c r="G51" s="66" t="str">
        <f t="shared" si="8"/>
        <v/>
      </c>
      <c r="H51" s="66">
        <f t="shared" si="8"/>
        <v>13.5630607803977</v>
      </c>
      <c r="I51" s="66" t="str">
        <f t="shared" si="8"/>
        <v/>
      </c>
      <c r="J51" s="66" t="str">
        <f t="shared" si="8"/>
        <v/>
      </c>
      <c r="K51" s="66">
        <f t="shared" si="8"/>
        <v>1.8741666666666603</v>
      </c>
      <c r="L51" s="66">
        <f t="shared" ref="L51:T60" si="9">IF(VLOOKUP(L$49,filtered_data,MATCH($A51,INDEX(filtered_data,1,0),0),FALSE)=0,"",VLOOKUP(L$49,filtered_data,MATCH($A51,INDEX(filtered_data,1,0),0),FALSE))</f>
        <v>180671000</v>
      </c>
      <c r="M51" s="66" t="str">
        <f t="shared" si="9"/>
        <v/>
      </c>
      <c r="N51" s="66" t="str">
        <f t="shared" si="9"/>
        <v/>
      </c>
      <c r="O51" s="66" t="str">
        <f t="shared" si="9"/>
        <v/>
      </c>
      <c r="P51" s="66">
        <f t="shared" si="9"/>
        <v>5641.7407552955374</v>
      </c>
      <c r="Q51" s="67">
        <f t="shared" si="9"/>
        <v>5.5</v>
      </c>
      <c r="R51" s="66" t="str">
        <f t="shared" si="9"/>
        <v/>
      </c>
      <c r="S51" s="66" t="str">
        <f t="shared" si="9"/>
        <v/>
      </c>
      <c r="T51" s="67" t="str">
        <f t="shared" si="9"/>
        <v/>
      </c>
    </row>
    <row r="52" spans="1:71" x14ac:dyDescent="0.3">
      <c r="A52" s="64" t="s">
        <v>1834</v>
      </c>
      <c r="B52" s="66" t="str">
        <f t="shared" si="8"/>
        <v/>
      </c>
      <c r="C52" s="66">
        <f t="shared" si="8"/>
        <v>359059000000</v>
      </c>
      <c r="D52" s="66" t="str">
        <f t="shared" si="8"/>
        <v/>
      </c>
      <c r="E52" s="66" t="str">
        <f t="shared" si="8"/>
        <v/>
      </c>
      <c r="F52" s="66">
        <f t="shared" si="8"/>
        <v>3536703362491.0698</v>
      </c>
      <c r="G52" s="66" t="str">
        <f t="shared" si="8"/>
        <v/>
      </c>
      <c r="H52" s="66">
        <f t="shared" si="8"/>
        <v>13.7082837473334</v>
      </c>
      <c r="I52" s="66" t="str">
        <f t="shared" si="8"/>
        <v/>
      </c>
      <c r="J52" s="66" t="str">
        <f t="shared" si="8"/>
        <v/>
      </c>
      <c r="K52" s="66">
        <f t="shared" si="8"/>
        <v>2.1241666666666701</v>
      </c>
      <c r="L52" s="66">
        <f t="shared" si="9"/>
        <v>183691000</v>
      </c>
      <c r="M52" s="66" t="str">
        <f t="shared" si="9"/>
        <v/>
      </c>
      <c r="N52" s="66" t="str">
        <f t="shared" si="9"/>
        <v/>
      </c>
      <c r="O52" s="66" t="str">
        <f t="shared" si="9"/>
        <v/>
      </c>
      <c r="P52" s="66">
        <f t="shared" si="9"/>
        <v>5612.0795030785393</v>
      </c>
      <c r="Q52" s="66">
        <f t="shared" si="9"/>
        <v>6.6999998092651403</v>
      </c>
      <c r="R52" s="82" t="str">
        <f t="shared" si="9"/>
        <v/>
      </c>
      <c r="S52" s="66" t="str">
        <f t="shared" si="9"/>
        <v/>
      </c>
      <c r="T52" s="67" t="str">
        <f t="shared" si="9"/>
        <v/>
      </c>
    </row>
    <row r="53" spans="1:71" x14ac:dyDescent="0.3">
      <c r="A53" s="64" t="s">
        <v>408</v>
      </c>
      <c r="B53" s="66" t="str">
        <f t="shared" si="8"/>
        <v/>
      </c>
      <c r="C53" s="66">
        <f t="shared" si="8"/>
        <v>393087000000</v>
      </c>
      <c r="D53" s="66" t="str">
        <f t="shared" si="8"/>
        <v/>
      </c>
      <c r="E53" s="66" t="str">
        <f t="shared" si="8"/>
        <v/>
      </c>
      <c r="F53" s="66">
        <f t="shared" si="8"/>
        <v>3752442267603.0298</v>
      </c>
      <c r="G53" s="66" t="str">
        <f t="shared" si="8"/>
        <v/>
      </c>
      <c r="H53" s="66">
        <f t="shared" si="8"/>
        <v>13.8726149993924</v>
      </c>
      <c r="I53" s="66" t="str">
        <f t="shared" si="8"/>
        <v/>
      </c>
      <c r="J53" s="66" t="str">
        <f t="shared" si="8"/>
        <v/>
      </c>
      <c r="K53" s="66">
        <f t="shared" si="8"/>
        <v>1.7216666666666698</v>
      </c>
      <c r="L53" s="66">
        <f t="shared" si="9"/>
        <v>186538000</v>
      </c>
      <c r="M53" s="66" t="str">
        <f t="shared" si="9"/>
        <v/>
      </c>
      <c r="N53" s="66" t="str">
        <f t="shared" si="9"/>
        <v/>
      </c>
      <c r="O53" s="66" t="str">
        <f t="shared" si="9"/>
        <v/>
      </c>
      <c r="P53" s="66">
        <f t="shared" si="9"/>
        <v>5774.5863148527378</v>
      </c>
      <c r="Q53" s="66">
        <f t="shared" si="9"/>
        <v>5.5</v>
      </c>
      <c r="R53" s="82" t="str">
        <f t="shared" si="9"/>
        <v/>
      </c>
      <c r="S53" s="66" t="str">
        <f t="shared" si="9"/>
        <v/>
      </c>
      <c r="T53" s="67" t="str">
        <f t="shared" si="9"/>
        <v/>
      </c>
    </row>
    <row r="54" spans="1:71" x14ac:dyDescent="0.3">
      <c r="A54" s="64" t="s">
        <v>3183</v>
      </c>
      <c r="B54" s="66" t="str">
        <f t="shared" si="8"/>
        <v/>
      </c>
      <c r="C54" s="66">
        <f t="shared" si="8"/>
        <v>431819000000</v>
      </c>
      <c r="D54" s="66" t="str">
        <f t="shared" si="8"/>
        <v/>
      </c>
      <c r="E54" s="66" t="str">
        <f t="shared" si="8"/>
        <v/>
      </c>
      <c r="F54" s="66">
        <f t="shared" si="8"/>
        <v>3917549727377.5601</v>
      </c>
      <c r="G54" s="66" t="str">
        <f t="shared" si="8"/>
        <v/>
      </c>
      <c r="H54" s="66">
        <f t="shared" si="8"/>
        <v>14.0445895655005</v>
      </c>
      <c r="I54" s="66" t="str">
        <f t="shared" si="8"/>
        <v/>
      </c>
      <c r="J54" s="66" t="str">
        <f t="shared" si="8"/>
        <v/>
      </c>
      <c r="K54" s="66">
        <f t="shared" si="8"/>
        <v>1.3433333333333302</v>
      </c>
      <c r="L54" s="66">
        <f t="shared" si="9"/>
        <v>189242000</v>
      </c>
      <c r="M54" s="66" t="str">
        <f t="shared" si="9"/>
        <v/>
      </c>
      <c r="N54" s="66" t="str">
        <f t="shared" si="9"/>
        <v/>
      </c>
      <c r="O54" s="66" t="str">
        <f t="shared" si="9"/>
        <v/>
      </c>
      <c r="P54" s="66">
        <f t="shared" si="9"/>
        <v>5986.7839538791604</v>
      </c>
      <c r="Q54" s="66">
        <f t="shared" si="9"/>
        <v>5.6999998092651403</v>
      </c>
      <c r="R54" s="82" t="str">
        <f t="shared" si="9"/>
        <v/>
      </c>
      <c r="S54" s="66" t="str">
        <f t="shared" si="9"/>
        <v/>
      </c>
      <c r="T54" s="67" t="str">
        <f t="shared" si="9"/>
        <v/>
      </c>
    </row>
    <row r="55" spans="1:71" x14ac:dyDescent="0.3">
      <c r="A55" s="64" t="s">
        <v>1725</v>
      </c>
      <c r="B55" s="66" t="str">
        <f t="shared" si="8"/>
        <v/>
      </c>
      <c r="C55" s="66">
        <f t="shared" si="8"/>
        <v>473935000000</v>
      </c>
      <c r="D55" s="66" t="str">
        <f t="shared" si="8"/>
        <v/>
      </c>
      <c r="E55" s="66" t="str">
        <f t="shared" si="8"/>
        <v/>
      </c>
      <c r="F55" s="66">
        <f t="shared" si="8"/>
        <v>4144767611565.4702</v>
      </c>
      <c r="G55" s="66" t="str">
        <f t="shared" si="8"/>
        <v/>
      </c>
      <c r="H55" s="66">
        <f t="shared" si="8"/>
        <v>14.2242074456579</v>
      </c>
      <c r="I55" s="66" t="str">
        <f t="shared" si="8"/>
        <v/>
      </c>
      <c r="J55" s="66" t="str">
        <f t="shared" si="8"/>
        <v/>
      </c>
      <c r="K55" s="66">
        <f t="shared" si="8"/>
        <v>0.94750000000000001</v>
      </c>
      <c r="L55" s="66">
        <f t="shared" si="9"/>
        <v>191889000</v>
      </c>
      <c r="M55" s="66" t="str">
        <f t="shared" si="9"/>
        <v/>
      </c>
      <c r="N55" s="66" t="str">
        <f t="shared" si="9"/>
        <v/>
      </c>
      <c r="O55" s="66" t="str">
        <f t="shared" si="9"/>
        <v/>
      </c>
      <c r="P55" s="66">
        <f t="shared" si="9"/>
        <v>6136.9382299141689</v>
      </c>
      <c r="Q55" s="66">
        <f t="shared" si="9"/>
        <v>5.1999998092651403</v>
      </c>
      <c r="R55" s="82" t="str">
        <f t="shared" si="9"/>
        <v/>
      </c>
      <c r="S55" s="66" t="str">
        <f t="shared" si="9"/>
        <v/>
      </c>
      <c r="T55" s="67" t="str">
        <f t="shared" si="9"/>
        <v/>
      </c>
    </row>
    <row r="56" spans="1:71" x14ac:dyDescent="0.3">
      <c r="A56" s="64" t="s">
        <v>2603</v>
      </c>
      <c r="B56" s="66" t="str">
        <f t="shared" si="8"/>
        <v/>
      </c>
      <c r="C56" s="66">
        <f t="shared" si="8"/>
        <v>522383000000</v>
      </c>
      <c r="D56" s="66" t="str">
        <f t="shared" si="8"/>
        <v/>
      </c>
      <c r="E56" s="66" t="str">
        <f t="shared" si="8"/>
        <v/>
      </c>
      <c r="F56" s="66">
        <f t="shared" si="8"/>
        <v>4410032738705.6504</v>
      </c>
      <c r="G56" s="66" t="str">
        <f t="shared" si="8"/>
        <v/>
      </c>
      <c r="H56" s="66">
        <f t="shared" si="8"/>
        <v>14.4496852101109</v>
      </c>
      <c r="I56" s="66" t="str">
        <f t="shared" si="8"/>
        <v/>
      </c>
      <c r="J56" s="66" t="str">
        <f t="shared" si="8"/>
        <v/>
      </c>
      <c r="K56" s="66">
        <f t="shared" si="8"/>
        <v>0.58666666666667</v>
      </c>
      <c r="L56" s="66">
        <f t="shared" si="9"/>
        <v>194303000</v>
      </c>
      <c r="M56" s="66" t="str">
        <f t="shared" si="9"/>
        <v/>
      </c>
      <c r="N56" s="66" t="str">
        <f t="shared" si="9"/>
        <v/>
      </c>
      <c r="O56" s="66" t="str">
        <f t="shared" si="9"/>
        <v/>
      </c>
      <c r="P56" s="66">
        <f t="shared" si="9"/>
        <v>6307.8902024158142</v>
      </c>
      <c r="Q56" s="66">
        <f t="shared" si="9"/>
        <v>4.5</v>
      </c>
      <c r="R56" s="82" t="str">
        <f t="shared" si="9"/>
        <v/>
      </c>
      <c r="S56" s="66" t="str">
        <f t="shared" si="9"/>
        <v/>
      </c>
      <c r="T56" s="67" t="str">
        <f t="shared" si="9"/>
        <v/>
      </c>
    </row>
    <row r="57" spans="1:71" x14ac:dyDescent="0.3">
      <c r="A57" s="64" t="s">
        <v>1148</v>
      </c>
      <c r="B57" s="66" t="str">
        <f t="shared" si="8"/>
        <v/>
      </c>
      <c r="C57" s="66">
        <f t="shared" si="8"/>
        <v>553832000000</v>
      </c>
      <c r="D57" s="66" t="str">
        <f t="shared" si="8"/>
        <v/>
      </c>
      <c r="E57" s="66" t="str">
        <f t="shared" si="8"/>
        <v/>
      </c>
      <c r="F57" s="66">
        <f t="shared" si="8"/>
        <v>4696684866721.5303</v>
      </c>
      <c r="G57" s="66" t="str">
        <f t="shared" si="8"/>
        <v/>
      </c>
      <c r="H57" s="66">
        <f t="shared" si="8"/>
        <v>14.8853541109182</v>
      </c>
      <c r="I57" s="66" t="str">
        <f t="shared" si="8"/>
        <v/>
      </c>
      <c r="J57" s="66" t="str">
        <f t="shared" si="8"/>
        <v/>
      </c>
      <c r="K57" s="66">
        <f t="shared" si="8"/>
        <v>0.74333333333332963</v>
      </c>
      <c r="L57" s="66">
        <f t="shared" si="9"/>
        <v>196560000</v>
      </c>
      <c r="M57" s="66" t="str">
        <f t="shared" si="9"/>
        <v/>
      </c>
      <c r="N57" s="66" t="str">
        <f t="shared" si="9"/>
        <v/>
      </c>
      <c r="O57" s="66" t="str">
        <f t="shared" si="9"/>
        <v/>
      </c>
      <c r="P57" s="66">
        <f t="shared" si="9"/>
        <v>6591.3405575905572</v>
      </c>
      <c r="Q57" s="66">
        <f t="shared" si="9"/>
        <v>3.7999999523162802</v>
      </c>
      <c r="R57" s="82" t="str">
        <f t="shared" si="9"/>
        <v/>
      </c>
      <c r="S57" s="66" t="str">
        <f t="shared" si="9"/>
        <v/>
      </c>
      <c r="T57" s="67" t="str">
        <f t="shared" si="9"/>
        <v/>
      </c>
    </row>
    <row r="58" spans="1:71" x14ac:dyDescent="0.3">
      <c r="A58" s="64" t="s">
        <v>3957</v>
      </c>
      <c r="B58" s="66" t="str">
        <f t="shared" si="8"/>
        <v/>
      </c>
      <c r="C58" s="66">
        <f t="shared" si="8"/>
        <v>608437000000</v>
      </c>
      <c r="D58" s="66" t="str">
        <f t="shared" si="8"/>
        <v/>
      </c>
      <c r="E58" s="66" t="str">
        <f t="shared" si="8"/>
        <v/>
      </c>
      <c r="F58" s="66">
        <f t="shared" si="8"/>
        <v>4814101988389.5703</v>
      </c>
      <c r="G58" s="66" t="str">
        <f t="shared" si="8"/>
        <v/>
      </c>
      <c r="H58" s="66">
        <f t="shared" si="8"/>
        <v>15.2980930695779</v>
      </c>
      <c r="I58" s="66" t="str">
        <f t="shared" si="8"/>
        <v/>
      </c>
      <c r="J58" s="66" t="str">
        <f t="shared" si="8"/>
        <v/>
      </c>
      <c r="K58" s="66">
        <f t="shared" si="8"/>
        <v>1.3016666666666605</v>
      </c>
      <c r="L58" s="66">
        <f t="shared" si="9"/>
        <v>198712000</v>
      </c>
      <c r="M58" s="66" t="str">
        <f t="shared" si="9"/>
        <v/>
      </c>
      <c r="N58" s="66" t="str">
        <f t="shared" si="9"/>
        <v/>
      </c>
      <c r="O58" s="66" t="str">
        <f t="shared" si="9"/>
        <v/>
      </c>
      <c r="P58" s="66">
        <f t="shared" si="9"/>
        <v>6809.8204839164209</v>
      </c>
      <c r="Q58" s="66">
        <f t="shared" si="9"/>
        <v>3.7999999523162802</v>
      </c>
      <c r="R58" s="82" t="str">
        <f t="shared" si="9"/>
        <v/>
      </c>
      <c r="S58" s="66" t="str">
        <f t="shared" si="9"/>
        <v/>
      </c>
      <c r="T58" s="67" t="str">
        <f t="shared" si="9"/>
        <v/>
      </c>
    </row>
    <row r="59" spans="1:71" x14ac:dyDescent="0.3">
      <c r="A59" s="64" t="s">
        <v>2501</v>
      </c>
      <c r="B59" s="66" t="str">
        <f t="shared" si="8"/>
        <v/>
      </c>
      <c r="C59" s="66">
        <f t="shared" si="8"/>
        <v>667910000000</v>
      </c>
      <c r="D59" s="66" t="str">
        <f t="shared" si="8"/>
        <v/>
      </c>
      <c r="E59" s="66" t="str">
        <f t="shared" si="8"/>
        <v/>
      </c>
      <c r="F59" s="66">
        <f t="shared" si="8"/>
        <v>5045178883832.25</v>
      </c>
      <c r="G59" s="66" t="str">
        <f t="shared" si="8"/>
        <v/>
      </c>
      <c r="H59" s="66">
        <f t="shared" si="8"/>
        <v>15.951596420788899</v>
      </c>
      <c r="I59" s="66" t="str">
        <f t="shared" si="8"/>
        <v/>
      </c>
      <c r="J59" s="66" t="str">
        <f t="shared" si="8"/>
        <v/>
      </c>
      <c r="K59" s="66">
        <f t="shared" si="8"/>
        <v>0.96583333333332977</v>
      </c>
      <c r="L59" s="66">
        <f t="shared" si="9"/>
        <v>200706000</v>
      </c>
      <c r="M59" s="66" t="str">
        <f t="shared" si="9"/>
        <v/>
      </c>
      <c r="N59" s="66" t="str">
        <f t="shared" si="9"/>
        <v/>
      </c>
      <c r="O59" s="66" t="str">
        <f t="shared" si="9"/>
        <v/>
      </c>
      <c r="P59" s="66">
        <f t="shared" si="9"/>
        <v>7073.4789493089393</v>
      </c>
      <c r="Q59" s="66">
        <f t="shared" si="9"/>
        <v>3.5999999046325701</v>
      </c>
      <c r="R59" s="82" t="str">
        <f t="shared" si="9"/>
        <v/>
      </c>
      <c r="S59" s="66" t="str">
        <f t="shared" si="9"/>
        <v/>
      </c>
      <c r="T59" s="67" t="str">
        <f t="shared" si="9"/>
        <v/>
      </c>
    </row>
    <row r="60" spans="1:71" x14ac:dyDescent="0.3">
      <c r="A60" s="64" t="s">
        <v>3319</v>
      </c>
      <c r="B60" s="66" t="str">
        <f t="shared" si="8"/>
        <v/>
      </c>
      <c r="C60" s="66">
        <f t="shared" si="8"/>
        <v>704545000000</v>
      </c>
      <c r="D60" s="66" t="str">
        <f t="shared" si="8"/>
        <v/>
      </c>
      <c r="E60" s="66" t="str">
        <f t="shared" si="8"/>
        <v/>
      </c>
      <c r="F60" s="66">
        <f t="shared" si="8"/>
        <v>5201579429231.0498</v>
      </c>
      <c r="G60" s="66" t="str">
        <f t="shared" si="8"/>
        <v/>
      </c>
      <c r="H60" s="66">
        <f t="shared" si="8"/>
        <v>16.8229342224036</v>
      </c>
      <c r="I60" s="66" t="str">
        <f t="shared" si="8"/>
        <v/>
      </c>
      <c r="J60" s="66" t="str">
        <f t="shared" si="8"/>
        <v/>
      </c>
      <c r="K60" s="66">
        <f t="shared" si="8"/>
        <v>1.2633333333333399</v>
      </c>
      <c r="L60" s="66">
        <f t="shared" si="9"/>
        <v>202677000</v>
      </c>
      <c r="M60" s="66" t="str">
        <f t="shared" si="9"/>
        <v/>
      </c>
      <c r="N60" s="66" t="str">
        <f t="shared" si="9"/>
        <v/>
      </c>
      <c r="O60" s="66" t="str">
        <f t="shared" si="9"/>
        <v/>
      </c>
      <c r="P60" s="66">
        <f t="shared" si="9"/>
        <v>7332.3685469984266</v>
      </c>
      <c r="Q60" s="66">
        <f t="shared" si="9"/>
        <v>3.5</v>
      </c>
      <c r="R60" s="82" t="str">
        <f t="shared" si="9"/>
        <v/>
      </c>
      <c r="S60" s="66" t="str">
        <f t="shared" si="9"/>
        <v/>
      </c>
      <c r="T60" s="67" t="str">
        <f t="shared" si="9"/>
        <v/>
      </c>
      <c r="BA60" s="86"/>
      <c r="BB60" s="86"/>
      <c r="BC60" s="86"/>
      <c r="BD60" s="86"/>
      <c r="BE60" s="86"/>
      <c r="BF60" s="86"/>
      <c r="BG60" s="86"/>
      <c r="BH60" s="86"/>
      <c r="BI60" s="86"/>
      <c r="BJ60" s="86"/>
      <c r="BK60" s="86"/>
      <c r="BL60" s="86"/>
      <c r="BM60" s="86"/>
      <c r="BN60" s="86"/>
      <c r="BO60" s="86"/>
      <c r="BP60" s="86"/>
      <c r="BQ60" s="86"/>
      <c r="BR60" s="86"/>
      <c r="BS60" s="86"/>
    </row>
    <row r="61" spans="1:71" x14ac:dyDescent="0.3">
      <c r="A61" s="64" t="s">
        <v>2374</v>
      </c>
      <c r="B61" s="66">
        <f t="shared" ref="B61:K70" si="10">IF(VLOOKUP(B$49,filtered_data,MATCH($A61,INDEX(filtered_data,1,0),0),FALSE)=0,"",VLOOKUP(B$49,filtered_data,MATCH($A61,INDEX(filtered_data,1,0),0),FALSE))</f>
        <v>-59661544400</v>
      </c>
      <c r="C61" s="66">
        <f t="shared" si="10"/>
        <v>757947000000</v>
      </c>
      <c r="D61" s="66">
        <f t="shared" si="10"/>
        <v>1381721616400</v>
      </c>
      <c r="E61" s="66">
        <f t="shared" si="10"/>
        <v>7195172100</v>
      </c>
      <c r="F61" s="66">
        <f t="shared" si="10"/>
        <v>5188363277400</v>
      </c>
      <c r="G61" s="66">
        <f t="shared" si="10"/>
        <v>3180884737400</v>
      </c>
      <c r="H61" s="66">
        <f t="shared" si="10"/>
        <v>17.805100077732501</v>
      </c>
      <c r="I61" s="66" t="str">
        <f t="shared" si="10"/>
        <v/>
      </c>
      <c r="J61" s="66">
        <f t="shared" si="10"/>
        <v>5099200</v>
      </c>
      <c r="K61" s="66">
        <f t="shared" si="10"/>
        <v>1.4733333333333301</v>
      </c>
      <c r="L61" s="66">
        <f t="shared" ref="L61:T70" si="11">IF(VLOOKUP(L$49,filtered_data,MATCH($A61,INDEX(filtered_data,1,0),0),FALSE)=0,"",VLOOKUP(L$49,filtered_data,MATCH($A61,INDEX(filtered_data,1,0),0),FALSE))</f>
        <v>205052000</v>
      </c>
      <c r="M61" s="66">
        <f t="shared" si="11"/>
        <v>0.380961570155255</v>
      </c>
      <c r="N61" s="66" t="str">
        <f t="shared" si="11"/>
        <v/>
      </c>
      <c r="O61" s="66" t="str">
        <f t="shared" si="11"/>
        <v/>
      </c>
      <c r="P61" s="66">
        <f t="shared" si="11"/>
        <v>7569.0765952051188</v>
      </c>
      <c r="Q61" s="66">
        <f t="shared" si="11"/>
        <v>4.9000000953674299</v>
      </c>
      <c r="R61" s="82" t="str">
        <f t="shared" si="11"/>
        <v/>
      </c>
      <c r="S61" s="66" t="str">
        <f t="shared" si="11"/>
        <v/>
      </c>
      <c r="T61" s="67" t="str">
        <f t="shared" si="11"/>
        <v/>
      </c>
    </row>
    <row r="62" spans="1:71" x14ac:dyDescent="0.3">
      <c r="A62" s="64" t="s">
        <v>911</v>
      </c>
      <c r="B62" s="66">
        <f t="shared" si="10"/>
        <v>-69754799100</v>
      </c>
      <c r="C62" s="66">
        <f t="shared" si="10"/>
        <v>847214000000</v>
      </c>
      <c r="D62" s="66">
        <f t="shared" si="10"/>
        <v>1382893520100</v>
      </c>
      <c r="E62" s="66">
        <f t="shared" si="10"/>
        <v>32144277100</v>
      </c>
      <c r="F62" s="66">
        <f t="shared" si="10"/>
        <v>5359234881600</v>
      </c>
      <c r="G62" s="66">
        <f t="shared" si="10"/>
        <v>3302359846000</v>
      </c>
      <c r="H62" s="66">
        <f t="shared" si="10"/>
        <v>18.569431482657698</v>
      </c>
      <c r="I62" s="66" t="str">
        <f t="shared" si="10"/>
        <v/>
      </c>
      <c r="J62" s="66">
        <f t="shared" si="10"/>
        <v>4999200</v>
      </c>
      <c r="K62" s="66">
        <f t="shared" si="10"/>
        <v>1.3833333333333302</v>
      </c>
      <c r="L62" s="66">
        <f t="shared" si="11"/>
        <v>207661000</v>
      </c>
      <c r="M62" s="66">
        <f t="shared" si="11"/>
        <v>0.40713024222144001</v>
      </c>
      <c r="N62" s="66" t="str">
        <f t="shared" si="11"/>
        <v/>
      </c>
      <c r="O62" s="66" t="str">
        <f t="shared" si="11"/>
        <v/>
      </c>
      <c r="P62" s="66">
        <f t="shared" si="11"/>
        <v>7644.5248024424418</v>
      </c>
      <c r="Q62" s="66">
        <f t="shared" si="11"/>
        <v>5.9000000953674299</v>
      </c>
      <c r="R62" s="82" t="str">
        <f t="shared" si="11"/>
        <v/>
      </c>
      <c r="S62" s="66" t="str">
        <f t="shared" si="11"/>
        <v/>
      </c>
      <c r="T62" s="67" t="str">
        <f t="shared" si="11"/>
        <v/>
      </c>
    </row>
    <row r="63" spans="1:71" x14ac:dyDescent="0.3">
      <c r="A63" s="64" t="s">
        <v>1735</v>
      </c>
      <c r="B63" s="66">
        <f t="shared" si="10"/>
        <v>-84348975800</v>
      </c>
      <c r="C63" s="66">
        <f t="shared" si="10"/>
        <v>966022000000</v>
      </c>
      <c r="D63" s="66">
        <f t="shared" si="10"/>
        <v>1387905322900</v>
      </c>
      <c r="E63" s="66">
        <f t="shared" si="10"/>
        <v>33019527100</v>
      </c>
      <c r="F63" s="66">
        <f t="shared" si="10"/>
        <v>5641071436000</v>
      </c>
      <c r="G63" s="66">
        <f t="shared" si="10"/>
        <v>3504622573900</v>
      </c>
      <c r="H63" s="66">
        <f t="shared" si="10"/>
        <v>19.1770749495732</v>
      </c>
      <c r="I63" s="66" t="str">
        <f t="shared" si="10"/>
        <v/>
      </c>
      <c r="J63" s="66">
        <f t="shared" si="10"/>
        <v>4985200</v>
      </c>
      <c r="K63" s="66">
        <f t="shared" si="10"/>
        <v>1.17916666666666</v>
      </c>
      <c r="L63" s="66">
        <f t="shared" si="11"/>
        <v>209896000</v>
      </c>
      <c r="M63" s="66">
        <f t="shared" si="11"/>
        <v>0.39912594646938898</v>
      </c>
      <c r="N63" s="66" t="str">
        <f t="shared" si="11"/>
        <v/>
      </c>
      <c r="O63" s="66">
        <f t="shared" si="11"/>
        <v>42260000000</v>
      </c>
      <c r="P63" s="66">
        <f t="shared" si="11"/>
        <v>7940.9978322597872</v>
      </c>
      <c r="Q63" s="66">
        <f t="shared" si="11"/>
        <v>5.5999999046325701</v>
      </c>
      <c r="R63" s="82" t="str">
        <f t="shared" si="11"/>
        <v/>
      </c>
      <c r="S63" s="66" t="str">
        <f t="shared" si="11"/>
        <v/>
      </c>
      <c r="T63" s="67" t="str">
        <f t="shared" si="11"/>
        <v/>
      </c>
    </row>
    <row r="64" spans="1:71" x14ac:dyDescent="0.3">
      <c r="A64" s="64" t="s">
        <v>311</v>
      </c>
      <c r="B64" s="66">
        <f t="shared" si="10"/>
        <v>-58458007600</v>
      </c>
      <c r="C64" s="66">
        <f t="shared" si="10"/>
        <v>1098771000000</v>
      </c>
      <c r="D64" s="66">
        <f t="shared" si="10"/>
        <v>1376018421900</v>
      </c>
      <c r="E64" s="66">
        <f t="shared" si="10"/>
        <v>50180998400</v>
      </c>
      <c r="F64" s="66">
        <f t="shared" si="10"/>
        <v>5959550504400</v>
      </c>
      <c r="G64" s="66">
        <f t="shared" si="10"/>
        <v>3678060403000</v>
      </c>
      <c r="H64" s="66">
        <f t="shared" si="10"/>
        <v>20.3617886272073</v>
      </c>
      <c r="I64" s="66" t="str">
        <f t="shared" si="10"/>
        <v/>
      </c>
      <c r="J64" s="66">
        <f t="shared" si="10"/>
        <v>5058200</v>
      </c>
      <c r="K64" s="66">
        <f t="shared" si="10"/>
        <v>0.995</v>
      </c>
      <c r="L64" s="66">
        <f t="shared" si="11"/>
        <v>211909000</v>
      </c>
      <c r="M64" s="66">
        <f t="shared" si="11"/>
        <v>0.419748833863759</v>
      </c>
      <c r="N64" s="66" t="str">
        <f t="shared" si="11"/>
        <v/>
      </c>
      <c r="O64" s="66">
        <f t="shared" si="11"/>
        <v>44680000000</v>
      </c>
      <c r="P64" s="66">
        <f t="shared" si="11"/>
        <v>8163.6037921938196</v>
      </c>
      <c r="Q64" s="66">
        <f t="shared" si="11"/>
        <v>4.9000000953674299</v>
      </c>
      <c r="R64" s="82" t="str">
        <f t="shared" si="11"/>
        <v/>
      </c>
      <c r="S64" s="66" t="str">
        <f t="shared" si="11"/>
        <v/>
      </c>
      <c r="T64" s="67" t="str">
        <f t="shared" si="11"/>
        <v/>
      </c>
    </row>
    <row r="65" spans="1:20" x14ac:dyDescent="0.3">
      <c r="A65" s="64" t="s">
        <v>3104</v>
      </c>
      <c r="B65" s="66">
        <f t="shared" si="10"/>
        <v>-31636244500</v>
      </c>
      <c r="C65" s="66">
        <f t="shared" si="10"/>
        <v>1200357000000</v>
      </c>
      <c r="D65" s="66">
        <f t="shared" si="10"/>
        <v>1405739870900</v>
      </c>
      <c r="E65" s="66">
        <f t="shared" si="10"/>
        <v>37430627600</v>
      </c>
      <c r="F65" s="66">
        <f t="shared" si="10"/>
        <v>5927336361000</v>
      </c>
      <c r="G65" s="66">
        <f t="shared" si="10"/>
        <v>3647249818500</v>
      </c>
      <c r="H65" s="66">
        <f t="shared" si="10"/>
        <v>22.612744614712</v>
      </c>
      <c r="I65" s="66" t="str">
        <f t="shared" si="10"/>
        <v/>
      </c>
      <c r="J65" s="66">
        <f t="shared" si="10"/>
        <v>4650400</v>
      </c>
      <c r="K65" s="66">
        <f t="shared" si="10"/>
        <v>2.9233333333333</v>
      </c>
      <c r="L65" s="66">
        <f t="shared" si="11"/>
        <v>213854000</v>
      </c>
      <c r="M65" s="66">
        <f t="shared" si="11"/>
        <v>1.5529205396971999</v>
      </c>
      <c r="N65" s="66" t="str">
        <f t="shared" si="11"/>
        <v/>
      </c>
      <c r="O65" s="66">
        <f t="shared" si="11"/>
        <v>46140000000</v>
      </c>
      <c r="P65" s="66">
        <f t="shared" si="11"/>
        <v>7909.5864795608213</v>
      </c>
      <c r="Q65" s="66">
        <f t="shared" si="11"/>
        <v>5.5999999046325701</v>
      </c>
      <c r="R65" s="82" t="str">
        <f t="shared" si="11"/>
        <v/>
      </c>
      <c r="S65" s="66" t="str">
        <f t="shared" si="11"/>
        <v/>
      </c>
      <c r="T65" s="67" t="str">
        <f t="shared" si="11"/>
        <v/>
      </c>
    </row>
    <row r="66" spans="1:20" x14ac:dyDescent="0.3">
      <c r="A66" s="64" t="s">
        <v>1630</v>
      </c>
      <c r="B66" s="66">
        <f t="shared" si="10"/>
        <v>118985000</v>
      </c>
      <c r="C66" s="66">
        <f t="shared" si="10"/>
        <v>1284359000000</v>
      </c>
      <c r="D66" s="66">
        <f t="shared" si="10"/>
        <v>1440047166700</v>
      </c>
      <c r="E66" s="66">
        <f t="shared" si="10"/>
        <v>-16451513100</v>
      </c>
      <c r="F66" s="66">
        <f t="shared" si="10"/>
        <v>5915157817900</v>
      </c>
      <c r="G66" s="66">
        <f t="shared" si="10"/>
        <v>3729948930700</v>
      </c>
      <c r="H66" s="66">
        <f t="shared" si="10"/>
        <v>24.680261065034699</v>
      </c>
      <c r="I66" s="66" t="str">
        <f t="shared" si="10"/>
        <v/>
      </c>
      <c r="J66" s="66">
        <f t="shared" si="10"/>
        <v>4576100</v>
      </c>
      <c r="K66" s="66">
        <f t="shared" si="10"/>
        <v>2.0375000000000001</v>
      </c>
      <c r="L66" s="66">
        <f t="shared" si="11"/>
        <v>215973000</v>
      </c>
      <c r="M66" s="66">
        <f t="shared" si="11"/>
        <v>1.3888735018281499</v>
      </c>
      <c r="N66" s="66" t="str">
        <f t="shared" si="11"/>
        <v/>
      </c>
      <c r="O66" s="66">
        <f t="shared" si="11"/>
        <v>48910000000</v>
      </c>
      <c r="P66" s="66">
        <f t="shared" si="11"/>
        <v>7656.2635792437013</v>
      </c>
      <c r="Q66" s="66">
        <f t="shared" si="11"/>
        <v>8.5</v>
      </c>
      <c r="R66" s="82" t="str">
        <f t="shared" si="11"/>
        <v/>
      </c>
      <c r="S66" s="66" t="str">
        <f t="shared" si="11"/>
        <v/>
      </c>
      <c r="T66" s="67" t="str">
        <f t="shared" si="11"/>
        <v/>
      </c>
    </row>
    <row r="67" spans="1:20" x14ac:dyDescent="0.3">
      <c r="A67" s="64" t="s">
        <v>2513</v>
      </c>
      <c r="B67" s="66">
        <f t="shared" si="10"/>
        <v>-40541791200</v>
      </c>
      <c r="C67" s="66">
        <f t="shared" si="10"/>
        <v>1420463000000</v>
      </c>
      <c r="D67" s="66">
        <f t="shared" si="10"/>
        <v>1440066051400</v>
      </c>
      <c r="E67" s="66">
        <f t="shared" si="10"/>
        <v>44073167500</v>
      </c>
      <c r="F67" s="66">
        <f t="shared" si="10"/>
        <v>6233874756600</v>
      </c>
      <c r="G67" s="66">
        <f t="shared" si="10"/>
        <v>3937834848000</v>
      </c>
      <c r="H67" s="66">
        <f t="shared" si="10"/>
        <v>26.098095821170901</v>
      </c>
      <c r="I67" s="66" t="str">
        <f t="shared" si="10"/>
        <v/>
      </c>
      <c r="J67" s="66">
        <f t="shared" si="10"/>
        <v>4690500</v>
      </c>
      <c r="K67" s="66">
        <f t="shared" si="10"/>
        <v>1.8408333333333298</v>
      </c>
      <c r="L67" s="66">
        <f t="shared" si="11"/>
        <v>218035000</v>
      </c>
      <c r="M67" s="66">
        <f t="shared" si="11"/>
        <v>1.3688182618464699</v>
      </c>
      <c r="N67" s="66" t="str">
        <f t="shared" si="11"/>
        <v/>
      </c>
      <c r="O67" s="66">
        <f t="shared" si="11"/>
        <v>51560000000</v>
      </c>
      <c r="P67" s="66">
        <f t="shared" si="11"/>
        <v>8100.5622216616603</v>
      </c>
      <c r="Q67" s="66">
        <f t="shared" si="11"/>
        <v>7.6999998092651403</v>
      </c>
      <c r="R67" s="82" t="str">
        <f t="shared" si="11"/>
        <v/>
      </c>
      <c r="S67" s="66" t="str">
        <f t="shared" si="11"/>
        <v/>
      </c>
      <c r="T67" s="67" t="str">
        <f t="shared" si="11"/>
        <v/>
      </c>
    </row>
    <row r="68" spans="1:20" x14ac:dyDescent="0.3">
      <c r="A68" s="64" t="s">
        <v>1054</v>
      </c>
      <c r="B68" s="66">
        <f t="shared" si="10"/>
        <v>-68818294300</v>
      </c>
      <c r="C68" s="66">
        <f t="shared" si="10"/>
        <v>1601672000000</v>
      </c>
      <c r="D68" s="66">
        <f t="shared" si="10"/>
        <v>1465644396100</v>
      </c>
      <c r="E68" s="66">
        <f t="shared" si="10"/>
        <v>55473323300</v>
      </c>
      <c r="F68" s="66">
        <f t="shared" si="10"/>
        <v>6522139050100</v>
      </c>
      <c r="G68" s="66">
        <f t="shared" si="10"/>
        <v>4104264557100</v>
      </c>
      <c r="H68" s="66">
        <f t="shared" si="10"/>
        <v>27.794911540104899</v>
      </c>
      <c r="I68" s="66" t="str">
        <f t="shared" si="10"/>
        <v/>
      </c>
      <c r="J68" s="66">
        <f t="shared" si="10"/>
        <v>4795900</v>
      </c>
      <c r="K68" s="66">
        <f t="shared" si="10"/>
        <v>1.56</v>
      </c>
      <c r="L68" s="66">
        <f t="shared" si="11"/>
        <v>220239000</v>
      </c>
      <c r="M68" s="66">
        <f t="shared" si="11"/>
        <v>1.44655105654489</v>
      </c>
      <c r="N68" s="66" t="str">
        <f t="shared" si="11"/>
        <v/>
      </c>
      <c r="O68" s="66">
        <f t="shared" si="11"/>
        <v>55250000000</v>
      </c>
      <c r="P68" s="66">
        <f t="shared" si="11"/>
        <v>8285.5708979790124</v>
      </c>
      <c r="Q68" s="66">
        <f t="shared" si="11"/>
        <v>7.0999999046325701</v>
      </c>
      <c r="R68" s="82" t="str">
        <f t="shared" si="11"/>
        <v/>
      </c>
      <c r="S68" s="66" t="str">
        <f t="shared" si="11"/>
        <v/>
      </c>
      <c r="T68" s="67" t="str">
        <f t="shared" si="11"/>
        <v/>
      </c>
    </row>
    <row r="69" spans="1:20" x14ac:dyDescent="0.3">
      <c r="A69" s="64" t="s">
        <v>3857</v>
      </c>
      <c r="B69" s="66">
        <f t="shared" si="10"/>
        <v>-69376145400</v>
      </c>
      <c r="C69" s="66">
        <f t="shared" si="10"/>
        <v>1796192000000</v>
      </c>
      <c r="D69" s="66">
        <f t="shared" si="10"/>
        <v>1491716891800</v>
      </c>
      <c r="E69" s="66">
        <f t="shared" si="10"/>
        <v>58616854800</v>
      </c>
      <c r="F69" s="66">
        <f t="shared" si="10"/>
        <v>6883159188600</v>
      </c>
      <c r="G69" s="66">
        <f t="shared" si="10"/>
        <v>4283885112100</v>
      </c>
      <c r="H69" s="66">
        <f t="shared" si="10"/>
        <v>29.915931188772301</v>
      </c>
      <c r="I69" s="66" t="str">
        <f t="shared" si="10"/>
        <v/>
      </c>
      <c r="J69" s="66">
        <f t="shared" si="10"/>
        <v>4857000</v>
      </c>
      <c r="K69" s="66">
        <f t="shared" si="10"/>
        <v>1.8333333333333401</v>
      </c>
      <c r="L69" s="66">
        <f t="shared" si="11"/>
        <v>222585000</v>
      </c>
      <c r="M69" s="66">
        <f t="shared" si="11"/>
        <v>1.39751583701445</v>
      </c>
      <c r="N69" s="66" t="str">
        <f t="shared" si="11"/>
        <v/>
      </c>
      <c r="O69" s="66">
        <f t="shared" si="11"/>
        <v>59710000000</v>
      </c>
      <c r="P69" s="66">
        <f t="shared" si="11"/>
        <v>8438.4030774760213</v>
      </c>
      <c r="Q69" s="66">
        <f t="shared" si="11"/>
        <v>6.0999999046325701</v>
      </c>
      <c r="R69" s="82" t="str">
        <f t="shared" si="11"/>
        <v/>
      </c>
      <c r="S69" s="66" t="str">
        <f t="shared" si="11"/>
        <v/>
      </c>
      <c r="T69" s="67" t="str">
        <f t="shared" si="11"/>
        <v/>
      </c>
    </row>
    <row r="70" spans="1:20" x14ac:dyDescent="0.3">
      <c r="A70" s="64" t="s">
        <v>2403</v>
      </c>
      <c r="B70" s="66">
        <f t="shared" si="10"/>
        <v>-44448332100</v>
      </c>
      <c r="C70" s="66">
        <f t="shared" si="10"/>
        <v>2006459000000</v>
      </c>
      <c r="D70" s="66">
        <f t="shared" si="10"/>
        <v>1503132723100</v>
      </c>
      <c r="E70" s="66">
        <f t="shared" si="10"/>
        <v>36025647300</v>
      </c>
      <c r="F70" s="66">
        <f t="shared" si="10"/>
        <v>7101090351900</v>
      </c>
      <c r="G70" s="66">
        <f t="shared" si="10"/>
        <v>4385712548000</v>
      </c>
      <c r="H70" s="66">
        <f t="shared" si="10"/>
        <v>33.282811027467801</v>
      </c>
      <c r="I70" s="66" t="str">
        <f t="shared" si="10"/>
        <v/>
      </c>
      <c r="J70" s="66">
        <f t="shared" si="10"/>
        <v>5041800</v>
      </c>
      <c r="K70" s="66">
        <f t="shared" si="10"/>
        <v>2.6233333333332993</v>
      </c>
      <c r="L70" s="66">
        <f t="shared" si="11"/>
        <v>225055000</v>
      </c>
      <c r="M70" s="66">
        <f t="shared" si="11"/>
        <v>2.4458363754043702</v>
      </c>
      <c r="N70" s="66" t="str">
        <f t="shared" si="11"/>
        <v/>
      </c>
      <c r="O70" s="66">
        <f t="shared" si="11"/>
        <v>63020000000</v>
      </c>
      <c r="P70" s="66">
        <f t="shared" si="11"/>
        <v>8327.0417053609126</v>
      </c>
      <c r="Q70" s="66">
        <f t="shared" si="11"/>
        <v>5.8000001907348597</v>
      </c>
      <c r="R70" s="82" t="str">
        <f t="shared" si="11"/>
        <v/>
      </c>
      <c r="S70" s="66" t="str">
        <f t="shared" si="11"/>
        <v/>
      </c>
      <c r="T70" s="67" t="str">
        <f t="shared" si="11"/>
        <v/>
      </c>
    </row>
    <row r="71" spans="1:20" x14ac:dyDescent="0.3">
      <c r="A71" s="64" t="s">
        <v>3728</v>
      </c>
      <c r="B71" s="66">
        <f t="shared" ref="B71:K80" si="12">IF(VLOOKUP(B$49,filtered_data,MATCH($A71,INDEX(filtered_data,1,0),0),FALSE)=0,"",VLOOKUP(B$49,filtered_data,MATCH($A71,INDEX(filtered_data,1,0),0),FALSE))</f>
        <v>19121849400</v>
      </c>
      <c r="C71" s="66">
        <f t="shared" si="12"/>
        <v>2175843000000</v>
      </c>
      <c r="D71" s="66">
        <f t="shared" si="12"/>
        <v>1525651738300</v>
      </c>
      <c r="E71" s="66">
        <f t="shared" si="12"/>
        <v>-12067297400</v>
      </c>
      <c r="F71" s="66">
        <f t="shared" si="12"/>
        <v>7082858165300</v>
      </c>
      <c r="G71" s="66">
        <f t="shared" si="12"/>
        <v>4372020901300</v>
      </c>
      <c r="H71" s="66">
        <f t="shared" si="12"/>
        <v>37.792366316526497</v>
      </c>
      <c r="I71" s="66">
        <f t="shared" si="12"/>
        <v>1359797800000</v>
      </c>
      <c r="J71" s="66">
        <f t="shared" si="12"/>
        <v>4962700</v>
      </c>
      <c r="K71" s="66">
        <f t="shared" si="12"/>
        <v>3.6508333333332992</v>
      </c>
      <c r="L71" s="66">
        <f t="shared" ref="L71:T80" si="13">IF(VLOOKUP(L$49,filtered_data,MATCH($A71,INDEX(filtered_data,1,0),0),FALSE)=0,"",VLOOKUP(L$49,filtered_data,MATCH($A71,INDEX(filtered_data,1,0),0),FALSE))</f>
        <v>227225000</v>
      </c>
      <c r="M71" s="66">
        <f t="shared" si="13"/>
        <v>3.06381760498325</v>
      </c>
      <c r="N71" s="66">
        <f t="shared" si="13"/>
        <v>96.703296699999996</v>
      </c>
      <c r="O71" s="66">
        <f t="shared" si="13"/>
        <v>67740000000</v>
      </c>
      <c r="P71" s="66">
        <f t="shared" si="13"/>
        <v>7942.2530179337655</v>
      </c>
      <c r="Q71" s="66">
        <f t="shared" si="13"/>
        <v>7.0999999046325701</v>
      </c>
      <c r="R71" s="82" t="str">
        <f t="shared" si="13"/>
        <v/>
      </c>
      <c r="S71" s="66" t="str">
        <f t="shared" si="13"/>
        <v/>
      </c>
      <c r="T71" s="67" t="str">
        <f t="shared" si="13"/>
        <v/>
      </c>
    </row>
    <row r="72" spans="1:20" x14ac:dyDescent="0.3">
      <c r="A72" s="64" t="s">
        <v>2286</v>
      </c>
      <c r="B72" s="66">
        <f t="shared" si="12"/>
        <v>14253656200</v>
      </c>
      <c r="C72" s="66">
        <f t="shared" si="12"/>
        <v>2394036000000</v>
      </c>
      <c r="D72" s="66">
        <f t="shared" si="12"/>
        <v>1550091752200</v>
      </c>
      <c r="E72" s="66">
        <f t="shared" si="12"/>
        <v>50125237300</v>
      </c>
      <c r="F72" s="66">
        <f t="shared" si="12"/>
        <v>7262601181300</v>
      </c>
      <c r="G72" s="66">
        <f t="shared" si="12"/>
        <v>4432642529500</v>
      </c>
      <c r="H72" s="66">
        <f t="shared" si="12"/>
        <v>41.698099795694198</v>
      </c>
      <c r="I72" s="66">
        <f t="shared" si="12"/>
        <v>1263560700000</v>
      </c>
      <c r="J72" s="66">
        <f t="shared" si="12"/>
        <v>4628300</v>
      </c>
      <c r="K72" s="66">
        <f t="shared" si="12"/>
        <v>4.7925000000000004</v>
      </c>
      <c r="L72" s="66">
        <f t="shared" si="13"/>
        <v>229466000</v>
      </c>
      <c r="M72" s="66">
        <f t="shared" si="13"/>
        <v>2.1981024597254302</v>
      </c>
      <c r="N72" s="66">
        <f t="shared" si="13"/>
        <v>94.505494510000005</v>
      </c>
      <c r="O72" s="66">
        <f t="shared" si="13"/>
        <v>75910000000</v>
      </c>
      <c r="P72" s="66">
        <f t="shared" si="13"/>
        <v>7647.5380535678487</v>
      </c>
      <c r="Q72" s="66">
        <f t="shared" si="13"/>
        <v>7.5999999046325701</v>
      </c>
      <c r="R72" s="82" t="str">
        <f t="shared" si="13"/>
        <v/>
      </c>
      <c r="S72" s="66" t="str">
        <f t="shared" si="13"/>
        <v/>
      </c>
      <c r="T72" s="67" t="str">
        <f t="shared" si="13"/>
        <v/>
      </c>
    </row>
    <row r="73" spans="1:20" x14ac:dyDescent="0.3">
      <c r="A73" s="64" t="s">
        <v>820</v>
      </c>
      <c r="B73" s="66">
        <f t="shared" si="12"/>
        <v>-10826251100</v>
      </c>
      <c r="C73" s="66">
        <f t="shared" si="12"/>
        <v>2538829000000</v>
      </c>
      <c r="D73" s="66">
        <f t="shared" si="12"/>
        <v>1586210934900</v>
      </c>
      <c r="E73" s="66">
        <f t="shared" si="12"/>
        <v>-25398180900</v>
      </c>
      <c r="F73" s="66">
        <f t="shared" si="12"/>
        <v>7131665600000</v>
      </c>
      <c r="G73" s="66">
        <f t="shared" si="12"/>
        <v>4497528177700</v>
      </c>
      <c r="H73" s="66">
        <f t="shared" si="12"/>
        <v>44.254788345168997</v>
      </c>
      <c r="I73" s="66">
        <f t="shared" si="12"/>
        <v>1456865200000</v>
      </c>
      <c r="J73" s="66">
        <f t="shared" si="12"/>
        <v>4572100</v>
      </c>
      <c r="K73" s="66">
        <f t="shared" si="12"/>
        <v>4.1358333333333004</v>
      </c>
      <c r="L73" s="66">
        <f t="shared" si="13"/>
        <v>231664000</v>
      </c>
      <c r="M73" s="66">
        <f t="shared" si="13"/>
        <v>1.3413388975882501</v>
      </c>
      <c r="N73" s="66">
        <f t="shared" si="13"/>
        <v>95.402298849999994</v>
      </c>
      <c r="O73" s="66">
        <f t="shared" si="13"/>
        <v>83930000000</v>
      </c>
      <c r="P73" s="66">
        <f t="shared" si="13"/>
        <v>7259.0788987499136</v>
      </c>
      <c r="Q73" s="66">
        <f t="shared" si="13"/>
        <v>9.6999998092651403</v>
      </c>
      <c r="R73" s="82" t="str">
        <f t="shared" si="13"/>
        <v/>
      </c>
      <c r="S73" s="66" t="str">
        <f t="shared" si="13"/>
        <v/>
      </c>
      <c r="T73" s="67" t="str">
        <f t="shared" si="13"/>
        <v/>
      </c>
    </row>
    <row r="74" spans="1:20" x14ac:dyDescent="0.3">
      <c r="A74" s="64" t="s">
        <v>1638</v>
      </c>
      <c r="B74" s="66">
        <f t="shared" si="12"/>
        <v>-66974142700</v>
      </c>
      <c r="C74" s="66">
        <f t="shared" si="12"/>
        <v>2807648000000</v>
      </c>
      <c r="D74" s="66">
        <f t="shared" si="12"/>
        <v>1634189740500</v>
      </c>
      <c r="E74" s="66">
        <f t="shared" si="12"/>
        <v>-10065872500</v>
      </c>
      <c r="F74" s="66">
        <f t="shared" si="12"/>
        <v>7458575967500</v>
      </c>
      <c r="G74" s="66">
        <f t="shared" si="12"/>
        <v>4752136955100</v>
      </c>
      <c r="H74" s="66">
        <f t="shared" si="12"/>
        <v>45.6764447583299</v>
      </c>
      <c r="I74" s="66">
        <f t="shared" si="12"/>
        <v>1809034400000</v>
      </c>
      <c r="J74" s="66">
        <f t="shared" si="12"/>
        <v>4810900</v>
      </c>
      <c r="K74" s="66">
        <f t="shared" si="12"/>
        <v>2.1741666666667001</v>
      </c>
      <c r="L74" s="66">
        <f t="shared" si="13"/>
        <v>233792000</v>
      </c>
      <c r="M74" s="66">
        <f t="shared" si="13"/>
        <v>1.6360488323807001</v>
      </c>
      <c r="N74" s="66">
        <f t="shared" si="13"/>
        <v>92.045454550000002</v>
      </c>
      <c r="O74" s="66">
        <f t="shared" si="13"/>
        <v>89110000000</v>
      </c>
      <c r="P74" s="66">
        <f t="shared" si="13"/>
        <v>7199.1185327128387</v>
      </c>
      <c r="Q74" s="66">
        <f t="shared" si="13"/>
        <v>9.6000003814697301</v>
      </c>
      <c r="R74" s="82" t="str">
        <f t="shared" si="13"/>
        <v/>
      </c>
      <c r="S74" s="66" t="str">
        <f t="shared" si="13"/>
        <v/>
      </c>
      <c r="T74" s="67" t="str">
        <f t="shared" si="13"/>
        <v/>
      </c>
    </row>
    <row r="75" spans="1:20" x14ac:dyDescent="0.3">
      <c r="A75" s="64" t="s">
        <v>218</v>
      </c>
      <c r="B75" s="66">
        <f t="shared" si="12"/>
        <v>-140078039800</v>
      </c>
      <c r="C75" s="66">
        <f t="shared" si="12"/>
        <v>3193478000000</v>
      </c>
      <c r="D75" s="66">
        <f t="shared" si="12"/>
        <v>1658688506900</v>
      </c>
      <c r="E75" s="66">
        <f t="shared" si="12"/>
        <v>100188739100</v>
      </c>
      <c r="F75" s="66">
        <f t="shared" si="12"/>
        <v>7998324767200</v>
      </c>
      <c r="G75" s="66">
        <f t="shared" si="12"/>
        <v>5002135479900</v>
      </c>
      <c r="H75" s="66">
        <f t="shared" si="12"/>
        <v>47.640776468987603</v>
      </c>
      <c r="I75" s="66">
        <f t="shared" si="12"/>
        <v>1602159700000</v>
      </c>
      <c r="J75" s="66">
        <f t="shared" si="12"/>
        <v>5206200</v>
      </c>
      <c r="K75" s="66">
        <f t="shared" si="12"/>
        <v>2.4691666666666698</v>
      </c>
      <c r="L75" s="66">
        <f t="shared" si="13"/>
        <v>235825000</v>
      </c>
      <c r="M75" s="66">
        <f t="shared" si="13"/>
        <v>1.4783959877014601</v>
      </c>
      <c r="N75" s="66">
        <f t="shared" si="13"/>
        <v>91.860465120000001</v>
      </c>
      <c r="O75" s="66">
        <f t="shared" si="13"/>
        <v>94320000000</v>
      </c>
      <c r="P75" s="66">
        <f t="shared" si="13"/>
        <v>7443.3200169617294</v>
      </c>
      <c r="Q75" s="66">
        <f t="shared" si="13"/>
        <v>7.5</v>
      </c>
      <c r="R75" s="82" t="str">
        <f t="shared" si="13"/>
        <v/>
      </c>
      <c r="S75" s="66" t="str">
        <f t="shared" si="13"/>
        <v/>
      </c>
      <c r="T75" s="67" t="str">
        <f t="shared" si="13"/>
        <v/>
      </c>
    </row>
    <row r="76" spans="1:20" x14ac:dyDescent="0.3">
      <c r="A76" s="64" t="s">
        <v>3011</v>
      </c>
      <c r="B76" s="66">
        <f t="shared" si="12"/>
        <v>-161077885700</v>
      </c>
      <c r="C76" s="66">
        <f t="shared" si="12"/>
        <v>3513979000000</v>
      </c>
      <c r="D76" s="66">
        <f t="shared" si="12"/>
        <v>1738450346700</v>
      </c>
      <c r="E76" s="66">
        <f t="shared" si="12"/>
        <v>32249824900</v>
      </c>
      <c r="F76" s="66">
        <f t="shared" si="12"/>
        <v>8331827392100</v>
      </c>
      <c r="G76" s="66">
        <f t="shared" si="12"/>
        <v>5261121627300</v>
      </c>
      <c r="H76" s="66">
        <f t="shared" si="12"/>
        <v>49.329948873872297</v>
      </c>
      <c r="I76" s="66">
        <f t="shared" si="12"/>
        <v>2300857900000</v>
      </c>
      <c r="J76" s="66">
        <f t="shared" si="12"/>
        <v>5553900</v>
      </c>
      <c r="K76" s="66">
        <f t="shared" si="12"/>
        <v>2.4441666666666597</v>
      </c>
      <c r="L76" s="66">
        <f t="shared" si="13"/>
        <v>237924000</v>
      </c>
      <c r="M76" s="66">
        <f t="shared" si="13"/>
        <v>1.2948102068699801</v>
      </c>
      <c r="N76" s="66">
        <f t="shared" si="13"/>
        <v>91.764705879999994</v>
      </c>
      <c r="O76" s="66">
        <f t="shared" si="13"/>
        <v>100740000000</v>
      </c>
      <c r="P76" s="66">
        <f t="shared" si="13"/>
        <v>7456.2629032800396</v>
      </c>
      <c r="Q76" s="66">
        <f t="shared" si="13"/>
        <v>7.1999998092651403</v>
      </c>
      <c r="R76" s="82" t="str">
        <f t="shared" si="13"/>
        <v/>
      </c>
      <c r="S76" s="66" t="str">
        <f t="shared" si="13"/>
        <v/>
      </c>
      <c r="T76" s="67" t="str">
        <f t="shared" si="13"/>
        <v/>
      </c>
    </row>
    <row r="77" spans="1:20" x14ac:dyDescent="0.3">
      <c r="A77" s="64" t="s">
        <v>1542</v>
      </c>
      <c r="B77" s="66">
        <f t="shared" si="12"/>
        <v>-178216489300</v>
      </c>
      <c r="C77" s="66">
        <f t="shared" si="12"/>
        <v>3876964000000</v>
      </c>
      <c r="D77" s="66">
        <f t="shared" si="12"/>
        <v>1818219530600</v>
      </c>
      <c r="E77" s="66">
        <f t="shared" si="12"/>
        <v>10549799100</v>
      </c>
      <c r="F77" s="66">
        <f t="shared" si="12"/>
        <v>8620329556000</v>
      </c>
      <c r="G77" s="66">
        <f t="shared" si="12"/>
        <v>5478307394900</v>
      </c>
      <c r="H77" s="66">
        <f t="shared" si="12"/>
        <v>50.266254844905703</v>
      </c>
      <c r="I77" s="66">
        <f t="shared" si="12"/>
        <v>2537942200000</v>
      </c>
      <c r="J77" s="66">
        <f t="shared" si="12"/>
        <v>6106000</v>
      </c>
      <c r="K77" s="66">
        <f t="shared" si="12"/>
        <v>2.36</v>
      </c>
      <c r="L77" s="66">
        <f t="shared" si="13"/>
        <v>240133000</v>
      </c>
      <c r="M77" s="66">
        <f t="shared" si="13"/>
        <v>0.53339622442892698</v>
      </c>
      <c r="N77" s="66">
        <f t="shared" si="13"/>
        <v>102.29885059999999</v>
      </c>
      <c r="O77" s="66">
        <f t="shared" si="13"/>
        <v>105580000000</v>
      </c>
      <c r="P77" s="66">
        <f t="shared" si="13"/>
        <v>7376.0962383345895</v>
      </c>
      <c r="Q77" s="66">
        <f t="shared" si="13"/>
        <v>7</v>
      </c>
      <c r="R77" s="82" t="str">
        <f t="shared" si="13"/>
        <v/>
      </c>
      <c r="S77" s="66" t="str">
        <f t="shared" si="13"/>
        <v/>
      </c>
      <c r="T77" s="67" t="str">
        <f t="shared" si="13"/>
        <v/>
      </c>
    </row>
    <row r="78" spans="1:20" x14ac:dyDescent="0.3">
      <c r="A78" s="64" t="s">
        <v>2410</v>
      </c>
      <c r="B78" s="66">
        <f t="shared" si="12"/>
        <v>-167757556000</v>
      </c>
      <c r="C78" s="66">
        <f t="shared" si="12"/>
        <v>4154397000000</v>
      </c>
      <c r="D78" s="66">
        <f t="shared" si="12"/>
        <v>1853812038600</v>
      </c>
      <c r="E78" s="66">
        <f t="shared" si="12"/>
        <v>42414275100</v>
      </c>
      <c r="F78" s="66">
        <f t="shared" si="12"/>
        <v>8918556111500</v>
      </c>
      <c r="G78" s="66">
        <f t="shared" si="12"/>
        <v>5664333254000</v>
      </c>
      <c r="H78" s="66">
        <f t="shared" si="12"/>
        <v>52.108293530775398</v>
      </c>
      <c r="I78" s="66">
        <f t="shared" si="12"/>
        <v>2531767700000</v>
      </c>
      <c r="J78" s="66">
        <f t="shared" si="12"/>
        <v>6398000</v>
      </c>
      <c r="K78" s="66">
        <f t="shared" si="12"/>
        <v>2.3774999999999999</v>
      </c>
      <c r="L78" s="66">
        <f t="shared" si="13"/>
        <v>242289000</v>
      </c>
      <c r="M78" s="66">
        <f t="shared" si="13"/>
        <v>0.762099677020313</v>
      </c>
      <c r="N78" s="66">
        <f t="shared" si="13"/>
        <v>103.125</v>
      </c>
      <c r="O78" s="66">
        <f t="shared" si="13"/>
        <v>111090000000</v>
      </c>
      <c r="P78" s="66">
        <f t="shared" si="13"/>
        <v>7622.1730165215922</v>
      </c>
      <c r="Q78" s="66">
        <f t="shared" si="13"/>
        <v>6.1999998092651403</v>
      </c>
      <c r="R78" s="82" t="str">
        <f t="shared" si="13"/>
        <v/>
      </c>
      <c r="S78" s="66" t="str">
        <f t="shared" si="13"/>
        <v/>
      </c>
      <c r="T78" s="67" t="str">
        <f t="shared" si="13"/>
        <v/>
      </c>
    </row>
    <row r="79" spans="1:20" x14ac:dyDescent="0.3">
      <c r="A79" s="64" t="s">
        <v>955</v>
      </c>
      <c r="B79" s="66">
        <f t="shared" si="12"/>
        <v>-116816066900</v>
      </c>
      <c r="C79" s="66">
        <f t="shared" si="12"/>
        <v>4432979000000</v>
      </c>
      <c r="D79" s="66">
        <f t="shared" si="12"/>
        <v>1890612121300</v>
      </c>
      <c r="E79" s="66">
        <f t="shared" si="12"/>
        <v>27829762800</v>
      </c>
      <c r="F79" s="66">
        <f t="shared" si="12"/>
        <v>9291088337100</v>
      </c>
      <c r="G79" s="66">
        <f t="shared" si="12"/>
        <v>5900925567900</v>
      </c>
      <c r="H79" s="66">
        <f t="shared" si="12"/>
        <v>54.233134836467499</v>
      </c>
      <c r="I79" s="66">
        <f t="shared" si="12"/>
        <v>2779940700000</v>
      </c>
      <c r="J79" s="66">
        <f t="shared" si="12"/>
        <v>6628500</v>
      </c>
      <c r="K79" s="66">
        <f t="shared" si="12"/>
        <v>2.6433333333333291</v>
      </c>
      <c r="L79" s="66">
        <f t="shared" si="13"/>
        <v>244499000</v>
      </c>
      <c r="M79" s="66">
        <f t="shared" si="13"/>
        <v>0.484167974879329</v>
      </c>
      <c r="N79" s="66">
        <f t="shared" si="13"/>
        <v>103.960396</v>
      </c>
      <c r="O79" s="66">
        <f t="shared" si="13"/>
        <v>117510000000</v>
      </c>
      <c r="P79" s="66">
        <f t="shared" si="13"/>
        <v>7849.7539703638877</v>
      </c>
      <c r="Q79" s="66">
        <f t="shared" si="13"/>
        <v>5.5</v>
      </c>
      <c r="R79" s="82" t="str">
        <f t="shared" si="13"/>
        <v/>
      </c>
      <c r="S79" s="66" t="str">
        <f t="shared" si="13"/>
        <v/>
      </c>
      <c r="T79" s="67" t="str">
        <f t="shared" si="13"/>
        <v/>
      </c>
    </row>
    <row r="80" spans="1:20" x14ac:dyDescent="0.3">
      <c r="A80" s="64" t="s">
        <v>3766</v>
      </c>
      <c r="B80" s="66">
        <f t="shared" si="12"/>
        <v>-82920380300</v>
      </c>
      <c r="C80" s="66">
        <f t="shared" si="12"/>
        <v>4634575000000</v>
      </c>
      <c r="D80" s="66">
        <f t="shared" si="12"/>
        <v>1948754069900</v>
      </c>
      <c r="E80" s="66">
        <f t="shared" si="12"/>
        <v>38865480000</v>
      </c>
      <c r="F80" s="66">
        <f t="shared" si="12"/>
        <v>9632318080900</v>
      </c>
      <c r="G80" s="66">
        <f t="shared" si="12"/>
        <v>6072973314100</v>
      </c>
      <c r="H80" s="66">
        <f t="shared" si="12"/>
        <v>56.850969898336302</v>
      </c>
      <c r="I80" s="66">
        <f t="shared" si="12"/>
        <v>3382233600000</v>
      </c>
      <c r="J80" s="66">
        <f t="shared" si="12"/>
        <v>6522100</v>
      </c>
      <c r="K80" s="66">
        <f t="shared" si="12"/>
        <v>2.7591666666666299</v>
      </c>
      <c r="L80" s="66">
        <f t="shared" si="13"/>
        <v>246819000</v>
      </c>
      <c r="M80" s="66">
        <f t="shared" si="13"/>
        <v>0.60753711098885399</v>
      </c>
      <c r="N80" s="66">
        <f t="shared" si="13"/>
        <v>102.9411765</v>
      </c>
      <c r="O80" s="66">
        <f t="shared" si="13"/>
        <v>122690000000</v>
      </c>
      <c r="P80" s="66">
        <f t="shared" si="13"/>
        <v>7890.2872023628652</v>
      </c>
      <c r="Q80" s="66">
        <f t="shared" si="13"/>
        <v>5.3000001907348597</v>
      </c>
      <c r="R80" s="82" t="str">
        <f t="shared" si="13"/>
        <v/>
      </c>
      <c r="S80" s="66" t="str">
        <f t="shared" si="13"/>
        <v/>
      </c>
      <c r="T80" s="67" t="str">
        <f t="shared" si="13"/>
        <v/>
      </c>
    </row>
    <row r="81" spans="1:22" x14ac:dyDescent="0.3">
      <c r="A81" s="64" t="s">
        <v>827</v>
      </c>
      <c r="B81" s="66">
        <f t="shared" ref="B81:K90" si="14">IF(VLOOKUP(B$49,filtered_data,MATCH($A81,INDEX(filtered_data,1,0),0),FALSE)=0,"",VLOOKUP(B$49,filtered_data,MATCH($A81,INDEX(filtered_data,1,0),0),FALSE))</f>
        <v>-54036647300</v>
      </c>
      <c r="C81" s="66">
        <f t="shared" si="14"/>
        <v>4725201000000</v>
      </c>
      <c r="D81" s="66">
        <f t="shared" si="14"/>
        <v>2002220993700</v>
      </c>
      <c r="E81" s="66">
        <f t="shared" si="14"/>
        <v>20965174200</v>
      </c>
      <c r="F81" s="66">
        <f t="shared" si="14"/>
        <v>9813979778100</v>
      </c>
      <c r="G81" s="66">
        <f t="shared" si="14"/>
        <v>6195287212500</v>
      </c>
      <c r="H81" s="66">
        <f t="shared" si="14"/>
        <v>59.919760489110999</v>
      </c>
      <c r="I81" s="66">
        <f t="shared" si="14"/>
        <v>3093448500000</v>
      </c>
      <c r="J81" s="66">
        <f t="shared" si="14"/>
        <v>6848600</v>
      </c>
      <c r="K81" s="66">
        <f t="shared" si="14"/>
        <v>2.4991666666666994</v>
      </c>
      <c r="L81" s="66">
        <f t="shared" ref="L81:T90" si="15">IF(VLOOKUP(L$49,filtered_data,MATCH($A81,INDEX(filtered_data,1,0),0),FALSE)=0,"",VLOOKUP(L$49,filtered_data,MATCH($A81,INDEX(filtered_data,1,0),0),FALSE))</f>
        <v>249623000</v>
      </c>
      <c r="M81" s="66">
        <f t="shared" si="15"/>
        <v>0.76223558360141297</v>
      </c>
      <c r="N81" s="66">
        <f t="shared" si="15"/>
        <v>102.7027027</v>
      </c>
      <c r="O81" s="66">
        <f t="shared" si="15"/>
        <v>129340000000</v>
      </c>
      <c r="P81" s="66">
        <f t="shared" si="15"/>
        <v>7671.7730657832008</v>
      </c>
      <c r="Q81" s="66">
        <f t="shared" si="15"/>
        <v>5.5999999046325701</v>
      </c>
      <c r="R81" s="82" t="str">
        <f t="shared" si="15"/>
        <v/>
      </c>
      <c r="S81" s="66" t="str">
        <f t="shared" si="15"/>
        <v/>
      </c>
      <c r="T81" s="67" t="str">
        <f t="shared" si="15"/>
        <v/>
      </c>
    </row>
    <row r="82" spans="1:22" x14ac:dyDescent="0.3">
      <c r="A82" s="64" t="s">
        <v>3641</v>
      </c>
      <c r="B82" s="66">
        <f t="shared" si="14"/>
        <v>-9257771100</v>
      </c>
      <c r="C82" s="66">
        <f t="shared" si="14"/>
        <v>4724873000000</v>
      </c>
      <c r="D82" s="66">
        <f t="shared" si="14"/>
        <v>2037151486200</v>
      </c>
      <c r="E82" s="66">
        <f t="shared" si="14"/>
        <v>-2295166300</v>
      </c>
      <c r="F82" s="66">
        <f t="shared" si="14"/>
        <v>9803355251400</v>
      </c>
      <c r="G82" s="66">
        <f t="shared" si="14"/>
        <v>6206470733300</v>
      </c>
      <c r="H82" s="66">
        <f t="shared" si="14"/>
        <v>62.457340753462603</v>
      </c>
      <c r="I82" s="66">
        <f t="shared" si="14"/>
        <v>4159595200000</v>
      </c>
      <c r="J82" s="66">
        <f t="shared" si="14"/>
        <v>6623900</v>
      </c>
      <c r="K82" s="66">
        <f t="shared" si="14"/>
        <v>3.0541666666666591</v>
      </c>
      <c r="L82" s="66">
        <f t="shared" si="15"/>
        <v>252981000</v>
      </c>
      <c r="M82" s="66">
        <f t="shared" si="15"/>
        <v>0.51025066279054598</v>
      </c>
      <c r="N82" s="66">
        <f t="shared" si="15"/>
        <v>103.6697248</v>
      </c>
      <c r="O82" s="66">
        <f t="shared" si="15"/>
        <v>138480000000</v>
      </c>
      <c r="P82" s="66">
        <f t="shared" si="15"/>
        <v>7631.4678058826548</v>
      </c>
      <c r="Q82" s="66">
        <f t="shared" si="15"/>
        <v>6.8000001907348597</v>
      </c>
      <c r="R82" s="82">
        <f t="shared" si="15"/>
        <v>0.29199999570846602</v>
      </c>
      <c r="S82" s="66">
        <f t="shared" si="15"/>
        <v>4.1059999465942401</v>
      </c>
      <c r="T82" s="67">
        <f t="shared" si="15"/>
        <v>9.0179996490478498</v>
      </c>
      <c r="V82" s="13"/>
    </row>
    <row r="83" spans="1:22" x14ac:dyDescent="0.3">
      <c r="A83" s="64" t="s">
        <v>2187</v>
      </c>
      <c r="B83" s="66">
        <f t="shared" si="14"/>
        <v>-10487331900</v>
      </c>
      <c r="C83" s="66">
        <f t="shared" si="14"/>
        <v>4840131000000</v>
      </c>
      <c r="D83" s="66">
        <f t="shared" si="14"/>
        <v>2050397040000</v>
      </c>
      <c r="E83" s="66">
        <f t="shared" si="14"/>
        <v>22735588900</v>
      </c>
      <c r="F83" s="66">
        <f t="shared" si="14"/>
        <v>10148672802600</v>
      </c>
      <c r="G83" s="66">
        <f t="shared" si="14"/>
        <v>6434874026700</v>
      </c>
      <c r="H83" s="66">
        <f t="shared" si="14"/>
        <v>64.349060980652496</v>
      </c>
      <c r="I83" s="66">
        <f t="shared" si="14"/>
        <v>4545844000000</v>
      </c>
      <c r="J83" s="66">
        <f t="shared" si="14"/>
        <v>6578100</v>
      </c>
      <c r="K83" s="66">
        <f t="shared" si="14"/>
        <v>2.7916666666666696</v>
      </c>
      <c r="L83" s="66">
        <f t="shared" si="15"/>
        <v>256514000</v>
      </c>
      <c r="M83" s="66">
        <f t="shared" si="15"/>
        <v>0.48488011817412002</v>
      </c>
      <c r="N83" s="66">
        <f t="shared" si="15"/>
        <v>103.6036036</v>
      </c>
      <c r="O83" s="66">
        <f t="shared" si="15"/>
        <v>138220000000</v>
      </c>
      <c r="P83" s="66">
        <f t="shared" si="15"/>
        <v>7677.4014010931178</v>
      </c>
      <c r="Q83" s="66">
        <f t="shared" si="15"/>
        <v>7.5</v>
      </c>
      <c r="R83" s="82">
        <f t="shared" si="15"/>
        <v>0.29100000858306901</v>
      </c>
      <c r="S83" s="66">
        <f t="shared" si="15"/>
        <v>3.9230000972747798</v>
      </c>
      <c r="T83" s="67">
        <f t="shared" si="15"/>
        <v>8.6969995498657209</v>
      </c>
    </row>
    <row r="84" spans="1:22" x14ac:dyDescent="0.3">
      <c r="A84" s="64" t="s">
        <v>719</v>
      </c>
      <c r="B84" s="66">
        <f t="shared" si="14"/>
        <v>-51858934900</v>
      </c>
      <c r="C84" s="66">
        <f t="shared" si="14"/>
        <v>5013763000000</v>
      </c>
      <c r="D84" s="66">
        <f t="shared" si="14"/>
        <v>2049261856700</v>
      </c>
      <c r="E84" s="66">
        <f t="shared" si="14"/>
        <v>28142423200</v>
      </c>
      <c r="F84" s="66">
        <f t="shared" si="14"/>
        <v>10428049966100</v>
      </c>
      <c r="G84" s="66">
        <f t="shared" si="14"/>
        <v>6659047305100</v>
      </c>
      <c r="H84" s="66">
        <f t="shared" si="14"/>
        <v>66.248424521891593</v>
      </c>
      <c r="I84" s="66">
        <f t="shared" si="14"/>
        <v>5251079630000</v>
      </c>
      <c r="J84" s="66">
        <f t="shared" si="14"/>
        <v>6427800</v>
      </c>
      <c r="K84" s="66">
        <f t="shared" si="14"/>
        <v>2.9808333333333299</v>
      </c>
      <c r="L84" s="66">
        <f t="shared" si="15"/>
        <v>259919000</v>
      </c>
      <c r="M84" s="66">
        <f t="shared" si="15"/>
        <v>0.38724684819279898</v>
      </c>
      <c r="N84" s="66">
        <f t="shared" si="15"/>
        <v>103.8461538</v>
      </c>
      <c r="O84" s="66">
        <f t="shared" si="15"/>
        <v>138750000000</v>
      </c>
      <c r="P84" s="66">
        <f t="shared" si="15"/>
        <v>7709.4965893220588</v>
      </c>
      <c r="Q84" s="66">
        <f t="shared" si="15"/>
        <v>6.9000000953674299</v>
      </c>
      <c r="R84" s="82">
        <f t="shared" si="15"/>
        <v>0.268999993801117</v>
      </c>
      <c r="S84" s="66">
        <f t="shared" si="15"/>
        <v>3.9590001106262198</v>
      </c>
      <c r="T84" s="67">
        <f t="shared" si="15"/>
        <v>8.8179998397827095</v>
      </c>
    </row>
    <row r="85" spans="1:22" x14ac:dyDescent="0.3">
      <c r="A85" s="64" t="s">
        <v>1553</v>
      </c>
      <c r="B85" s="66">
        <f t="shared" si="14"/>
        <v>-82105239700</v>
      </c>
      <c r="C85" s="66">
        <f t="shared" si="14"/>
        <v>5282665000000</v>
      </c>
      <c r="D85" s="66">
        <f t="shared" si="14"/>
        <v>2059847808200</v>
      </c>
      <c r="E85" s="66">
        <f t="shared" si="14"/>
        <v>88116463000</v>
      </c>
      <c r="F85" s="66">
        <f t="shared" si="14"/>
        <v>10848179316700</v>
      </c>
      <c r="G85" s="66">
        <f t="shared" si="14"/>
        <v>6917045246800</v>
      </c>
      <c r="H85" s="66">
        <f t="shared" si="14"/>
        <v>67.9758134970226</v>
      </c>
      <c r="I85" s="66">
        <f t="shared" si="14"/>
        <v>5137739860000</v>
      </c>
      <c r="J85" s="66">
        <f t="shared" si="14"/>
        <v>7250000</v>
      </c>
      <c r="K85" s="66">
        <f t="shared" si="14"/>
        <v>2.8683333333333305</v>
      </c>
      <c r="L85" s="66">
        <f t="shared" si="15"/>
        <v>263126000</v>
      </c>
      <c r="M85" s="66">
        <f t="shared" si="15"/>
        <v>0.30425439969253798</v>
      </c>
      <c r="N85" s="66">
        <f t="shared" si="15"/>
        <v>104.67289719999999</v>
      </c>
      <c r="O85" s="66">
        <f t="shared" si="15"/>
        <v>138420000000</v>
      </c>
      <c r="P85" s="66">
        <f t="shared" si="15"/>
        <v>7757.8308224956863</v>
      </c>
      <c r="Q85" s="66">
        <f t="shared" si="15"/>
        <v>6.1187000274658203</v>
      </c>
      <c r="R85" s="82">
        <f t="shared" si="15"/>
        <v>0.14599999785423301</v>
      </c>
      <c r="S85" s="66">
        <f t="shared" si="15"/>
        <v>3.9709999561309801</v>
      </c>
      <c r="T85" s="67">
        <f t="shared" si="15"/>
        <v>8.8000001907348597</v>
      </c>
    </row>
    <row r="86" spans="1:22" x14ac:dyDescent="0.3">
      <c r="A86" s="64" t="s">
        <v>139</v>
      </c>
      <c r="B86" s="66">
        <f t="shared" si="14"/>
        <v>-69382483300</v>
      </c>
      <c r="C86" s="66">
        <f t="shared" si="14"/>
        <v>5692398000000</v>
      </c>
      <c r="D86" s="66">
        <f t="shared" si="14"/>
        <v>2065434546700</v>
      </c>
      <c r="E86" s="66">
        <f t="shared" si="14"/>
        <v>40394927000</v>
      </c>
      <c r="F86" s="66">
        <f t="shared" si="14"/>
        <v>11139375598200</v>
      </c>
      <c r="G86" s="66">
        <f t="shared" si="14"/>
        <v>7121132909400</v>
      </c>
      <c r="H86" s="66">
        <f t="shared" si="14"/>
        <v>69.882820352310901</v>
      </c>
      <c r="I86" s="66">
        <f t="shared" si="14"/>
        <v>6952026000000</v>
      </c>
      <c r="J86" s="66">
        <f t="shared" si="14"/>
        <v>7682200</v>
      </c>
      <c r="K86" s="66">
        <f t="shared" si="14"/>
        <v>3.3158333333333392</v>
      </c>
      <c r="L86" s="66">
        <f t="shared" si="15"/>
        <v>266278000</v>
      </c>
      <c r="M86" s="66">
        <f t="shared" si="15"/>
        <v>0.310369329955555</v>
      </c>
      <c r="N86" s="66">
        <f t="shared" si="15"/>
        <v>105.1282051</v>
      </c>
      <c r="O86" s="66">
        <f t="shared" si="15"/>
        <v>139020000000</v>
      </c>
      <c r="P86" s="66">
        <f t="shared" si="15"/>
        <v>7763.7551055663625</v>
      </c>
      <c r="Q86" s="66">
        <f t="shared" si="15"/>
        <v>5.6504001617431596</v>
      </c>
      <c r="R86" s="82">
        <f t="shared" si="15"/>
        <v>0.12399999797344199</v>
      </c>
      <c r="S86" s="66">
        <f t="shared" si="15"/>
        <v>3.8399999141693102</v>
      </c>
      <c r="T86" s="67">
        <f t="shared" si="15"/>
        <v>8.5570001602172905</v>
      </c>
    </row>
    <row r="87" spans="1:22" x14ac:dyDescent="0.3">
      <c r="A87" s="64" t="s">
        <v>2915</v>
      </c>
      <c r="B87" s="66">
        <f t="shared" si="14"/>
        <v>-80280613200</v>
      </c>
      <c r="C87" s="66">
        <f t="shared" si="14"/>
        <v>6031793000000</v>
      </c>
      <c r="D87" s="66">
        <f t="shared" si="14"/>
        <v>2074725843700</v>
      </c>
      <c r="E87" s="66">
        <f t="shared" si="14"/>
        <v>39546561900</v>
      </c>
      <c r="F87" s="66">
        <f t="shared" si="14"/>
        <v>11559608689600</v>
      </c>
      <c r="G87" s="66">
        <f t="shared" si="14"/>
        <v>7368232766100</v>
      </c>
      <c r="H87" s="66">
        <f t="shared" si="14"/>
        <v>71.931228517510505</v>
      </c>
      <c r="I87" s="66">
        <f t="shared" si="14"/>
        <v>8480497000000</v>
      </c>
      <c r="J87" s="66">
        <f t="shared" si="14"/>
        <v>8031800</v>
      </c>
      <c r="K87" s="66">
        <f t="shared" si="14"/>
        <v>3.2466666666666608</v>
      </c>
      <c r="L87" s="66">
        <f t="shared" si="15"/>
        <v>269394000</v>
      </c>
      <c r="M87" s="66">
        <f t="shared" si="15"/>
        <v>0.37143421266381299</v>
      </c>
      <c r="N87" s="66">
        <f t="shared" si="15"/>
        <v>103.4482759</v>
      </c>
      <c r="O87" s="66">
        <f t="shared" si="15"/>
        <v>140480000000</v>
      </c>
      <c r="P87" s="66">
        <f t="shared" si="15"/>
        <v>7844.4682658114134</v>
      </c>
      <c r="Q87" s="66">
        <f t="shared" si="15"/>
        <v>5.4510998725891104</v>
      </c>
      <c r="R87" s="82">
        <f t="shared" si="15"/>
        <v>0.144999995827675</v>
      </c>
      <c r="S87" s="66">
        <f t="shared" si="15"/>
        <v>3.74600005149841</v>
      </c>
      <c r="T87" s="67">
        <f t="shared" si="15"/>
        <v>8.4429998397827095</v>
      </c>
    </row>
    <row r="88" spans="1:22" x14ac:dyDescent="0.3">
      <c r="A88" s="64" t="s">
        <v>1449</v>
      </c>
      <c r="B88" s="66">
        <f t="shared" si="14"/>
        <v>-106824932600</v>
      </c>
      <c r="C88" s="66">
        <f t="shared" si="14"/>
        <v>6538337000000</v>
      </c>
      <c r="D88" s="66">
        <f t="shared" si="14"/>
        <v>2112854153900</v>
      </c>
      <c r="E88" s="66">
        <f t="shared" si="14"/>
        <v>95014906500</v>
      </c>
      <c r="F88" s="66">
        <f t="shared" si="14"/>
        <v>12073689496400</v>
      </c>
      <c r="G88" s="66">
        <f t="shared" si="14"/>
        <v>7645684655100</v>
      </c>
      <c r="H88" s="66">
        <f t="shared" si="14"/>
        <v>73.612757608345902</v>
      </c>
      <c r="I88" s="66">
        <f t="shared" si="14"/>
        <v>10770143000000</v>
      </c>
      <c r="J88" s="66">
        <f t="shared" si="14"/>
        <v>7942900</v>
      </c>
      <c r="K88" s="66">
        <f t="shared" si="14"/>
        <v>3.3716666666666697</v>
      </c>
      <c r="L88" s="66">
        <f t="shared" si="15"/>
        <v>272657000</v>
      </c>
      <c r="M88" s="66">
        <f t="shared" si="15"/>
        <v>0.221420888109429</v>
      </c>
      <c r="N88" s="66">
        <f t="shared" si="15"/>
        <v>103.70370370000001</v>
      </c>
      <c r="O88" s="66">
        <f t="shared" si="15"/>
        <v>142100000000</v>
      </c>
      <c r="P88" s="66">
        <f t="shared" si="15"/>
        <v>7828.5810963958384</v>
      </c>
      <c r="Q88" s="66">
        <f t="shared" si="15"/>
        <v>5.0002999305725098</v>
      </c>
      <c r="R88" s="82">
        <f t="shared" si="15"/>
        <v>0.13199999928474401</v>
      </c>
      <c r="S88" s="66">
        <f t="shared" si="15"/>
        <v>3.6410000324249299</v>
      </c>
      <c r="T88" s="67">
        <f t="shared" si="15"/>
        <v>8.2749996185302699</v>
      </c>
    </row>
    <row r="89" spans="1:22" x14ac:dyDescent="0.3">
      <c r="A89" s="64" t="s">
        <v>2334</v>
      </c>
      <c r="B89" s="66">
        <f t="shared" si="14"/>
        <v>-225044453700</v>
      </c>
      <c r="C89" s="66">
        <f t="shared" si="14"/>
        <v>7151936000000</v>
      </c>
      <c r="D89" s="66">
        <f t="shared" si="14"/>
        <v>2152419803400</v>
      </c>
      <c r="E89" s="66">
        <f t="shared" si="14"/>
        <v>91457149800</v>
      </c>
      <c r="F89" s="66">
        <f t="shared" si="14"/>
        <v>12614760729600</v>
      </c>
      <c r="G89" s="66">
        <f t="shared" si="14"/>
        <v>8051753731700</v>
      </c>
      <c r="H89" s="66">
        <f t="shared" si="14"/>
        <v>74.755433058709102</v>
      </c>
      <c r="I89" s="66">
        <f t="shared" si="14"/>
        <v>12922580000000</v>
      </c>
      <c r="J89" s="66">
        <f t="shared" si="14"/>
        <v>7824400</v>
      </c>
      <c r="K89" s="66">
        <f t="shared" si="14"/>
        <v>3.5350000000000001</v>
      </c>
      <c r="L89" s="66">
        <f t="shared" si="15"/>
        <v>275854000</v>
      </c>
      <c r="M89" s="66">
        <f t="shared" si="15"/>
        <v>8.0367005743843506E-2</v>
      </c>
      <c r="N89" s="66">
        <f t="shared" si="15"/>
        <v>104.8543689</v>
      </c>
      <c r="O89" s="66">
        <f t="shared" si="15"/>
        <v>144010000000</v>
      </c>
      <c r="P89" s="66">
        <f t="shared" si="15"/>
        <v>7803.6976045299325</v>
      </c>
      <c r="Q89" s="66">
        <f t="shared" si="15"/>
        <v>4.5104999542236301</v>
      </c>
      <c r="R89" s="82">
        <f t="shared" si="15"/>
        <v>0.10700000077485999</v>
      </c>
      <c r="S89" s="66">
        <f t="shared" si="15"/>
        <v>3.4719998836517298</v>
      </c>
      <c r="T89" s="67">
        <f t="shared" si="15"/>
        <v>7.9450001716613796</v>
      </c>
    </row>
    <row r="90" spans="1:22" x14ac:dyDescent="0.3">
      <c r="A90" s="64" t="s">
        <v>861</v>
      </c>
      <c r="B90" s="66">
        <f t="shared" si="14"/>
        <v>-323551873900</v>
      </c>
      <c r="C90" s="66">
        <f t="shared" si="14"/>
        <v>7771525000000</v>
      </c>
      <c r="D90" s="66">
        <f t="shared" si="14"/>
        <v>2211337075900</v>
      </c>
      <c r="E90" s="66">
        <f t="shared" si="14"/>
        <v>87050032200</v>
      </c>
      <c r="F90" s="66">
        <f t="shared" si="14"/>
        <v>13214370076500</v>
      </c>
      <c r="G90" s="66">
        <f t="shared" si="14"/>
        <v>8475868124400</v>
      </c>
      <c r="H90" s="66">
        <f t="shared" si="14"/>
        <v>76.391102265249003</v>
      </c>
      <c r="I90" s="66">
        <f t="shared" si="14"/>
        <v>14777387400000</v>
      </c>
      <c r="J90" s="66">
        <f t="shared" si="14"/>
        <v>8511400</v>
      </c>
      <c r="K90" s="66">
        <f t="shared" si="14"/>
        <v>3.3366666666666704</v>
      </c>
      <c r="L90" s="66">
        <f t="shared" si="15"/>
        <v>279040000</v>
      </c>
      <c r="M90" s="66">
        <f t="shared" si="15"/>
        <v>0.17177950680165899</v>
      </c>
      <c r="N90" s="66">
        <f t="shared" si="15"/>
        <v>104.950495</v>
      </c>
      <c r="O90" s="66">
        <f t="shared" si="15"/>
        <v>150620000000</v>
      </c>
      <c r="P90" s="66">
        <f t="shared" si="15"/>
        <v>7923.2238926318796</v>
      </c>
      <c r="Q90" s="66">
        <f t="shared" si="15"/>
        <v>4.2188000679016104</v>
      </c>
      <c r="R90" s="82">
        <f t="shared" si="15"/>
        <v>0.101000003516674</v>
      </c>
      <c r="S90" s="66">
        <f t="shared" si="15"/>
        <v>3.3169999122619598</v>
      </c>
      <c r="T90" s="67">
        <f t="shared" si="15"/>
        <v>7.65700006484985</v>
      </c>
    </row>
    <row r="91" spans="1:22" x14ac:dyDescent="0.3">
      <c r="A91" s="64" t="s">
        <v>2282</v>
      </c>
      <c r="B91" s="66">
        <f t="shared" ref="B91:K100" si="16">IF(VLOOKUP(B$49,filtered_data,MATCH($A91,INDEX(filtered_data,1,0),0),FALSE)=0,"",VLOOKUP(B$49,filtered_data,MATCH($A91,INDEX(filtered_data,1,0),0),FALSE))</f>
        <v>-420390738900</v>
      </c>
      <c r="C91" s="66">
        <f t="shared" si="16"/>
        <v>8403924000000</v>
      </c>
      <c r="D91" s="66">
        <f t="shared" si="16"/>
        <v>2245303397000</v>
      </c>
      <c r="E91" s="66">
        <f t="shared" si="16"/>
        <v>78310477000</v>
      </c>
      <c r="F91" s="66">
        <f t="shared" si="16"/>
        <v>13759791088900</v>
      </c>
      <c r="G91" s="66">
        <f t="shared" si="16"/>
        <v>8906579485800</v>
      </c>
      <c r="H91" s="66">
        <f t="shared" si="16"/>
        <v>78.9707207568716</v>
      </c>
      <c r="I91" s="66">
        <f t="shared" si="16"/>
        <v>15107751000000</v>
      </c>
      <c r="J91" s="66">
        <f t="shared" si="16"/>
        <v>8820878</v>
      </c>
      <c r="K91" s="66">
        <f t="shared" si="16"/>
        <v>3.3941666666666608</v>
      </c>
      <c r="L91" s="66">
        <f t="shared" ref="L91:T100" si="17">IF(VLOOKUP(L$49,filtered_data,MATCH($A91,INDEX(filtered_data,1,0),0),FALSE)=0,"",VLOOKUP(L$49,filtered_data,MATCH($A91,INDEX(filtered_data,1,0),0),FALSE))</f>
        <v>282162411</v>
      </c>
      <c r="M91" s="66">
        <f t="shared" si="17"/>
        <v>0.31295825268115501</v>
      </c>
      <c r="N91" s="66">
        <f t="shared" si="17"/>
        <v>100</v>
      </c>
      <c r="O91" s="66">
        <f t="shared" si="17"/>
        <v>159180000000</v>
      </c>
      <c r="P91" s="66">
        <f t="shared" si="17"/>
        <v>8056.8638499477538</v>
      </c>
      <c r="Q91" s="66">
        <f t="shared" si="17"/>
        <v>3.9920001029968302</v>
      </c>
      <c r="R91" s="82">
        <f t="shared" si="17"/>
        <v>0.103000000119209</v>
      </c>
      <c r="S91" s="66">
        <f t="shared" si="17"/>
        <v>3.2469999790191699</v>
      </c>
      <c r="T91" s="67">
        <f t="shared" si="17"/>
        <v>7.5650000572204599</v>
      </c>
    </row>
    <row r="92" spans="1:22" x14ac:dyDescent="0.3">
      <c r="A92" s="64" t="s">
        <v>803</v>
      </c>
      <c r="B92" s="66">
        <f t="shared" si="16"/>
        <v>-447838790900</v>
      </c>
      <c r="C92" s="66">
        <f t="shared" si="16"/>
        <v>9167012934542.5703</v>
      </c>
      <c r="D92" s="66">
        <f t="shared" si="16"/>
        <v>2324022378900</v>
      </c>
      <c r="E92" s="66">
        <f t="shared" si="16"/>
        <v>-52985980400</v>
      </c>
      <c r="F92" s="66">
        <f t="shared" si="16"/>
        <v>13897160696600</v>
      </c>
      <c r="G92" s="66">
        <f t="shared" si="16"/>
        <v>9130924850000</v>
      </c>
      <c r="H92" s="66">
        <f t="shared" si="16"/>
        <v>81.202568459253101</v>
      </c>
      <c r="I92" s="66">
        <f t="shared" si="16"/>
        <v>13983666000000</v>
      </c>
      <c r="J92" s="66">
        <f t="shared" si="16"/>
        <v>8535240</v>
      </c>
      <c r="K92" s="66">
        <f t="shared" si="16"/>
        <v>3.47</v>
      </c>
      <c r="L92" s="66">
        <f t="shared" si="17"/>
        <v>284968955</v>
      </c>
      <c r="M92" s="66">
        <f t="shared" si="17"/>
        <v>0.161478688278715</v>
      </c>
      <c r="N92" s="66">
        <f t="shared" si="17"/>
        <v>102.7979275</v>
      </c>
      <c r="O92" s="66">
        <f t="shared" si="17"/>
        <v>201423300000</v>
      </c>
      <c r="P92" s="66">
        <f t="shared" si="17"/>
        <v>7827.8863253718291</v>
      </c>
      <c r="Q92" s="66">
        <f t="shared" si="17"/>
        <v>4.7312998771667498</v>
      </c>
      <c r="R92" s="82">
        <f t="shared" si="17"/>
        <v>9.7999997437000302E-2</v>
      </c>
      <c r="S92" s="66">
        <f t="shared" si="17"/>
        <v>3.1940000057220499</v>
      </c>
      <c r="T92" s="67">
        <f t="shared" si="17"/>
        <v>7.4809999465942401</v>
      </c>
    </row>
    <row r="93" spans="1:22" x14ac:dyDescent="0.3">
      <c r="A93" s="64" t="s">
        <v>1635</v>
      </c>
      <c r="B93" s="66">
        <f t="shared" si="16"/>
        <v>-530744380900</v>
      </c>
      <c r="C93" s="66">
        <f t="shared" si="16"/>
        <v>9659842556363.4902</v>
      </c>
      <c r="D93" s="66">
        <f t="shared" si="16"/>
        <v>2413316820900</v>
      </c>
      <c r="E93" s="66">
        <f t="shared" si="16"/>
        <v>24241138300</v>
      </c>
      <c r="F93" s="66">
        <f t="shared" si="16"/>
        <v>14139206884300</v>
      </c>
      <c r="G93" s="66">
        <f t="shared" si="16"/>
        <v>9365478925300</v>
      </c>
      <c r="H93" s="66">
        <f t="shared" si="16"/>
        <v>82.490466876552105</v>
      </c>
      <c r="I93" s="66">
        <f t="shared" si="16"/>
        <v>11054430000000</v>
      </c>
      <c r="J93" s="66">
        <f t="shared" si="16"/>
        <v>8038761</v>
      </c>
      <c r="K93" s="66">
        <f t="shared" si="16"/>
        <v>3.0625</v>
      </c>
      <c r="L93" s="66">
        <f t="shared" si="17"/>
        <v>287625193</v>
      </c>
      <c r="M93" s="66">
        <f t="shared" si="17"/>
        <v>0.162037453328292</v>
      </c>
      <c r="N93" s="66">
        <f t="shared" si="17"/>
        <v>104.357067</v>
      </c>
      <c r="O93" s="66">
        <f t="shared" si="17"/>
        <v>225779400000</v>
      </c>
      <c r="P93" s="66">
        <f t="shared" si="17"/>
        <v>7843.3448491419167</v>
      </c>
      <c r="Q93" s="66">
        <f t="shared" si="17"/>
        <v>5.7831997871398899</v>
      </c>
      <c r="R93" s="82">
        <f t="shared" si="17"/>
        <v>8.79999995231628E-2</v>
      </c>
      <c r="S93" s="66">
        <f t="shared" si="17"/>
        <v>3.1259999275207502</v>
      </c>
      <c r="T93" s="67">
        <f t="shared" si="17"/>
        <v>7.3610000610351598</v>
      </c>
    </row>
    <row r="94" spans="1:22" x14ac:dyDescent="0.3">
      <c r="A94" s="64" t="s">
        <v>213</v>
      </c>
      <c r="B94" s="66">
        <f t="shared" si="16"/>
        <v>-590164445900</v>
      </c>
      <c r="C94" s="66">
        <f t="shared" si="16"/>
        <v>10229654249204</v>
      </c>
      <c r="D94" s="66">
        <f t="shared" si="16"/>
        <v>2457695983300</v>
      </c>
      <c r="E94" s="66">
        <f t="shared" si="16"/>
        <v>19822071900</v>
      </c>
      <c r="F94" s="66">
        <f t="shared" si="16"/>
        <v>14543759394100</v>
      </c>
      <c r="G94" s="66">
        <f t="shared" si="16"/>
        <v>9663081348700</v>
      </c>
      <c r="H94" s="66">
        <f t="shared" si="16"/>
        <v>84.363078818618803</v>
      </c>
      <c r="I94" s="66">
        <f t="shared" si="16"/>
        <v>14266265650000</v>
      </c>
      <c r="J94" s="66">
        <f t="shared" si="16"/>
        <v>7789108</v>
      </c>
      <c r="K94" s="66">
        <f t="shared" si="16"/>
        <v>3.1091666666666695</v>
      </c>
      <c r="L94" s="66">
        <f t="shared" si="17"/>
        <v>290107933</v>
      </c>
      <c r="M94" s="66">
        <f t="shared" si="17"/>
        <v>0.191072980636908</v>
      </c>
      <c r="N94" s="66">
        <f t="shared" si="17"/>
        <v>102.88957689999999</v>
      </c>
      <c r="O94" s="66">
        <f t="shared" si="17"/>
        <v>256609400000</v>
      </c>
      <c r="P94" s="66">
        <f t="shared" si="17"/>
        <v>7794.2355302638343</v>
      </c>
      <c r="Q94" s="66">
        <f t="shared" si="17"/>
        <v>5.9886999130248997</v>
      </c>
      <c r="R94" s="82">
        <f t="shared" si="17"/>
        <v>9.2000000178813907E-2</v>
      </c>
      <c r="S94" s="66">
        <f t="shared" si="17"/>
        <v>3.1889998912811302</v>
      </c>
      <c r="T94" s="67">
        <f t="shared" si="17"/>
        <v>7.5669999122619602</v>
      </c>
    </row>
    <row r="95" spans="1:22" x14ac:dyDescent="0.3">
      <c r="A95" s="64" t="s">
        <v>3003</v>
      </c>
      <c r="B95" s="66">
        <f t="shared" si="16"/>
        <v>-678978279500</v>
      </c>
      <c r="C95" s="66">
        <f t="shared" si="16"/>
        <v>10959325522254.9</v>
      </c>
      <c r="D95" s="66">
        <f t="shared" si="16"/>
        <v>2495636495200</v>
      </c>
      <c r="E95" s="66">
        <f t="shared" si="16"/>
        <v>82295403500</v>
      </c>
      <c r="F95" s="66">
        <f t="shared" si="16"/>
        <v>15096260979200</v>
      </c>
      <c r="G95" s="66">
        <f t="shared" si="16"/>
        <v>10025631247600</v>
      </c>
      <c r="H95" s="66">
        <f t="shared" si="16"/>
        <v>86.621678120172803</v>
      </c>
      <c r="I95" s="66">
        <f t="shared" si="16"/>
        <v>16323726330000</v>
      </c>
      <c r="J95" s="66">
        <f t="shared" si="16"/>
        <v>9566226</v>
      </c>
      <c r="K95" s="66">
        <f t="shared" si="16"/>
        <v>2.9666666666666699</v>
      </c>
      <c r="L95" s="66">
        <f t="shared" si="17"/>
        <v>292805298</v>
      </c>
      <c r="M95" s="66">
        <f t="shared" si="17"/>
        <v>0.25857561041228</v>
      </c>
      <c r="N95" s="66">
        <f t="shared" si="17"/>
        <v>101.2707722</v>
      </c>
      <c r="O95" s="66">
        <f t="shared" si="17"/>
        <v>273296100000</v>
      </c>
      <c r="P95" s="66">
        <f t="shared" si="17"/>
        <v>7881.5786420640516</v>
      </c>
      <c r="Q95" s="66">
        <f t="shared" si="17"/>
        <v>5.5286002159118697</v>
      </c>
      <c r="R95" s="82">
        <f t="shared" si="17"/>
        <v>8.2999996840953799E-2</v>
      </c>
      <c r="S95" s="66">
        <f t="shared" si="17"/>
        <v>3.1700000762939502</v>
      </c>
      <c r="T95" s="67">
        <f t="shared" si="17"/>
        <v>7.5739998817443803</v>
      </c>
    </row>
    <row r="96" spans="1:22" x14ac:dyDescent="0.3">
      <c r="A96" s="64" t="s">
        <v>1531</v>
      </c>
      <c r="B96" s="66">
        <f t="shared" si="16"/>
        <v>-715125561700</v>
      </c>
      <c r="C96" s="66">
        <f t="shared" si="16"/>
        <v>11972561015112.6</v>
      </c>
      <c r="D96" s="66">
        <f t="shared" si="16"/>
        <v>2516569191300</v>
      </c>
      <c r="E96" s="66">
        <f t="shared" si="16"/>
        <v>63462095200</v>
      </c>
      <c r="F96" s="66">
        <f t="shared" si="16"/>
        <v>15626624902700</v>
      </c>
      <c r="G96" s="66">
        <f t="shared" si="16"/>
        <v>10382738286600</v>
      </c>
      <c r="H96" s="66">
        <f t="shared" si="16"/>
        <v>89.560532372110202</v>
      </c>
      <c r="I96" s="66">
        <f t="shared" si="16"/>
        <v>17000864469999.998</v>
      </c>
      <c r="J96" s="66">
        <f t="shared" si="16"/>
        <v>9969599</v>
      </c>
      <c r="K96" s="66">
        <f t="shared" si="16"/>
        <v>3.0375000000000001</v>
      </c>
      <c r="L96" s="66">
        <f t="shared" si="17"/>
        <v>295516599</v>
      </c>
      <c r="M96" s="66">
        <f t="shared" si="17"/>
        <v>0.32794232443105498</v>
      </c>
      <c r="N96" s="66">
        <f t="shared" si="17"/>
        <v>97.181818179999993</v>
      </c>
      <c r="O96" s="66">
        <f t="shared" si="17"/>
        <v>292126500000</v>
      </c>
      <c r="P96" s="66">
        <f t="shared" si="17"/>
        <v>7846.4996884997308</v>
      </c>
      <c r="Q96" s="66">
        <f t="shared" si="17"/>
        <v>5.0834999084472701</v>
      </c>
      <c r="R96" s="82">
        <f t="shared" si="17"/>
        <v>8.6000002920627594E-2</v>
      </c>
      <c r="S96" s="66">
        <f t="shared" si="17"/>
        <v>3.1010000705718999</v>
      </c>
      <c r="T96" s="67">
        <f t="shared" si="17"/>
        <v>7.4699997901916504</v>
      </c>
    </row>
    <row r="97" spans="1:20" x14ac:dyDescent="0.3">
      <c r="A97" s="64" t="s">
        <v>2404</v>
      </c>
      <c r="B97" s="66">
        <f t="shared" si="16"/>
        <v>-722881085900</v>
      </c>
      <c r="C97" s="66">
        <f t="shared" si="16"/>
        <v>13046042508953.699</v>
      </c>
      <c r="D97" s="66">
        <f t="shared" si="16"/>
        <v>2547308318500</v>
      </c>
      <c r="E97" s="66">
        <f t="shared" si="16"/>
        <v>86736376000</v>
      </c>
      <c r="F97" s="66">
        <f t="shared" si="16"/>
        <v>16072760713800</v>
      </c>
      <c r="G97" s="66">
        <f t="shared" si="16"/>
        <v>10700801411200</v>
      </c>
      <c r="H97" s="66">
        <f t="shared" si="16"/>
        <v>92.449705082727405</v>
      </c>
      <c r="I97" s="66">
        <f t="shared" si="16"/>
        <v>19568972500000</v>
      </c>
      <c r="J97" s="66">
        <f t="shared" si="16"/>
        <v>9738983</v>
      </c>
      <c r="K97" s="66">
        <f t="shared" si="16"/>
        <v>3.2358333333333293</v>
      </c>
      <c r="L97" s="66">
        <f t="shared" si="17"/>
        <v>298379912</v>
      </c>
      <c r="M97" s="66">
        <f t="shared" si="17"/>
        <v>0.30088338590000002</v>
      </c>
      <c r="N97" s="66">
        <f t="shared" si="17"/>
        <v>95.92720971</v>
      </c>
      <c r="O97" s="66">
        <f t="shared" si="17"/>
        <v>304182200000</v>
      </c>
      <c r="P97" s="66">
        <f t="shared" si="17"/>
        <v>7697.6525350004122</v>
      </c>
      <c r="Q97" s="66">
        <f t="shared" si="17"/>
        <v>4.6230001449584996</v>
      </c>
      <c r="R97" s="82">
        <f t="shared" si="17"/>
        <v>7.2999998927116394E-2</v>
      </c>
      <c r="S97" s="66">
        <f t="shared" si="17"/>
        <v>3.0580000877380402</v>
      </c>
      <c r="T97" s="67">
        <f t="shared" si="17"/>
        <v>7.40199995040894</v>
      </c>
    </row>
    <row r="98" spans="1:20" x14ac:dyDescent="0.3">
      <c r="A98" s="64" t="s">
        <v>951</v>
      </c>
      <c r="B98" s="66">
        <f t="shared" si="16"/>
        <v>-641729430000</v>
      </c>
      <c r="C98" s="66">
        <f t="shared" si="16"/>
        <v>14258833153158.199</v>
      </c>
      <c r="D98" s="66">
        <f t="shared" si="16"/>
        <v>2588054264900</v>
      </c>
      <c r="E98" s="66">
        <f t="shared" si="16"/>
        <v>40405880100</v>
      </c>
      <c r="F98" s="66">
        <f t="shared" si="16"/>
        <v>16374313262900</v>
      </c>
      <c r="G98" s="66">
        <f t="shared" si="16"/>
        <v>10938627179000</v>
      </c>
      <c r="H98" s="66">
        <f t="shared" si="16"/>
        <v>95.086992378851505</v>
      </c>
      <c r="I98" s="66">
        <f t="shared" si="16"/>
        <v>19922279820000</v>
      </c>
      <c r="J98" s="66">
        <f t="shared" si="16"/>
        <v>9815504</v>
      </c>
      <c r="K98" s="66">
        <f t="shared" si="16"/>
        <v>3.64</v>
      </c>
      <c r="L98" s="66">
        <f t="shared" si="17"/>
        <v>301231207</v>
      </c>
      <c r="M98" s="66">
        <f t="shared" si="17"/>
        <v>0.31280853363762201</v>
      </c>
      <c r="N98" s="66">
        <f t="shared" si="17"/>
        <v>96.589018300000006</v>
      </c>
      <c r="O98" s="66">
        <f t="shared" si="17"/>
        <v>319403600000</v>
      </c>
      <c r="P98" s="66">
        <f t="shared" si="17"/>
        <v>7758.1659857705245</v>
      </c>
      <c r="Q98" s="66">
        <f t="shared" si="17"/>
        <v>4.6220998764038104</v>
      </c>
      <c r="R98" s="82">
        <f t="shared" si="17"/>
        <v>9.00000035762787E-2</v>
      </c>
      <c r="S98" s="66">
        <f t="shared" si="17"/>
        <v>2.9560000896453902</v>
      </c>
      <c r="T98" s="67">
        <f t="shared" si="17"/>
        <v>7.2199997901916504</v>
      </c>
    </row>
    <row r="99" spans="1:20" x14ac:dyDescent="0.3">
      <c r="A99" s="64" t="s">
        <v>3757</v>
      </c>
      <c r="B99" s="66">
        <f t="shared" si="16"/>
        <v>-490381920200</v>
      </c>
      <c r="C99" s="66">
        <f t="shared" si="16"/>
        <v>14995378183270.301</v>
      </c>
      <c r="D99" s="66">
        <f t="shared" si="16"/>
        <v>2649438095500</v>
      </c>
      <c r="E99" s="66">
        <f t="shared" si="16"/>
        <v>-32530621800</v>
      </c>
      <c r="F99" s="66">
        <f t="shared" si="16"/>
        <v>16351949257700</v>
      </c>
      <c r="G99" s="66">
        <f t="shared" si="16"/>
        <v>10915434743400</v>
      </c>
      <c r="H99" s="66">
        <f t="shared" si="16"/>
        <v>98.737477385344604</v>
      </c>
      <c r="I99" s="66">
        <f t="shared" si="16"/>
        <v>11590277780000</v>
      </c>
      <c r="J99" s="66">
        <f t="shared" si="16"/>
        <v>9054478</v>
      </c>
      <c r="K99" s="66">
        <f t="shared" si="16"/>
        <v>3.6274999999999999</v>
      </c>
      <c r="L99" s="66">
        <f t="shared" si="17"/>
        <v>304093966</v>
      </c>
      <c r="M99" s="66">
        <f t="shared" si="17"/>
        <v>0.53773455139764303</v>
      </c>
      <c r="N99" s="66">
        <f t="shared" si="17"/>
        <v>91.797166290000007</v>
      </c>
      <c r="O99" s="66">
        <f t="shared" si="17"/>
        <v>340254900000</v>
      </c>
      <c r="P99" s="66">
        <f t="shared" si="17"/>
        <v>7488.0819207047343</v>
      </c>
      <c r="Q99" s="66">
        <f t="shared" si="17"/>
        <v>5.7842001914978001</v>
      </c>
      <c r="R99" s="82">
        <f t="shared" si="17"/>
        <v>8.3999998867511694E-2</v>
      </c>
      <c r="S99" s="66">
        <f t="shared" si="17"/>
        <v>2.86199998855591</v>
      </c>
      <c r="T99" s="67">
        <f t="shared" si="17"/>
        <v>7.0180001258850098</v>
      </c>
    </row>
    <row r="100" spans="1:20" x14ac:dyDescent="0.3">
      <c r="A100" s="64" t="s">
        <v>348</v>
      </c>
      <c r="B100" s="66">
        <f t="shared" si="16"/>
        <v>-340143117900</v>
      </c>
      <c r="C100" s="66">
        <f t="shared" si="16"/>
        <v>14904771564211.801</v>
      </c>
      <c r="D100" s="66">
        <f t="shared" si="16"/>
        <v>2759055675900</v>
      </c>
      <c r="E100" s="66">
        <f t="shared" si="16"/>
        <v>-176565501100</v>
      </c>
      <c r="F100" s="66">
        <f t="shared" si="16"/>
        <v>15937140029500</v>
      </c>
      <c r="G100" s="66">
        <f t="shared" si="16"/>
        <v>10778521368100</v>
      </c>
      <c r="H100" s="66">
        <f t="shared" si="16"/>
        <v>98.386419971062395</v>
      </c>
      <c r="I100" s="66">
        <f t="shared" si="16"/>
        <v>15077285740000</v>
      </c>
      <c r="J100" s="66">
        <f t="shared" si="16"/>
        <v>9182363</v>
      </c>
      <c r="K100" s="66">
        <f t="shared" si="16"/>
        <v>3.09</v>
      </c>
      <c r="L100" s="66">
        <f t="shared" si="17"/>
        <v>306771529</v>
      </c>
      <c r="M100" s="66">
        <f t="shared" si="17"/>
        <v>0.27820334737419899</v>
      </c>
      <c r="N100" s="66">
        <f t="shared" si="17"/>
        <v>98.988195619999999</v>
      </c>
      <c r="O100" s="66">
        <f t="shared" si="17"/>
        <v>366471900000</v>
      </c>
      <c r="P100" s="66">
        <f t="shared" si="17"/>
        <v>7056.7836528271837</v>
      </c>
      <c r="Q100" s="66">
        <f t="shared" si="17"/>
        <v>9.2541999816894496</v>
      </c>
      <c r="R100" s="82">
        <f t="shared" si="17"/>
        <v>6.4999997615814195E-2</v>
      </c>
      <c r="S100" s="66">
        <f t="shared" si="17"/>
        <v>2.8929998874664302</v>
      </c>
      <c r="T100" s="67">
        <f t="shared" si="17"/>
        <v>7.09299993515015</v>
      </c>
    </row>
    <row r="101" spans="1:20" x14ac:dyDescent="0.3">
      <c r="A101" s="64" t="s">
        <v>3635</v>
      </c>
      <c r="B101" s="66">
        <f t="shared" ref="B101:K110" si="18">IF(VLOOKUP(B$49,filtered_data,MATCH($A101,INDEX(filtered_data,1,0),0),FALSE)=0,"",VLOOKUP(B$49,filtered_data,MATCH($A101,INDEX(filtered_data,1,0),0),FALSE))</f>
        <v>-401443023300</v>
      </c>
      <c r="C101" s="66">
        <f t="shared" si="18"/>
        <v>14611419880914.6</v>
      </c>
      <c r="D101" s="66">
        <f t="shared" si="18"/>
        <v>2762084580000</v>
      </c>
      <c r="E101" s="66">
        <f t="shared" si="18"/>
        <v>57038616800</v>
      </c>
      <c r="F101" s="66">
        <f t="shared" si="18"/>
        <v>16345731096000</v>
      </c>
      <c r="G101" s="66">
        <f t="shared" si="18"/>
        <v>10967104814800</v>
      </c>
      <c r="H101" s="66">
        <f t="shared" si="18"/>
        <v>100</v>
      </c>
      <c r="I101" s="66">
        <f t="shared" si="18"/>
        <v>17283451680000</v>
      </c>
      <c r="J101" s="66">
        <f t="shared" si="18"/>
        <v>10095197</v>
      </c>
      <c r="K101" s="66">
        <f t="shared" si="18"/>
        <v>3.1158333333333328</v>
      </c>
      <c r="L101" s="66">
        <f t="shared" ref="L101:T110" si="19">IF(VLOOKUP(L$49,filtered_data,MATCH($A101,INDEX(filtered_data,1,0),0),FALSE)=0,"",VLOOKUP(L$49,filtered_data,MATCH($A101,INDEX(filtered_data,1,0),0),FALSE))</f>
        <v>309321666</v>
      </c>
      <c r="M101" s="66">
        <f t="shared" si="19"/>
        <v>0.31796708104438798</v>
      </c>
      <c r="N101" s="66">
        <f t="shared" si="19"/>
        <v>97.082018930000004</v>
      </c>
      <c r="O101" s="66">
        <f t="shared" si="19"/>
        <v>392662800000</v>
      </c>
      <c r="P101" s="66">
        <f t="shared" si="19"/>
        <v>7161.5533552699799</v>
      </c>
      <c r="Q101" s="66">
        <f t="shared" si="19"/>
        <v>9.6333999633789098</v>
      </c>
      <c r="R101" s="82">
        <f t="shared" si="19"/>
        <v>8.3999998867511694E-2</v>
      </c>
      <c r="S101" s="66">
        <f t="shared" si="19"/>
        <v>2.8459999561309801</v>
      </c>
      <c r="T101" s="67">
        <f t="shared" si="19"/>
        <v>7.0450000762939498</v>
      </c>
    </row>
    <row r="102" spans="1:20" x14ac:dyDescent="0.3">
      <c r="A102" s="64" t="s">
        <v>2175</v>
      </c>
      <c r="B102" s="66">
        <f t="shared" si="18"/>
        <v>-395707317800</v>
      </c>
      <c r="C102" s="66">
        <f t="shared" si="18"/>
        <v>15496870889598.699</v>
      </c>
      <c r="D102" s="66">
        <f t="shared" si="18"/>
        <v>2678714703800</v>
      </c>
      <c r="E102" s="66">
        <f t="shared" si="18"/>
        <v>46507736600</v>
      </c>
      <c r="F102" s="66">
        <f t="shared" si="18"/>
        <v>16599226497500</v>
      </c>
      <c r="G102" s="66">
        <f t="shared" si="18"/>
        <v>11174072597300</v>
      </c>
      <c r="H102" s="66">
        <f t="shared" si="18"/>
        <v>103.156841568622</v>
      </c>
      <c r="I102" s="66">
        <f t="shared" si="18"/>
        <v>15640707040000</v>
      </c>
      <c r="J102" s="66">
        <f t="shared" si="18"/>
        <v>10057768</v>
      </c>
      <c r="K102" s="66">
        <f t="shared" si="18"/>
        <v>3.1924999999999999</v>
      </c>
      <c r="L102" s="66">
        <f t="shared" si="19"/>
        <v>311556874</v>
      </c>
      <c r="M102" s="66">
        <f t="shared" si="19"/>
        <v>0.45562067273631401</v>
      </c>
      <c r="N102" s="66">
        <f t="shared" si="19"/>
        <v>94.59459459</v>
      </c>
      <c r="O102" s="66">
        <f t="shared" si="19"/>
        <v>400809700000</v>
      </c>
      <c r="P102" s="66">
        <f t="shared" si="19"/>
        <v>7030.554960568772</v>
      </c>
      <c r="Q102" s="66">
        <f t="shared" si="19"/>
        <v>8.9491996765136701</v>
      </c>
      <c r="R102" s="82">
        <f t="shared" si="19"/>
        <v>7.5999997556209606E-2</v>
      </c>
      <c r="S102" s="66">
        <f t="shared" si="19"/>
        <v>2.7409999370575</v>
      </c>
      <c r="T102" s="67">
        <f t="shared" si="19"/>
        <v>6.8200001716613796</v>
      </c>
    </row>
    <row r="103" spans="1:20" x14ac:dyDescent="0.3">
      <c r="A103" s="64" t="s">
        <v>712</v>
      </c>
      <c r="B103" s="66">
        <f t="shared" si="18"/>
        <v>-392229408200</v>
      </c>
      <c r="C103" s="66">
        <f t="shared" si="18"/>
        <v>16046574755397.801</v>
      </c>
      <c r="D103" s="66">
        <f t="shared" si="18"/>
        <v>2639646352700</v>
      </c>
      <c r="E103" s="66">
        <f t="shared" si="18"/>
        <v>70908192200</v>
      </c>
      <c r="F103" s="66">
        <f t="shared" si="18"/>
        <v>16972633708700.002</v>
      </c>
      <c r="G103" s="66">
        <f t="shared" si="18"/>
        <v>11342019135200</v>
      </c>
      <c r="H103" s="66">
        <f t="shared" si="18"/>
        <v>105.29150453286699</v>
      </c>
      <c r="I103" s="66">
        <f t="shared" si="18"/>
        <v>18668333210000</v>
      </c>
      <c r="J103" s="66">
        <f t="shared" si="18"/>
        <v>9864360</v>
      </c>
      <c r="K103" s="66">
        <f t="shared" si="18"/>
        <v>3.1625000000000001</v>
      </c>
      <c r="L103" s="66">
        <f t="shared" si="19"/>
        <v>313830990</v>
      </c>
      <c r="M103" s="66">
        <f t="shared" si="19"/>
        <v>0.291285206884496</v>
      </c>
      <c r="N103" s="66">
        <f t="shared" si="19"/>
        <v>94.680851059999995</v>
      </c>
      <c r="O103" s="66">
        <f t="shared" si="19"/>
        <v>397970100000</v>
      </c>
      <c r="P103" s="66">
        <f t="shared" si="19"/>
        <v>6873.0492708830316</v>
      </c>
      <c r="Q103" s="66">
        <f t="shared" si="19"/>
        <v>8.0693998336791992</v>
      </c>
      <c r="R103" s="82">
        <f t="shared" si="19"/>
        <v>7.69999995827675E-2</v>
      </c>
      <c r="S103" s="66">
        <f t="shared" si="19"/>
        <v>2.69700002670288</v>
      </c>
      <c r="T103" s="67">
        <f t="shared" si="19"/>
        <v>6.7529997825622603</v>
      </c>
    </row>
    <row r="104" spans="1:20" x14ac:dyDescent="0.3">
      <c r="A104" s="64" t="s">
        <v>1545</v>
      </c>
      <c r="B104" s="66">
        <f t="shared" si="18"/>
        <v>-355816256800</v>
      </c>
      <c r="C104" s="66">
        <f t="shared" si="18"/>
        <v>17394291358804.699</v>
      </c>
      <c r="D104" s="66">
        <f t="shared" si="18"/>
        <v>2589588126300</v>
      </c>
      <c r="E104" s="66">
        <f t="shared" si="18"/>
        <v>108191451300</v>
      </c>
      <c r="F104" s="66">
        <f t="shared" si="18"/>
        <v>17285283381499.998</v>
      </c>
      <c r="G104" s="66">
        <f t="shared" si="18"/>
        <v>11506939228700</v>
      </c>
      <c r="H104" s="66">
        <f t="shared" si="18"/>
        <v>106.83384887486601</v>
      </c>
      <c r="I104" s="66">
        <f t="shared" si="18"/>
        <v>24034853520000</v>
      </c>
      <c r="J104" s="66">
        <f t="shared" si="18"/>
        <v>9745498</v>
      </c>
      <c r="K104" s="66">
        <f t="shared" si="18"/>
        <v>3.1908333333333334</v>
      </c>
      <c r="L104" s="66">
        <f t="shared" si="19"/>
        <v>315993715</v>
      </c>
      <c r="M104" s="66">
        <f t="shared" si="19"/>
        <v>0.36037235175656301</v>
      </c>
      <c r="N104" s="66">
        <f t="shared" si="19"/>
        <v>95.340501790000005</v>
      </c>
      <c r="O104" s="66">
        <f t="shared" si="19"/>
        <v>388341100000</v>
      </c>
      <c r="P104" s="66">
        <f t="shared" si="19"/>
        <v>6907.0460404568475</v>
      </c>
      <c r="Q104" s="66">
        <f t="shared" si="19"/>
        <v>7.37489986419678</v>
      </c>
      <c r="R104" s="82">
        <f t="shared" si="19"/>
        <v>7.0000000298023196E-2</v>
      </c>
      <c r="S104" s="66">
        <f t="shared" si="19"/>
        <v>2.6199998855590798</v>
      </c>
      <c r="T104" s="67">
        <f t="shared" si="19"/>
        <v>6.5949997901916504</v>
      </c>
    </row>
    <row r="105" spans="1:20" x14ac:dyDescent="0.3">
      <c r="A105" s="64" t="s">
        <v>128</v>
      </c>
      <c r="B105" s="66">
        <f t="shared" si="18"/>
        <v>-390550095800</v>
      </c>
      <c r="C105" s="66">
        <f t="shared" si="18"/>
        <v>18412573057688.398</v>
      </c>
      <c r="D105" s="66">
        <f t="shared" si="18"/>
        <v>2569453835300</v>
      </c>
      <c r="E105" s="66">
        <f t="shared" si="18"/>
        <v>85930827400</v>
      </c>
      <c r="F105" s="66">
        <f t="shared" si="18"/>
        <v>17709113869100</v>
      </c>
      <c r="G105" s="66">
        <f t="shared" si="18"/>
        <v>11847561059400</v>
      </c>
      <c r="H105" s="66">
        <f t="shared" si="18"/>
        <v>108.566932118964</v>
      </c>
      <c r="I105" s="66">
        <f t="shared" si="18"/>
        <v>26330589190000</v>
      </c>
      <c r="J105" s="66">
        <f t="shared" si="18"/>
        <v>9556324</v>
      </c>
      <c r="K105" s="66">
        <f t="shared" si="18"/>
        <v>3.2149999999999999</v>
      </c>
      <c r="L105" s="66">
        <f t="shared" si="19"/>
        <v>318301008</v>
      </c>
      <c r="M105" s="66">
        <f t="shared" si="19"/>
        <v>0.30860606405875401</v>
      </c>
      <c r="N105" s="66">
        <f t="shared" si="19"/>
        <v>95.869565219999998</v>
      </c>
      <c r="O105" s="66">
        <f t="shared" si="19"/>
        <v>392543200000</v>
      </c>
      <c r="P105" s="66">
        <f t="shared" si="19"/>
        <v>6962.5498169958673</v>
      </c>
      <c r="Q105" s="66">
        <f t="shared" si="19"/>
        <v>6.1675000190734899</v>
      </c>
      <c r="R105" s="82">
        <f t="shared" si="19"/>
        <v>5.9000000357627903E-2</v>
      </c>
      <c r="S105" s="66">
        <f t="shared" si="19"/>
        <v>2.5480000972747798</v>
      </c>
      <c r="T105" s="67">
        <f t="shared" si="19"/>
        <v>6.4460000991821298</v>
      </c>
    </row>
    <row r="106" spans="1:20" x14ac:dyDescent="0.3">
      <c r="A106" s="64" t="s">
        <v>2908</v>
      </c>
      <c r="B106" s="66">
        <f t="shared" si="18"/>
        <v>-519845000000</v>
      </c>
      <c r="C106" s="66">
        <f t="shared" si="18"/>
        <v>18961077987493.898</v>
      </c>
      <c r="D106" s="66">
        <f t="shared" si="18"/>
        <v>2616245000000</v>
      </c>
      <c r="E106" s="66">
        <f t="shared" si="18"/>
        <v>131870000000</v>
      </c>
      <c r="F106" s="66">
        <f t="shared" si="18"/>
        <v>18219297584000</v>
      </c>
      <c r="G106" s="66">
        <f t="shared" si="18"/>
        <v>12284281000000</v>
      </c>
      <c r="H106" s="66">
        <f t="shared" si="18"/>
        <v>108.69572196069301</v>
      </c>
      <c r="I106" s="66">
        <f t="shared" si="18"/>
        <v>25067539600000</v>
      </c>
      <c r="J106" s="66">
        <f t="shared" si="18"/>
        <v>9498668</v>
      </c>
      <c r="K106" s="66">
        <f t="shared" si="18"/>
        <v>3.2075</v>
      </c>
      <c r="L106" s="66">
        <f t="shared" si="19"/>
        <v>320635163</v>
      </c>
      <c r="M106" s="66">
        <f t="shared" si="19"/>
        <v>8.3014622090296503E-3</v>
      </c>
      <c r="N106" s="66">
        <f t="shared" si="19"/>
        <v>100</v>
      </c>
      <c r="O106" s="66">
        <f t="shared" si="19"/>
        <v>399221000000</v>
      </c>
      <c r="P106" s="66">
        <f t="shared" si="19"/>
        <v>6806.1999394620352</v>
      </c>
      <c r="Q106" s="66">
        <f t="shared" si="19"/>
        <v>5.2800002098083496</v>
      </c>
      <c r="R106" s="82">
        <f t="shared" si="19"/>
        <v>6.7000001668930095E-2</v>
      </c>
      <c r="S106" s="66">
        <f t="shared" si="19"/>
        <v>2.5280001163482702</v>
      </c>
      <c r="T106" s="67">
        <f t="shared" si="19"/>
        <v>6.4439997673034703</v>
      </c>
    </row>
    <row r="107" spans="1:20" x14ac:dyDescent="0.3">
      <c r="A107" s="64" t="s">
        <v>1440</v>
      </c>
      <c r="B107" s="66">
        <f t="shared" si="18"/>
        <v>-575642187000</v>
      </c>
      <c r="C107" s="66">
        <f t="shared" si="18"/>
        <v>19892167263146.5</v>
      </c>
      <c r="D107" s="66">
        <f t="shared" si="18"/>
        <v>2663343566400</v>
      </c>
      <c r="E107" s="66">
        <f t="shared" si="18"/>
        <v>22889927600</v>
      </c>
      <c r="F107" s="66">
        <f t="shared" si="18"/>
        <v>18504833179600</v>
      </c>
      <c r="G107" s="66">
        <f t="shared" si="18"/>
        <v>12620457450800</v>
      </c>
      <c r="H107" s="66">
        <f t="shared" si="18"/>
        <v>110.06700893427001</v>
      </c>
      <c r="I107" s="66">
        <f t="shared" si="18"/>
        <v>27352200720000</v>
      </c>
      <c r="J107" s="66">
        <f t="shared" si="18"/>
        <v>9640591</v>
      </c>
      <c r="K107" s="66">
        <f t="shared" si="18"/>
        <v>3.1941666666666699</v>
      </c>
      <c r="L107" s="66">
        <f t="shared" si="19"/>
        <v>322941311</v>
      </c>
      <c r="M107" s="66">
        <f t="shared" si="19"/>
        <v>9.2414588167139503E-2</v>
      </c>
      <c r="N107" s="66">
        <f t="shared" si="19"/>
        <v>100.0834725</v>
      </c>
      <c r="O107" s="66">
        <f t="shared" si="19"/>
        <v>409984700000</v>
      </c>
      <c r="P107" s="66" t="str">
        <f t="shared" si="19"/>
        <v/>
      </c>
      <c r="Q107" s="66">
        <f t="shared" si="19"/>
        <v>4.8692002296447798</v>
      </c>
      <c r="R107" s="82">
        <f t="shared" si="19"/>
        <v>5.7999998331069898E-2</v>
      </c>
      <c r="S107" s="66">
        <f t="shared" si="19"/>
        <v>2.4939999580383301</v>
      </c>
      <c r="T107" s="67">
        <f t="shared" si="19"/>
        <v>6.3870000839233398</v>
      </c>
    </row>
    <row r="108" spans="1:20" x14ac:dyDescent="0.3">
      <c r="A108" s="64" t="s">
        <v>2321</v>
      </c>
      <c r="B108" s="66">
        <f t="shared" si="18"/>
        <v>-630591774100</v>
      </c>
      <c r="C108" s="66">
        <f t="shared" si="18"/>
        <v>20815140430715.801</v>
      </c>
      <c r="D108" s="66">
        <f t="shared" si="18"/>
        <v>2678796537700</v>
      </c>
      <c r="E108" s="66">
        <f t="shared" si="18"/>
        <v>31522939300</v>
      </c>
      <c r="F108" s="66">
        <f t="shared" si="18"/>
        <v>18915087242800</v>
      </c>
      <c r="G108" s="66">
        <f t="shared" si="18"/>
        <v>12949665969300</v>
      </c>
      <c r="H108" s="66">
        <f t="shared" si="18"/>
        <v>112.411557302308</v>
      </c>
      <c r="I108" s="66">
        <f t="shared" si="18"/>
        <v>32120702650000</v>
      </c>
      <c r="J108" s="66">
        <f t="shared" si="18"/>
        <v>9639096</v>
      </c>
      <c r="K108" s="66">
        <f t="shared" si="18"/>
        <v>3.1658333333333371</v>
      </c>
      <c r="L108" s="66">
        <f t="shared" si="19"/>
        <v>324985539</v>
      </c>
      <c r="M108" s="66">
        <f t="shared" si="19"/>
        <v>0.177408633696751</v>
      </c>
      <c r="N108" s="66">
        <f t="shared" si="19"/>
        <v>99.594485000000006</v>
      </c>
      <c r="O108" s="66">
        <f t="shared" si="19"/>
        <v>420077600000</v>
      </c>
      <c r="P108" s="66" t="str">
        <f t="shared" si="19"/>
        <v/>
      </c>
      <c r="Q108" s="66">
        <f t="shared" si="19"/>
        <v>4.3551998138427699</v>
      </c>
      <c r="R108" s="82">
        <f t="shared" si="19"/>
        <v>5.0000000745058101E-2</v>
      </c>
      <c r="S108" s="66">
        <f t="shared" si="19"/>
        <v>2.4289999008178702</v>
      </c>
      <c r="T108" s="67">
        <f t="shared" si="19"/>
        <v>6.2519998550415004</v>
      </c>
    </row>
    <row r="109" spans="1:20" x14ac:dyDescent="0.3">
      <c r="A109" s="64" t="s">
        <v>855</v>
      </c>
      <c r="B109" s="66">
        <f t="shared" si="18"/>
        <v>-689783168100</v>
      </c>
      <c r="C109" s="66">
        <f t="shared" si="18"/>
        <v>21104050847040.5</v>
      </c>
      <c r="D109" s="66">
        <f t="shared" si="18"/>
        <v>2723090718700</v>
      </c>
      <c r="E109" s="66">
        <f t="shared" si="18"/>
        <v>47939601700</v>
      </c>
      <c r="F109" s="66">
        <f t="shared" si="18"/>
        <v>19468792890719.398</v>
      </c>
      <c r="G109" s="66">
        <f t="shared" si="18"/>
        <v>13338767584900</v>
      </c>
      <c r="H109" s="66">
        <f t="shared" si="18"/>
        <v>115.15730322479099</v>
      </c>
      <c r="I109" s="66">
        <f t="shared" si="18"/>
        <v>30436313050000</v>
      </c>
      <c r="J109" s="66">
        <f t="shared" si="18"/>
        <v>9879630</v>
      </c>
      <c r="K109" s="66">
        <f t="shared" si="18"/>
        <v>2.9649999999999999</v>
      </c>
      <c r="L109" s="66">
        <f t="shared" si="19"/>
        <v>326687501</v>
      </c>
      <c r="M109" s="66">
        <f t="shared" si="19"/>
        <v>0.37662209607056601</v>
      </c>
      <c r="N109" s="66">
        <f t="shared" si="19"/>
        <v>99.842643589999994</v>
      </c>
      <c r="O109" s="66">
        <f t="shared" si="19"/>
        <v>438593500000</v>
      </c>
      <c r="P109" s="66" t="str">
        <f t="shared" si="19"/>
        <v/>
      </c>
      <c r="Q109" s="66">
        <f t="shared" si="19"/>
        <v>3.8956000804901101</v>
      </c>
      <c r="R109" s="82">
        <f t="shared" si="19"/>
        <v>6.1999998986720997E-2</v>
      </c>
      <c r="S109" s="66">
        <f t="shared" si="19"/>
        <v>2.4200000762939502</v>
      </c>
      <c r="T109" s="67">
        <f t="shared" si="19"/>
        <v>6.2810001373290998</v>
      </c>
    </row>
    <row r="110" spans="1:20" ht="15" thickBot="1" x14ac:dyDescent="0.35">
      <c r="A110" s="83" t="s">
        <v>3663</v>
      </c>
      <c r="B110" s="6" t="str">
        <f t="shared" si="18"/>
        <v/>
      </c>
      <c r="C110" s="6">
        <f t="shared" si="18"/>
        <v>22288323404303.801</v>
      </c>
      <c r="D110" s="6" t="str">
        <f t="shared" si="18"/>
        <v/>
      </c>
      <c r="E110" s="6" t="str">
        <f t="shared" si="18"/>
        <v/>
      </c>
      <c r="F110" s="6">
        <f t="shared" si="18"/>
        <v>19923112259570.199</v>
      </c>
      <c r="G110" s="6" t="str">
        <f t="shared" si="18"/>
        <v/>
      </c>
      <c r="H110" s="6">
        <f t="shared" si="18"/>
        <v>117.244195476228</v>
      </c>
      <c r="I110" s="6" t="str">
        <f t="shared" si="18"/>
        <v/>
      </c>
      <c r="J110" s="6" t="str">
        <f t="shared" si="18"/>
        <v/>
      </c>
      <c r="K110" s="6">
        <f t="shared" si="18"/>
        <v>3.2108333333333299</v>
      </c>
      <c r="L110" s="6">
        <f t="shared" si="19"/>
        <v>328239523</v>
      </c>
      <c r="M110" s="6" t="str">
        <f t="shared" si="19"/>
        <v/>
      </c>
      <c r="N110" s="6" t="str">
        <f t="shared" si="19"/>
        <v/>
      </c>
      <c r="O110" s="6">
        <f t="shared" si="19"/>
        <v>456283100000</v>
      </c>
      <c r="P110" s="6" t="str">
        <f t="shared" si="19"/>
        <v/>
      </c>
      <c r="Q110" s="6">
        <f t="shared" si="19"/>
        <v>3.66919994354248</v>
      </c>
      <c r="R110" s="5">
        <f t="shared" si="19"/>
        <v>5.9999998658895499E-2</v>
      </c>
      <c r="S110" s="6">
        <f t="shared" si="19"/>
        <v>2.3819999694824201</v>
      </c>
      <c r="T110" s="7">
        <f t="shared" si="19"/>
        <v>6.21799993515015</v>
      </c>
    </row>
  </sheetData>
  <mergeCells count="4">
    <mergeCell ref="I14:K14"/>
    <mergeCell ref="I4:K4"/>
    <mergeCell ref="I46:K46"/>
    <mergeCell ref="A1:R1"/>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2B56-9128-4AA6-B956-8F890332D1EB}">
  <dimension ref="A1:S64"/>
  <sheetViews>
    <sheetView topLeftCell="A19" zoomScale="40" zoomScaleNormal="40" workbookViewId="0">
      <selection activeCell="T27" sqref="T27"/>
    </sheetView>
  </sheetViews>
  <sheetFormatPr defaultRowHeight="14.4" x14ac:dyDescent="0.3"/>
  <cols>
    <col min="1" max="1" width="20" style="13" customWidth="1"/>
    <col min="15" max="15" width="19.88671875" customWidth="1"/>
    <col min="16" max="16" width="16.109375" customWidth="1"/>
    <col min="17" max="17" width="14.88671875" customWidth="1"/>
    <col min="18" max="18" width="14.6640625" customWidth="1"/>
    <col min="19" max="19" width="12.33203125" customWidth="1"/>
  </cols>
  <sheetData>
    <row r="1" spans="1:19" ht="15" thickBot="1" x14ac:dyDescent="0.35">
      <c r="A1" s="154" t="s">
        <v>4351</v>
      </c>
      <c r="B1" s="155"/>
      <c r="C1" s="155"/>
      <c r="D1" s="155"/>
      <c r="E1" s="155"/>
      <c r="F1" s="155"/>
      <c r="G1" s="155"/>
      <c r="H1" s="155"/>
      <c r="I1" s="155"/>
      <c r="J1" s="155"/>
      <c r="K1" s="155"/>
      <c r="L1" s="155"/>
      <c r="M1" s="155"/>
      <c r="N1" s="156"/>
    </row>
    <row r="2" spans="1:19" ht="15" thickBot="1" x14ac:dyDescent="0.35"/>
    <row r="3" spans="1:19" x14ac:dyDescent="0.3">
      <c r="A3" s="27" t="s">
        <v>2689</v>
      </c>
      <c r="B3" s="27" t="s">
        <v>1744</v>
      </c>
      <c r="C3" s="27" t="s">
        <v>439</v>
      </c>
      <c r="D3" s="27" t="s">
        <v>454</v>
      </c>
      <c r="E3" s="27" t="s">
        <v>3749</v>
      </c>
      <c r="H3" s="27" t="s">
        <v>1744</v>
      </c>
      <c r="I3" s="27" t="s">
        <v>439</v>
      </c>
      <c r="J3" s="27" t="s">
        <v>454</v>
      </c>
      <c r="K3" s="27" t="s">
        <v>3749</v>
      </c>
    </row>
    <row r="4" spans="1:19" x14ac:dyDescent="0.3">
      <c r="A4" s="13" t="s">
        <v>1015</v>
      </c>
      <c r="E4">
        <v>5.5</v>
      </c>
      <c r="K4">
        <f t="shared" ref="K4:K19" si="0">E5-E4</f>
        <v>1.1999998092651403</v>
      </c>
    </row>
    <row r="5" spans="1:19" ht="15" thickBot="1" x14ac:dyDescent="0.35">
      <c r="A5" s="13" t="s">
        <v>1834</v>
      </c>
      <c r="E5">
        <v>6.6999998092651403</v>
      </c>
      <c r="K5">
        <f t="shared" si="0"/>
        <v>-1.1999998092651403</v>
      </c>
    </row>
    <row r="6" spans="1:19" ht="15" thickBot="1" x14ac:dyDescent="0.35">
      <c r="A6" s="13" t="s">
        <v>408</v>
      </c>
      <c r="E6">
        <v>5.5</v>
      </c>
      <c r="K6">
        <f t="shared" si="0"/>
        <v>0.19999980926514027</v>
      </c>
      <c r="O6" s="75"/>
      <c r="P6" s="77" t="s">
        <v>1744</v>
      </c>
      <c r="Q6" s="77" t="s">
        <v>439</v>
      </c>
      <c r="R6" s="77" t="s">
        <v>454</v>
      </c>
      <c r="S6" s="77" t="s">
        <v>3749</v>
      </c>
    </row>
    <row r="7" spans="1:19" x14ac:dyDescent="0.3">
      <c r="A7" s="13" t="s">
        <v>3183</v>
      </c>
      <c r="E7">
        <v>5.6999998092651403</v>
      </c>
      <c r="K7">
        <f t="shared" si="0"/>
        <v>-0.5</v>
      </c>
      <c r="O7" s="78" t="s">
        <v>1744</v>
      </c>
      <c r="P7" s="73">
        <v>1</v>
      </c>
      <c r="Q7" s="73"/>
      <c r="R7" s="73"/>
      <c r="S7" s="73"/>
    </row>
    <row r="8" spans="1:19" x14ac:dyDescent="0.3">
      <c r="A8" s="13" t="s">
        <v>1725</v>
      </c>
      <c r="E8">
        <v>5.1999998092651403</v>
      </c>
      <c r="K8">
        <f t="shared" si="0"/>
        <v>-0.69999980926514027</v>
      </c>
      <c r="O8" s="80" t="s">
        <v>439</v>
      </c>
      <c r="P8" s="73">
        <v>0.90445010883069354</v>
      </c>
      <c r="Q8" s="73">
        <v>1</v>
      </c>
      <c r="R8" s="73"/>
      <c r="S8" s="73"/>
    </row>
    <row r="9" spans="1:19" x14ac:dyDescent="0.3">
      <c r="A9" s="13" t="s">
        <v>2603</v>
      </c>
      <c r="E9">
        <v>4.5</v>
      </c>
      <c r="K9">
        <f t="shared" si="0"/>
        <v>-0.70000004768371982</v>
      </c>
      <c r="O9" s="80" t="s">
        <v>454</v>
      </c>
      <c r="P9" s="73">
        <v>0.90897294723550859</v>
      </c>
      <c r="Q9" s="73">
        <v>0.99986999138696286</v>
      </c>
      <c r="R9" s="73">
        <v>1</v>
      </c>
      <c r="S9" s="73"/>
    </row>
    <row r="10" spans="1:19" ht="15" thickBot="1" x14ac:dyDescent="0.35">
      <c r="A10" s="13" t="s">
        <v>1148</v>
      </c>
      <c r="E10">
        <v>3.7999999523162802</v>
      </c>
      <c r="K10">
        <f t="shared" si="0"/>
        <v>0</v>
      </c>
      <c r="O10" s="79" t="s">
        <v>3749</v>
      </c>
      <c r="P10" s="74">
        <v>0.23194317552097732</v>
      </c>
      <c r="Q10" s="74">
        <v>0.23648569389429872</v>
      </c>
      <c r="R10" s="74">
        <v>0.23745811246380338</v>
      </c>
      <c r="S10" s="74">
        <v>1</v>
      </c>
    </row>
    <row r="11" spans="1:19" ht="15" thickBot="1" x14ac:dyDescent="0.35">
      <c r="A11" s="13" t="s">
        <v>3957</v>
      </c>
      <c r="E11">
        <v>3.7999999523162802</v>
      </c>
      <c r="K11">
        <f t="shared" si="0"/>
        <v>-0.20000004768371005</v>
      </c>
    </row>
    <row r="12" spans="1:19" x14ac:dyDescent="0.3">
      <c r="A12" s="13" t="s">
        <v>2501</v>
      </c>
      <c r="E12">
        <v>3.5999999046325701</v>
      </c>
      <c r="K12">
        <f t="shared" si="0"/>
        <v>-9.9999904632570136E-2</v>
      </c>
      <c r="O12" s="157" t="s">
        <v>4352</v>
      </c>
      <c r="P12" s="158"/>
      <c r="Q12" s="158"/>
      <c r="R12" s="158"/>
      <c r="S12" s="159"/>
    </row>
    <row r="13" spans="1:19" ht="15" thickBot="1" x14ac:dyDescent="0.35">
      <c r="A13" s="13" t="s">
        <v>3319</v>
      </c>
      <c r="E13">
        <v>3.5</v>
      </c>
      <c r="K13">
        <f t="shared" si="0"/>
        <v>1.4000000953674299</v>
      </c>
      <c r="O13" s="160"/>
      <c r="P13" s="161"/>
      <c r="Q13" s="161"/>
      <c r="R13" s="161"/>
      <c r="S13" s="162"/>
    </row>
    <row r="14" spans="1:19" x14ac:dyDescent="0.3">
      <c r="A14" s="13" t="s">
        <v>2374</v>
      </c>
      <c r="E14">
        <v>4.9000000953674299</v>
      </c>
      <c r="K14">
        <f t="shared" si="0"/>
        <v>1</v>
      </c>
    </row>
    <row r="15" spans="1:19" x14ac:dyDescent="0.3">
      <c r="A15" s="13" t="s">
        <v>911</v>
      </c>
      <c r="E15">
        <v>5.9000000953674299</v>
      </c>
      <c r="K15">
        <f t="shared" si="0"/>
        <v>-0.30000019073485973</v>
      </c>
    </row>
    <row r="16" spans="1:19" x14ac:dyDescent="0.3">
      <c r="A16" s="13" t="s">
        <v>1735</v>
      </c>
      <c r="E16">
        <v>5.5999999046325701</v>
      </c>
      <c r="K16">
        <f t="shared" si="0"/>
        <v>-0.69999980926514027</v>
      </c>
    </row>
    <row r="17" spans="1:11" x14ac:dyDescent="0.3">
      <c r="A17" s="13" t="s">
        <v>311</v>
      </c>
      <c r="E17">
        <v>4.9000000953674299</v>
      </c>
      <c r="K17">
        <f t="shared" si="0"/>
        <v>0.69999980926514027</v>
      </c>
    </row>
    <row r="18" spans="1:11" x14ac:dyDescent="0.3">
      <c r="A18" s="13" t="s">
        <v>3104</v>
      </c>
      <c r="E18">
        <v>5.5999999046325701</v>
      </c>
      <c r="K18">
        <f t="shared" si="0"/>
        <v>2.9000000953674299</v>
      </c>
    </row>
    <row r="19" spans="1:11" x14ac:dyDescent="0.3">
      <c r="A19" s="13" t="s">
        <v>1630</v>
      </c>
      <c r="E19">
        <v>8.5</v>
      </c>
      <c r="K19">
        <f t="shared" si="0"/>
        <v>-0.80000019073485973</v>
      </c>
    </row>
    <row r="20" spans="1:11" x14ac:dyDescent="0.3">
      <c r="A20" s="13" t="s">
        <v>2513</v>
      </c>
      <c r="E20">
        <v>7.6999998092651403</v>
      </c>
      <c r="K20">
        <f t="shared" ref="K20:K64" si="1">E21-E20</f>
        <v>-0.59999990463257014</v>
      </c>
    </row>
    <row r="21" spans="1:11" x14ac:dyDescent="0.3">
      <c r="A21" s="13" t="s">
        <v>1054</v>
      </c>
      <c r="E21">
        <v>7.0999999046325701</v>
      </c>
      <c r="K21">
        <f t="shared" si="1"/>
        <v>-1</v>
      </c>
    </row>
    <row r="22" spans="1:11" x14ac:dyDescent="0.3">
      <c r="A22" s="13" t="s">
        <v>3857</v>
      </c>
      <c r="E22">
        <v>6.0999999046325701</v>
      </c>
      <c r="K22">
        <f t="shared" si="1"/>
        <v>-0.29999971389771041</v>
      </c>
    </row>
    <row r="23" spans="1:11" x14ac:dyDescent="0.3">
      <c r="A23" s="13" t="s">
        <v>2403</v>
      </c>
      <c r="E23">
        <v>5.8000001907348597</v>
      </c>
      <c r="K23">
        <f t="shared" si="1"/>
        <v>1.2999997138977104</v>
      </c>
    </row>
    <row r="24" spans="1:11" x14ac:dyDescent="0.3">
      <c r="A24" s="13" t="s">
        <v>3728</v>
      </c>
      <c r="E24">
        <v>7.0999999046325701</v>
      </c>
      <c r="K24">
        <f t="shared" si="1"/>
        <v>0.5</v>
      </c>
    </row>
    <row r="25" spans="1:11" x14ac:dyDescent="0.3">
      <c r="A25" s="13" t="s">
        <v>2286</v>
      </c>
      <c r="E25">
        <v>7.5999999046325701</v>
      </c>
      <c r="K25">
        <f t="shared" si="1"/>
        <v>2.0999999046325701</v>
      </c>
    </row>
    <row r="26" spans="1:11" x14ac:dyDescent="0.3">
      <c r="A26" s="13" t="s">
        <v>820</v>
      </c>
      <c r="E26">
        <v>9.6999998092651403</v>
      </c>
      <c r="K26">
        <f t="shared" si="1"/>
        <v>-9.9999427795410156E-2</v>
      </c>
    </row>
    <row r="27" spans="1:11" x14ac:dyDescent="0.3">
      <c r="A27" s="13" t="s">
        <v>1638</v>
      </c>
      <c r="E27">
        <v>9.6000003814697301</v>
      </c>
      <c r="K27">
        <f t="shared" si="1"/>
        <v>-2.1000003814697301</v>
      </c>
    </row>
    <row r="28" spans="1:11" x14ac:dyDescent="0.3">
      <c r="A28" s="13" t="s">
        <v>218</v>
      </c>
      <c r="E28">
        <v>7.5</v>
      </c>
      <c r="K28">
        <f t="shared" si="1"/>
        <v>-0.30000019073485973</v>
      </c>
    </row>
    <row r="29" spans="1:11" x14ac:dyDescent="0.3">
      <c r="A29" s="13" t="s">
        <v>3011</v>
      </c>
      <c r="E29">
        <v>7.1999998092651403</v>
      </c>
      <c r="K29">
        <f t="shared" si="1"/>
        <v>-0.19999980926514027</v>
      </c>
    </row>
    <row r="30" spans="1:11" x14ac:dyDescent="0.3">
      <c r="A30" s="13" t="s">
        <v>1542</v>
      </c>
      <c r="E30">
        <v>7</v>
      </c>
      <c r="K30">
        <f t="shared" si="1"/>
        <v>-0.80000019073485973</v>
      </c>
    </row>
    <row r="31" spans="1:11" x14ac:dyDescent="0.3">
      <c r="A31" s="13" t="s">
        <v>2410</v>
      </c>
      <c r="E31">
        <v>6.1999998092651403</v>
      </c>
      <c r="K31">
        <f t="shared" si="1"/>
        <v>-0.69999980926514027</v>
      </c>
    </row>
    <row r="32" spans="1:11" x14ac:dyDescent="0.3">
      <c r="A32" s="13" t="s">
        <v>955</v>
      </c>
      <c r="E32">
        <v>5.5</v>
      </c>
      <c r="K32">
        <f t="shared" si="1"/>
        <v>-0.19999980926514027</v>
      </c>
    </row>
    <row r="33" spans="1:11" x14ac:dyDescent="0.3">
      <c r="A33" s="13" t="s">
        <v>3766</v>
      </c>
      <c r="E33">
        <v>5.3000001907348597</v>
      </c>
      <c r="K33">
        <f t="shared" si="1"/>
        <v>0.29999971389771041</v>
      </c>
    </row>
    <row r="34" spans="1:11" x14ac:dyDescent="0.3">
      <c r="A34" s="13" t="s">
        <v>827</v>
      </c>
      <c r="E34">
        <v>5.5999999046325701</v>
      </c>
      <c r="H34">
        <f t="shared" ref="H34:H64" si="2">B35-B34</f>
        <v>0.29199999570846602</v>
      </c>
      <c r="I34">
        <f t="shared" ref="I34:I64" si="3">C35-C34</f>
        <v>4.1059999465942401</v>
      </c>
      <c r="J34">
        <f t="shared" ref="J34:J64" si="4">D35-D34</f>
        <v>9.0179996490478498</v>
      </c>
      <c r="K34">
        <f t="shared" si="1"/>
        <v>1.2000002861022896</v>
      </c>
    </row>
    <row r="35" spans="1:11" x14ac:dyDescent="0.3">
      <c r="A35" s="13" t="s">
        <v>3641</v>
      </c>
      <c r="B35">
        <v>0.29199999570846602</v>
      </c>
      <c r="C35">
        <v>4.1059999465942401</v>
      </c>
      <c r="D35">
        <v>9.0179996490478498</v>
      </c>
      <c r="E35">
        <v>6.8000001907348597</v>
      </c>
      <c r="H35">
        <f t="shared" si="2"/>
        <v>-9.9998712539700607E-4</v>
      </c>
      <c r="I35">
        <f t="shared" si="3"/>
        <v>-0.18299984931946023</v>
      </c>
      <c r="J35">
        <f t="shared" si="4"/>
        <v>-0.32100009918212891</v>
      </c>
      <c r="K35">
        <f t="shared" si="1"/>
        <v>0.69999980926514027</v>
      </c>
    </row>
    <row r="36" spans="1:11" x14ac:dyDescent="0.3">
      <c r="A36" s="13" t="s">
        <v>2187</v>
      </c>
      <c r="B36">
        <v>0.29100000858306901</v>
      </c>
      <c r="C36">
        <v>3.9230000972747798</v>
      </c>
      <c r="D36">
        <v>8.6969995498657209</v>
      </c>
      <c r="E36">
        <v>7.5</v>
      </c>
      <c r="H36">
        <f t="shared" si="2"/>
        <v>-2.2000014781952015E-2</v>
      </c>
      <c r="I36">
        <f t="shared" si="3"/>
        <v>3.6000013351439986E-2</v>
      </c>
      <c r="J36">
        <f t="shared" si="4"/>
        <v>0.12100028991698863</v>
      </c>
      <c r="K36">
        <f t="shared" si="1"/>
        <v>-0.59999990463257014</v>
      </c>
    </row>
    <row r="37" spans="1:11" x14ac:dyDescent="0.3">
      <c r="A37" s="13" t="s">
        <v>719</v>
      </c>
      <c r="B37">
        <v>0.268999993801117</v>
      </c>
      <c r="C37">
        <v>3.9590001106262198</v>
      </c>
      <c r="D37">
        <v>8.8179998397827095</v>
      </c>
      <c r="E37">
        <v>6.9000000953674299</v>
      </c>
      <c r="H37">
        <f t="shared" si="2"/>
        <v>-0.12299999594688399</v>
      </c>
      <c r="I37">
        <f t="shared" si="3"/>
        <v>1.1999845504760298E-2</v>
      </c>
      <c r="J37">
        <f t="shared" si="4"/>
        <v>-1.7999649047849786E-2</v>
      </c>
      <c r="K37">
        <f t="shared" si="1"/>
        <v>-0.78130006790160955</v>
      </c>
    </row>
    <row r="38" spans="1:11" x14ac:dyDescent="0.3">
      <c r="A38" s="13" t="s">
        <v>1553</v>
      </c>
      <c r="B38">
        <v>0.14599999785423301</v>
      </c>
      <c r="C38">
        <v>3.9709999561309801</v>
      </c>
      <c r="D38">
        <v>8.8000001907348597</v>
      </c>
      <c r="E38">
        <v>6.1187000274658203</v>
      </c>
      <c r="H38">
        <f t="shared" si="2"/>
        <v>-2.1999999880791016E-2</v>
      </c>
      <c r="I38">
        <f t="shared" si="3"/>
        <v>-0.13100004196166992</v>
      </c>
      <c r="J38">
        <f t="shared" si="4"/>
        <v>-0.24300003051756924</v>
      </c>
      <c r="K38">
        <f t="shared" si="1"/>
        <v>-0.46829986572266069</v>
      </c>
    </row>
    <row r="39" spans="1:11" x14ac:dyDescent="0.3">
      <c r="A39" s="13" t="s">
        <v>139</v>
      </c>
      <c r="B39">
        <v>0.12399999797344199</v>
      </c>
      <c r="C39">
        <v>3.8399999141693102</v>
      </c>
      <c r="D39">
        <v>8.5570001602172905</v>
      </c>
      <c r="E39">
        <v>5.6504001617431596</v>
      </c>
      <c r="H39">
        <f t="shared" si="2"/>
        <v>2.099999785423301E-2</v>
      </c>
      <c r="I39">
        <f t="shared" si="3"/>
        <v>-9.3999862670900214E-2</v>
      </c>
      <c r="J39">
        <f t="shared" si="4"/>
        <v>-0.11400032043458097</v>
      </c>
      <c r="K39">
        <f t="shared" si="1"/>
        <v>-0.19930028915404918</v>
      </c>
    </row>
    <row r="40" spans="1:11" x14ac:dyDescent="0.3">
      <c r="A40" s="13" t="s">
        <v>2915</v>
      </c>
      <c r="B40">
        <v>0.144999995827675</v>
      </c>
      <c r="C40">
        <v>3.74600005149841</v>
      </c>
      <c r="D40">
        <v>8.4429998397827095</v>
      </c>
      <c r="E40">
        <v>5.4510998725891104</v>
      </c>
      <c r="H40">
        <f t="shared" si="2"/>
        <v>-1.2999996542930992E-2</v>
      </c>
      <c r="I40">
        <f t="shared" si="3"/>
        <v>-0.10500001907348011</v>
      </c>
      <c r="J40">
        <f t="shared" si="4"/>
        <v>-0.16800022125243963</v>
      </c>
      <c r="K40">
        <f t="shared" si="1"/>
        <v>-0.45079994201660067</v>
      </c>
    </row>
    <row r="41" spans="1:11" x14ac:dyDescent="0.3">
      <c r="A41" s="13" t="s">
        <v>1449</v>
      </c>
      <c r="B41">
        <v>0.13199999928474401</v>
      </c>
      <c r="C41">
        <v>3.6410000324249299</v>
      </c>
      <c r="D41">
        <v>8.2749996185302699</v>
      </c>
      <c r="E41">
        <v>5.0002999305725098</v>
      </c>
      <c r="H41">
        <f t="shared" si="2"/>
        <v>-2.4999998509884019E-2</v>
      </c>
      <c r="I41">
        <f t="shared" si="3"/>
        <v>-0.16900014877320002</v>
      </c>
      <c r="J41">
        <f t="shared" si="4"/>
        <v>-0.32999944686889027</v>
      </c>
      <c r="K41">
        <f t="shared" si="1"/>
        <v>-0.48979997634887962</v>
      </c>
    </row>
    <row r="42" spans="1:11" x14ac:dyDescent="0.3">
      <c r="A42" s="13" t="s">
        <v>2334</v>
      </c>
      <c r="B42">
        <v>0.10700000077485999</v>
      </c>
      <c r="C42">
        <v>3.4719998836517298</v>
      </c>
      <c r="D42">
        <v>7.9450001716613796</v>
      </c>
      <c r="E42">
        <v>4.5104999542236301</v>
      </c>
      <c r="H42">
        <f t="shared" si="2"/>
        <v>-5.9999972581859934E-3</v>
      </c>
      <c r="I42">
        <f t="shared" si="3"/>
        <v>-0.15499997138977006</v>
      </c>
      <c r="J42">
        <f t="shared" si="4"/>
        <v>-0.28800010681152965</v>
      </c>
      <c r="K42">
        <f t="shared" si="1"/>
        <v>-0.29169988632201971</v>
      </c>
    </row>
    <row r="43" spans="1:11" x14ac:dyDescent="0.3">
      <c r="A43" s="13" t="s">
        <v>861</v>
      </c>
      <c r="B43">
        <v>0.101000003516674</v>
      </c>
      <c r="C43">
        <v>3.3169999122619598</v>
      </c>
      <c r="D43">
        <v>7.65700006484985</v>
      </c>
      <c r="E43">
        <v>4.2188000679016104</v>
      </c>
      <c r="H43">
        <f t="shared" si="2"/>
        <v>1.999996602534998E-3</v>
      </c>
      <c r="I43">
        <f t="shared" si="3"/>
        <v>-6.9999933242789858E-2</v>
      </c>
      <c r="J43">
        <f t="shared" si="4"/>
        <v>-9.200000762939009E-2</v>
      </c>
      <c r="K43">
        <f t="shared" si="1"/>
        <v>-0.22679996490478027</v>
      </c>
    </row>
    <row r="44" spans="1:11" x14ac:dyDescent="0.3">
      <c r="A44" s="13" t="s">
        <v>2282</v>
      </c>
      <c r="B44">
        <v>0.103000000119209</v>
      </c>
      <c r="C44">
        <v>3.2469999790191699</v>
      </c>
      <c r="D44">
        <v>7.5650000572204599</v>
      </c>
      <c r="E44">
        <v>3.9920001029968302</v>
      </c>
      <c r="H44">
        <f t="shared" si="2"/>
        <v>-5.0000026822086957E-3</v>
      </c>
      <c r="I44">
        <f t="shared" si="3"/>
        <v>-5.2999973297120029E-2</v>
      </c>
      <c r="J44">
        <f t="shared" si="4"/>
        <v>-8.4000110626219815E-2</v>
      </c>
      <c r="K44">
        <f t="shared" si="1"/>
        <v>0.73929977416991965</v>
      </c>
    </row>
    <row r="45" spans="1:11" x14ac:dyDescent="0.3">
      <c r="A45" s="13" t="s">
        <v>803</v>
      </c>
      <c r="B45">
        <v>9.7999997437000302E-2</v>
      </c>
      <c r="C45">
        <v>3.1940000057220499</v>
      </c>
      <c r="D45">
        <v>7.4809999465942401</v>
      </c>
      <c r="E45">
        <v>4.7312998771667498</v>
      </c>
      <c r="H45">
        <f t="shared" si="2"/>
        <v>-9.9999979138375023E-3</v>
      </c>
      <c r="I45">
        <f t="shared" si="3"/>
        <v>-6.8000078201299718E-2</v>
      </c>
      <c r="J45">
        <f t="shared" si="4"/>
        <v>-0.11999988555908025</v>
      </c>
      <c r="K45">
        <f t="shared" si="1"/>
        <v>1.0518999099731401</v>
      </c>
    </row>
    <row r="46" spans="1:11" x14ac:dyDescent="0.3">
      <c r="A46" s="13" t="s">
        <v>1635</v>
      </c>
      <c r="B46">
        <v>8.79999995231628E-2</v>
      </c>
      <c r="C46">
        <v>3.1259999275207502</v>
      </c>
      <c r="D46">
        <v>7.3610000610351598</v>
      </c>
      <c r="E46">
        <v>5.7831997871398899</v>
      </c>
      <c r="H46">
        <f t="shared" si="2"/>
        <v>4.0000006556511064E-3</v>
      </c>
      <c r="I46">
        <f t="shared" si="3"/>
        <v>6.2999963760379973E-2</v>
      </c>
      <c r="J46">
        <f t="shared" si="4"/>
        <v>0.20599985122680042</v>
      </c>
      <c r="K46">
        <f t="shared" si="1"/>
        <v>0.20550012588500977</v>
      </c>
    </row>
    <row r="47" spans="1:11" x14ac:dyDescent="0.3">
      <c r="A47" s="13" t="s">
        <v>213</v>
      </c>
      <c r="B47">
        <v>9.2000000178813907E-2</v>
      </c>
      <c r="C47">
        <v>3.1889998912811302</v>
      </c>
      <c r="D47">
        <v>7.5669999122619602</v>
      </c>
      <c r="E47">
        <v>5.9886999130248997</v>
      </c>
      <c r="H47">
        <f t="shared" si="2"/>
        <v>-9.0000033378601074E-3</v>
      </c>
      <c r="I47">
        <f t="shared" si="3"/>
        <v>-1.8999814987179953E-2</v>
      </c>
      <c r="J47">
        <f t="shared" si="4"/>
        <v>6.9999694824200986E-3</v>
      </c>
      <c r="K47">
        <f t="shared" si="1"/>
        <v>-0.46009969711303</v>
      </c>
    </row>
    <row r="48" spans="1:11" x14ac:dyDescent="0.3">
      <c r="A48" s="13" t="s">
        <v>3003</v>
      </c>
      <c r="B48">
        <v>8.2999996840953799E-2</v>
      </c>
      <c r="C48">
        <v>3.1700000762939502</v>
      </c>
      <c r="D48">
        <v>7.5739998817443803</v>
      </c>
      <c r="E48">
        <v>5.5286002159118697</v>
      </c>
      <c r="H48">
        <f t="shared" si="2"/>
        <v>3.0000060796737948E-3</v>
      </c>
      <c r="I48">
        <f t="shared" si="3"/>
        <v>-6.9000005722050339E-2</v>
      </c>
      <c r="J48">
        <f t="shared" si="4"/>
        <v>-0.10400009155272993</v>
      </c>
      <c r="K48">
        <f t="shared" si="1"/>
        <v>-0.44510030746459961</v>
      </c>
    </row>
    <row r="49" spans="1:11" x14ac:dyDescent="0.3">
      <c r="A49" s="13" t="s">
        <v>1531</v>
      </c>
      <c r="B49">
        <v>8.6000002920627594E-2</v>
      </c>
      <c r="C49">
        <v>3.1010000705718999</v>
      </c>
      <c r="D49">
        <v>7.4699997901916504</v>
      </c>
      <c r="E49">
        <v>5.0834999084472701</v>
      </c>
      <c r="H49">
        <f t="shared" si="2"/>
        <v>-1.30000039935112E-2</v>
      </c>
      <c r="I49">
        <f t="shared" si="3"/>
        <v>-4.299998283385964E-2</v>
      </c>
      <c r="J49">
        <f t="shared" si="4"/>
        <v>-6.7999839782710403E-2</v>
      </c>
      <c r="K49">
        <f t="shared" si="1"/>
        <v>-0.46049976348877042</v>
      </c>
    </row>
    <row r="50" spans="1:11" x14ac:dyDescent="0.3">
      <c r="A50" s="13" t="s">
        <v>2404</v>
      </c>
      <c r="B50">
        <v>7.2999998927116394E-2</v>
      </c>
      <c r="C50">
        <v>3.0580000877380402</v>
      </c>
      <c r="D50">
        <v>7.40199995040894</v>
      </c>
      <c r="E50">
        <v>4.6230001449584996</v>
      </c>
      <c r="H50">
        <f t="shared" si="2"/>
        <v>1.7000004649162306E-2</v>
      </c>
      <c r="I50">
        <f t="shared" si="3"/>
        <v>-0.10199999809265003</v>
      </c>
      <c r="J50">
        <f t="shared" si="4"/>
        <v>-0.1820001602172896</v>
      </c>
      <c r="K50">
        <f t="shared" si="1"/>
        <v>-9.0026855468927636E-4</v>
      </c>
    </row>
    <row r="51" spans="1:11" x14ac:dyDescent="0.3">
      <c r="A51" s="13" t="s">
        <v>951</v>
      </c>
      <c r="B51">
        <v>9.00000035762787E-2</v>
      </c>
      <c r="C51">
        <v>2.9560000896453902</v>
      </c>
      <c r="D51">
        <v>7.2199997901916504</v>
      </c>
      <c r="E51">
        <v>4.6220998764038104</v>
      </c>
      <c r="H51">
        <f t="shared" si="2"/>
        <v>-6.0000047087670066E-3</v>
      </c>
      <c r="I51">
        <f t="shared" si="3"/>
        <v>-9.4000101089480204E-2</v>
      </c>
      <c r="J51">
        <f t="shared" si="4"/>
        <v>-0.20199966430664063</v>
      </c>
      <c r="K51">
        <f t="shared" si="1"/>
        <v>1.1621003150939897</v>
      </c>
    </row>
    <row r="52" spans="1:11" x14ac:dyDescent="0.3">
      <c r="A52" s="13" t="s">
        <v>3757</v>
      </c>
      <c r="B52">
        <v>8.3999998867511694E-2</v>
      </c>
      <c r="C52">
        <v>2.86199998855591</v>
      </c>
      <c r="D52">
        <v>7.0180001258850098</v>
      </c>
      <c r="E52">
        <v>5.7842001914978001</v>
      </c>
      <c r="H52">
        <f t="shared" si="2"/>
        <v>-1.9000001251697499E-2</v>
      </c>
      <c r="I52">
        <f t="shared" si="3"/>
        <v>3.099989891052024E-2</v>
      </c>
      <c r="J52">
        <f t="shared" si="4"/>
        <v>7.4999809265140271E-2</v>
      </c>
      <c r="K52">
        <f t="shared" si="1"/>
        <v>3.4699997901916495</v>
      </c>
    </row>
    <row r="53" spans="1:11" x14ac:dyDescent="0.3">
      <c r="A53" s="13" t="s">
        <v>348</v>
      </c>
      <c r="B53">
        <v>6.4999997615814195E-2</v>
      </c>
      <c r="C53">
        <v>2.8929998874664302</v>
      </c>
      <c r="D53">
        <v>7.09299993515015</v>
      </c>
      <c r="E53">
        <v>9.2541999816894496</v>
      </c>
      <c r="H53">
        <f t="shared" si="2"/>
        <v>1.9000001251697499E-2</v>
      </c>
      <c r="I53">
        <f t="shared" si="3"/>
        <v>-4.6999931335450107E-2</v>
      </c>
      <c r="J53">
        <f t="shared" si="4"/>
        <v>-4.7999858856200284E-2</v>
      </c>
      <c r="K53">
        <f t="shared" si="1"/>
        <v>0.37919998168946023</v>
      </c>
    </row>
    <row r="54" spans="1:11" x14ac:dyDescent="0.3">
      <c r="A54" s="13" t="s">
        <v>3635</v>
      </c>
      <c r="B54">
        <v>8.3999998867511694E-2</v>
      </c>
      <c r="C54">
        <v>2.8459999561309801</v>
      </c>
      <c r="D54">
        <v>7.0450000762939498</v>
      </c>
      <c r="E54">
        <v>9.6333999633789098</v>
      </c>
      <c r="H54">
        <f t="shared" si="2"/>
        <v>-8.0000013113020879E-3</v>
      </c>
      <c r="I54">
        <f t="shared" si="3"/>
        <v>-0.10500001907348011</v>
      </c>
      <c r="J54">
        <f t="shared" si="4"/>
        <v>-0.22499990463257014</v>
      </c>
      <c r="K54">
        <f t="shared" si="1"/>
        <v>-0.6842002868652397</v>
      </c>
    </row>
    <row r="55" spans="1:11" x14ac:dyDescent="0.3">
      <c r="A55" s="13" t="s">
        <v>2175</v>
      </c>
      <c r="B55">
        <v>7.5999997556209606E-2</v>
      </c>
      <c r="C55">
        <v>2.7409999370575</v>
      </c>
      <c r="D55">
        <v>6.8200001716613796</v>
      </c>
      <c r="E55">
        <v>8.9491996765136701</v>
      </c>
      <c r="H55">
        <f t="shared" si="2"/>
        <v>1.0000020265578946E-3</v>
      </c>
      <c r="I55">
        <f t="shared" si="3"/>
        <v>-4.3999910354620031E-2</v>
      </c>
      <c r="J55">
        <f t="shared" si="4"/>
        <v>-6.7000389099119317E-2</v>
      </c>
      <c r="K55">
        <f t="shared" si="1"/>
        <v>-0.87979984283447088</v>
      </c>
    </row>
    <row r="56" spans="1:11" x14ac:dyDescent="0.3">
      <c r="A56" s="13" t="s">
        <v>712</v>
      </c>
      <c r="B56">
        <v>7.69999995827675E-2</v>
      </c>
      <c r="C56">
        <v>2.69700002670288</v>
      </c>
      <c r="D56">
        <v>6.7529997825622603</v>
      </c>
      <c r="E56">
        <v>8.0693998336791992</v>
      </c>
      <c r="H56">
        <f t="shared" si="2"/>
        <v>-6.9999992847443043E-3</v>
      </c>
      <c r="I56">
        <f t="shared" si="3"/>
        <v>-7.700014114380016E-2</v>
      </c>
      <c r="J56">
        <f t="shared" si="4"/>
        <v>-0.15799999237060991</v>
      </c>
      <c r="K56">
        <f t="shared" si="1"/>
        <v>-0.69449996948241921</v>
      </c>
    </row>
    <row r="57" spans="1:11" x14ac:dyDescent="0.3">
      <c r="A57" s="13" t="s">
        <v>1545</v>
      </c>
      <c r="B57">
        <v>7.0000000298023196E-2</v>
      </c>
      <c r="C57">
        <v>2.6199998855590798</v>
      </c>
      <c r="D57">
        <v>6.5949997901916504</v>
      </c>
      <c r="E57">
        <v>7.37489986419678</v>
      </c>
      <c r="H57">
        <f t="shared" si="2"/>
        <v>-1.0999999940395293E-2</v>
      </c>
      <c r="I57">
        <f t="shared" si="3"/>
        <v>-7.1999788284299981E-2</v>
      </c>
      <c r="J57">
        <f t="shared" si="4"/>
        <v>-0.1489996910095206</v>
      </c>
      <c r="K57">
        <f t="shared" si="1"/>
        <v>-1.2073998451232901</v>
      </c>
    </row>
    <row r="58" spans="1:11" x14ac:dyDescent="0.3">
      <c r="A58" s="13" t="s">
        <v>128</v>
      </c>
      <c r="B58">
        <v>5.9000000357627903E-2</v>
      </c>
      <c r="C58">
        <v>2.5480000972747798</v>
      </c>
      <c r="D58">
        <v>6.4460000991821298</v>
      </c>
      <c r="E58">
        <v>6.1675000190734899</v>
      </c>
      <c r="H58">
        <f t="shared" si="2"/>
        <v>8.000001311302192E-3</v>
      </c>
      <c r="I58">
        <f t="shared" si="3"/>
        <v>-1.9999980926509675E-2</v>
      </c>
      <c r="J58">
        <f t="shared" si="4"/>
        <v>-2.0003318786594448E-3</v>
      </c>
      <c r="K58">
        <f t="shared" si="1"/>
        <v>-0.88749980926514027</v>
      </c>
    </row>
    <row r="59" spans="1:11" x14ac:dyDescent="0.3">
      <c r="A59" s="13" t="s">
        <v>2908</v>
      </c>
      <c r="B59">
        <v>6.7000001668930095E-2</v>
      </c>
      <c r="C59">
        <v>2.5280001163482702</v>
      </c>
      <c r="D59">
        <v>6.4439997673034703</v>
      </c>
      <c r="E59">
        <v>5.2800002098083496</v>
      </c>
      <c r="H59">
        <f t="shared" si="2"/>
        <v>-9.0000033378601976E-3</v>
      </c>
      <c r="I59">
        <f t="shared" si="3"/>
        <v>-3.4000158309940076E-2</v>
      </c>
      <c r="J59">
        <f t="shared" si="4"/>
        <v>-5.6999683380130506E-2</v>
      </c>
      <c r="K59">
        <f t="shared" si="1"/>
        <v>-0.41079998016356978</v>
      </c>
    </row>
    <row r="60" spans="1:11" x14ac:dyDescent="0.3">
      <c r="A60" s="13" t="s">
        <v>1440</v>
      </c>
      <c r="B60">
        <v>5.7999998331069898E-2</v>
      </c>
      <c r="C60">
        <v>2.4939999580383301</v>
      </c>
      <c r="D60">
        <v>6.3870000839233398</v>
      </c>
      <c r="E60">
        <v>4.8692002296447798</v>
      </c>
      <c r="H60">
        <f t="shared" si="2"/>
        <v>-7.9999975860117964E-3</v>
      </c>
      <c r="I60">
        <f t="shared" si="3"/>
        <v>-6.5000057220459873E-2</v>
      </c>
      <c r="J60">
        <f t="shared" si="4"/>
        <v>-0.13500022888183949</v>
      </c>
      <c r="K60">
        <f t="shared" si="1"/>
        <v>-0.51400041580200995</v>
      </c>
    </row>
    <row r="61" spans="1:11" x14ac:dyDescent="0.3">
      <c r="A61" s="13" t="s">
        <v>2321</v>
      </c>
      <c r="B61">
        <v>5.0000000745058101E-2</v>
      </c>
      <c r="C61">
        <v>2.4289999008178702</v>
      </c>
      <c r="D61">
        <v>6.2519998550415004</v>
      </c>
      <c r="E61">
        <v>4.3551998138427699</v>
      </c>
      <c r="H61">
        <f t="shared" si="2"/>
        <v>1.1999998241662896E-2</v>
      </c>
      <c r="I61">
        <f t="shared" si="3"/>
        <v>-8.9998245239200081E-3</v>
      </c>
      <c r="J61">
        <f t="shared" si="4"/>
        <v>2.9000282287599433E-2</v>
      </c>
      <c r="K61">
        <f t="shared" si="1"/>
        <v>-0.4595997333526598</v>
      </c>
    </row>
    <row r="62" spans="1:11" x14ac:dyDescent="0.3">
      <c r="A62" s="13" t="s">
        <v>855</v>
      </c>
      <c r="B62">
        <v>6.1999998986720997E-2</v>
      </c>
      <c r="C62">
        <v>2.4200000762939502</v>
      </c>
      <c r="D62">
        <v>6.2810001373290998</v>
      </c>
      <c r="E62">
        <v>3.8956000804901101</v>
      </c>
      <c r="H62">
        <f t="shared" si="2"/>
        <v>-2.0000003278254977E-3</v>
      </c>
      <c r="I62">
        <f t="shared" si="3"/>
        <v>-3.8000106811530099E-2</v>
      </c>
      <c r="J62">
        <f t="shared" si="4"/>
        <v>-6.3000202178949749E-2</v>
      </c>
      <c r="K62">
        <f t="shared" si="1"/>
        <v>-0.22640013694763006</v>
      </c>
    </row>
    <row r="63" spans="1:11" x14ac:dyDescent="0.3">
      <c r="A63" s="13" t="s">
        <v>3663</v>
      </c>
      <c r="B63">
        <v>5.9999998658895499E-2</v>
      </c>
      <c r="C63">
        <v>2.3819999694824201</v>
      </c>
      <c r="D63">
        <v>6.21799993515015</v>
      </c>
      <c r="E63">
        <v>3.66919994354248</v>
      </c>
      <c r="H63">
        <f t="shared" si="2"/>
        <v>-2.9999986290931979E-3</v>
      </c>
      <c r="I63">
        <f t="shared" si="3"/>
        <v>-3.6999940872190162E-2</v>
      </c>
      <c r="J63">
        <f t="shared" si="4"/>
        <v>-6.0999870300300074E-2</v>
      </c>
      <c r="K63">
        <f t="shared" si="1"/>
        <v>-3.66919994354248</v>
      </c>
    </row>
    <row r="64" spans="1:11" x14ac:dyDescent="0.3">
      <c r="A64" s="13" t="s">
        <v>724</v>
      </c>
      <c r="B64">
        <v>5.7000000029802302E-2</v>
      </c>
      <c r="C64">
        <v>2.3450000286102299</v>
      </c>
      <c r="D64">
        <v>6.15700006484985</v>
      </c>
      <c r="H64">
        <f t="shared" si="2"/>
        <v>-5.7000000029802302E-2</v>
      </c>
      <c r="I64">
        <f t="shared" si="3"/>
        <v>-2.3450000286102299</v>
      </c>
      <c r="J64">
        <f t="shared" si="4"/>
        <v>-6.15700006484985</v>
      </c>
      <c r="K64">
        <f t="shared" si="1"/>
        <v>0</v>
      </c>
    </row>
  </sheetData>
  <mergeCells count="2">
    <mergeCell ref="A1:N1"/>
    <mergeCell ref="O12:S13"/>
  </mergeCells>
  <conditionalFormatting sqref="P7:S10">
    <cfRule type="cellIs" dxfId="1" priority="2" operator="greaterThan">
      <formula>0.615971588</formula>
    </cfRule>
  </conditionalFormatting>
  <pageMargins left="0.7" right="0.7" top="0.75" bottom="0.75" header="0.3" footer="0.3"/>
  <pageSetup paperSize="9" orientation="portrait" r:id="rId1"/>
  <ignoredErrors>
    <ignoredError sqref="A4:A64"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EF5BE-8A98-4136-A8C7-DE490289CF0D}">
  <sheetPr codeName="Sheet3"/>
  <dimension ref="A1:Y1448"/>
  <sheetViews>
    <sheetView zoomScale="55" zoomScaleNormal="55" workbookViewId="0"/>
  </sheetViews>
  <sheetFormatPr defaultRowHeight="14.4" x14ac:dyDescent="0.3"/>
  <cols>
    <col min="1" max="1" width="73.88671875" customWidth="1"/>
    <col min="2" max="2" width="29.77734375" style="18" customWidth="1"/>
    <col min="3" max="3" width="23" style="18" customWidth="1"/>
  </cols>
  <sheetData>
    <row r="1" spans="1:16" ht="15" thickBot="1" x14ac:dyDescent="0.35">
      <c r="A1" s="27" t="s">
        <v>4249</v>
      </c>
      <c r="B1" s="27" t="s">
        <v>4234</v>
      </c>
      <c r="C1" s="42" t="s">
        <v>4308</v>
      </c>
    </row>
    <row r="2" spans="1:16" x14ac:dyDescent="0.3">
      <c r="A2" s="28" t="s">
        <v>3916</v>
      </c>
      <c r="B2" s="44" t="s">
        <v>4240</v>
      </c>
      <c r="C2" s="44" t="s">
        <v>4229</v>
      </c>
      <c r="P2" s="17"/>
    </row>
    <row r="3" spans="1:16" x14ac:dyDescent="0.3">
      <c r="A3" s="25" t="s">
        <v>2225</v>
      </c>
      <c r="B3" s="23" t="s">
        <v>4240</v>
      </c>
      <c r="C3" s="23" t="s">
        <v>4229</v>
      </c>
      <c r="P3" s="17"/>
    </row>
    <row r="4" spans="1:16" x14ac:dyDescent="0.3">
      <c r="A4" s="25" t="s">
        <v>1296</v>
      </c>
      <c r="B4" s="23" t="s">
        <v>4240</v>
      </c>
      <c r="C4" s="23" t="s">
        <v>4229</v>
      </c>
      <c r="P4" s="17"/>
    </row>
    <row r="5" spans="1:16" x14ac:dyDescent="0.3">
      <c r="A5" s="25" t="s">
        <v>2319</v>
      </c>
      <c r="B5" s="23" t="s">
        <v>4240</v>
      </c>
      <c r="C5" s="23" t="s">
        <v>4229</v>
      </c>
      <c r="P5" s="17"/>
    </row>
    <row r="6" spans="1:16" x14ac:dyDescent="0.3">
      <c r="A6" s="25" t="s">
        <v>984</v>
      </c>
      <c r="B6" s="23" t="s">
        <v>4240</v>
      </c>
      <c r="C6" s="23" t="s">
        <v>4229</v>
      </c>
      <c r="P6" s="17"/>
    </row>
    <row r="7" spans="1:16" x14ac:dyDescent="0.3">
      <c r="A7" s="25" t="s">
        <v>1519</v>
      </c>
      <c r="B7" s="23" t="s">
        <v>4240</v>
      </c>
      <c r="C7" s="23" t="s">
        <v>4229</v>
      </c>
      <c r="P7" s="17"/>
    </row>
    <row r="8" spans="1:16" x14ac:dyDescent="0.3">
      <c r="A8" s="25" t="s">
        <v>431</v>
      </c>
      <c r="B8" s="23" t="s">
        <v>4240</v>
      </c>
      <c r="C8" s="23" t="s">
        <v>4229</v>
      </c>
      <c r="P8" s="17"/>
    </row>
    <row r="9" spans="1:16" x14ac:dyDescent="0.3">
      <c r="A9" s="25" t="s">
        <v>3188</v>
      </c>
      <c r="B9" s="23" t="s">
        <v>4240</v>
      </c>
      <c r="C9" s="23" t="s">
        <v>4229</v>
      </c>
      <c r="P9" s="17"/>
    </row>
    <row r="10" spans="1:16" x14ac:dyDescent="0.3">
      <c r="A10" s="25" t="s">
        <v>1343</v>
      </c>
      <c r="B10" s="23" t="s">
        <v>4240</v>
      </c>
      <c r="C10" s="23" t="s">
        <v>4229</v>
      </c>
      <c r="P10" s="17"/>
    </row>
    <row r="11" spans="1:16" x14ac:dyDescent="0.3">
      <c r="A11" s="25" t="s">
        <v>198</v>
      </c>
      <c r="B11" s="23" t="s">
        <v>4240</v>
      </c>
      <c r="C11" s="23" t="s">
        <v>4229</v>
      </c>
      <c r="P11" s="17"/>
    </row>
    <row r="12" spans="1:16" x14ac:dyDescent="0.3">
      <c r="A12" s="25" t="s">
        <v>3115</v>
      </c>
      <c r="B12" s="23" t="s">
        <v>4240</v>
      </c>
      <c r="C12" s="23" t="s">
        <v>4229</v>
      </c>
      <c r="P12" s="17"/>
    </row>
    <row r="13" spans="1:16" x14ac:dyDescent="0.3">
      <c r="A13" s="25" t="s">
        <v>2423</v>
      </c>
      <c r="B13" s="23" t="s">
        <v>4240</v>
      </c>
      <c r="C13" s="23" t="s">
        <v>4229</v>
      </c>
      <c r="P13" s="17"/>
    </row>
    <row r="14" spans="1:16" x14ac:dyDescent="0.3">
      <c r="A14" s="25" t="s">
        <v>3053</v>
      </c>
      <c r="B14" s="23" t="s">
        <v>4240</v>
      </c>
      <c r="C14" s="23" t="s">
        <v>4229</v>
      </c>
      <c r="P14" s="17"/>
    </row>
    <row r="15" spans="1:16" x14ac:dyDescent="0.3">
      <c r="A15" s="25" t="s">
        <v>3948</v>
      </c>
      <c r="B15" s="23" t="s">
        <v>4240</v>
      </c>
      <c r="C15" s="23" t="s">
        <v>4229</v>
      </c>
      <c r="P15" s="17"/>
    </row>
    <row r="16" spans="1:16" x14ac:dyDescent="0.3">
      <c r="A16" s="25" t="s">
        <v>1693</v>
      </c>
      <c r="B16" s="23" t="s">
        <v>4240</v>
      </c>
      <c r="C16" s="23" t="s">
        <v>4229</v>
      </c>
      <c r="P16" s="17"/>
    </row>
    <row r="17" spans="1:16" x14ac:dyDescent="0.3">
      <c r="A17" s="25" t="s">
        <v>4112</v>
      </c>
      <c r="B17" s="23" t="s">
        <v>4240</v>
      </c>
      <c r="C17" s="23" t="s">
        <v>4229</v>
      </c>
      <c r="P17" s="17"/>
    </row>
    <row r="18" spans="1:16" x14ac:dyDescent="0.3">
      <c r="A18" s="25" t="s">
        <v>2409</v>
      </c>
      <c r="B18" s="23" t="s">
        <v>4240</v>
      </c>
      <c r="C18" s="23" t="s">
        <v>4229</v>
      </c>
      <c r="P18" s="17"/>
    </row>
    <row r="19" spans="1:16" x14ac:dyDescent="0.3">
      <c r="A19" s="25" t="s">
        <v>1367</v>
      </c>
      <c r="B19" s="23" t="s">
        <v>4240</v>
      </c>
      <c r="C19" s="23" t="s">
        <v>4229</v>
      </c>
      <c r="P19" s="17"/>
    </row>
    <row r="20" spans="1:16" x14ac:dyDescent="0.3">
      <c r="A20" s="25" t="s">
        <v>2931</v>
      </c>
      <c r="B20" s="23" t="s">
        <v>4240</v>
      </c>
      <c r="C20" s="23" t="s">
        <v>4229</v>
      </c>
      <c r="P20" s="17"/>
    </row>
    <row r="21" spans="1:16" x14ac:dyDescent="0.3">
      <c r="A21" s="25" t="s">
        <v>3955</v>
      </c>
      <c r="B21" s="23" t="s">
        <v>4240</v>
      </c>
      <c r="C21" s="23" t="s">
        <v>4229</v>
      </c>
      <c r="P21" s="17"/>
    </row>
    <row r="22" spans="1:16" x14ac:dyDescent="0.3">
      <c r="A22" s="25" t="s">
        <v>1124</v>
      </c>
      <c r="B22" s="23" t="s">
        <v>4240</v>
      </c>
      <c r="C22" s="23" t="s">
        <v>4229</v>
      </c>
      <c r="P22" s="17"/>
    </row>
    <row r="23" spans="1:16" x14ac:dyDescent="0.3">
      <c r="A23" s="25" t="s">
        <v>1555</v>
      </c>
      <c r="B23" s="23" t="s">
        <v>4240</v>
      </c>
      <c r="C23" s="23" t="s">
        <v>4229</v>
      </c>
      <c r="P23" s="17"/>
    </row>
    <row r="24" spans="1:16" x14ac:dyDescent="0.3">
      <c r="A24" s="25" t="s">
        <v>1783</v>
      </c>
      <c r="B24" s="23" t="s">
        <v>4240</v>
      </c>
      <c r="C24" s="23" t="s">
        <v>4229</v>
      </c>
      <c r="P24" s="17"/>
    </row>
    <row r="25" spans="1:16" x14ac:dyDescent="0.3">
      <c r="A25" s="25" t="s">
        <v>2429</v>
      </c>
      <c r="B25" s="23" t="s">
        <v>4240</v>
      </c>
      <c r="C25" s="23" t="s">
        <v>4229</v>
      </c>
      <c r="P25" s="17"/>
    </row>
    <row r="26" spans="1:16" x14ac:dyDescent="0.3">
      <c r="A26" s="25" t="s">
        <v>2799</v>
      </c>
      <c r="B26" s="23" t="s">
        <v>4240</v>
      </c>
      <c r="C26" s="23" t="s">
        <v>4229</v>
      </c>
      <c r="P26" s="17"/>
    </row>
    <row r="27" spans="1:16" x14ac:dyDescent="0.3">
      <c r="A27" s="25" t="s">
        <v>1716</v>
      </c>
      <c r="B27" s="23" t="s">
        <v>4240</v>
      </c>
      <c r="C27" s="23" t="s">
        <v>4229</v>
      </c>
      <c r="P27" s="17"/>
    </row>
    <row r="28" spans="1:16" x14ac:dyDescent="0.3">
      <c r="A28" s="25" t="s">
        <v>1274</v>
      </c>
      <c r="B28" s="23" t="s">
        <v>4240</v>
      </c>
      <c r="C28" s="23" t="s">
        <v>4229</v>
      </c>
      <c r="P28" s="17"/>
    </row>
    <row r="29" spans="1:16" x14ac:dyDescent="0.3">
      <c r="A29" s="25" t="s">
        <v>2439</v>
      </c>
      <c r="B29" s="23" t="s">
        <v>4240</v>
      </c>
      <c r="C29" s="23" t="s">
        <v>4229</v>
      </c>
      <c r="P29" s="17"/>
    </row>
    <row r="30" spans="1:16" x14ac:dyDescent="0.3">
      <c r="A30" s="25" t="s">
        <v>234</v>
      </c>
      <c r="B30" s="23" t="s">
        <v>4240</v>
      </c>
      <c r="C30" s="23" t="s">
        <v>4229</v>
      </c>
      <c r="P30" s="17"/>
    </row>
    <row r="31" spans="1:16" x14ac:dyDescent="0.3">
      <c r="A31" s="25" t="s">
        <v>422</v>
      </c>
      <c r="B31" s="23" t="s">
        <v>4240</v>
      </c>
      <c r="C31" s="23" t="s">
        <v>4229</v>
      </c>
      <c r="P31" s="17"/>
    </row>
    <row r="32" spans="1:16" x14ac:dyDescent="0.3">
      <c r="A32" s="25" t="s">
        <v>564</v>
      </c>
      <c r="B32" s="23" t="s">
        <v>4240</v>
      </c>
      <c r="C32" s="23" t="s">
        <v>4229</v>
      </c>
      <c r="P32" s="17"/>
    </row>
    <row r="33" spans="1:16" x14ac:dyDescent="0.3">
      <c r="A33" s="25" t="s">
        <v>1230</v>
      </c>
      <c r="B33" s="23" t="s">
        <v>4240</v>
      </c>
      <c r="C33" s="23" t="s">
        <v>4229</v>
      </c>
      <c r="P33" s="17"/>
    </row>
    <row r="34" spans="1:16" x14ac:dyDescent="0.3">
      <c r="A34" s="25" t="s">
        <v>2226</v>
      </c>
      <c r="B34" s="23" t="s">
        <v>4240</v>
      </c>
      <c r="C34" s="23" t="s">
        <v>4229</v>
      </c>
      <c r="P34" s="17"/>
    </row>
    <row r="35" spans="1:16" x14ac:dyDescent="0.3">
      <c r="A35" s="25" t="s">
        <v>3669</v>
      </c>
      <c r="B35" s="23" t="s">
        <v>4240</v>
      </c>
      <c r="C35" s="23" t="s">
        <v>4229</v>
      </c>
      <c r="P35" s="17"/>
    </row>
    <row r="36" spans="1:16" x14ac:dyDescent="0.3">
      <c r="A36" s="25" t="s">
        <v>1956</v>
      </c>
      <c r="B36" s="23" t="s">
        <v>4240</v>
      </c>
      <c r="C36" s="23" t="s">
        <v>4229</v>
      </c>
      <c r="P36" s="17"/>
    </row>
    <row r="37" spans="1:16" x14ac:dyDescent="0.3">
      <c r="A37" s="25" t="s">
        <v>1004</v>
      </c>
      <c r="B37" s="23" t="s">
        <v>4240</v>
      </c>
      <c r="C37" s="23" t="s">
        <v>4229</v>
      </c>
      <c r="P37" s="17"/>
    </row>
    <row r="38" spans="1:16" x14ac:dyDescent="0.3">
      <c r="A38" s="25" t="s">
        <v>164</v>
      </c>
      <c r="B38" s="23" t="s">
        <v>4240</v>
      </c>
      <c r="C38" s="23" t="s">
        <v>4229</v>
      </c>
      <c r="P38" s="17"/>
    </row>
    <row r="39" spans="1:16" x14ac:dyDescent="0.3">
      <c r="A39" s="25" t="s">
        <v>3257</v>
      </c>
      <c r="B39" s="23" t="s">
        <v>4240</v>
      </c>
      <c r="C39" s="23" t="s">
        <v>4229</v>
      </c>
      <c r="P39" s="17"/>
    </row>
    <row r="40" spans="1:16" x14ac:dyDescent="0.3">
      <c r="A40" s="25" t="s">
        <v>1397</v>
      </c>
      <c r="B40" s="23" t="s">
        <v>4240</v>
      </c>
      <c r="C40" s="23" t="s">
        <v>4229</v>
      </c>
      <c r="P40" s="17"/>
    </row>
    <row r="41" spans="1:16" x14ac:dyDescent="0.3">
      <c r="A41" s="25" t="s">
        <v>1463</v>
      </c>
      <c r="B41" s="23" t="s">
        <v>4240</v>
      </c>
      <c r="C41" s="23" t="s">
        <v>4229</v>
      </c>
      <c r="P41" s="17"/>
    </row>
    <row r="42" spans="1:16" x14ac:dyDescent="0.3">
      <c r="A42" s="25" t="s">
        <v>2107</v>
      </c>
      <c r="B42" s="23" t="s">
        <v>4240</v>
      </c>
      <c r="C42" s="23" t="s">
        <v>4229</v>
      </c>
      <c r="P42" s="17"/>
    </row>
    <row r="43" spans="1:16" x14ac:dyDescent="0.3">
      <c r="A43" s="25" t="s">
        <v>1628</v>
      </c>
      <c r="B43" s="23" t="s">
        <v>4240</v>
      </c>
      <c r="C43" s="23" t="s">
        <v>4229</v>
      </c>
      <c r="P43" s="17"/>
    </row>
    <row r="44" spans="1:16" x14ac:dyDescent="0.3">
      <c r="A44" s="25" t="s">
        <v>1116</v>
      </c>
      <c r="B44" s="23" t="s">
        <v>4240</v>
      </c>
      <c r="C44" s="23" t="s">
        <v>4229</v>
      </c>
      <c r="P44" s="17"/>
    </row>
    <row r="45" spans="1:16" x14ac:dyDescent="0.3">
      <c r="A45" s="25" t="s">
        <v>1439</v>
      </c>
      <c r="B45" s="23" t="s">
        <v>4240</v>
      </c>
      <c r="C45" s="23" t="s">
        <v>4229</v>
      </c>
      <c r="P45" s="17"/>
    </row>
    <row r="46" spans="1:16" x14ac:dyDescent="0.3">
      <c r="A46" s="25" t="s">
        <v>58</v>
      </c>
      <c r="B46" s="23" t="s">
        <v>4240</v>
      </c>
      <c r="C46" s="23" t="s">
        <v>4229</v>
      </c>
      <c r="P46" s="17"/>
    </row>
    <row r="47" spans="1:16" x14ac:dyDescent="0.3">
      <c r="A47" s="25" t="s">
        <v>2916</v>
      </c>
      <c r="B47" s="23" t="s">
        <v>4240</v>
      </c>
      <c r="C47" s="23" t="s">
        <v>4229</v>
      </c>
      <c r="P47" s="17"/>
    </row>
    <row r="48" spans="1:16" x14ac:dyDescent="0.3">
      <c r="A48" s="25" t="s">
        <v>301</v>
      </c>
      <c r="B48" s="23" t="s">
        <v>4240</v>
      </c>
      <c r="C48" s="23" t="s">
        <v>4229</v>
      </c>
      <c r="P48" s="17"/>
    </row>
    <row r="49" spans="1:16" x14ac:dyDescent="0.3">
      <c r="A49" s="25" t="s">
        <v>3232</v>
      </c>
      <c r="B49" s="23" t="s">
        <v>4240</v>
      </c>
      <c r="C49" s="23" t="s">
        <v>4229</v>
      </c>
      <c r="P49" s="17"/>
    </row>
    <row r="50" spans="1:16" x14ac:dyDescent="0.3">
      <c r="A50" s="25" t="s">
        <v>3919</v>
      </c>
      <c r="B50" s="23" t="s">
        <v>4240</v>
      </c>
      <c r="C50" s="23" t="s">
        <v>4229</v>
      </c>
      <c r="P50" s="17"/>
    </row>
    <row r="51" spans="1:16" x14ac:dyDescent="0.3">
      <c r="A51" s="25" t="s">
        <v>649</v>
      </c>
      <c r="B51" s="23" t="s">
        <v>4240</v>
      </c>
      <c r="C51" s="23" t="s">
        <v>4229</v>
      </c>
      <c r="P51" s="17"/>
    </row>
    <row r="52" spans="1:16" x14ac:dyDescent="0.3">
      <c r="A52" s="25" t="s">
        <v>4202</v>
      </c>
      <c r="B52" s="23" t="s">
        <v>4240</v>
      </c>
      <c r="C52" s="23" t="s">
        <v>4304</v>
      </c>
      <c r="P52" s="17"/>
    </row>
    <row r="53" spans="1:16" x14ac:dyDescent="0.3">
      <c r="A53" s="25" t="s">
        <v>4029</v>
      </c>
      <c r="B53" s="23" t="s">
        <v>4240</v>
      </c>
      <c r="C53" s="23" t="s">
        <v>4304</v>
      </c>
      <c r="P53" s="17"/>
    </row>
    <row r="54" spans="1:16" x14ac:dyDescent="0.3">
      <c r="A54" s="25" t="s">
        <v>1599</v>
      </c>
      <c r="B54" s="23" t="s">
        <v>4240</v>
      </c>
      <c r="C54" s="23" t="s">
        <v>4304</v>
      </c>
      <c r="P54" s="17"/>
    </row>
    <row r="55" spans="1:16" x14ac:dyDescent="0.3">
      <c r="A55" s="25" t="s">
        <v>23</v>
      </c>
      <c r="B55" s="23" t="s">
        <v>4240</v>
      </c>
      <c r="C55" s="23" t="s">
        <v>4304</v>
      </c>
      <c r="P55" s="17"/>
    </row>
    <row r="56" spans="1:16" x14ac:dyDescent="0.3">
      <c r="A56" s="25" t="s">
        <v>1670</v>
      </c>
      <c r="B56" s="23" t="s">
        <v>4240</v>
      </c>
      <c r="C56" s="23" t="s">
        <v>4304</v>
      </c>
      <c r="P56" s="17"/>
    </row>
    <row r="57" spans="1:16" x14ac:dyDescent="0.3">
      <c r="A57" s="25" t="s">
        <v>2817</v>
      </c>
      <c r="B57" s="23" t="s">
        <v>4240</v>
      </c>
      <c r="C57" s="23" t="s">
        <v>4304</v>
      </c>
      <c r="P57" s="17"/>
    </row>
    <row r="58" spans="1:16" x14ac:dyDescent="0.3">
      <c r="A58" s="25" t="s">
        <v>1765</v>
      </c>
      <c r="B58" s="23" t="s">
        <v>4240</v>
      </c>
      <c r="C58" s="23" t="s">
        <v>4304</v>
      </c>
      <c r="P58" s="17"/>
    </row>
    <row r="59" spans="1:16" x14ac:dyDescent="0.3">
      <c r="A59" s="25" t="s">
        <v>3567</v>
      </c>
      <c r="B59" s="23" t="s">
        <v>4240</v>
      </c>
      <c r="C59" s="23" t="s">
        <v>4304</v>
      </c>
      <c r="P59" s="17"/>
    </row>
    <row r="60" spans="1:16" x14ac:dyDescent="0.3">
      <c r="A60" s="25" t="s">
        <v>598</v>
      </c>
      <c r="B60" s="23" t="s">
        <v>4240</v>
      </c>
      <c r="C60" s="23" t="s">
        <v>4304</v>
      </c>
      <c r="P60" s="17"/>
    </row>
    <row r="61" spans="1:16" x14ac:dyDescent="0.3">
      <c r="A61" s="25" t="s">
        <v>3885</v>
      </c>
      <c r="B61" s="23" t="s">
        <v>4240</v>
      </c>
      <c r="C61" s="23" t="s">
        <v>4304</v>
      </c>
      <c r="P61" s="17"/>
    </row>
    <row r="62" spans="1:16" x14ac:dyDescent="0.3">
      <c r="A62" s="25" t="s">
        <v>3497</v>
      </c>
      <c r="B62" s="23" t="s">
        <v>4240</v>
      </c>
      <c r="C62" s="23" t="s">
        <v>4304</v>
      </c>
      <c r="P62" s="17"/>
    </row>
    <row r="63" spans="1:16" x14ac:dyDescent="0.3">
      <c r="A63" s="25" t="s">
        <v>3647</v>
      </c>
      <c r="B63" s="23" t="s">
        <v>4240</v>
      </c>
      <c r="C63" s="23" t="s">
        <v>4304</v>
      </c>
      <c r="P63" s="17"/>
    </row>
    <row r="64" spans="1:16" x14ac:dyDescent="0.3">
      <c r="A64" s="25" t="s">
        <v>2443</v>
      </c>
      <c r="B64" s="23" t="s">
        <v>4240</v>
      </c>
      <c r="C64" s="23" t="s">
        <v>4304</v>
      </c>
      <c r="P64" s="17"/>
    </row>
    <row r="65" spans="1:16" x14ac:dyDescent="0.3">
      <c r="A65" s="25" t="s">
        <v>2849</v>
      </c>
      <c r="B65" s="23" t="s">
        <v>4240</v>
      </c>
      <c r="C65" s="23" t="s">
        <v>4304</v>
      </c>
      <c r="P65" s="17"/>
    </row>
    <row r="66" spans="1:16" x14ac:dyDescent="0.3">
      <c r="A66" s="25" t="s">
        <v>1556</v>
      </c>
      <c r="B66" s="23" t="s">
        <v>4240</v>
      </c>
      <c r="C66" s="23" t="s">
        <v>4304</v>
      </c>
      <c r="P66" s="17"/>
    </row>
    <row r="67" spans="1:16" x14ac:dyDescent="0.3">
      <c r="A67" s="25" t="s">
        <v>4069</v>
      </c>
      <c r="B67" s="23" t="s">
        <v>4240</v>
      </c>
      <c r="C67" s="23" t="s">
        <v>4304</v>
      </c>
      <c r="P67" s="17"/>
    </row>
    <row r="68" spans="1:16" x14ac:dyDescent="0.3">
      <c r="A68" s="25" t="s">
        <v>992</v>
      </c>
      <c r="B68" s="23" t="s">
        <v>4240</v>
      </c>
      <c r="C68" s="23" t="s">
        <v>4304</v>
      </c>
      <c r="P68" s="17"/>
    </row>
    <row r="69" spans="1:16" x14ac:dyDescent="0.3">
      <c r="A69" s="25" t="s">
        <v>1587</v>
      </c>
      <c r="B69" s="23" t="s">
        <v>4240</v>
      </c>
      <c r="C69" s="23" t="s">
        <v>4304</v>
      </c>
      <c r="P69" s="17"/>
    </row>
    <row r="70" spans="1:16" x14ac:dyDescent="0.3">
      <c r="A70" s="25" t="s">
        <v>2929</v>
      </c>
      <c r="B70" s="23" t="s">
        <v>4240</v>
      </c>
      <c r="C70" s="23" t="s">
        <v>4304</v>
      </c>
      <c r="P70" s="17"/>
    </row>
    <row r="71" spans="1:16" x14ac:dyDescent="0.3">
      <c r="A71" s="25" t="s">
        <v>387</v>
      </c>
      <c r="B71" s="23" t="s">
        <v>4240</v>
      </c>
      <c r="C71" s="23" t="s">
        <v>4304</v>
      </c>
      <c r="P71" s="17"/>
    </row>
    <row r="72" spans="1:16" x14ac:dyDescent="0.3">
      <c r="A72" s="25" t="s">
        <v>2672</v>
      </c>
      <c r="B72" s="23" t="s">
        <v>4240</v>
      </c>
      <c r="C72" s="23" t="s">
        <v>4304</v>
      </c>
      <c r="P72" s="17"/>
    </row>
    <row r="73" spans="1:16" x14ac:dyDescent="0.3">
      <c r="A73" s="25" t="s">
        <v>3527</v>
      </c>
      <c r="B73" s="23" t="s">
        <v>4240</v>
      </c>
      <c r="C73" s="23" t="s">
        <v>4304</v>
      </c>
      <c r="P73" s="17"/>
    </row>
    <row r="74" spans="1:16" x14ac:dyDescent="0.3">
      <c r="A74" s="25" t="s">
        <v>2244</v>
      </c>
      <c r="B74" s="23" t="s">
        <v>4240</v>
      </c>
      <c r="C74" s="23" t="s">
        <v>4304</v>
      </c>
      <c r="P74" s="17"/>
    </row>
    <row r="75" spans="1:16" x14ac:dyDescent="0.3">
      <c r="A75" s="25" t="s">
        <v>2934</v>
      </c>
      <c r="B75" s="23" t="s">
        <v>4240</v>
      </c>
      <c r="C75" s="23" t="s">
        <v>4304</v>
      </c>
      <c r="P75" s="17"/>
    </row>
    <row r="76" spans="1:16" x14ac:dyDescent="0.3">
      <c r="A76" s="25" t="s">
        <v>2271</v>
      </c>
      <c r="B76" s="23" t="s">
        <v>4240</v>
      </c>
      <c r="C76" s="23" t="s">
        <v>4304</v>
      </c>
      <c r="P76" s="17"/>
    </row>
    <row r="77" spans="1:16" x14ac:dyDescent="0.3">
      <c r="A77" s="25" t="s">
        <v>1728</v>
      </c>
      <c r="B77" s="23" t="s">
        <v>4240</v>
      </c>
      <c r="C77" s="23" t="s">
        <v>4304</v>
      </c>
      <c r="P77" s="17"/>
    </row>
    <row r="78" spans="1:16" x14ac:dyDescent="0.3">
      <c r="A78" s="25" t="s">
        <v>370</v>
      </c>
      <c r="B78" s="23" t="s">
        <v>4240</v>
      </c>
      <c r="C78" s="23" t="s">
        <v>4304</v>
      </c>
      <c r="P78" s="17"/>
    </row>
    <row r="79" spans="1:16" x14ac:dyDescent="0.3">
      <c r="A79" s="25" t="s">
        <v>3504</v>
      </c>
      <c r="B79" s="23" t="s">
        <v>4240</v>
      </c>
      <c r="C79" s="23" t="s">
        <v>4304</v>
      </c>
      <c r="P79" s="17"/>
    </row>
    <row r="80" spans="1:16" x14ac:dyDescent="0.3">
      <c r="A80" s="25" t="s">
        <v>2801</v>
      </c>
      <c r="B80" s="23" t="s">
        <v>4240</v>
      </c>
      <c r="C80" s="23" t="s">
        <v>4304</v>
      </c>
      <c r="P80" s="17"/>
    </row>
    <row r="81" spans="1:16" x14ac:dyDescent="0.3">
      <c r="A81" s="25" t="s">
        <v>2263</v>
      </c>
      <c r="B81" s="23" t="s">
        <v>4240</v>
      </c>
      <c r="C81" s="23" t="s">
        <v>4304</v>
      </c>
      <c r="P81" s="17"/>
    </row>
    <row r="82" spans="1:16" x14ac:dyDescent="0.3">
      <c r="A82" s="25" t="s">
        <v>2560</v>
      </c>
      <c r="B82" s="23" t="s">
        <v>4240</v>
      </c>
      <c r="C82" s="23" t="s">
        <v>4304</v>
      </c>
      <c r="P82" s="17"/>
    </row>
    <row r="83" spans="1:16" x14ac:dyDescent="0.3">
      <c r="A83" s="25" t="s">
        <v>3046</v>
      </c>
      <c r="B83" s="23" t="s">
        <v>4240</v>
      </c>
      <c r="C83" s="23" t="s">
        <v>4304</v>
      </c>
      <c r="P83" s="17"/>
    </row>
    <row r="84" spans="1:16" x14ac:dyDescent="0.3">
      <c r="A84" s="25" t="s">
        <v>1368</v>
      </c>
      <c r="B84" s="23" t="s">
        <v>4240</v>
      </c>
      <c r="C84" s="23" t="s">
        <v>4304</v>
      </c>
      <c r="P84" s="17"/>
    </row>
    <row r="85" spans="1:16" x14ac:dyDescent="0.3">
      <c r="A85" s="25" t="s">
        <v>1711</v>
      </c>
      <c r="B85" s="23" t="s">
        <v>4240</v>
      </c>
      <c r="C85" s="23" t="s">
        <v>4304</v>
      </c>
      <c r="P85" s="17"/>
    </row>
    <row r="86" spans="1:16" x14ac:dyDescent="0.3">
      <c r="A86" s="25" t="s">
        <v>711</v>
      </c>
      <c r="B86" s="23" t="s">
        <v>4240</v>
      </c>
      <c r="C86" s="23" t="s">
        <v>4304</v>
      </c>
      <c r="P86" s="17"/>
    </row>
    <row r="87" spans="1:16" x14ac:dyDescent="0.3">
      <c r="A87" s="25" t="s">
        <v>29</v>
      </c>
      <c r="B87" s="23" t="s">
        <v>4240</v>
      </c>
      <c r="C87" s="23" t="s">
        <v>4304</v>
      </c>
      <c r="P87" s="17"/>
    </row>
    <row r="88" spans="1:16" x14ac:dyDescent="0.3">
      <c r="A88" s="25" t="s">
        <v>1837</v>
      </c>
      <c r="B88" s="23" t="s">
        <v>4240</v>
      </c>
      <c r="C88" s="23" t="s">
        <v>4304</v>
      </c>
      <c r="P88" s="17"/>
    </row>
    <row r="89" spans="1:16" x14ac:dyDescent="0.3">
      <c r="A89" s="25" t="s">
        <v>2991</v>
      </c>
      <c r="B89" s="23" t="s">
        <v>4240</v>
      </c>
      <c r="C89" s="23" t="s">
        <v>4304</v>
      </c>
      <c r="P89" s="17"/>
    </row>
    <row r="90" spans="1:16" x14ac:dyDescent="0.3">
      <c r="A90" s="25" t="s">
        <v>1098</v>
      </c>
      <c r="B90" s="23" t="s">
        <v>4240</v>
      </c>
      <c r="C90" s="23" t="s">
        <v>4304</v>
      </c>
      <c r="P90" s="17"/>
    </row>
    <row r="91" spans="1:16" x14ac:dyDescent="0.3">
      <c r="A91" s="25" t="s">
        <v>3915</v>
      </c>
      <c r="B91" s="23" t="s">
        <v>4240</v>
      </c>
      <c r="C91" s="23" t="s">
        <v>4304</v>
      </c>
      <c r="P91" s="17"/>
    </row>
    <row r="92" spans="1:16" x14ac:dyDescent="0.3">
      <c r="A92" s="25" t="s">
        <v>2198</v>
      </c>
      <c r="B92" s="23" t="s">
        <v>4240</v>
      </c>
      <c r="C92" s="23" t="s">
        <v>4304</v>
      </c>
      <c r="P92" s="17"/>
    </row>
    <row r="93" spans="1:16" x14ac:dyDescent="0.3">
      <c r="A93" s="25" t="s">
        <v>3021</v>
      </c>
      <c r="B93" s="23" t="s">
        <v>4240</v>
      </c>
      <c r="C93" s="23" t="s">
        <v>4304</v>
      </c>
      <c r="P93" s="17"/>
    </row>
    <row r="94" spans="1:16" x14ac:dyDescent="0.3">
      <c r="A94" s="25" t="s">
        <v>4050</v>
      </c>
      <c r="B94" s="23" t="s">
        <v>4240</v>
      </c>
      <c r="C94" s="23" t="s">
        <v>4304</v>
      </c>
      <c r="P94" s="17"/>
    </row>
    <row r="95" spans="1:16" x14ac:dyDescent="0.3">
      <c r="A95" s="25" t="s">
        <v>964</v>
      </c>
      <c r="B95" s="23" t="s">
        <v>4240</v>
      </c>
      <c r="C95" s="23" t="s">
        <v>4304</v>
      </c>
      <c r="P95" s="17"/>
    </row>
    <row r="96" spans="1:16" x14ac:dyDescent="0.3">
      <c r="A96" s="25" t="s">
        <v>2965</v>
      </c>
      <c r="B96" s="23" t="s">
        <v>4240</v>
      </c>
      <c r="C96" s="23" t="s">
        <v>4304</v>
      </c>
      <c r="P96" s="17"/>
    </row>
    <row r="97" spans="1:16" x14ac:dyDescent="0.3">
      <c r="A97" s="25" t="s">
        <v>3178</v>
      </c>
      <c r="B97" s="23" t="s">
        <v>4240</v>
      </c>
      <c r="C97" s="23" t="s">
        <v>4304</v>
      </c>
      <c r="P97" s="17"/>
    </row>
    <row r="98" spans="1:16" x14ac:dyDescent="0.3">
      <c r="A98" s="25" t="s">
        <v>1907</v>
      </c>
      <c r="B98" s="23" t="s">
        <v>4240</v>
      </c>
      <c r="C98" s="23" t="s">
        <v>4305</v>
      </c>
      <c r="P98" s="17"/>
    </row>
    <row r="99" spans="1:16" x14ac:dyDescent="0.3">
      <c r="A99" s="25" t="s">
        <v>2523</v>
      </c>
      <c r="B99" s="23" t="s">
        <v>4240</v>
      </c>
      <c r="C99" s="23" t="s">
        <v>4305</v>
      </c>
      <c r="P99" s="17"/>
    </row>
    <row r="100" spans="1:16" x14ac:dyDescent="0.3">
      <c r="A100" s="25" t="s">
        <v>499</v>
      </c>
      <c r="B100" s="23" t="s">
        <v>4240</v>
      </c>
      <c r="C100" s="23" t="s">
        <v>4305</v>
      </c>
      <c r="P100" s="17"/>
    </row>
    <row r="101" spans="1:16" x14ac:dyDescent="0.3">
      <c r="A101" s="25" t="s">
        <v>1609</v>
      </c>
      <c r="B101" s="23" t="s">
        <v>4240</v>
      </c>
      <c r="C101" s="23" t="s">
        <v>4305</v>
      </c>
      <c r="P101" s="17"/>
    </row>
    <row r="102" spans="1:16" x14ac:dyDescent="0.3">
      <c r="A102" s="25" t="s">
        <v>2667</v>
      </c>
      <c r="B102" s="23" t="s">
        <v>4240</v>
      </c>
      <c r="C102" s="23" t="s">
        <v>4305</v>
      </c>
      <c r="P102" s="17"/>
    </row>
    <row r="103" spans="1:16" x14ac:dyDescent="0.3">
      <c r="A103" s="25" t="s">
        <v>219</v>
      </c>
      <c r="B103" s="23" t="s">
        <v>4240</v>
      </c>
      <c r="C103" s="23" t="s">
        <v>4305</v>
      </c>
      <c r="P103" s="17"/>
    </row>
    <row r="104" spans="1:16" x14ac:dyDescent="0.3">
      <c r="A104" s="25" t="s">
        <v>3189</v>
      </c>
      <c r="B104" s="23" t="s">
        <v>4240</v>
      </c>
      <c r="C104" s="23" t="s">
        <v>4305</v>
      </c>
      <c r="P104" s="17"/>
    </row>
    <row r="105" spans="1:16" x14ac:dyDescent="0.3">
      <c r="A105" s="25" t="s">
        <v>2924</v>
      </c>
      <c r="B105" s="23" t="s">
        <v>4240</v>
      </c>
      <c r="C105" s="23" t="s">
        <v>4305</v>
      </c>
      <c r="P105" s="17"/>
    </row>
    <row r="106" spans="1:16" x14ac:dyDescent="0.3">
      <c r="A106" s="25" t="s">
        <v>1265</v>
      </c>
      <c r="B106" s="23" t="s">
        <v>4240</v>
      </c>
      <c r="C106" s="23" t="s">
        <v>4305</v>
      </c>
      <c r="P106" s="17"/>
    </row>
    <row r="107" spans="1:16" x14ac:dyDescent="0.3">
      <c r="A107" s="25" t="s">
        <v>993</v>
      </c>
      <c r="B107" s="23" t="s">
        <v>4240</v>
      </c>
      <c r="C107" s="23" t="s">
        <v>4305</v>
      </c>
      <c r="P107" s="17"/>
    </row>
    <row r="108" spans="1:16" x14ac:dyDescent="0.3">
      <c r="A108" s="25" t="s">
        <v>1143</v>
      </c>
      <c r="B108" s="23" t="s">
        <v>4240</v>
      </c>
      <c r="C108" s="23" t="s">
        <v>4305</v>
      </c>
      <c r="P108" s="17"/>
    </row>
    <row r="109" spans="1:16" x14ac:dyDescent="0.3">
      <c r="A109" s="25" t="s">
        <v>122</v>
      </c>
      <c r="B109" s="23" t="s">
        <v>4240</v>
      </c>
      <c r="C109" s="23" t="s">
        <v>4305</v>
      </c>
      <c r="P109" s="17"/>
    </row>
    <row r="110" spans="1:16" x14ac:dyDescent="0.3">
      <c r="A110" s="25" t="s">
        <v>2402</v>
      </c>
      <c r="B110" s="23" t="s">
        <v>4240</v>
      </c>
      <c r="C110" s="23" t="s">
        <v>4305</v>
      </c>
      <c r="P110" s="17"/>
    </row>
    <row r="111" spans="1:16" x14ac:dyDescent="0.3">
      <c r="A111" s="25" t="s">
        <v>2492</v>
      </c>
      <c r="B111" s="23" t="s">
        <v>4240</v>
      </c>
      <c r="C111" s="23" t="s">
        <v>4305</v>
      </c>
      <c r="P111" s="17"/>
    </row>
    <row r="112" spans="1:16" x14ac:dyDescent="0.3">
      <c r="A112" s="25" t="s">
        <v>522</v>
      </c>
      <c r="B112" s="23" t="s">
        <v>4240</v>
      </c>
      <c r="C112" s="23" t="s">
        <v>4305</v>
      </c>
      <c r="P112" s="17"/>
    </row>
    <row r="113" spans="1:16" x14ac:dyDescent="0.3">
      <c r="A113" s="25" t="s">
        <v>4101</v>
      </c>
      <c r="B113" s="23" t="s">
        <v>4240</v>
      </c>
      <c r="C113" s="23" t="s">
        <v>4305</v>
      </c>
      <c r="P113" s="17"/>
    </row>
    <row r="114" spans="1:16" x14ac:dyDescent="0.3">
      <c r="A114" s="25" t="s">
        <v>3453</v>
      </c>
      <c r="B114" s="23" t="s">
        <v>4240</v>
      </c>
      <c r="C114" s="23" t="s">
        <v>4305</v>
      </c>
      <c r="P114" s="17"/>
    </row>
    <row r="115" spans="1:16" x14ac:dyDescent="0.3">
      <c r="A115" s="25" t="s">
        <v>2111</v>
      </c>
      <c r="B115" s="23" t="s">
        <v>4240</v>
      </c>
      <c r="C115" s="23" t="s">
        <v>4305</v>
      </c>
      <c r="P115" s="17"/>
    </row>
    <row r="116" spans="1:16" x14ac:dyDescent="0.3">
      <c r="A116" s="25" t="s">
        <v>1851</v>
      </c>
      <c r="B116" s="23" t="s">
        <v>4240</v>
      </c>
      <c r="C116" s="23" t="s">
        <v>4305</v>
      </c>
      <c r="P116" s="17"/>
    </row>
    <row r="117" spans="1:16" x14ac:dyDescent="0.3">
      <c r="A117" s="25" t="s">
        <v>274</v>
      </c>
      <c r="B117" s="23" t="s">
        <v>4240</v>
      </c>
      <c r="C117" s="23" t="s">
        <v>4305</v>
      </c>
      <c r="P117" s="17"/>
    </row>
    <row r="118" spans="1:16" x14ac:dyDescent="0.3">
      <c r="A118" s="25" t="s">
        <v>364</v>
      </c>
      <c r="B118" s="23" t="s">
        <v>4240</v>
      </c>
      <c r="C118" s="23" t="s">
        <v>4305</v>
      </c>
      <c r="P118" s="17"/>
    </row>
    <row r="119" spans="1:16" x14ac:dyDescent="0.3">
      <c r="A119" s="25" t="s">
        <v>3875</v>
      </c>
      <c r="B119" s="23" t="s">
        <v>4240</v>
      </c>
      <c r="C119" s="23" t="s">
        <v>4305</v>
      </c>
      <c r="P119" s="17"/>
    </row>
    <row r="120" spans="1:16" x14ac:dyDescent="0.3">
      <c r="A120" s="25" t="s">
        <v>2475</v>
      </c>
      <c r="B120" s="23" t="s">
        <v>4240</v>
      </c>
      <c r="C120" s="23" t="s">
        <v>4305</v>
      </c>
      <c r="P120" s="17"/>
    </row>
    <row r="121" spans="1:16" x14ac:dyDescent="0.3">
      <c r="A121" s="25" t="s">
        <v>3807</v>
      </c>
      <c r="B121" s="23" t="s">
        <v>4240</v>
      </c>
      <c r="C121" s="23" t="s">
        <v>4305</v>
      </c>
      <c r="P121" s="17"/>
    </row>
    <row r="122" spans="1:16" x14ac:dyDescent="0.3">
      <c r="A122" s="25" t="s">
        <v>3055</v>
      </c>
      <c r="B122" s="23" t="s">
        <v>4240</v>
      </c>
      <c r="C122" s="23" t="s">
        <v>4305</v>
      </c>
      <c r="P122" s="17"/>
    </row>
    <row r="123" spans="1:16" x14ac:dyDescent="0.3">
      <c r="A123" s="25" t="s">
        <v>2530</v>
      </c>
      <c r="B123" s="23" t="s">
        <v>4240</v>
      </c>
      <c r="C123" s="23" t="s">
        <v>4305</v>
      </c>
      <c r="P123" s="17"/>
    </row>
    <row r="124" spans="1:16" x14ac:dyDescent="0.3">
      <c r="A124" s="25" t="s">
        <v>3800</v>
      </c>
      <c r="B124" s="23" t="s">
        <v>4240</v>
      </c>
      <c r="C124" s="23" t="s">
        <v>4305</v>
      </c>
      <c r="P124" s="17"/>
    </row>
    <row r="125" spans="1:16" x14ac:dyDescent="0.3">
      <c r="A125" s="25" t="s">
        <v>172</v>
      </c>
      <c r="B125" s="23" t="s">
        <v>4240</v>
      </c>
      <c r="C125" s="23" t="s">
        <v>4305</v>
      </c>
      <c r="P125" s="17"/>
    </row>
    <row r="126" spans="1:16" x14ac:dyDescent="0.3">
      <c r="A126" s="25" t="s">
        <v>2564</v>
      </c>
      <c r="B126" s="23" t="s">
        <v>4240</v>
      </c>
      <c r="C126" s="23" t="s">
        <v>4305</v>
      </c>
      <c r="P126" s="17"/>
    </row>
    <row r="127" spans="1:16" x14ac:dyDescent="0.3">
      <c r="A127" s="25" t="s">
        <v>2666</v>
      </c>
      <c r="B127" s="23" t="s">
        <v>4240</v>
      </c>
      <c r="C127" s="23" t="s">
        <v>4305</v>
      </c>
      <c r="P127" s="17"/>
    </row>
    <row r="128" spans="1:16" x14ac:dyDescent="0.3">
      <c r="A128" s="25" t="s">
        <v>3212</v>
      </c>
      <c r="B128" s="23" t="s">
        <v>4240</v>
      </c>
      <c r="C128" s="23" t="s">
        <v>4305</v>
      </c>
      <c r="P128" s="17"/>
    </row>
    <row r="129" spans="1:16" x14ac:dyDescent="0.3">
      <c r="A129" s="25" t="s">
        <v>1045</v>
      </c>
      <c r="B129" s="23" t="s">
        <v>4240</v>
      </c>
      <c r="C129" s="23" t="s">
        <v>4305</v>
      </c>
      <c r="P129" s="17"/>
    </row>
    <row r="130" spans="1:16" x14ac:dyDescent="0.3">
      <c r="A130" s="25" t="s">
        <v>240</v>
      </c>
      <c r="B130" s="23" t="s">
        <v>4240</v>
      </c>
      <c r="C130" s="23" t="s">
        <v>4305</v>
      </c>
      <c r="P130" s="17"/>
    </row>
    <row r="131" spans="1:16" x14ac:dyDescent="0.3">
      <c r="A131" s="25" t="s">
        <v>3819</v>
      </c>
      <c r="B131" s="23" t="s">
        <v>4240</v>
      </c>
      <c r="C131" s="23" t="s">
        <v>4305</v>
      </c>
      <c r="P131" s="17"/>
    </row>
    <row r="132" spans="1:16" x14ac:dyDescent="0.3">
      <c r="A132" s="25" t="s">
        <v>467</v>
      </c>
      <c r="B132" s="23" t="s">
        <v>4240</v>
      </c>
      <c r="C132" s="23" t="s">
        <v>4305</v>
      </c>
      <c r="P132" s="17"/>
    </row>
    <row r="133" spans="1:16" x14ac:dyDescent="0.3">
      <c r="A133" s="25" t="s">
        <v>2766</v>
      </c>
      <c r="B133" s="23" t="s">
        <v>4240</v>
      </c>
      <c r="C133" s="23" t="s">
        <v>4305</v>
      </c>
      <c r="P133" s="17"/>
    </row>
    <row r="134" spans="1:16" x14ac:dyDescent="0.3">
      <c r="A134" s="25" t="s">
        <v>4168</v>
      </c>
      <c r="B134" s="23" t="s">
        <v>4240</v>
      </c>
      <c r="C134" s="23" t="s">
        <v>4305</v>
      </c>
      <c r="P134" s="17"/>
    </row>
    <row r="135" spans="1:16" x14ac:dyDescent="0.3">
      <c r="A135" s="25" t="s">
        <v>1493</v>
      </c>
      <c r="B135" s="23" t="s">
        <v>4240</v>
      </c>
      <c r="C135" s="23" t="s">
        <v>4305</v>
      </c>
      <c r="P135" s="17"/>
    </row>
    <row r="136" spans="1:16" x14ac:dyDescent="0.3">
      <c r="A136" s="25" t="s">
        <v>145</v>
      </c>
      <c r="B136" s="23" t="s">
        <v>4240</v>
      </c>
      <c r="C136" s="23" t="s">
        <v>4305</v>
      </c>
    </row>
    <row r="137" spans="1:16" x14ac:dyDescent="0.3">
      <c r="A137" s="25" t="s">
        <v>1756</v>
      </c>
      <c r="B137" s="23" t="s">
        <v>4240</v>
      </c>
      <c r="C137" s="23" t="s">
        <v>4305</v>
      </c>
    </row>
    <row r="138" spans="1:16" x14ac:dyDescent="0.3">
      <c r="A138" s="25" t="s">
        <v>3878</v>
      </c>
      <c r="B138" s="23" t="s">
        <v>4240</v>
      </c>
      <c r="C138" s="23" t="s">
        <v>4305</v>
      </c>
    </row>
    <row r="139" spans="1:16" x14ac:dyDescent="0.3">
      <c r="A139" s="25" t="s">
        <v>3534</v>
      </c>
      <c r="B139" s="23" t="s">
        <v>4240</v>
      </c>
      <c r="C139" s="23" t="s">
        <v>4305</v>
      </c>
    </row>
    <row r="140" spans="1:16" x14ac:dyDescent="0.3">
      <c r="A140" s="25" t="s">
        <v>3901</v>
      </c>
      <c r="B140" s="23" t="s">
        <v>4240</v>
      </c>
      <c r="C140" s="23" t="s">
        <v>4305</v>
      </c>
    </row>
    <row r="141" spans="1:16" x14ac:dyDescent="0.3">
      <c r="A141" s="25" t="s">
        <v>1177</v>
      </c>
      <c r="B141" s="23" t="s">
        <v>4240</v>
      </c>
      <c r="C141" s="23" t="s">
        <v>4305</v>
      </c>
    </row>
    <row r="142" spans="1:16" x14ac:dyDescent="0.3">
      <c r="A142" s="25" t="s">
        <v>733</v>
      </c>
      <c r="B142" s="23" t="s">
        <v>4240</v>
      </c>
      <c r="C142" s="23" t="s">
        <v>4305</v>
      </c>
    </row>
    <row r="143" spans="1:16" x14ac:dyDescent="0.3">
      <c r="A143" s="25" t="s">
        <v>3674</v>
      </c>
      <c r="B143" s="23" t="s">
        <v>4240</v>
      </c>
      <c r="C143" s="23" t="s">
        <v>4305</v>
      </c>
    </row>
    <row r="144" spans="1:16" x14ac:dyDescent="0.3">
      <c r="A144" s="25" t="s">
        <v>323</v>
      </c>
      <c r="B144" s="23" t="s">
        <v>4240</v>
      </c>
      <c r="C144" s="23" t="s">
        <v>4305</v>
      </c>
    </row>
    <row r="145" spans="1:16" x14ac:dyDescent="0.3">
      <c r="A145" s="25" t="s">
        <v>1925</v>
      </c>
      <c r="B145" s="23" t="s">
        <v>4240</v>
      </c>
      <c r="C145" s="23" t="s">
        <v>4305</v>
      </c>
    </row>
    <row r="146" spans="1:16" x14ac:dyDescent="0.3">
      <c r="A146" s="25" t="s">
        <v>4068</v>
      </c>
      <c r="B146" s="23" t="s">
        <v>4240</v>
      </c>
      <c r="C146" s="23" t="s">
        <v>4305</v>
      </c>
    </row>
    <row r="147" spans="1:16" x14ac:dyDescent="0.3">
      <c r="A147" s="25" t="s">
        <v>2324</v>
      </c>
      <c r="B147" s="23" t="s">
        <v>4240</v>
      </c>
      <c r="C147" s="23" t="s">
        <v>4305</v>
      </c>
    </row>
    <row r="148" spans="1:16" x14ac:dyDescent="0.3">
      <c r="A148" s="25" t="s">
        <v>1944</v>
      </c>
      <c r="B148" s="23" t="s">
        <v>4240</v>
      </c>
      <c r="C148" s="23" t="s">
        <v>4305</v>
      </c>
    </row>
    <row r="149" spans="1:16" x14ac:dyDescent="0.3">
      <c r="A149" s="25" t="s">
        <v>1272</v>
      </c>
      <c r="B149" s="23" t="s">
        <v>4240</v>
      </c>
      <c r="C149" s="23" t="s">
        <v>4305</v>
      </c>
      <c r="P149" s="17"/>
    </row>
    <row r="150" spans="1:16" x14ac:dyDescent="0.3">
      <c r="A150" s="25" t="s">
        <v>3596</v>
      </c>
      <c r="B150" s="23" t="s">
        <v>4240</v>
      </c>
      <c r="C150" s="23" t="s">
        <v>4305</v>
      </c>
    </row>
    <row r="151" spans="1:16" x14ac:dyDescent="0.3">
      <c r="A151" s="25" t="s">
        <v>2069</v>
      </c>
      <c r="B151" s="23" t="s">
        <v>4240</v>
      </c>
      <c r="C151" s="23" t="s">
        <v>4305</v>
      </c>
    </row>
    <row r="152" spans="1:16" x14ac:dyDescent="0.3">
      <c r="A152" s="25" t="s">
        <v>104</v>
      </c>
      <c r="B152" s="23" t="s">
        <v>4240</v>
      </c>
      <c r="C152" s="23" t="s">
        <v>4305</v>
      </c>
    </row>
    <row r="153" spans="1:16" x14ac:dyDescent="0.3">
      <c r="A153" s="25" t="s">
        <v>2218</v>
      </c>
      <c r="B153" s="23" t="s">
        <v>4240</v>
      </c>
      <c r="C153" s="23" t="s">
        <v>4305</v>
      </c>
    </row>
    <row r="154" spans="1:16" x14ac:dyDescent="0.3">
      <c r="A154" s="25" t="s">
        <v>1246</v>
      </c>
      <c r="B154" s="23" t="s">
        <v>4240</v>
      </c>
      <c r="C154" s="23" t="s">
        <v>4305</v>
      </c>
    </row>
    <row r="155" spans="1:16" x14ac:dyDescent="0.3">
      <c r="A155" s="25" t="s">
        <v>2862</v>
      </c>
      <c r="B155" s="23" t="s">
        <v>4240</v>
      </c>
      <c r="C155" s="23" t="s">
        <v>4305</v>
      </c>
    </row>
    <row r="156" spans="1:16" x14ac:dyDescent="0.3">
      <c r="A156" s="25" t="s">
        <v>1151</v>
      </c>
      <c r="B156" s="23" t="s">
        <v>4240</v>
      </c>
      <c r="C156" s="23" t="s">
        <v>4305</v>
      </c>
      <c r="O156" s="17"/>
    </row>
    <row r="157" spans="1:16" x14ac:dyDescent="0.3">
      <c r="A157" s="25" t="s">
        <v>3710</v>
      </c>
      <c r="B157" s="23" t="s">
        <v>4240</v>
      </c>
      <c r="C157" s="23" t="s">
        <v>4305</v>
      </c>
    </row>
    <row r="158" spans="1:16" x14ac:dyDescent="0.3">
      <c r="A158" s="25" t="s">
        <v>821</v>
      </c>
      <c r="B158" s="23" t="s">
        <v>4240</v>
      </c>
      <c r="C158" s="23" t="s">
        <v>4305</v>
      </c>
    </row>
    <row r="159" spans="1:16" x14ac:dyDescent="0.3">
      <c r="A159" s="25" t="s">
        <v>306</v>
      </c>
      <c r="B159" s="23" t="s">
        <v>4240</v>
      </c>
      <c r="C159" s="23" t="s">
        <v>4305</v>
      </c>
    </row>
    <row r="160" spans="1:16" x14ac:dyDescent="0.3">
      <c r="A160" s="25" t="s">
        <v>3970</v>
      </c>
      <c r="B160" s="23" t="s">
        <v>4240</v>
      </c>
      <c r="C160" s="23" t="s">
        <v>4305</v>
      </c>
    </row>
    <row r="161" spans="1:3" x14ac:dyDescent="0.3">
      <c r="A161" s="25" t="s">
        <v>4226</v>
      </c>
      <c r="B161" s="23" t="s">
        <v>4240</v>
      </c>
      <c r="C161" s="23" t="s">
        <v>4305</v>
      </c>
    </row>
    <row r="162" spans="1:3" x14ac:dyDescent="0.3">
      <c r="A162" s="25" t="s">
        <v>1572</v>
      </c>
      <c r="B162" s="23" t="s">
        <v>4240</v>
      </c>
      <c r="C162" s="23" t="s">
        <v>4305</v>
      </c>
    </row>
    <row r="163" spans="1:3" x14ac:dyDescent="0.3">
      <c r="A163" s="25" t="s">
        <v>4131</v>
      </c>
      <c r="B163" s="23" t="s">
        <v>4240</v>
      </c>
      <c r="C163" s="23" t="s">
        <v>4305</v>
      </c>
    </row>
    <row r="164" spans="1:3" x14ac:dyDescent="0.3">
      <c r="A164" s="25" t="s">
        <v>1702</v>
      </c>
      <c r="B164" s="23" t="s">
        <v>4240</v>
      </c>
      <c r="C164" s="23" t="s">
        <v>4305</v>
      </c>
    </row>
    <row r="165" spans="1:3" x14ac:dyDescent="0.3">
      <c r="A165" s="25" t="s">
        <v>3931</v>
      </c>
      <c r="B165" s="23" t="s">
        <v>4240</v>
      </c>
      <c r="C165" s="23" t="s">
        <v>4305</v>
      </c>
    </row>
    <row r="166" spans="1:3" x14ac:dyDescent="0.3">
      <c r="A166" s="25" t="s">
        <v>1285</v>
      </c>
      <c r="B166" s="23" t="s">
        <v>4240</v>
      </c>
      <c r="C166" s="23" t="s">
        <v>4305</v>
      </c>
    </row>
    <row r="167" spans="1:3" x14ac:dyDescent="0.3">
      <c r="A167" s="25" t="s">
        <v>596</v>
      </c>
      <c r="B167" s="23" t="s">
        <v>4240</v>
      </c>
      <c r="C167" s="23" t="s">
        <v>4305</v>
      </c>
    </row>
    <row r="168" spans="1:3" x14ac:dyDescent="0.3">
      <c r="A168" s="25" t="s">
        <v>2670</v>
      </c>
      <c r="B168" s="23" t="s">
        <v>4240</v>
      </c>
      <c r="C168" s="23" t="s">
        <v>4305</v>
      </c>
    </row>
    <row r="169" spans="1:3" x14ac:dyDescent="0.3">
      <c r="A169" s="25" t="s">
        <v>278</v>
      </c>
      <c r="B169" s="23" t="s">
        <v>4240</v>
      </c>
      <c r="C169" s="23" t="s">
        <v>4305</v>
      </c>
    </row>
    <row r="170" spans="1:3" x14ac:dyDescent="0.3">
      <c r="A170" s="25" t="s">
        <v>1588</v>
      </c>
      <c r="B170" s="23" t="s">
        <v>4240</v>
      </c>
      <c r="C170" s="23" t="s">
        <v>4305</v>
      </c>
    </row>
    <row r="171" spans="1:3" x14ac:dyDescent="0.3">
      <c r="A171" s="25" t="s">
        <v>24</v>
      </c>
      <c r="B171" s="23" t="s">
        <v>4240</v>
      </c>
      <c r="C171" s="23" t="s">
        <v>4305</v>
      </c>
    </row>
    <row r="172" spans="1:3" x14ac:dyDescent="0.3">
      <c r="A172" s="25" t="s">
        <v>3397</v>
      </c>
      <c r="B172" s="23" t="s">
        <v>4240</v>
      </c>
      <c r="C172" s="23" t="s">
        <v>4305</v>
      </c>
    </row>
    <row r="173" spans="1:3" x14ac:dyDescent="0.3">
      <c r="A173" s="25" t="s">
        <v>2001</v>
      </c>
      <c r="B173" s="23" t="s">
        <v>4240</v>
      </c>
      <c r="C173" s="23" t="s">
        <v>4305</v>
      </c>
    </row>
    <row r="174" spans="1:3" x14ac:dyDescent="0.3">
      <c r="A174" s="25" t="s">
        <v>80</v>
      </c>
      <c r="B174" s="23" t="s">
        <v>4240</v>
      </c>
      <c r="C174" s="23" t="s">
        <v>4305</v>
      </c>
    </row>
    <row r="175" spans="1:3" x14ac:dyDescent="0.3">
      <c r="A175" s="25" t="s">
        <v>3650</v>
      </c>
      <c r="B175" s="23" t="s">
        <v>4240</v>
      </c>
      <c r="C175" s="23" t="s">
        <v>4305</v>
      </c>
    </row>
    <row r="176" spans="1:3" x14ac:dyDescent="0.3">
      <c r="A176" s="25" t="s">
        <v>3026</v>
      </c>
      <c r="B176" s="23" t="s">
        <v>4240</v>
      </c>
      <c r="C176" s="23" t="s">
        <v>4305</v>
      </c>
    </row>
    <row r="177" spans="1:3" x14ac:dyDescent="0.3">
      <c r="A177" s="25" t="s">
        <v>3753</v>
      </c>
      <c r="B177" s="23" t="s">
        <v>4240</v>
      </c>
      <c r="C177" s="23" t="s">
        <v>4305</v>
      </c>
    </row>
    <row r="178" spans="1:3" x14ac:dyDescent="0.3">
      <c r="A178" s="25" t="s">
        <v>3225</v>
      </c>
      <c r="B178" s="23" t="s">
        <v>4240</v>
      </c>
      <c r="C178" s="23" t="s">
        <v>4305</v>
      </c>
    </row>
    <row r="179" spans="1:3" x14ac:dyDescent="0.3">
      <c r="A179" s="25" t="s">
        <v>2572</v>
      </c>
      <c r="B179" s="23" t="s">
        <v>4240</v>
      </c>
      <c r="C179" s="23" t="s">
        <v>4305</v>
      </c>
    </row>
    <row r="180" spans="1:3" x14ac:dyDescent="0.3">
      <c r="A180" s="25" t="s">
        <v>3792</v>
      </c>
      <c r="B180" s="23" t="s">
        <v>4240</v>
      </c>
      <c r="C180" s="23" t="s">
        <v>4305</v>
      </c>
    </row>
    <row r="181" spans="1:3" x14ac:dyDescent="0.3">
      <c r="A181" s="25" t="s">
        <v>4157</v>
      </c>
      <c r="B181" s="23" t="s">
        <v>4240</v>
      </c>
      <c r="C181" s="23" t="s">
        <v>4305</v>
      </c>
    </row>
    <row r="182" spans="1:3" x14ac:dyDescent="0.3">
      <c r="A182" s="25" t="s">
        <v>659</v>
      </c>
      <c r="B182" s="23" t="s">
        <v>4240</v>
      </c>
      <c r="C182" s="23" t="s">
        <v>4305</v>
      </c>
    </row>
    <row r="183" spans="1:3" x14ac:dyDescent="0.3">
      <c r="A183" s="25" t="s">
        <v>2059</v>
      </c>
      <c r="B183" s="23" t="s">
        <v>4240</v>
      </c>
      <c r="C183" s="23" t="s">
        <v>4305</v>
      </c>
    </row>
    <row r="184" spans="1:3" x14ac:dyDescent="0.3">
      <c r="A184" s="25" t="s">
        <v>1535</v>
      </c>
      <c r="B184" s="23" t="s">
        <v>4240</v>
      </c>
      <c r="C184" s="23" t="s">
        <v>4305</v>
      </c>
    </row>
    <row r="185" spans="1:3" x14ac:dyDescent="0.3">
      <c r="A185" s="25" t="s">
        <v>333</v>
      </c>
      <c r="B185" s="23" t="s">
        <v>4240</v>
      </c>
      <c r="C185" s="23" t="s">
        <v>4305</v>
      </c>
    </row>
    <row r="186" spans="1:3" x14ac:dyDescent="0.3">
      <c r="A186" s="25" t="s">
        <v>1433</v>
      </c>
      <c r="B186" s="23" t="s">
        <v>4240</v>
      </c>
      <c r="C186" s="23" t="s">
        <v>4305</v>
      </c>
    </row>
    <row r="187" spans="1:3" x14ac:dyDescent="0.3">
      <c r="A187" s="25" t="s">
        <v>3400</v>
      </c>
      <c r="B187" s="23" t="s">
        <v>4240</v>
      </c>
      <c r="C187" s="23" t="s">
        <v>4305</v>
      </c>
    </row>
    <row r="188" spans="1:3" x14ac:dyDescent="0.3">
      <c r="A188" s="25" t="s">
        <v>2466</v>
      </c>
      <c r="B188" s="23" t="s">
        <v>4240</v>
      </c>
      <c r="C188" s="23" t="s">
        <v>4305</v>
      </c>
    </row>
    <row r="189" spans="1:3" x14ac:dyDescent="0.3">
      <c r="A189" s="25" t="s">
        <v>2905</v>
      </c>
      <c r="B189" s="23" t="s">
        <v>4240</v>
      </c>
      <c r="C189" s="23" t="s">
        <v>4305</v>
      </c>
    </row>
    <row r="190" spans="1:3" x14ac:dyDescent="0.3">
      <c r="A190" s="25" t="s">
        <v>4059</v>
      </c>
      <c r="B190" s="23" t="s">
        <v>4240</v>
      </c>
      <c r="C190" s="23" t="s">
        <v>4305</v>
      </c>
    </row>
    <row r="191" spans="1:3" x14ac:dyDescent="0.3">
      <c r="A191" s="25" t="s">
        <v>1141</v>
      </c>
      <c r="B191" s="23" t="s">
        <v>4240</v>
      </c>
      <c r="C191" s="23" t="s">
        <v>4305</v>
      </c>
    </row>
    <row r="192" spans="1:3" x14ac:dyDescent="0.3">
      <c r="A192" s="25" t="s">
        <v>864</v>
      </c>
      <c r="B192" s="23" t="s">
        <v>4240</v>
      </c>
      <c r="C192" s="23" t="s">
        <v>4305</v>
      </c>
    </row>
    <row r="193" spans="1:3" x14ac:dyDescent="0.3">
      <c r="A193" s="25" t="s">
        <v>192</v>
      </c>
      <c r="B193" s="23" t="s">
        <v>4240</v>
      </c>
      <c r="C193" s="23" t="s">
        <v>4305</v>
      </c>
    </row>
    <row r="194" spans="1:3" x14ac:dyDescent="0.3">
      <c r="A194" s="25" t="s">
        <v>1867</v>
      </c>
      <c r="B194" s="23" t="s">
        <v>4240</v>
      </c>
      <c r="C194" s="23" t="s">
        <v>4305</v>
      </c>
    </row>
    <row r="195" spans="1:3" x14ac:dyDescent="0.3">
      <c r="A195" s="25" t="s">
        <v>514</v>
      </c>
      <c r="B195" s="23" t="s">
        <v>4240</v>
      </c>
      <c r="C195" s="23" t="s">
        <v>4305</v>
      </c>
    </row>
    <row r="196" spans="1:3" x14ac:dyDescent="0.3">
      <c r="A196" s="25" t="s">
        <v>2193</v>
      </c>
      <c r="B196" s="23" t="s">
        <v>4240</v>
      </c>
      <c r="C196" s="23" t="s">
        <v>4305</v>
      </c>
    </row>
    <row r="197" spans="1:3" x14ac:dyDescent="0.3">
      <c r="A197" s="25" t="s">
        <v>1478</v>
      </c>
      <c r="B197" s="23" t="s">
        <v>4240</v>
      </c>
      <c r="C197" s="23" t="s">
        <v>4305</v>
      </c>
    </row>
    <row r="198" spans="1:3" x14ac:dyDescent="0.3">
      <c r="A198" s="25" t="s">
        <v>3946</v>
      </c>
      <c r="B198" s="23" t="s">
        <v>4240</v>
      </c>
      <c r="C198" s="23" t="s">
        <v>4305</v>
      </c>
    </row>
    <row r="199" spans="1:3" x14ac:dyDescent="0.3">
      <c r="A199" s="25" t="s">
        <v>343</v>
      </c>
      <c r="B199" s="23" t="s">
        <v>4240</v>
      </c>
      <c r="C199" s="23" t="s">
        <v>4305</v>
      </c>
    </row>
    <row r="200" spans="1:3" x14ac:dyDescent="0.3">
      <c r="A200" s="25" t="s">
        <v>738</v>
      </c>
      <c r="B200" s="23" t="s">
        <v>4240</v>
      </c>
      <c r="C200" s="23" t="s">
        <v>4305</v>
      </c>
    </row>
    <row r="201" spans="1:3" x14ac:dyDescent="0.3">
      <c r="A201" s="25" t="s">
        <v>925</v>
      </c>
      <c r="B201" s="23" t="s">
        <v>4240</v>
      </c>
      <c r="C201" s="23" t="s">
        <v>4305</v>
      </c>
    </row>
    <row r="202" spans="1:3" x14ac:dyDescent="0.3">
      <c r="A202" s="25" t="s">
        <v>625</v>
      </c>
      <c r="B202" s="23" t="s">
        <v>4240</v>
      </c>
      <c r="C202" s="23" t="s">
        <v>4305</v>
      </c>
    </row>
    <row r="203" spans="1:3" x14ac:dyDescent="0.3">
      <c r="A203" s="25" t="s">
        <v>2277</v>
      </c>
      <c r="B203" s="23" t="s">
        <v>4240</v>
      </c>
      <c r="C203" s="23" t="s">
        <v>4305</v>
      </c>
    </row>
    <row r="204" spans="1:3" x14ac:dyDescent="0.3">
      <c r="A204" s="25" t="s">
        <v>1227</v>
      </c>
      <c r="B204" s="23" t="s">
        <v>4240</v>
      </c>
      <c r="C204" s="23" t="s">
        <v>4305</v>
      </c>
    </row>
    <row r="205" spans="1:3" x14ac:dyDescent="0.3">
      <c r="A205" s="25" t="s">
        <v>2942</v>
      </c>
      <c r="B205" s="23" t="s">
        <v>4240</v>
      </c>
      <c r="C205" s="23" t="s">
        <v>4305</v>
      </c>
    </row>
    <row r="206" spans="1:3" x14ac:dyDescent="0.3">
      <c r="A206" s="25" t="s">
        <v>2359</v>
      </c>
      <c r="B206" s="23" t="s">
        <v>4240</v>
      </c>
      <c r="C206" s="23" t="s">
        <v>4305</v>
      </c>
    </row>
    <row r="207" spans="1:3" x14ac:dyDescent="0.3">
      <c r="A207" s="25" t="s">
        <v>1955</v>
      </c>
      <c r="B207" s="23" t="s">
        <v>4240</v>
      </c>
      <c r="C207" s="23" t="s">
        <v>4305</v>
      </c>
    </row>
    <row r="208" spans="1:3" x14ac:dyDescent="0.3">
      <c r="A208" s="25" t="s">
        <v>582</v>
      </c>
      <c r="B208" s="23" t="s">
        <v>4240</v>
      </c>
      <c r="C208" s="23" t="s">
        <v>4305</v>
      </c>
    </row>
    <row r="209" spans="1:3" x14ac:dyDescent="0.3">
      <c r="A209" s="25" t="s">
        <v>3095</v>
      </c>
      <c r="B209" s="23" t="s">
        <v>4240</v>
      </c>
      <c r="C209" s="23" t="s">
        <v>4305</v>
      </c>
    </row>
    <row r="210" spans="1:3" x14ac:dyDescent="0.3">
      <c r="A210" s="25" t="s">
        <v>2419</v>
      </c>
      <c r="B210" s="23" t="s">
        <v>4240</v>
      </c>
      <c r="C210" s="23" t="s">
        <v>4305</v>
      </c>
    </row>
    <row r="211" spans="1:3" x14ac:dyDescent="0.3">
      <c r="A211" s="25" t="s">
        <v>2994</v>
      </c>
      <c r="B211" s="23" t="s">
        <v>4240</v>
      </c>
      <c r="C211" s="23" t="s">
        <v>4305</v>
      </c>
    </row>
    <row r="212" spans="1:3" x14ac:dyDescent="0.3">
      <c r="A212" s="25" t="s">
        <v>805</v>
      </c>
      <c r="B212" s="23" t="s">
        <v>4240</v>
      </c>
      <c r="C212" s="23" t="s">
        <v>4305</v>
      </c>
    </row>
    <row r="213" spans="1:3" x14ac:dyDescent="0.3">
      <c r="A213" s="25" t="s">
        <v>3546</v>
      </c>
      <c r="B213" s="23" t="s">
        <v>4240</v>
      </c>
      <c r="C213" s="23" t="s">
        <v>4305</v>
      </c>
    </row>
    <row r="214" spans="1:3" x14ac:dyDescent="0.3">
      <c r="A214" s="25" t="s">
        <v>3299</v>
      </c>
      <c r="B214" s="23" t="s">
        <v>4240</v>
      </c>
      <c r="C214" s="23" t="s">
        <v>4305</v>
      </c>
    </row>
    <row r="215" spans="1:3" x14ac:dyDescent="0.3">
      <c r="A215" s="25" t="s">
        <v>2643</v>
      </c>
      <c r="B215" s="23" t="s">
        <v>4240</v>
      </c>
      <c r="C215" s="23" t="s">
        <v>4305</v>
      </c>
    </row>
    <row r="216" spans="1:3" x14ac:dyDescent="0.3">
      <c r="A216" s="25" t="s">
        <v>389</v>
      </c>
      <c r="B216" s="23" t="s">
        <v>4240</v>
      </c>
      <c r="C216" s="23" t="s">
        <v>4305</v>
      </c>
    </row>
    <row r="217" spans="1:3" x14ac:dyDescent="0.3">
      <c r="A217" s="25" t="s">
        <v>3120</v>
      </c>
      <c r="B217" s="23" t="s">
        <v>4240</v>
      </c>
      <c r="C217" s="23" t="s">
        <v>4305</v>
      </c>
    </row>
    <row r="218" spans="1:3" x14ac:dyDescent="0.3">
      <c r="A218" s="25" t="s">
        <v>3</v>
      </c>
      <c r="B218" s="23" t="s">
        <v>4240</v>
      </c>
      <c r="C218" s="23" t="s">
        <v>4305</v>
      </c>
    </row>
    <row r="219" spans="1:3" x14ac:dyDescent="0.3">
      <c r="A219" s="25" t="s">
        <v>3568</v>
      </c>
      <c r="B219" s="23" t="s">
        <v>4240</v>
      </c>
      <c r="C219" s="23" t="s">
        <v>4305</v>
      </c>
    </row>
    <row r="220" spans="1:3" x14ac:dyDescent="0.3">
      <c r="A220" s="25" t="s">
        <v>1139</v>
      </c>
      <c r="B220" s="23" t="s">
        <v>4240</v>
      </c>
      <c r="C220" s="23" t="s">
        <v>4305</v>
      </c>
    </row>
    <row r="221" spans="1:3" x14ac:dyDescent="0.3">
      <c r="A221" s="25" t="s">
        <v>4036</v>
      </c>
      <c r="B221" s="23" t="s">
        <v>4240</v>
      </c>
      <c r="C221" s="23" t="s">
        <v>4305</v>
      </c>
    </row>
    <row r="222" spans="1:3" x14ac:dyDescent="0.3">
      <c r="A222" s="25" t="s">
        <v>3392</v>
      </c>
      <c r="B222" s="23" t="s">
        <v>4240</v>
      </c>
      <c r="C222" s="23" t="s">
        <v>4305</v>
      </c>
    </row>
    <row r="223" spans="1:3" x14ac:dyDescent="0.3">
      <c r="A223" s="25" t="s">
        <v>1961</v>
      </c>
      <c r="B223" s="23" t="s">
        <v>4240</v>
      </c>
      <c r="C223" s="23" t="s">
        <v>4305</v>
      </c>
    </row>
    <row r="224" spans="1:3" x14ac:dyDescent="0.3">
      <c r="A224" s="25" t="s">
        <v>1700</v>
      </c>
      <c r="B224" s="23" t="s">
        <v>4240</v>
      </c>
      <c r="C224" s="23" t="s">
        <v>4305</v>
      </c>
    </row>
    <row r="225" spans="1:3" x14ac:dyDescent="0.3">
      <c r="A225" s="25" t="s">
        <v>1052</v>
      </c>
      <c r="B225" s="23" t="s">
        <v>4240</v>
      </c>
      <c r="C225" s="23" t="s">
        <v>4305</v>
      </c>
    </row>
    <row r="226" spans="1:3" x14ac:dyDescent="0.3">
      <c r="A226" s="25" t="s">
        <v>325</v>
      </c>
      <c r="B226" s="23" t="s">
        <v>4240</v>
      </c>
      <c r="C226" s="23" t="s">
        <v>4305</v>
      </c>
    </row>
    <row r="227" spans="1:3" x14ac:dyDescent="0.3">
      <c r="A227" s="25" t="s">
        <v>2481</v>
      </c>
      <c r="B227" s="23" t="s">
        <v>4240</v>
      </c>
      <c r="C227" s="23" t="s">
        <v>4305</v>
      </c>
    </row>
    <row r="228" spans="1:3" x14ac:dyDescent="0.3">
      <c r="A228" s="25" t="s">
        <v>503</v>
      </c>
      <c r="B228" s="23" t="s">
        <v>4240</v>
      </c>
      <c r="C228" s="23" t="s">
        <v>4305</v>
      </c>
    </row>
    <row r="229" spans="1:3" x14ac:dyDescent="0.3">
      <c r="A229" s="25" t="s">
        <v>2698</v>
      </c>
      <c r="B229" s="23" t="s">
        <v>4240</v>
      </c>
      <c r="C229" s="23" t="s">
        <v>4305</v>
      </c>
    </row>
    <row r="230" spans="1:3" x14ac:dyDescent="0.3">
      <c r="A230" s="25" t="s">
        <v>207</v>
      </c>
      <c r="B230" s="23" t="s">
        <v>4240</v>
      </c>
      <c r="C230" s="23" t="s">
        <v>4305</v>
      </c>
    </row>
    <row r="231" spans="1:3" x14ac:dyDescent="0.3">
      <c r="A231" s="25" t="s">
        <v>4195</v>
      </c>
      <c r="B231" s="23" t="s">
        <v>4240</v>
      </c>
      <c r="C231" s="23" t="s">
        <v>4305</v>
      </c>
    </row>
    <row r="232" spans="1:3" x14ac:dyDescent="0.3">
      <c r="A232" s="25" t="s">
        <v>3832</v>
      </c>
      <c r="B232" s="23" t="s">
        <v>4240</v>
      </c>
      <c r="C232" s="23" t="s">
        <v>4305</v>
      </c>
    </row>
    <row r="233" spans="1:3" x14ac:dyDescent="0.3">
      <c r="A233" s="25" t="s">
        <v>797</v>
      </c>
      <c r="B233" s="23" t="s">
        <v>4240</v>
      </c>
      <c r="C233" s="23" t="s">
        <v>4305</v>
      </c>
    </row>
    <row r="234" spans="1:3" x14ac:dyDescent="0.3">
      <c r="A234" s="25" t="s">
        <v>143</v>
      </c>
      <c r="B234" s="23" t="s">
        <v>4240</v>
      </c>
      <c r="C234" s="23" t="s">
        <v>4305</v>
      </c>
    </row>
    <row r="235" spans="1:3" x14ac:dyDescent="0.3">
      <c r="A235" s="25" t="s">
        <v>2540</v>
      </c>
      <c r="B235" s="23" t="s">
        <v>4240</v>
      </c>
      <c r="C235" s="23" t="s">
        <v>4305</v>
      </c>
    </row>
    <row r="236" spans="1:3" x14ac:dyDescent="0.3">
      <c r="A236" s="25" t="s">
        <v>3109</v>
      </c>
      <c r="B236" s="23" t="s">
        <v>4240</v>
      </c>
      <c r="C236" s="23" t="s">
        <v>4305</v>
      </c>
    </row>
    <row r="237" spans="1:3" x14ac:dyDescent="0.3">
      <c r="A237" s="25" t="s">
        <v>986</v>
      </c>
      <c r="B237" s="23" t="s">
        <v>4240</v>
      </c>
      <c r="C237" s="23" t="s">
        <v>4305</v>
      </c>
    </row>
    <row r="238" spans="1:3" x14ac:dyDescent="0.3">
      <c r="A238" s="25" t="s">
        <v>965</v>
      </c>
      <c r="B238" s="23" t="s">
        <v>4240</v>
      </c>
      <c r="C238" s="23" t="s">
        <v>4305</v>
      </c>
    </row>
    <row r="239" spans="1:3" x14ac:dyDescent="0.3">
      <c r="A239" s="25" t="s">
        <v>2375</v>
      </c>
      <c r="B239" s="23" t="s">
        <v>4240</v>
      </c>
      <c r="C239" s="23" t="s">
        <v>4305</v>
      </c>
    </row>
    <row r="240" spans="1:3" x14ac:dyDescent="0.3">
      <c r="A240" s="25" t="s">
        <v>3994</v>
      </c>
      <c r="B240" s="23" t="s">
        <v>4240</v>
      </c>
      <c r="C240" s="23" t="s">
        <v>4305</v>
      </c>
    </row>
    <row r="241" spans="1:3" x14ac:dyDescent="0.3">
      <c r="A241" s="25" t="s">
        <v>874</v>
      </c>
      <c r="B241" s="23" t="s">
        <v>4240</v>
      </c>
      <c r="C241" s="23" t="s">
        <v>4305</v>
      </c>
    </row>
    <row r="242" spans="1:3" x14ac:dyDescent="0.3">
      <c r="A242" s="25" t="s">
        <v>486</v>
      </c>
      <c r="B242" s="23" t="s">
        <v>4240</v>
      </c>
      <c r="C242" s="23" t="s">
        <v>4305</v>
      </c>
    </row>
    <row r="243" spans="1:3" x14ac:dyDescent="0.3">
      <c r="A243" s="25" t="s">
        <v>2273</v>
      </c>
      <c r="B243" s="23" t="s">
        <v>4240</v>
      </c>
      <c r="C243" s="23" t="s">
        <v>4305</v>
      </c>
    </row>
    <row r="244" spans="1:3" x14ac:dyDescent="0.3">
      <c r="A244" s="25" t="s">
        <v>730</v>
      </c>
      <c r="B244" s="23" t="s">
        <v>4240</v>
      </c>
      <c r="C244" s="23" t="s">
        <v>4305</v>
      </c>
    </row>
    <row r="245" spans="1:3" x14ac:dyDescent="0.3">
      <c r="A245" s="25" t="s">
        <v>617</v>
      </c>
      <c r="B245" s="23" t="s">
        <v>4240</v>
      </c>
      <c r="C245" s="23" t="s">
        <v>4305</v>
      </c>
    </row>
    <row r="246" spans="1:3" x14ac:dyDescent="0.3">
      <c r="A246" s="25" t="s">
        <v>204</v>
      </c>
      <c r="B246" s="23" t="s">
        <v>4240</v>
      </c>
      <c r="C246" s="23" t="s">
        <v>4305</v>
      </c>
    </row>
    <row r="247" spans="1:3" x14ac:dyDescent="0.3">
      <c r="A247" s="25" t="s">
        <v>1180</v>
      </c>
      <c r="B247" s="23" t="s">
        <v>4240</v>
      </c>
      <c r="C247" s="23" t="s">
        <v>4305</v>
      </c>
    </row>
    <row r="248" spans="1:3" x14ac:dyDescent="0.3">
      <c r="A248" s="25" t="s">
        <v>488</v>
      </c>
      <c r="B248" s="23" t="s">
        <v>4240</v>
      </c>
      <c r="C248" s="23" t="s">
        <v>4305</v>
      </c>
    </row>
    <row r="249" spans="1:3" x14ac:dyDescent="0.3">
      <c r="A249" s="25" t="s">
        <v>416</v>
      </c>
      <c r="B249" s="23" t="s">
        <v>4240</v>
      </c>
      <c r="C249" s="23" t="s">
        <v>4305</v>
      </c>
    </row>
    <row r="250" spans="1:3" x14ac:dyDescent="0.3">
      <c r="A250" s="25" t="s">
        <v>391</v>
      </c>
      <c r="B250" s="23" t="s">
        <v>4240</v>
      </c>
      <c r="C250" s="23" t="s">
        <v>4305</v>
      </c>
    </row>
    <row r="251" spans="1:3" x14ac:dyDescent="0.3">
      <c r="A251" s="25" t="s">
        <v>998</v>
      </c>
      <c r="B251" s="23" t="s">
        <v>4240</v>
      </c>
      <c r="C251" s="23" t="s">
        <v>4305</v>
      </c>
    </row>
    <row r="252" spans="1:3" x14ac:dyDescent="0.3">
      <c r="A252" s="25" t="s">
        <v>317</v>
      </c>
      <c r="B252" s="23" t="s">
        <v>4240</v>
      </c>
      <c r="C252" s="23" t="s">
        <v>4305</v>
      </c>
    </row>
    <row r="253" spans="1:3" x14ac:dyDescent="0.3">
      <c r="A253" s="25" t="s">
        <v>811</v>
      </c>
      <c r="B253" s="23" t="s">
        <v>4240</v>
      </c>
      <c r="C253" s="23" t="s">
        <v>4305</v>
      </c>
    </row>
    <row r="254" spans="1:3" x14ac:dyDescent="0.3">
      <c r="A254" s="25" t="s">
        <v>3409</v>
      </c>
      <c r="B254" s="23" t="s">
        <v>4240</v>
      </c>
      <c r="C254" s="23" t="s">
        <v>4305</v>
      </c>
    </row>
    <row r="255" spans="1:3" x14ac:dyDescent="0.3">
      <c r="A255" s="25" t="s">
        <v>2749</v>
      </c>
      <c r="B255" s="23" t="s">
        <v>4240</v>
      </c>
      <c r="C255" s="23" t="s">
        <v>4305</v>
      </c>
    </row>
    <row r="256" spans="1:3" x14ac:dyDescent="0.3">
      <c r="A256" s="25" t="s">
        <v>1241</v>
      </c>
      <c r="B256" s="23" t="s">
        <v>4240</v>
      </c>
      <c r="C256" s="23" t="s">
        <v>4305</v>
      </c>
    </row>
    <row r="257" spans="1:16" x14ac:dyDescent="0.3">
      <c r="A257" s="25" t="s">
        <v>4102</v>
      </c>
      <c r="B257" s="23" t="s">
        <v>4240</v>
      </c>
      <c r="C257" s="23" t="s">
        <v>4305</v>
      </c>
    </row>
    <row r="258" spans="1:16" x14ac:dyDescent="0.3">
      <c r="A258" s="25" t="s">
        <v>4153</v>
      </c>
      <c r="B258" s="23" t="s">
        <v>4240</v>
      </c>
      <c r="C258" s="23" t="s">
        <v>4305</v>
      </c>
    </row>
    <row r="259" spans="1:16" x14ac:dyDescent="0.3">
      <c r="A259" s="25" t="s">
        <v>327</v>
      </c>
      <c r="B259" s="23" t="s">
        <v>4240</v>
      </c>
      <c r="C259" s="23" t="s">
        <v>4305</v>
      </c>
    </row>
    <row r="260" spans="1:16" x14ac:dyDescent="0.3">
      <c r="A260" s="25" t="s">
        <v>880</v>
      </c>
      <c r="B260" s="23" t="s">
        <v>4240</v>
      </c>
      <c r="C260" s="23" t="s">
        <v>4305</v>
      </c>
    </row>
    <row r="261" spans="1:16" x14ac:dyDescent="0.3">
      <c r="A261" s="25" t="s">
        <v>1159</v>
      </c>
      <c r="B261" s="23" t="s">
        <v>4240</v>
      </c>
      <c r="C261" s="23" t="s">
        <v>4305</v>
      </c>
    </row>
    <row r="262" spans="1:16" x14ac:dyDescent="0.3">
      <c r="A262" s="25" t="s">
        <v>468</v>
      </c>
      <c r="B262" s="23" t="s">
        <v>4240</v>
      </c>
      <c r="C262" s="23" t="s">
        <v>4305</v>
      </c>
    </row>
    <row r="263" spans="1:16" x14ac:dyDescent="0.3">
      <c r="A263" s="25" t="s">
        <v>1115</v>
      </c>
      <c r="B263" s="23" t="s">
        <v>4240</v>
      </c>
      <c r="C263" s="23" t="s">
        <v>4305</v>
      </c>
    </row>
    <row r="264" spans="1:16" x14ac:dyDescent="0.3">
      <c r="A264" s="25" t="s">
        <v>809</v>
      </c>
      <c r="B264" s="23" t="s">
        <v>4240</v>
      </c>
      <c r="C264" s="23" t="s">
        <v>4305</v>
      </c>
    </row>
    <row r="265" spans="1:16" x14ac:dyDescent="0.3">
      <c r="A265" s="25" t="s">
        <v>971</v>
      </c>
      <c r="B265" s="23" t="s">
        <v>4240</v>
      </c>
      <c r="C265" s="23" t="s">
        <v>4305</v>
      </c>
    </row>
    <row r="266" spans="1:16" x14ac:dyDescent="0.3">
      <c r="A266" s="25" t="s">
        <v>2593</v>
      </c>
      <c r="B266" s="23" t="s">
        <v>4240</v>
      </c>
      <c r="C266" s="23" t="s">
        <v>4305</v>
      </c>
    </row>
    <row r="267" spans="1:16" x14ac:dyDescent="0.3">
      <c r="A267" s="25" t="s">
        <v>3286</v>
      </c>
      <c r="B267" s="23" t="s">
        <v>4240</v>
      </c>
      <c r="C267" s="23" t="s">
        <v>4305</v>
      </c>
    </row>
    <row r="268" spans="1:16" x14ac:dyDescent="0.3">
      <c r="A268" s="25" t="s">
        <v>3133</v>
      </c>
      <c r="B268" s="23" t="s">
        <v>4240</v>
      </c>
      <c r="C268" s="23" t="s">
        <v>4305</v>
      </c>
    </row>
    <row r="269" spans="1:16" x14ac:dyDescent="0.3">
      <c r="A269" s="25" t="s">
        <v>2079</v>
      </c>
      <c r="B269" s="23" t="s">
        <v>4240</v>
      </c>
      <c r="C269" s="23" t="s">
        <v>4305</v>
      </c>
    </row>
    <row r="270" spans="1:16" x14ac:dyDescent="0.3">
      <c r="A270" s="25" t="s">
        <v>1583</v>
      </c>
      <c r="B270" s="23" t="s">
        <v>4240</v>
      </c>
      <c r="C270" s="23" t="s">
        <v>4306</v>
      </c>
    </row>
    <row r="271" spans="1:16" x14ac:dyDescent="0.3">
      <c r="A271" s="25" t="s">
        <v>3460</v>
      </c>
      <c r="B271" s="23" t="s">
        <v>4240</v>
      </c>
      <c r="C271" s="23" t="s">
        <v>4306</v>
      </c>
      <c r="P271" s="17"/>
    </row>
    <row r="272" spans="1:16" x14ac:dyDescent="0.3">
      <c r="A272" s="25" t="s">
        <v>3820</v>
      </c>
      <c r="B272" s="23" t="s">
        <v>4240</v>
      </c>
      <c r="C272" s="23" t="s">
        <v>4306</v>
      </c>
      <c r="P272" s="17"/>
    </row>
    <row r="273" spans="1:16" x14ac:dyDescent="0.3">
      <c r="A273" s="25" t="s">
        <v>1878</v>
      </c>
      <c r="B273" s="23" t="s">
        <v>4240</v>
      </c>
      <c r="C273" s="23" t="s">
        <v>4306</v>
      </c>
      <c r="P273" s="17"/>
    </row>
    <row r="274" spans="1:16" x14ac:dyDescent="0.3">
      <c r="A274" s="25" t="s">
        <v>2959</v>
      </c>
      <c r="B274" s="23" t="s">
        <v>4240</v>
      </c>
      <c r="C274" s="23" t="s">
        <v>4306</v>
      </c>
      <c r="P274" s="17"/>
    </row>
    <row r="275" spans="1:16" x14ac:dyDescent="0.3">
      <c r="A275" s="25" t="s">
        <v>1625</v>
      </c>
      <c r="B275" s="23" t="s">
        <v>4240</v>
      </c>
      <c r="C275" s="23" t="s">
        <v>4306</v>
      </c>
      <c r="P275" s="17"/>
    </row>
    <row r="276" spans="1:16" x14ac:dyDescent="0.3">
      <c r="A276" s="25" t="s">
        <v>3032</v>
      </c>
      <c r="B276" s="23" t="s">
        <v>4240</v>
      </c>
      <c r="C276" s="23" t="s">
        <v>4306</v>
      </c>
      <c r="P276" s="17"/>
    </row>
    <row r="277" spans="1:16" x14ac:dyDescent="0.3">
      <c r="A277" s="25" t="s">
        <v>507</v>
      </c>
      <c r="B277" s="23" t="s">
        <v>4240</v>
      </c>
      <c r="C277" s="23" t="s">
        <v>4306</v>
      </c>
      <c r="P277" s="17"/>
    </row>
    <row r="278" spans="1:16" x14ac:dyDescent="0.3">
      <c r="A278" s="25" t="s">
        <v>3475</v>
      </c>
      <c r="B278" s="23" t="s">
        <v>4240</v>
      </c>
      <c r="C278" s="23" t="s">
        <v>4306</v>
      </c>
      <c r="P278" s="17"/>
    </row>
    <row r="279" spans="1:16" x14ac:dyDescent="0.3">
      <c r="A279" s="25" t="s">
        <v>3598</v>
      </c>
      <c r="B279" s="23" t="s">
        <v>4240</v>
      </c>
      <c r="C279" s="23" t="s">
        <v>4306</v>
      </c>
      <c r="P279" s="17"/>
    </row>
    <row r="280" spans="1:16" x14ac:dyDescent="0.3">
      <c r="A280" s="25" t="s">
        <v>2070</v>
      </c>
      <c r="B280" s="23" t="s">
        <v>4240</v>
      </c>
      <c r="C280" s="23" t="s">
        <v>4306</v>
      </c>
      <c r="P280" s="17"/>
    </row>
    <row r="281" spans="1:16" x14ac:dyDescent="0.3">
      <c r="A281" s="25" t="s">
        <v>369</v>
      </c>
      <c r="B281" s="23" t="s">
        <v>4240</v>
      </c>
      <c r="C281" s="23" t="s">
        <v>4306</v>
      </c>
      <c r="P281" s="17"/>
    </row>
    <row r="282" spans="1:16" x14ac:dyDescent="0.3">
      <c r="A282" s="25" t="s">
        <v>2356</v>
      </c>
      <c r="B282" s="23" t="s">
        <v>4240</v>
      </c>
      <c r="C282" s="23" t="s">
        <v>4306</v>
      </c>
      <c r="P282" s="17"/>
    </row>
    <row r="283" spans="1:16" x14ac:dyDescent="0.3">
      <c r="A283" s="25" t="s">
        <v>108</v>
      </c>
      <c r="B283" s="23" t="s">
        <v>4240</v>
      </c>
      <c r="C283" s="23" t="s">
        <v>4306</v>
      </c>
      <c r="P283" s="17"/>
    </row>
    <row r="284" spans="1:16" x14ac:dyDescent="0.3">
      <c r="A284" s="25" t="s">
        <v>169</v>
      </c>
      <c r="B284" s="23" t="s">
        <v>4240</v>
      </c>
      <c r="C284" s="23" t="s">
        <v>4306</v>
      </c>
      <c r="P284" s="17"/>
    </row>
    <row r="285" spans="1:16" x14ac:dyDescent="0.3">
      <c r="A285" s="25" t="s">
        <v>1106</v>
      </c>
      <c r="B285" s="23" t="s">
        <v>4240</v>
      </c>
      <c r="C285" s="23" t="s">
        <v>4306</v>
      </c>
      <c r="P285" s="17"/>
    </row>
    <row r="286" spans="1:16" x14ac:dyDescent="0.3">
      <c r="A286" s="25" t="s">
        <v>2636</v>
      </c>
      <c r="B286" s="23" t="s">
        <v>4240</v>
      </c>
      <c r="C286" s="23" t="s">
        <v>4306</v>
      </c>
    </row>
    <row r="287" spans="1:16" x14ac:dyDescent="0.3">
      <c r="A287" s="25" t="s">
        <v>371</v>
      </c>
      <c r="B287" s="23" t="s">
        <v>4240</v>
      </c>
      <c r="C287" s="23" t="s">
        <v>4306</v>
      </c>
    </row>
    <row r="288" spans="1:16" x14ac:dyDescent="0.3">
      <c r="A288" s="25" t="s">
        <v>2625</v>
      </c>
      <c r="B288" s="23" t="s">
        <v>4240</v>
      </c>
      <c r="C288" s="23" t="s">
        <v>4306</v>
      </c>
    </row>
    <row r="289" spans="1:3" x14ac:dyDescent="0.3">
      <c r="A289" s="25" t="s">
        <v>1881</v>
      </c>
      <c r="B289" s="23" t="s">
        <v>4240</v>
      </c>
      <c r="C289" s="23" t="s">
        <v>4306</v>
      </c>
    </row>
    <row r="290" spans="1:3" x14ac:dyDescent="0.3">
      <c r="A290" s="25" t="s">
        <v>1161</v>
      </c>
      <c r="B290" s="23" t="s">
        <v>4240</v>
      </c>
      <c r="C290" s="23" t="s">
        <v>4306</v>
      </c>
    </row>
    <row r="291" spans="1:3" x14ac:dyDescent="0.3">
      <c r="A291" s="25" t="s">
        <v>583</v>
      </c>
      <c r="B291" s="23" t="s">
        <v>4240</v>
      </c>
      <c r="C291" s="23" t="s">
        <v>4306</v>
      </c>
    </row>
    <row r="292" spans="1:3" x14ac:dyDescent="0.3">
      <c r="A292" s="25" t="s">
        <v>404</v>
      </c>
      <c r="B292" s="23" t="s">
        <v>4240</v>
      </c>
      <c r="C292" s="23" t="s">
        <v>4306</v>
      </c>
    </row>
    <row r="293" spans="1:3" x14ac:dyDescent="0.3">
      <c r="A293" s="25" t="s">
        <v>2877</v>
      </c>
      <c r="B293" s="23" t="s">
        <v>4240</v>
      </c>
      <c r="C293" s="23" t="s">
        <v>4306</v>
      </c>
    </row>
    <row r="294" spans="1:3" x14ac:dyDescent="0.3">
      <c r="A294" s="25" t="s">
        <v>1807</v>
      </c>
      <c r="B294" s="23" t="s">
        <v>4240</v>
      </c>
      <c r="C294" s="23" t="s">
        <v>4306</v>
      </c>
    </row>
    <row r="295" spans="1:3" x14ac:dyDescent="0.3">
      <c r="A295" s="25" t="s">
        <v>1027</v>
      </c>
      <c r="B295" s="23" t="s">
        <v>4240</v>
      </c>
      <c r="C295" s="23" t="s">
        <v>4306</v>
      </c>
    </row>
    <row r="296" spans="1:3" x14ac:dyDescent="0.3">
      <c r="A296" s="25" t="s">
        <v>3821</v>
      </c>
      <c r="B296" s="23" t="s">
        <v>4240</v>
      </c>
      <c r="C296" s="23" t="s">
        <v>4306</v>
      </c>
    </row>
    <row r="297" spans="1:3" x14ac:dyDescent="0.3">
      <c r="A297" s="25" t="s">
        <v>2021</v>
      </c>
      <c r="B297" s="23" t="s">
        <v>4240</v>
      </c>
      <c r="C297" s="23" t="s">
        <v>4306</v>
      </c>
    </row>
    <row r="298" spans="1:3" x14ac:dyDescent="0.3">
      <c r="A298" s="25" t="s">
        <v>2013</v>
      </c>
      <c r="B298" s="23" t="s">
        <v>4240</v>
      </c>
      <c r="C298" s="23" t="s">
        <v>4306</v>
      </c>
    </row>
    <row r="299" spans="1:3" x14ac:dyDescent="0.3">
      <c r="A299" s="25" t="s">
        <v>2897</v>
      </c>
      <c r="B299" s="23" t="s">
        <v>4240</v>
      </c>
      <c r="C299" s="23" t="s">
        <v>4306</v>
      </c>
    </row>
    <row r="300" spans="1:3" x14ac:dyDescent="0.3">
      <c r="A300" s="25" t="s">
        <v>2664</v>
      </c>
      <c r="B300" s="23" t="s">
        <v>4240</v>
      </c>
      <c r="C300" s="23" t="s">
        <v>4306</v>
      </c>
    </row>
    <row r="301" spans="1:3" x14ac:dyDescent="0.3">
      <c r="A301" s="25" t="s">
        <v>2045</v>
      </c>
      <c r="B301" s="23" t="s">
        <v>4240</v>
      </c>
      <c r="C301" s="23" t="s">
        <v>4306</v>
      </c>
    </row>
    <row r="302" spans="1:3" x14ac:dyDescent="0.3">
      <c r="A302" s="25" t="s">
        <v>668</v>
      </c>
      <c r="B302" s="23" t="s">
        <v>4240</v>
      </c>
      <c r="C302" s="23" t="s">
        <v>4306</v>
      </c>
    </row>
    <row r="303" spans="1:3" x14ac:dyDescent="0.3">
      <c r="A303" s="25" t="s">
        <v>527</v>
      </c>
      <c r="B303" s="23" t="s">
        <v>4240</v>
      </c>
      <c r="C303" s="23" t="s">
        <v>4306</v>
      </c>
    </row>
    <row r="304" spans="1:3" x14ac:dyDescent="0.3">
      <c r="A304" s="25" t="s">
        <v>3740</v>
      </c>
      <c r="B304" s="23" t="s">
        <v>4240</v>
      </c>
      <c r="C304" s="23" t="s">
        <v>4306</v>
      </c>
    </row>
    <row r="305" spans="1:3" x14ac:dyDescent="0.3">
      <c r="A305" s="25" t="s">
        <v>3597</v>
      </c>
      <c r="B305" s="23" t="s">
        <v>4240</v>
      </c>
      <c r="C305" s="23" t="s">
        <v>4306</v>
      </c>
    </row>
    <row r="306" spans="1:3" x14ac:dyDescent="0.3">
      <c r="A306" s="25" t="s">
        <v>3979</v>
      </c>
      <c r="B306" s="23" t="s">
        <v>4240</v>
      </c>
      <c r="C306" s="23" t="s">
        <v>4306</v>
      </c>
    </row>
    <row r="307" spans="1:3" x14ac:dyDescent="0.3">
      <c r="A307" s="25" t="s">
        <v>2813</v>
      </c>
      <c r="B307" s="23" t="s">
        <v>4240</v>
      </c>
      <c r="C307" s="23" t="s">
        <v>4306</v>
      </c>
    </row>
    <row r="308" spans="1:3" x14ac:dyDescent="0.3">
      <c r="A308" s="25" t="s">
        <v>3983</v>
      </c>
      <c r="B308" s="23" t="s">
        <v>4240</v>
      </c>
      <c r="C308" s="23" t="s">
        <v>4306</v>
      </c>
    </row>
    <row r="309" spans="1:3" x14ac:dyDescent="0.3">
      <c r="A309" s="25" t="s">
        <v>3608</v>
      </c>
      <c r="B309" s="23" t="s">
        <v>4240</v>
      </c>
      <c r="C309" s="23" t="s">
        <v>4306</v>
      </c>
    </row>
    <row r="310" spans="1:3" x14ac:dyDescent="0.3">
      <c r="A310" s="25" t="s">
        <v>3160</v>
      </c>
      <c r="B310" s="23" t="s">
        <v>4240</v>
      </c>
      <c r="C310" s="23" t="s">
        <v>4306</v>
      </c>
    </row>
    <row r="311" spans="1:3" x14ac:dyDescent="0.3">
      <c r="A311" s="25" t="s">
        <v>2740</v>
      </c>
      <c r="B311" s="23" t="s">
        <v>4240</v>
      </c>
      <c r="C311" s="23" t="s">
        <v>4306</v>
      </c>
    </row>
    <row r="312" spans="1:3" x14ac:dyDescent="0.3">
      <c r="A312" s="25" t="s">
        <v>1562</v>
      </c>
      <c r="B312" s="23" t="s">
        <v>4240</v>
      </c>
      <c r="C312" s="23" t="s">
        <v>4306</v>
      </c>
    </row>
    <row r="313" spans="1:3" x14ac:dyDescent="0.3">
      <c r="A313" s="25" t="s">
        <v>2797</v>
      </c>
      <c r="B313" s="23" t="s">
        <v>4240</v>
      </c>
      <c r="C313" s="23" t="s">
        <v>4306</v>
      </c>
    </row>
    <row r="314" spans="1:3" x14ac:dyDescent="0.3">
      <c r="A314" s="25" t="s">
        <v>1330</v>
      </c>
      <c r="B314" s="23" t="s">
        <v>4240</v>
      </c>
      <c r="C314" s="23" t="s">
        <v>4306</v>
      </c>
    </row>
    <row r="315" spans="1:3" x14ac:dyDescent="0.3">
      <c r="A315" s="25" t="s">
        <v>137</v>
      </c>
      <c r="B315" s="23" t="s">
        <v>4240</v>
      </c>
      <c r="C315" s="23" t="s">
        <v>4306</v>
      </c>
    </row>
    <row r="316" spans="1:3" x14ac:dyDescent="0.3">
      <c r="A316" s="25" t="s">
        <v>2555</v>
      </c>
      <c r="B316" s="23" t="s">
        <v>4240</v>
      </c>
      <c r="C316" s="23" t="s">
        <v>4306</v>
      </c>
    </row>
    <row r="317" spans="1:3" x14ac:dyDescent="0.3">
      <c r="A317" s="25" t="s">
        <v>4006</v>
      </c>
      <c r="B317" s="23" t="s">
        <v>4240</v>
      </c>
      <c r="C317" s="23" t="s">
        <v>4306</v>
      </c>
    </row>
    <row r="318" spans="1:3" x14ac:dyDescent="0.3">
      <c r="A318" s="25" t="s">
        <v>4011</v>
      </c>
      <c r="B318" s="23" t="s">
        <v>4240</v>
      </c>
      <c r="C318" s="23" t="s">
        <v>4306</v>
      </c>
    </row>
    <row r="319" spans="1:3" x14ac:dyDescent="0.3">
      <c r="A319" s="25" t="s">
        <v>3314</v>
      </c>
      <c r="B319" s="23" t="s">
        <v>4240</v>
      </c>
      <c r="C319" s="23" t="s">
        <v>4306</v>
      </c>
    </row>
    <row r="320" spans="1:3" x14ac:dyDescent="0.3">
      <c r="A320" s="25" t="s">
        <v>2873</v>
      </c>
      <c r="B320" s="23" t="s">
        <v>4240</v>
      </c>
      <c r="C320" s="23" t="s">
        <v>4306</v>
      </c>
    </row>
    <row r="321" spans="1:16" x14ac:dyDescent="0.3">
      <c r="A321" s="25" t="s">
        <v>3364</v>
      </c>
      <c r="B321" s="23" t="s">
        <v>4240</v>
      </c>
      <c r="C321" s="23" t="s">
        <v>4306</v>
      </c>
    </row>
    <row r="322" spans="1:16" x14ac:dyDescent="0.3">
      <c r="A322" s="25" t="s">
        <v>584</v>
      </c>
      <c r="B322" s="23" t="s">
        <v>4240</v>
      </c>
      <c r="C322" s="23" t="s">
        <v>4306</v>
      </c>
    </row>
    <row r="323" spans="1:16" x14ac:dyDescent="0.3">
      <c r="A323" s="25" t="s">
        <v>65</v>
      </c>
      <c r="B323" s="23" t="s">
        <v>4240</v>
      </c>
      <c r="C323" s="23" t="s">
        <v>4306</v>
      </c>
    </row>
    <row r="324" spans="1:16" x14ac:dyDescent="0.3">
      <c r="A324" s="25" t="s">
        <v>2839</v>
      </c>
      <c r="B324" s="23" t="s">
        <v>4240</v>
      </c>
      <c r="C324" s="23" t="s">
        <v>4306</v>
      </c>
    </row>
    <row r="325" spans="1:16" x14ac:dyDescent="0.3">
      <c r="A325" s="25" t="s">
        <v>573</v>
      </c>
      <c r="B325" s="23" t="s">
        <v>4240</v>
      </c>
      <c r="C325" s="23" t="s">
        <v>4306</v>
      </c>
    </row>
    <row r="326" spans="1:16" x14ac:dyDescent="0.3">
      <c r="A326" s="25" t="s">
        <v>1066</v>
      </c>
      <c r="B326" s="23" t="s">
        <v>4240</v>
      </c>
      <c r="C326" s="23" t="s">
        <v>4306</v>
      </c>
      <c r="P326" s="17"/>
    </row>
    <row r="327" spans="1:16" x14ac:dyDescent="0.3">
      <c r="A327" s="25" t="s">
        <v>3413</v>
      </c>
      <c r="B327" s="23" t="s">
        <v>4240</v>
      </c>
      <c r="C327" s="23" t="s">
        <v>4306</v>
      </c>
      <c r="P327" s="17"/>
    </row>
    <row r="328" spans="1:16" x14ac:dyDescent="0.3">
      <c r="A328" s="25" t="s">
        <v>3200</v>
      </c>
      <c r="B328" s="23" t="s">
        <v>4240</v>
      </c>
      <c r="C328" s="23" t="s">
        <v>4306</v>
      </c>
      <c r="P328" s="17"/>
    </row>
    <row r="329" spans="1:16" x14ac:dyDescent="0.3">
      <c r="A329" s="25" t="s">
        <v>2527</v>
      </c>
      <c r="B329" s="23" t="s">
        <v>4240</v>
      </c>
      <c r="C329" s="23" t="s">
        <v>4306</v>
      </c>
      <c r="P329" s="17"/>
    </row>
    <row r="330" spans="1:16" x14ac:dyDescent="0.3">
      <c r="A330" s="25" t="s">
        <v>531</v>
      </c>
      <c r="B330" s="23" t="s">
        <v>4240</v>
      </c>
      <c r="C330" s="23" t="s">
        <v>4306</v>
      </c>
      <c r="P330" s="17"/>
    </row>
    <row r="331" spans="1:16" x14ac:dyDescent="0.3">
      <c r="A331" s="25" t="s">
        <v>1375</v>
      </c>
      <c r="B331" s="23" t="s">
        <v>4240</v>
      </c>
      <c r="C331" s="23" t="s">
        <v>4306</v>
      </c>
      <c r="P331" s="17"/>
    </row>
    <row r="332" spans="1:16" x14ac:dyDescent="0.3">
      <c r="A332" s="25" t="s">
        <v>2919</v>
      </c>
      <c r="B332" s="23" t="s">
        <v>4240</v>
      </c>
      <c r="C332" s="23" t="s">
        <v>4306</v>
      </c>
      <c r="P332" s="17"/>
    </row>
    <row r="333" spans="1:16" x14ac:dyDescent="0.3">
      <c r="A333" s="25" t="s">
        <v>533</v>
      </c>
      <c r="B333" s="23" t="s">
        <v>4240</v>
      </c>
      <c r="C333" s="23" t="s">
        <v>4306</v>
      </c>
    </row>
    <row r="334" spans="1:16" x14ac:dyDescent="0.3">
      <c r="A334" s="25" t="s">
        <v>300</v>
      </c>
      <c r="B334" s="23" t="s">
        <v>4240</v>
      </c>
      <c r="C334" s="23" t="s">
        <v>4307</v>
      </c>
    </row>
    <row r="335" spans="1:16" x14ac:dyDescent="0.3">
      <c r="A335" s="25" t="s">
        <v>3890</v>
      </c>
      <c r="B335" s="23" t="s">
        <v>4240</v>
      </c>
      <c r="C335" s="23" t="s">
        <v>4307</v>
      </c>
    </row>
    <row r="336" spans="1:16" x14ac:dyDescent="0.3">
      <c r="A336" s="25" t="s">
        <v>3039</v>
      </c>
      <c r="B336" s="23" t="s">
        <v>4240</v>
      </c>
      <c r="C336" s="23" t="s">
        <v>4307</v>
      </c>
    </row>
    <row r="337" spans="1:3" x14ac:dyDescent="0.3">
      <c r="A337" s="25" t="s">
        <v>2378</v>
      </c>
      <c r="B337" s="23" t="s">
        <v>4240</v>
      </c>
      <c r="C337" s="23" t="s">
        <v>4307</v>
      </c>
    </row>
    <row r="338" spans="1:3" x14ac:dyDescent="0.3">
      <c r="A338" s="25" t="s">
        <v>221</v>
      </c>
      <c r="B338" s="23" t="s">
        <v>4240</v>
      </c>
      <c r="C338" s="23" t="s">
        <v>4307</v>
      </c>
    </row>
    <row r="339" spans="1:3" x14ac:dyDescent="0.3">
      <c r="A339" s="25" t="s">
        <v>3261</v>
      </c>
      <c r="B339" s="23" t="s">
        <v>4240</v>
      </c>
      <c r="C339" s="23" t="s">
        <v>4307</v>
      </c>
    </row>
    <row r="340" spans="1:3" x14ac:dyDescent="0.3">
      <c r="A340" s="25" t="s">
        <v>610</v>
      </c>
      <c r="B340" s="23" t="s">
        <v>4240</v>
      </c>
      <c r="C340" s="23" t="s">
        <v>4307</v>
      </c>
    </row>
    <row r="341" spans="1:3" x14ac:dyDescent="0.3">
      <c r="A341" s="25" t="s">
        <v>2832</v>
      </c>
      <c r="B341" s="23" t="s">
        <v>4240</v>
      </c>
      <c r="C341" s="23" t="s">
        <v>4307</v>
      </c>
    </row>
    <row r="342" spans="1:3" x14ac:dyDescent="0.3">
      <c r="A342" s="25" t="s">
        <v>1342</v>
      </c>
      <c r="B342" s="23" t="s">
        <v>4240</v>
      </c>
      <c r="C342" s="23" t="s">
        <v>4307</v>
      </c>
    </row>
    <row r="343" spans="1:3" x14ac:dyDescent="0.3">
      <c r="A343" s="25" t="s">
        <v>3238</v>
      </c>
      <c r="B343" s="23" t="s">
        <v>4240</v>
      </c>
      <c r="C343" s="23" t="s">
        <v>4307</v>
      </c>
    </row>
    <row r="344" spans="1:3" x14ac:dyDescent="0.3">
      <c r="A344" s="25" t="s">
        <v>2692</v>
      </c>
      <c r="B344" s="23" t="s">
        <v>4240</v>
      </c>
      <c r="C344" s="23" t="s">
        <v>4307</v>
      </c>
    </row>
    <row r="345" spans="1:3" x14ac:dyDescent="0.3">
      <c r="A345" s="25" t="s">
        <v>1500</v>
      </c>
      <c r="B345" s="23" t="s">
        <v>4240</v>
      </c>
      <c r="C345" s="23" t="s">
        <v>4307</v>
      </c>
    </row>
    <row r="346" spans="1:3" x14ac:dyDescent="0.3">
      <c r="A346" s="25" t="s">
        <v>2685</v>
      </c>
      <c r="B346" s="23" t="s">
        <v>4240</v>
      </c>
      <c r="C346" s="23" t="s">
        <v>4307</v>
      </c>
    </row>
    <row r="347" spans="1:3" x14ac:dyDescent="0.3">
      <c r="A347" s="25" t="s">
        <v>2675</v>
      </c>
      <c r="B347" s="23" t="s">
        <v>4236</v>
      </c>
      <c r="C347" s="23" t="s">
        <v>4252</v>
      </c>
    </row>
    <row r="348" spans="1:3" x14ac:dyDescent="0.3">
      <c r="A348" s="25" t="s">
        <v>1662</v>
      </c>
      <c r="B348" s="23" t="s">
        <v>4236</v>
      </c>
      <c r="C348" s="23" t="s">
        <v>4252</v>
      </c>
    </row>
    <row r="349" spans="1:3" x14ac:dyDescent="0.3">
      <c r="A349" s="25" t="s">
        <v>858</v>
      </c>
      <c r="B349" s="23" t="s">
        <v>4236</v>
      </c>
      <c r="C349" s="23" t="s">
        <v>4252</v>
      </c>
    </row>
    <row r="350" spans="1:3" x14ac:dyDescent="0.3">
      <c r="A350" s="25" t="s">
        <v>2441</v>
      </c>
      <c r="B350" s="23" t="s">
        <v>4236</v>
      </c>
      <c r="C350" s="23" t="s">
        <v>4252</v>
      </c>
    </row>
    <row r="351" spans="1:3" x14ac:dyDescent="0.3">
      <c r="A351" s="25" t="s">
        <v>290</v>
      </c>
      <c r="B351" s="23" t="s">
        <v>4236</v>
      </c>
      <c r="C351" s="23" t="s">
        <v>4252</v>
      </c>
    </row>
    <row r="352" spans="1:3" x14ac:dyDescent="0.3">
      <c r="A352" s="25" t="s">
        <v>3134</v>
      </c>
      <c r="B352" s="23" t="s">
        <v>4236</v>
      </c>
      <c r="C352" s="23" t="s">
        <v>4252</v>
      </c>
    </row>
    <row r="353" spans="1:3" x14ac:dyDescent="0.3">
      <c r="A353" s="25" t="s">
        <v>3967</v>
      </c>
      <c r="B353" s="23" t="s">
        <v>4236</v>
      </c>
      <c r="C353" s="23" t="s">
        <v>4252</v>
      </c>
    </row>
    <row r="354" spans="1:3" x14ac:dyDescent="0.3">
      <c r="A354" s="25" t="s">
        <v>2156</v>
      </c>
      <c r="B354" s="23" t="s">
        <v>4236</v>
      </c>
      <c r="C354" s="23" t="s">
        <v>4252</v>
      </c>
    </row>
    <row r="355" spans="1:3" x14ac:dyDescent="0.3">
      <c r="A355" s="25" t="s">
        <v>2737</v>
      </c>
      <c r="B355" s="23" t="s">
        <v>4236</v>
      </c>
      <c r="C355" s="23" t="s">
        <v>4252</v>
      </c>
    </row>
    <row r="356" spans="1:3" x14ac:dyDescent="0.3">
      <c r="A356" s="25" t="s">
        <v>2285</v>
      </c>
      <c r="B356" s="23" t="s">
        <v>4236</v>
      </c>
      <c r="C356" s="23" t="s">
        <v>4252</v>
      </c>
    </row>
    <row r="357" spans="1:3" x14ac:dyDescent="0.3">
      <c r="A357" s="25" t="s">
        <v>49</v>
      </c>
      <c r="B357" s="23" t="s">
        <v>4236</v>
      </c>
      <c r="C357" s="23" t="s">
        <v>4252</v>
      </c>
    </row>
    <row r="358" spans="1:3" x14ac:dyDescent="0.3">
      <c r="A358" s="25" t="s">
        <v>1234</v>
      </c>
      <c r="B358" s="23" t="s">
        <v>4236</v>
      </c>
      <c r="C358" s="23" t="s">
        <v>4252</v>
      </c>
    </row>
    <row r="359" spans="1:3" x14ac:dyDescent="0.3">
      <c r="A359" s="25" t="s">
        <v>2806</v>
      </c>
      <c r="B359" s="23" t="s">
        <v>4236</v>
      </c>
      <c r="C359" s="23" t="s">
        <v>4252</v>
      </c>
    </row>
    <row r="360" spans="1:3" x14ac:dyDescent="0.3">
      <c r="A360" s="25" t="s">
        <v>33</v>
      </c>
      <c r="B360" s="23" t="s">
        <v>4236</v>
      </c>
      <c r="C360" s="23" t="s">
        <v>4252</v>
      </c>
    </row>
    <row r="361" spans="1:3" x14ac:dyDescent="0.3">
      <c r="A361" s="25" t="s">
        <v>3360</v>
      </c>
      <c r="B361" s="23" t="s">
        <v>4236</v>
      </c>
      <c r="C361" s="23" t="s">
        <v>4252</v>
      </c>
    </row>
    <row r="362" spans="1:3" x14ac:dyDescent="0.3">
      <c r="A362" s="25" t="s">
        <v>1211</v>
      </c>
      <c r="B362" s="23" t="s">
        <v>4236</v>
      </c>
      <c r="C362" s="23" t="s">
        <v>4252</v>
      </c>
    </row>
    <row r="363" spans="1:3" x14ac:dyDescent="0.3">
      <c r="A363" s="25" t="s">
        <v>1709</v>
      </c>
      <c r="B363" s="23" t="s">
        <v>4236</v>
      </c>
      <c r="C363" s="23" t="s">
        <v>4252</v>
      </c>
    </row>
    <row r="364" spans="1:3" x14ac:dyDescent="0.3">
      <c r="A364" s="25" t="s">
        <v>3918</v>
      </c>
      <c r="B364" s="23" t="s">
        <v>4236</v>
      </c>
      <c r="C364" s="23" t="s">
        <v>4252</v>
      </c>
    </row>
    <row r="365" spans="1:3" x14ac:dyDescent="0.3">
      <c r="A365" s="25" t="s">
        <v>193</v>
      </c>
      <c r="B365" s="23" t="s">
        <v>4236</v>
      </c>
      <c r="C365" s="23" t="s">
        <v>4252</v>
      </c>
    </row>
    <row r="366" spans="1:3" x14ac:dyDescent="0.3">
      <c r="A366" s="25" t="s">
        <v>2280</v>
      </c>
      <c r="B366" s="23" t="s">
        <v>4236</v>
      </c>
      <c r="C366" s="23" t="s">
        <v>4252</v>
      </c>
    </row>
    <row r="367" spans="1:3" x14ac:dyDescent="0.3">
      <c r="A367" s="25" t="s">
        <v>2731</v>
      </c>
      <c r="B367" s="23" t="s">
        <v>4236</v>
      </c>
      <c r="C367" s="23" t="s">
        <v>4252</v>
      </c>
    </row>
    <row r="368" spans="1:3" x14ac:dyDescent="0.3">
      <c r="A368" s="25" t="s">
        <v>4076</v>
      </c>
      <c r="B368" s="23" t="s">
        <v>4236</v>
      </c>
      <c r="C368" s="23" t="s">
        <v>4253</v>
      </c>
    </row>
    <row r="369" spans="1:3" x14ac:dyDescent="0.3">
      <c r="A369" s="25" t="s">
        <v>3849</v>
      </c>
      <c r="B369" s="23" t="s">
        <v>4236</v>
      </c>
      <c r="C369" s="23" t="s">
        <v>4253</v>
      </c>
    </row>
    <row r="370" spans="1:3" x14ac:dyDescent="0.3">
      <c r="A370" s="25" t="s">
        <v>144</v>
      </c>
      <c r="B370" s="23" t="s">
        <v>4236</v>
      </c>
      <c r="C370" s="23" t="s">
        <v>4253</v>
      </c>
    </row>
    <row r="371" spans="1:3" x14ac:dyDescent="0.3">
      <c r="A371" s="25" t="s">
        <v>1120</v>
      </c>
      <c r="B371" s="23" t="s">
        <v>4236</v>
      </c>
      <c r="C371" s="23" t="s">
        <v>4253</v>
      </c>
    </row>
    <row r="372" spans="1:3" x14ac:dyDescent="0.3">
      <c r="A372" s="25" t="s">
        <v>2595</v>
      </c>
      <c r="B372" s="23" t="s">
        <v>4236</v>
      </c>
      <c r="C372" s="23" t="s">
        <v>4253</v>
      </c>
    </row>
    <row r="373" spans="1:3" x14ac:dyDescent="0.3">
      <c r="A373" s="25" t="s">
        <v>2690</v>
      </c>
      <c r="B373" s="23" t="s">
        <v>4236</v>
      </c>
      <c r="C373" s="23" t="s">
        <v>4253</v>
      </c>
    </row>
    <row r="374" spans="1:3" x14ac:dyDescent="0.3">
      <c r="A374" s="25" t="s">
        <v>1775</v>
      </c>
      <c r="B374" s="23" t="s">
        <v>4236</v>
      </c>
      <c r="C374" s="23" t="s">
        <v>4253</v>
      </c>
    </row>
    <row r="375" spans="1:3" x14ac:dyDescent="0.3">
      <c r="A375" s="25" t="s">
        <v>449</v>
      </c>
      <c r="B375" s="23" t="s">
        <v>4236</v>
      </c>
      <c r="C375" s="23" t="s">
        <v>4253</v>
      </c>
    </row>
    <row r="376" spans="1:3" x14ac:dyDescent="0.3">
      <c r="A376" s="25" t="s">
        <v>1437</v>
      </c>
      <c r="B376" s="23" t="s">
        <v>4236</v>
      </c>
      <c r="C376" s="23" t="s">
        <v>4253</v>
      </c>
    </row>
    <row r="377" spans="1:3" x14ac:dyDescent="0.3">
      <c r="A377" s="25" t="s">
        <v>894</v>
      </c>
      <c r="B377" s="23" t="s">
        <v>4236</v>
      </c>
      <c r="C377" s="23" t="s">
        <v>4253</v>
      </c>
    </row>
    <row r="378" spans="1:3" x14ac:dyDescent="0.3">
      <c r="A378" s="25" t="s">
        <v>378</v>
      </c>
      <c r="B378" s="23" t="s">
        <v>4236</v>
      </c>
      <c r="C378" s="23" t="s">
        <v>4253</v>
      </c>
    </row>
    <row r="379" spans="1:3" x14ac:dyDescent="0.3">
      <c r="A379" s="25" t="s">
        <v>4015</v>
      </c>
      <c r="B379" s="23" t="s">
        <v>4236</v>
      </c>
      <c r="C379" s="23" t="s">
        <v>4253</v>
      </c>
    </row>
    <row r="380" spans="1:3" x14ac:dyDescent="0.3">
      <c r="A380" s="25" t="s">
        <v>1021</v>
      </c>
      <c r="B380" s="23" t="s">
        <v>4236</v>
      </c>
      <c r="C380" s="23" t="s">
        <v>4253</v>
      </c>
    </row>
    <row r="381" spans="1:3" x14ac:dyDescent="0.3">
      <c r="A381" s="25" t="s">
        <v>959</v>
      </c>
      <c r="B381" s="23" t="s">
        <v>4236</v>
      </c>
      <c r="C381" s="23" t="s">
        <v>4253</v>
      </c>
    </row>
    <row r="382" spans="1:3" x14ac:dyDescent="0.3">
      <c r="A382" s="25" t="s">
        <v>2725</v>
      </c>
      <c r="B382" s="23" t="s">
        <v>4236</v>
      </c>
      <c r="C382" s="23" t="s">
        <v>4253</v>
      </c>
    </row>
    <row r="383" spans="1:3" x14ac:dyDescent="0.3">
      <c r="A383" s="25" t="s">
        <v>2963</v>
      </c>
      <c r="B383" s="23" t="s">
        <v>4236</v>
      </c>
      <c r="C383" s="23" t="s">
        <v>4253</v>
      </c>
    </row>
    <row r="384" spans="1:3" x14ac:dyDescent="0.3">
      <c r="A384" s="25" t="s">
        <v>2947</v>
      </c>
      <c r="B384" s="23" t="s">
        <v>4236</v>
      </c>
      <c r="C384" s="23" t="s">
        <v>4253</v>
      </c>
    </row>
    <row r="385" spans="1:16" x14ac:dyDescent="0.3">
      <c r="A385" s="25" t="s">
        <v>1905</v>
      </c>
      <c r="B385" s="23" t="s">
        <v>4236</v>
      </c>
      <c r="C385" s="23" t="s">
        <v>4253</v>
      </c>
    </row>
    <row r="386" spans="1:16" x14ac:dyDescent="0.3">
      <c r="A386" s="25" t="s">
        <v>4128</v>
      </c>
      <c r="B386" s="23" t="s">
        <v>4236</v>
      </c>
      <c r="C386" s="23" t="s">
        <v>4253</v>
      </c>
    </row>
    <row r="387" spans="1:16" x14ac:dyDescent="0.3">
      <c r="A387" s="25" t="s">
        <v>2865</v>
      </c>
      <c r="B387" s="23" t="s">
        <v>4236</v>
      </c>
      <c r="C387" s="23" t="s">
        <v>4253</v>
      </c>
    </row>
    <row r="388" spans="1:16" x14ac:dyDescent="0.3">
      <c r="A388" s="25" t="s">
        <v>4074</v>
      </c>
      <c r="B388" s="23" t="s">
        <v>4236</v>
      </c>
      <c r="C388" s="23" t="s">
        <v>4253</v>
      </c>
    </row>
    <row r="389" spans="1:16" x14ac:dyDescent="0.3">
      <c r="A389" s="25" t="s">
        <v>1197</v>
      </c>
      <c r="B389" s="23" t="s">
        <v>4236</v>
      </c>
      <c r="C389" s="23" t="s">
        <v>4253</v>
      </c>
      <c r="O389" s="17"/>
      <c r="P389" s="17"/>
    </row>
    <row r="390" spans="1:16" x14ac:dyDescent="0.3">
      <c r="A390" s="25" t="s">
        <v>1774</v>
      </c>
      <c r="B390" s="23" t="s">
        <v>4236</v>
      </c>
      <c r="C390" s="23" t="s">
        <v>4253</v>
      </c>
    </row>
    <row r="391" spans="1:16" x14ac:dyDescent="0.3">
      <c r="A391" s="25" t="s">
        <v>2778</v>
      </c>
      <c r="B391" s="23" t="s">
        <v>4236</v>
      </c>
      <c r="C391" s="23" t="s">
        <v>4253</v>
      </c>
    </row>
    <row r="392" spans="1:16" x14ac:dyDescent="0.3">
      <c r="A392" s="25" t="s">
        <v>10</v>
      </c>
      <c r="B392" s="23" t="s">
        <v>4236</v>
      </c>
      <c r="C392" s="23" t="s">
        <v>4253</v>
      </c>
    </row>
    <row r="393" spans="1:16" x14ac:dyDescent="0.3">
      <c r="A393" s="25" t="s">
        <v>2304</v>
      </c>
      <c r="B393" s="23" t="s">
        <v>4236</v>
      </c>
      <c r="C393" s="23" t="s">
        <v>4253</v>
      </c>
    </row>
    <row r="394" spans="1:16" x14ac:dyDescent="0.3">
      <c r="A394" s="25" t="s">
        <v>3772</v>
      </c>
      <c r="B394" s="23" t="s">
        <v>4236</v>
      </c>
      <c r="C394" s="23" t="s">
        <v>4253</v>
      </c>
    </row>
    <row r="395" spans="1:16" x14ac:dyDescent="0.3">
      <c r="A395" s="25" t="s">
        <v>2004</v>
      </c>
      <c r="B395" s="23" t="s">
        <v>4236</v>
      </c>
      <c r="C395" s="23" t="s">
        <v>4253</v>
      </c>
    </row>
    <row r="396" spans="1:16" x14ac:dyDescent="0.3">
      <c r="A396" s="25" t="s">
        <v>1512</v>
      </c>
      <c r="B396" s="23" t="s">
        <v>4236</v>
      </c>
      <c r="C396" s="23" t="s">
        <v>4253</v>
      </c>
    </row>
    <row r="397" spans="1:16" x14ac:dyDescent="0.3">
      <c r="A397" s="25" t="s">
        <v>2859</v>
      </c>
      <c r="B397" s="23" t="s">
        <v>4236</v>
      </c>
      <c r="C397" s="23" t="s">
        <v>4253</v>
      </c>
    </row>
    <row r="398" spans="1:16" x14ac:dyDescent="0.3">
      <c r="A398" s="25" t="s">
        <v>12</v>
      </c>
      <c r="B398" s="23" t="s">
        <v>4236</v>
      </c>
      <c r="C398" s="23" t="s">
        <v>4253</v>
      </c>
    </row>
    <row r="399" spans="1:16" x14ac:dyDescent="0.3">
      <c r="A399" s="25" t="s">
        <v>196</v>
      </c>
      <c r="B399" s="23" t="s">
        <v>4236</v>
      </c>
      <c r="C399" s="23" t="s">
        <v>4253</v>
      </c>
    </row>
    <row r="400" spans="1:16" x14ac:dyDescent="0.3">
      <c r="A400" s="25" t="s">
        <v>2708</v>
      </c>
      <c r="B400" s="23" t="s">
        <v>4236</v>
      </c>
      <c r="C400" s="23" t="s">
        <v>4253</v>
      </c>
    </row>
    <row r="401" spans="1:3" x14ac:dyDescent="0.3">
      <c r="A401" s="25" t="s">
        <v>1772</v>
      </c>
      <c r="B401" s="23" t="s">
        <v>4236</v>
      </c>
      <c r="C401" s="23" t="s">
        <v>4253</v>
      </c>
    </row>
    <row r="402" spans="1:3" x14ac:dyDescent="0.3">
      <c r="A402" s="25" t="s">
        <v>2284</v>
      </c>
      <c r="B402" s="23" t="s">
        <v>4236</v>
      </c>
      <c r="C402" s="23" t="s">
        <v>4253</v>
      </c>
    </row>
    <row r="403" spans="1:3" x14ac:dyDescent="0.3">
      <c r="A403" s="25" t="s">
        <v>3770</v>
      </c>
      <c r="B403" s="23" t="s">
        <v>4236</v>
      </c>
      <c r="C403" s="23" t="s">
        <v>4253</v>
      </c>
    </row>
    <row r="404" spans="1:3" x14ac:dyDescent="0.3">
      <c r="A404" s="25" t="s">
        <v>1617</v>
      </c>
      <c r="B404" s="23" t="s">
        <v>4236</v>
      </c>
      <c r="C404" s="23" t="s">
        <v>4253</v>
      </c>
    </row>
    <row r="405" spans="1:3" x14ac:dyDescent="0.3">
      <c r="A405" s="25" t="s">
        <v>2083</v>
      </c>
      <c r="B405" s="23" t="s">
        <v>4236</v>
      </c>
      <c r="C405" s="23" t="s">
        <v>4253</v>
      </c>
    </row>
    <row r="406" spans="1:3" x14ac:dyDescent="0.3">
      <c r="A406" s="25" t="s">
        <v>2317</v>
      </c>
      <c r="B406" s="23" t="s">
        <v>4236</v>
      </c>
      <c r="C406" s="23" t="s">
        <v>4253</v>
      </c>
    </row>
    <row r="407" spans="1:3" x14ac:dyDescent="0.3">
      <c r="A407" s="25" t="s">
        <v>3416</v>
      </c>
      <c r="B407" s="23" t="s">
        <v>4236</v>
      </c>
      <c r="C407" s="23" t="s">
        <v>4253</v>
      </c>
    </row>
    <row r="408" spans="1:3" x14ac:dyDescent="0.3">
      <c r="A408" s="25" t="s">
        <v>303</v>
      </c>
      <c r="B408" s="23" t="s">
        <v>4236</v>
      </c>
      <c r="C408" s="23" t="s">
        <v>4253</v>
      </c>
    </row>
    <row r="409" spans="1:3" x14ac:dyDescent="0.3">
      <c r="A409" s="25" t="s">
        <v>1655</v>
      </c>
      <c r="B409" s="23" t="s">
        <v>4236</v>
      </c>
      <c r="C409" s="23" t="s">
        <v>4253</v>
      </c>
    </row>
    <row r="410" spans="1:3" x14ac:dyDescent="0.3">
      <c r="A410" s="25" t="s">
        <v>2569</v>
      </c>
      <c r="B410" s="23" t="s">
        <v>4236</v>
      </c>
      <c r="C410" s="23" t="s">
        <v>4254</v>
      </c>
    </row>
    <row r="411" spans="1:3" x14ac:dyDescent="0.3">
      <c r="A411" s="25" t="s">
        <v>3058</v>
      </c>
      <c r="B411" s="23" t="s">
        <v>4236</v>
      </c>
      <c r="C411" s="23" t="s">
        <v>4254</v>
      </c>
    </row>
    <row r="412" spans="1:3" x14ac:dyDescent="0.3">
      <c r="A412" s="25" t="s">
        <v>2887</v>
      </c>
      <c r="B412" s="23" t="s">
        <v>4236</v>
      </c>
      <c r="C412" s="23" t="s">
        <v>4254</v>
      </c>
    </row>
    <row r="413" spans="1:3" x14ac:dyDescent="0.3">
      <c r="A413" s="25" t="s">
        <v>2098</v>
      </c>
      <c r="B413" s="23" t="s">
        <v>4236</v>
      </c>
      <c r="C413" s="23" t="s">
        <v>4254</v>
      </c>
    </row>
    <row r="414" spans="1:3" x14ac:dyDescent="0.3">
      <c r="A414" s="25" t="s">
        <v>1520</v>
      </c>
      <c r="B414" s="23" t="s">
        <v>4236</v>
      </c>
      <c r="C414" s="23" t="s">
        <v>4254</v>
      </c>
    </row>
    <row r="415" spans="1:3" x14ac:dyDescent="0.3">
      <c r="A415" s="25" t="s">
        <v>2500</v>
      </c>
      <c r="B415" s="23" t="s">
        <v>4236</v>
      </c>
      <c r="C415" s="23" t="s">
        <v>4254</v>
      </c>
    </row>
    <row r="416" spans="1:3" x14ac:dyDescent="0.3">
      <c r="A416" s="25" t="s">
        <v>4009</v>
      </c>
      <c r="B416" s="23" t="s">
        <v>4236</v>
      </c>
      <c r="C416" s="23" t="s">
        <v>4254</v>
      </c>
    </row>
    <row r="417" spans="1:3" x14ac:dyDescent="0.3">
      <c r="A417" s="25" t="s">
        <v>461</v>
      </c>
      <c r="B417" s="23" t="s">
        <v>4236</v>
      </c>
      <c r="C417" s="23" t="s">
        <v>4254</v>
      </c>
    </row>
    <row r="418" spans="1:3" x14ac:dyDescent="0.3">
      <c r="A418" s="25" t="s">
        <v>1809</v>
      </c>
      <c r="B418" s="23" t="s">
        <v>4236</v>
      </c>
      <c r="C418" s="23" t="s">
        <v>4254</v>
      </c>
    </row>
    <row r="419" spans="1:3" x14ac:dyDescent="0.3">
      <c r="A419" s="25" t="s">
        <v>2099</v>
      </c>
      <c r="B419" s="23" t="s">
        <v>4236</v>
      </c>
      <c r="C419" s="23" t="s">
        <v>4254</v>
      </c>
    </row>
    <row r="420" spans="1:3" x14ac:dyDescent="0.3">
      <c r="A420" s="25" t="s">
        <v>3383</v>
      </c>
      <c r="B420" s="23" t="s">
        <v>4236</v>
      </c>
      <c r="C420" s="23" t="s">
        <v>4254</v>
      </c>
    </row>
    <row r="421" spans="1:3" x14ac:dyDescent="0.3">
      <c r="A421" s="25" t="s">
        <v>4177</v>
      </c>
      <c r="B421" s="23" t="s">
        <v>4236</v>
      </c>
      <c r="C421" s="23" t="s">
        <v>4254</v>
      </c>
    </row>
    <row r="422" spans="1:3" x14ac:dyDescent="0.3">
      <c r="A422" s="25" t="s">
        <v>607</v>
      </c>
      <c r="B422" s="23" t="s">
        <v>4236</v>
      </c>
      <c r="C422" s="23" t="s">
        <v>4254</v>
      </c>
    </row>
    <row r="423" spans="1:3" x14ac:dyDescent="0.3">
      <c r="A423" s="25" t="s">
        <v>1724</v>
      </c>
      <c r="B423" s="23" t="s">
        <v>4236</v>
      </c>
      <c r="C423" s="23" t="s">
        <v>4254</v>
      </c>
    </row>
    <row r="424" spans="1:3" x14ac:dyDescent="0.3">
      <c r="A424" s="25" t="s">
        <v>3131</v>
      </c>
      <c r="B424" s="23" t="s">
        <v>4236</v>
      </c>
      <c r="C424" s="23" t="s">
        <v>4254</v>
      </c>
    </row>
    <row r="425" spans="1:3" x14ac:dyDescent="0.3">
      <c r="A425" s="25" t="s">
        <v>623</v>
      </c>
      <c r="B425" s="23" t="s">
        <v>4236</v>
      </c>
      <c r="C425" s="23" t="s">
        <v>4254</v>
      </c>
    </row>
    <row r="426" spans="1:3" x14ac:dyDescent="0.3">
      <c r="A426" s="25" t="s">
        <v>2274</v>
      </c>
      <c r="B426" s="23" t="s">
        <v>4236</v>
      </c>
      <c r="C426" s="23" t="s">
        <v>4254</v>
      </c>
    </row>
    <row r="427" spans="1:3" x14ac:dyDescent="0.3">
      <c r="A427" s="25" t="s">
        <v>2734</v>
      </c>
      <c r="B427" s="23" t="s">
        <v>4236</v>
      </c>
      <c r="C427" s="23" t="s">
        <v>4254</v>
      </c>
    </row>
    <row r="428" spans="1:3" x14ac:dyDescent="0.3">
      <c r="A428" s="25" t="s">
        <v>214</v>
      </c>
      <c r="B428" s="23" t="s">
        <v>4236</v>
      </c>
      <c r="C428" s="23" t="s">
        <v>4254</v>
      </c>
    </row>
    <row r="429" spans="1:3" x14ac:dyDescent="0.3">
      <c r="A429" s="25" t="s">
        <v>918</v>
      </c>
      <c r="B429" s="23" t="s">
        <v>4236</v>
      </c>
      <c r="C429" s="23" t="s">
        <v>4254</v>
      </c>
    </row>
    <row r="430" spans="1:3" x14ac:dyDescent="0.3">
      <c r="A430" s="25" t="s">
        <v>3540</v>
      </c>
      <c r="B430" s="23" t="s">
        <v>4236</v>
      </c>
      <c r="C430" s="23" t="s">
        <v>4254</v>
      </c>
    </row>
    <row r="431" spans="1:3" x14ac:dyDescent="0.3">
      <c r="A431" s="25" t="s">
        <v>3655</v>
      </c>
      <c r="B431" s="23" t="s">
        <v>4236</v>
      </c>
      <c r="C431" s="23" t="s">
        <v>4254</v>
      </c>
    </row>
    <row r="432" spans="1:3" x14ac:dyDescent="0.3">
      <c r="A432" s="25" t="s">
        <v>355</v>
      </c>
      <c r="B432" s="23" t="s">
        <v>4236</v>
      </c>
      <c r="C432" s="23" t="s">
        <v>4254</v>
      </c>
    </row>
    <row r="433" spans="1:3" x14ac:dyDescent="0.3">
      <c r="A433" s="25" t="s">
        <v>1843</v>
      </c>
      <c r="B433" s="23" t="s">
        <v>4236</v>
      </c>
      <c r="C433" s="23" t="s">
        <v>4254</v>
      </c>
    </row>
    <row r="434" spans="1:3" x14ac:dyDescent="0.3">
      <c r="A434" s="25" t="s">
        <v>402</v>
      </c>
      <c r="B434" s="23" t="s">
        <v>4236</v>
      </c>
      <c r="C434" s="23" t="s">
        <v>4254</v>
      </c>
    </row>
    <row r="435" spans="1:3" x14ac:dyDescent="0.3">
      <c r="A435" s="25" t="s">
        <v>922</v>
      </c>
      <c r="B435" s="23" t="s">
        <v>4236</v>
      </c>
      <c r="C435" s="23" t="s">
        <v>4254</v>
      </c>
    </row>
    <row r="436" spans="1:3" x14ac:dyDescent="0.3">
      <c r="A436" s="25" t="s">
        <v>4185</v>
      </c>
      <c r="B436" s="23" t="s">
        <v>4236</v>
      </c>
      <c r="C436" s="23" t="s">
        <v>4254</v>
      </c>
    </row>
    <row r="437" spans="1:3" x14ac:dyDescent="0.3">
      <c r="A437" s="25" t="s">
        <v>1701</v>
      </c>
      <c r="B437" s="23" t="s">
        <v>4236</v>
      </c>
      <c r="C437" s="23" t="s">
        <v>4254</v>
      </c>
    </row>
    <row r="438" spans="1:3" x14ac:dyDescent="0.3">
      <c r="A438" s="25" t="s">
        <v>2935</v>
      </c>
      <c r="B438" s="23" t="s">
        <v>4236</v>
      </c>
      <c r="C438" s="23" t="s">
        <v>4254</v>
      </c>
    </row>
    <row r="439" spans="1:3" x14ac:dyDescent="0.3">
      <c r="A439" s="25" t="s">
        <v>2762</v>
      </c>
      <c r="B439" s="23" t="s">
        <v>4236</v>
      </c>
      <c r="C439" s="23" t="s">
        <v>4254</v>
      </c>
    </row>
    <row r="440" spans="1:3" x14ac:dyDescent="0.3">
      <c r="A440" s="25" t="s">
        <v>3713</v>
      </c>
      <c r="B440" s="23" t="s">
        <v>4236</v>
      </c>
      <c r="C440" s="23" t="s">
        <v>4254</v>
      </c>
    </row>
    <row r="441" spans="1:3" x14ac:dyDescent="0.3">
      <c r="A441" s="25" t="s">
        <v>4205</v>
      </c>
      <c r="B441" s="23" t="s">
        <v>4236</v>
      </c>
      <c r="C441" s="23" t="s">
        <v>4254</v>
      </c>
    </row>
    <row r="442" spans="1:3" x14ac:dyDescent="0.3">
      <c r="A442" s="25" t="s">
        <v>1854</v>
      </c>
      <c r="B442" s="23" t="s">
        <v>4236</v>
      </c>
      <c r="C442" s="23" t="s">
        <v>4254</v>
      </c>
    </row>
    <row r="443" spans="1:3" x14ac:dyDescent="0.3">
      <c r="A443" s="25" t="s">
        <v>3747</v>
      </c>
      <c r="B443" s="23" t="s">
        <v>4236</v>
      </c>
      <c r="C443" s="23" t="s">
        <v>4254</v>
      </c>
    </row>
    <row r="444" spans="1:3" x14ac:dyDescent="0.3">
      <c r="A444" s="25" t="s">
        <v>1403</v>
      </c>
      <c r="B444" s="23" t="s">
        <v>4236</v>
      </c>
      <c r="C444" s="23" t="s">
        <v>4254</v>
      </c>
    </row>
    <row r="445" spans="1:3" x14ac:dyDescent="0.3">
      <c r="A445" s="25" t="s">
        <v>1426</v>
      </c>
      <c r="B445" s="23" t="s">
        <v>4236</v>
      </c>
      <c r="C445" s="23" t="s">
        <v>4254</v>
      </c>
    </row>
    <row r="446" spans="1:3" x14ac:dyDescent="0.3">
      <c r="A446" s="25" t="s">
        <v>777</v>
      </c>
      <c r="B446" s="23" t="s">
        <v>4236</v>
      </c>
      <c r="C446" s="23" t="s">
        <v>4254</v>
      </c>
    </row>
    <row r="447" spans="1:3" x14ac:dyDescent="0.3">
      <c r="A447" s="25" t="s">
        <v>321</v>
      </c>
      <c r="B447" s="23" t="s">
        <v>4236</v>
      </c>
      <c r="C447" s="23" t="s">
        <v>4254</v>
      </c>
    </row>
    <row r="448" spans="1:3" x14ac:dyDescent="0.3">
      <c r="A448" s="25" t="s">
        <v>3625</v>
      </c>
      <c r="B448" s="23" t="s">
        <v>4236</v>
      </c>
      <c r="C448" s="23" t="s">
        <v>4254</v>
      </c>
    </row>
    <row r="449" spans="1:3" x14ac:dyDescent="0.3">
      <c r="A449" s="25" t="s">
        <v>2854</v>
      </c>
      <c r="B449" s="23" t="s">
        <v>4236</v>
      </c>
      <c r="C449" s="23" t="s">
        <v>4254</v>
      </c>
    </row>
    <row r="450" spans="1:3" x14ac:dyDescent="0.3">
      <c r="A450" s="25" t="s">
        <v>1644</v>
      </c>
      <c r="B450" s="23" t="s">
        <v>4236</v>
      </c>
      <c r="C450" s="23" t="s">
        <v>4255</v>
      </c>
    </row>
    <row r="451" spans="1:3" x14ac:dyDescent="0.3">
      <c r="A451" s="25" t="s">
        <v>4167</v>
      </c>
      <c r="B451" s="23" t="s">
        <v>4236</v>
      </c>
      <c r="C451" s="23" t="s">
        <v>4255</v>
      </c>
    </row>
    <row r="452" spans="1:3" x14ac:dyDescent="0.3">
      <c r="A452" s="25" t="s">
        <v>3354</v>
      </c>
      <c r="B452" s="23" t="s">
        <v>4236</v>
      </c>
      <c r="C452" s="23" t="s">
        <v>4255</v>
      </c>
    </row>
    <row r="453" spans="1:3" x14ac:dyDescent="0.3">
      <c r="A453" s="25" t="s">
        <v>3998</v>
      </c>
      <c r="B453" s="23" t="s">
        <v>4236</v>
      </c>
      <c r="C453" s="23" t="s">
        <v>4255</v>
      </c>
    </row>
    <row r="454" spans="1:3" x14ac:dyDescent="0.3">
      <c r="A454" s="25" t="s">
        <v>3850</v>
      </c>
      <c r="B454" s="23" t="s">
        <v>4236</v>
      </c>
      <c r="C454" s="23" t="s">
        <v>4255</v>
      </c>
    </row>
    <row r="455" spans="1:3" x14ac:dyDescent="0.3">
      <c r="A455" s="25" t="s">
        <v>4143</v>
      </c>
      <c r="B455" s="23" t="s">
        <v>4236</v>
      </c>
      <c r="C455" s="23" t="s">
        <v>4255</v>
      </c>
    </row>
    <row r="456" spans="1:3" x14ac:dyDescent="0.3">
      <c r="A456" s="25" t="s">
        <v>1078</v>
      </c>
      <c r="B456" s="23" t="s">
        <v>4236</v>
      </c>
      <c r="C456" s="23" t="s">
        <v>4255</v>
      </c>
    </row>
    <row r="457" spans="1:3" x14ac:dyDescent="0.3">
      <c r="A457" s="25" t="s">
        <v>135</v>
      </c>
      <c r="B457" s="23" t="s">
        <v>4236</v>
      </c>
      <c r="C457" s="23" t="s">
        <v>4255</v>
      </c>
    </row>
    <row r="458" spans="1:3" x14ac:dyDescent="0.3">
      <c r="A458" s="25" t="s">
        <v>1454</v>
      </c>
      <c r="B458" s="23" t="s">
        <v>4236</v>
      </c>
      <c r="C458" s="23" t="s">
        <v>4255</v>
      </c>
    </row>
    <row r="459" spans="1:3" x14ac:dyDescent="0.3">
      <c r="A459" s="25" t="s">
        <v>3543</v>
      </c>
      <c r="B459" s="23" t="s">
        <v>4236</v>
      </c>
      <c r="C459" s="23" t="s">
        <v>4255</v>
      </c>
    </row>
    <row r="460" spans="1:3" x14ac:dyDescent="0.3">
      <c r="A460" s="25" t="s">
        <v>3945</v>
      </c>
      <c r="B460" s="23" t="s">
        <v>4236</v>
      </c>
      <c r="C460" s="23" t="s">
        <v>4255</v>
      </c>
    </row>
    <row r="461" spans="1:3" x14ac:dyDescent="0.3">
      <c r="A461" s="25" t="s">
        <v>887</v>
      </c>
      <c r="B461" s="23" t="s">
        <v>4236</v>
      </c>
      <c r="C461" s="23" t="s">
        <v>4255</v>
      </c>
    </row>
    <row r="462" spans="1:3" x14ac:dyDescent="0.3">
      <c r="A462" s="25" t="s">
        <v>3490</v>
      </c>
      <c r="B462" s="23" t="s">
        <v>4236</v>
      </c>
      <c r="C462" s="23" t="s">
        <v>4255</v>
      </c>
    </row>
    <row r="463" spans="1:3" x14ac:dyDescent="0.3">
      <c r="A463" s="25" t="s">
        <v>220</v>
      </c>
      <c r="B463" s="23" t="s">
        <v>4236</v>
      </c>
      <c r="C463" s="23" t="s">
        <v>4255</v>
      </c>
    </row>
    <row r="464" spans="1:3" x14ac:dyDescent="0.3">
      <c r="A464" s="25" t="s">
        <v>1680</v>
      </c>
      <c r="B464" s="23" t="s">
        <v>4236</v>
      </c>
      <c r="C464" s="23" t="s">
        <v>4255</v>
      </c>
    </row>
    <row r="465" spans="1:3" x14ac:dyDescent="0.3">
      <c r="A465" s="25" t="s">
        <v>937</v>
      </c>
      <c r="B465" s="23" t="s">
        <v>4236</v>
      </c>
      <c r="C465" s="23" t="s">
        <v>4255</v>
      </c>
    </row>
    <row r="466" spans="1:3" x14ac:dyDescent="0.3">
      <c r="A466" s="25" t="s">
        <v>3344</v>
      </c>
      <c r="B466" s="23" t="s">
        <v>4236</v>
      </c>
      <c r="C466" s="23" t="s">
        <v>4255</v>
      </c>
    </row>
    <row r="467" spans="1:3" x14ac:dyDescent="0.3">
      <c r="A467" s="25" t="s">
        <v>297</v>
      </c>
      <c r="B467" s="23" t="s">
        <v>4236</v>
      </c>
      <c r="C467" s="23" t="s">
        <v>4255</v>
      </c>
    </row>
    <row r="468" spans="1:3" x14ac:dyDescent="0.3">
      <c r="A468" s="25" t="s">
        <v>2613</v>
      </c>
      <c r="B468" s="23" t="s">
        <v>4236</v>
      </c>
      <c r="C468" s="23" t="s">
        <v>4255</v>
      </c>
    </row>
    <row r="469" spans="1:3" x14ac:dyDescent="0.3">
      <c r="A469" s="25" t="s">
        <v>3898</v>
      </c>
      <c r="B469" s="23" t="s">
        <v>4236</v>
      </c>
      <c r="C469" s="23" t="s">
        <v>4255</v>
      </c>
    </row>
    <row r="470" spans="1:3" x14ac:dyDescent="0.3">
      <c r="A470" s="25" t="s">
        <v>1865</v>
      </c>
      <c r="B470" s="23" t="s">
        <v>4236</v>
      </c>
      <c r="C470" s="23" t="s">
        <v>4255</v>
      </c>
    </row>
    <row r="471" spans="1:3" x14ac:dyDescent="0.3">
      <c r="A471" s="25" t="s">
        <v>4111</v>
      </c>
      <c r="B471" s="23" t="s">
        <v>4236</v>
      </c>
      <c r="C471" s="23" t="s">
        <v>4255</v>
      </c>
    </row>
    <row r="472" spans="1:3" x14ac:dyDescent="0.3">
      <c r="A472" s="25" t="s">
        <v>1122</v>
      </c>
      <c r="B472" s="23" t="s">
        <v>4236</v>
      </c>
      <c r="C472" s="23" t="s">
        <v>4255</v>
      </c>
    </row>
    <row r="473" spans="1:3" x14ac:dyDescent="0.3">
      <c r="A473" s="25" t="s">
        <v>105</v>
      </c>
      <c r="B473" s="23" t="s">
        <v>4236</v>
      </c>
      <c r="C473" s="23" t="s">
        <v>4255</v>
      </c>
    </row>
    <row r="474" spans="1:3" x14ac:dyDescent="0.3">
      <c r="A474" s="25" t="s">
        <v>3619</v>
      </c>
      <c r="B474" s="23" t="s">
        <v>4236</v>
      </c>
      <c r="C474" s="23" t="s">
        <v>4255</v>
      </c>
    </row>
    <row r="475" spans="1:3" x14ac:dyDescent="0.3">
      <c r="A475" s="25" t="s">
        <v>1031</v>
      </c>
      <c r="B475" s="23" t="s">
        <v>4236</v>
      </c>
      <c r="C475" s="23" t="s">
        <v>4255</v>
      </c>
    </row>
    <row r="476" spans="1:3" x14ac:dyDescent="0.3">
      <c r="A476" s="25" t="s">
        <v>1658</v>
      </c>
      <c r="B476" s="23" t="s">
        <v>4236</v>
      </c>
      <c r="C476" s="23" t="s">
        <v>4255</v>
      </c>
    </row>
    <row r="477" spans="1:3" x14ac:dyDescent="0.3">
      <c r="A477" s="25" t="s">
        <v>1074</v>
      </c>
      <c r="B477" s="23" t="s">
        <v>4236</v>
      </c>
      <c r="C477" s="23" t="s">
        <v>4255</v>
      </c>
    </row>
    <row r="478" spans="1:3" x14ac:dyDescent="0.3">
      <c r="A478" s="25" t="s">
        <v>1773</v>
      </c>
      <c r="B478" s="23" t="s">
        <v>4236</v>
      </c>
      <c r="C478" s="23" t="s">
        <v>4255</v>
      </c>
    </row>
    <row r="479" spans="1:3" x14ac:dyDescent="0.3">
      <c r="A479" s="25" t="s">
        <v>273</v>
      </c>
      <c r="B479" s="23" t="s">
        <v>4236</v>
      </c>
      <c r="C479" s="23" t="s">
        <v>4255</v>
      </c>
    </row>
    <row r="480" spans="1:3" x14ac:dyDescent="0.3">
      <c r="A480" s="25" t="s">
        <v>2856</v>
      </c>
      <c r="B480" s="23" t="s">
        <v>4236</v>
      </c>
      <c r="C480" s="23" t="s">
        <v>4255</v>
      </c>
    </row>
    <row r="481" spans="1:3" x14ac:dyDescent="0.3">
      <c r="A481" s="25" t="s">
        <v>3785</v>
      </c>
      <c r="B481" s="23" t="s">
        <v>4236</v>
      </c>
      <c r="C481" s="23" t="s">
        <v>4255</v>
      </c>
    </row>
    <row r="482" spans="1:3" x14ac:dyDescent="0.3">
      <c r="A482" s="25" t="s">
        <v>3630</v>
      </c>
      <c r="B482" s="23" t="s">
        <v>4236</v>
      </c>
      <c r="C482" s="23" t="s">
        <v>4255</v>
      </c>
    </row>
    <row r="483" spans="1:3" x14ac:dyDescent="0.3">
      <c r="A483" s="25" t="s">
        <v>1574</v>
      </c>
      <c r="B483" s="23" t="s">
        <v>4236</v>
      </c>
      <c r="C483" s="23" t="s">
        <v>4255</v>
      </c>
    </row>
    <row r="484" spans="1:3" x14ac:dyDescent="0.3">
      <c r="A484" s="25" t="s">
        <v>1220</v>
      </c>
      <c r="B484" s="23" t="s">
        <v>4236</v>
      </c>
      <c r="C484" s="23" t="s">
        <v>4255</v>
      </c>
    </row>
    <row r="485" spans="1:3" x14ac:dyDescent="0.3">
      <c r="A485" s="25" t="s">
        <v>3087</v>
      </c>
      <c r="B485" s="23" t="s">
        <v>4236</v>
      </c>
      <c r="C485" s="23" t="s">
        <v>4255</v>
      </c>
    </row>
    <row r="486" spans="1:3" x14ac:dyDescent="0.3">
      <c r="A486" s="25" t="s">
        <v>2730</v>
      </c>
      <c r="B486" s="23" t="s">
        <v>4236</v>
      </c>
      <c r="C486" s="23" t="s">
        <v>4255</v>
      </c>
    </row>
    <row r="487" spans="1:3" x14ac:dyDescent="0.3">
      <c r="A487" s="25" t="s">
        <v>2061</v>
      </c>
      <c r="B487" s="23" t="s">
        <v>4236</v>
      </c>
      <c r="C487" s="23" t="s">
        <v>4255</v>
      </c>
    </row>
    <row r="488" spans="1:3" x14ac:dyDescent="0.3">
      <c r="A488" s="25" t="s">
        <v>4033</v>
      </c>
      <c r="B488" s="23" t="s">
        <v>4236</v>
      </c>
      <c r="C488" s="23" t="s">
        <v>4255</v>
      </c>
    </row>
    <row r="489" spans="1:3" x14ac:dyDescent="0.3">
      <c r="A489" s="25" t="s">
        <v>1990</v>
      </c>
      <c r="B489" s="23" t="s">
        <v>4236</v>
      </c>
      <c r="C489" s="23" t="s">
        <v>4255</v>
      </c>
    </row>
    <row r="490" spans="1:3" x14ac:dyDescent="0.3">
      <c r="A490" s="25" t="s">
        <v>693</v>
      </c>
      <c r="B490" s="23" t="s">
        <v>4236</v>
      </c>
      <c r="C490" s="23" t="s">
        <v>4255</v>
      </c>
    </row>
    <row r="491" spans="1:3" x14ac:dyDescent="0.3">
      <c r="A491" s="25" t="s">
        <v>2301</v>
      </c>
      <c r="B491" s="23" t="s">
        <v>4236</v>
      </c>
      <c r="C491" s="23" t="s">
        <v>4255</v>
      </c>
    </row>
    <row r="492" spans="1:3" x14ac:dyDescent="0.3">
      <c r="A492" s="25" t="s">
        <v>1214</v>
      </c>
      <c r="B492" s="23" t="s">
        <v>4236</v>
      </c>
      <c r="C492" s="23" t="s">
        <v>4255</v>
      </c>
    </row>
    <row r="493" spans="1:3" x14ac:dyDescent="0.3">
      <c r="A493" s="25" t="s">
        <v>1816</v>
      </c>
      <c r="B493" s="23" t="s">
        <v>4236</v>
      </c>
      <c r="C493" s="23" t="s">
        <v>4255</v>
      </c>
    </row>
    <row r="494" spans="1:3" x14ac:dyDescent="0.3">
      <c r="A494" s="25" t="s">
        <v>1010</v>
      </c>
      <c r="B494" s="23" t="s">
        <v>4241</v>
      </c>
      <c r="C494" s="23" t="s">
        <v>4256</v>
      </c>
    </row>
    <row r="495" spans="1:3" x14ac:dyDescent="0.3">
      <c r="A495" s="25" t="s">
        <v>2298</v>
      </c>
      <c r="B495" s="23" t="s">
        <v>4241</v>
      </c>
      <c r="C495" s="23" t="s">
        <v>4256</v>
      </c>
    </row>
    <row r="496" spans="1:3" x14ac:dyDescent="0.3">
      <c r="A496" s="25" t="s">
        <v>1388</v>
      </c>
      <c r="B496" s="23" t="s">
        <v>4241</v>
      </c>
      <c r="C496" s="23" t="s">
        <v>4256</v>
      </c>
    </row>
    <row r="497" spans="1:3" x14ac:dyDescent="0.3">
      <c r="A497" s="25" t="s">
        <v>534</v>
      </c>
      <c r="B497" s="23" t="s">
        <v>4241</v>
      </c>
      <c r="C497" s="23" t="s">
        <v>4256</v>
      </c>
    </row>
    <row r="498" spans="1:3" x14ac:dyDescent="0.3">
      <c r="A498" s="25" t="s">
        <v>484</v>
      </c>
      <c r="B498" s="23" t="s">
        <v>4241</v>
      </c>
      <c r="C498" s="23" t="s">
        <v>4256</v>
      </c>
    </row>
    <row r="499" spans="1:3" x14ac:dyDescent="0.3">
      <c r="A499" s="25" t="s">
        <v>4</v>
      </c>
      <c r="B499" s="23" t="s">
        <v>4241</v>
      </c>
      <c r="C499" s="23" t="s">
        <v>4256</v>
      </c>
    </row>
    <row r="500" spans="1:3" x14ac:dyDescent="0.3">
      <c r="A500" s="25" t="s">
        <v>4158</v>
      </c>
      <c r="B500" s="23" t="s">
        <v>4241</v>
      </c>
      <c r="C500" s="23" t="s">
        <v>4256</v>
      </c>
    </row>
    <row r="501" spans="1:3" x14ac:dyDescent="0.3">
      <c r="A501" s="25" t="s">
        <v>472</v>
      </c>
      <c r="B501" s="23" t="s">
        <v>4241</v>
      </c>
      <c r="C501" s="23" t="s">
        <v>4256</v>
      </c>
    </row>
    <row r="502" spans="1:3" x14ac:dyDescent="0.3">
      <c r="A502" s="25" t="s">
        <v>3207</v>
      </c>
      <c r="B502" s="23" t="s">
        <v>4241</v>
      </c>
      <c r="C502" s="23" t="s">
        <v>4256</v>
      </c>
    </row>
    <row r="503" spans="1:3" x14ac:dyDescent="0.3">
      <c r="A503" s="25" t="s">
        <v>2246</v>
      </c>
      <c r="B503" s="23" t="s">
        <v>4241</v>
      </c>
      <c r="C503" s="23" t="s">
        <v>4256</v>
      </c>
    </row>
    <row r="504" spans="1:3" x14ac:dyDescent="0.3">
      <c r="A504" s="25" t="s">
        <v>379</v>
      </c>
      <c r="B504" s="23" t="s">
        <v>4241</v>
      </c>
      <c r="C504" s="23" t="s">
        <v>4256</v>
      </c>
    </row>
    <row r="505" spans="1:3" x14ac:dyDescent="0.3">
      <c r="A505" s="25" t="s">
        <v>3686</v>
      </c>
      <c r="B505" s="23" t="s">
        <v>4241</v>
      </c>
      <c r="C505" s="23" t="s">
        <v>4256</v>
      </c>
    </row>
    <row r="506" spans="1:3" x14ac:dyDescent="0.3">
      <c r="A506" s="25" t="s">
        <v>2455</v>
      </c>
      <c r="B506" s="23" t="s">
        <v>4241</v>
      </c>
      <c r="C506" s="23" t="s">
        <v>4256</v>
      </c>
    </row>
    <row r="507" spans="1:3" x14ac:dyDescent="0.3">
      <c r="A507" s="25" t="s">
        <v>578</v>
      </c>
      <c r="B507" s="23" t="s">
        <v>4241</v>
      </c>
      <c r="C507" s="23" t="s">
        <v>4257</v>
      </c>
    </row>
    <row r="508" spans="1:3" x14ac:dyDescent="0.3">
      <c r="A508" s="25" t="s">
        <v>2006</v>
      </c>
      <c r="B508" s="23" t="s">
        <v>4241</v>
      </c>
      <c r="C508" s="23" t="s">
        <v>4257</v>
      </c>
    </row>
    <row r="509" spans="1:3" x14ac:dyDescent="0.3">
      <c r="A509" s="25" t="s">
        <v>1916</v>
      </c>
      <c r="B509" s="23" t="s">
        <v>4241</v>
      </c>
      <c r="C509" s="23" t="s">
        <v>4257</v>
      </c>
    </row>
    <row r="510" spans="1:3" x14ac:dyDescent="0.3">
      <c r="A510" s="25" t="s">
        <v>298</v>
      </c>
      <c r="B510" s="23" t="s">
        <v>4241</v>
      </c>
      <c r="C510" s="23" t="s">
        <v>4257</v>
      </c>
    </row>
    <row r="511" spans="1:3" x14ac:dyDescent="0.3">
      <c r="A511" s="25" t="s">
        <v>1757</v>
      </c>
      <c r="B511" s="23" t="s">
        <v>4241</v>
      </c>
      <c r="C511" s="23" t="s">
        <v>4257</v>
      </c>
    </row>
    <row r="512" spans="1:3" x14ac:dyDescent="0.3">
      <c r="A512" s="25" t="s">
        <v>822</v>
      </c>
      <c r="B512" s="23" t="s">
        <v>4241</v>
      </c>
      <c r="C512" s="23" t="s">
        <v>4257</v>
      </c>
    </row>
    <row r="513" spans="1:3" x14ac:dyDescent="0.3">
      <c r="A513" s="25" t="s">
        <v>167</v>
      </c>
      <c r="B513" s="23" t="s">
        <v>4241</v>
      </c>
      <c r="C513" s="23" t="s">
        <v>4257</v>
      </c>
    </row>
    <row r="514" spans="1:3" x14ac:dyDescent="0.3">
      <c r="A514" s="25" t="s">
        <v>2281</v>
      </c>
      <c r="B514" s="23" t="s">
        <v>4241</v>
      </c>
      <c r="C514" s="23" t="s">
        <v>4258</v>
      </c>
    </row>
    <row r="515" spans="1:3" x14ac:dyDescent="0.3">
      <c r="A515" s="25" t="s">
        <v>3432</v>
      </c>
      <c r="B515" s="23" t="s">
        <v>4241</v>
      </c>
      <c r="C515" s="23" t="s">
        <v>4258</v>
      </c>
    </row>
    <row r="516" spans="1:3" x14ac:dyDescent="0.3">
      <c r="A516" s="25" t="s">
        <v>715</v>
      </c>
      <c r="B516" s="23" t="s">
        <v>4241</v>
      </c>
      <c r="C516" s="23" t="s">
        <v>4258</v>
      </c>
    </row>
    <row r="517" spans="1:3" x14ac:dyDescent="0.3">
      <c r="A517" s="25" t="s">
        <v>3941</v>
      </c>
      <c r="B517" s="23" t="s">
        <v>4241</v>
      </c>
      <c r="C517" s="23" t="s">
        <v>4258</v>
      </c>
    </row>
    <row r="518" spans="1:3" x14ac:dyDescent="0.3">
      <c r="A518" s="25" t="s">
        <v>1957</v>
      </c>
      <c r="B518" s="23" t="s">
        <v>4241</v>
      </c>
      <c r="C518" s="23" t="s">
        <v>4258</v>
      </c>
    </row>
    <row r="519" spans="1:3" x14ac:dyDescent="0.3">
      <c r="A519" s="25" t="s">
        <v>4166</v>
      </c>
      <c r="B519" s="23" t="s">
        <v>4241</v>
      </c>
      <c r="C519" s="23" t="s">
        <v>4258</v>
      </c>
    </row>
    <row r="520" spans="1:3" x14ac:dyDescent="0.3">
      <c r="A520" s="25" t="s">
        <v>1908</v>
      </c>
      <c r="B520" s="23" t="s">
        <v>4241</v>
      </c>
      <c r="C520" s="23" t="s">
        <v>4258</v>
      </c>
    </row>
    <row r="521" spans="1:3" x14ac:dyDescent="0.3">
      <c r="A521" s="25" t="s">
        <v>828</v>
      </c>
      <c r="B521" s="23" t="s">
        <v>4241</v>
      </c>
      <c r="C521" s="23" t="s">
        <v>4258</v>
      </c>
    </row>
    <row r="522" spans="1:3" x14ac:dyDescent="0.3">
      <c r="A522" s="25" t="s">
        <v>2236</v>
      </c>
      <c r="B522" s="23" t="s">
        <v>4241</v>
      </c>
      <c r="C522" s="23" t="s">
        <v>4258</v>
      </c>
    </row>
    <row r="523" spans="1:3" x14ac:dyDescent="0.3">
      <c r="A523" s="25" t="s">
        <v>1884</v>
      </c>
      <c r="B523" s="23" t="s">
        <v>4241</v>
      </c>
      <c r="C523" s="23" t="s">
        <v>4258</v>
      </c>
    </row>
    <row r="524" spans="1:3" x14ac:dyDescent="0.3">
      <c r="A524" s="25" t="s">
        <v>3163</v>
      </c>
      <c r="B524" s="23" t="s">
        <v>4241</v>
      </c>
      <c r="C524" s="23" t="s">
        <v>4258</v>
      </c>
    </row>
    <row r="525" spans="1:3" x14ac:dyDescent="0.3">
      <c r="A525" s="25" t="s">
        <v>2610</v>
      </c>
      <c r="B525" s="23" t="s">
        <v>4241</v>
      </c>
      <c r="C525" s="23" t="s">
        <v>4259</v>
      </c>
    </row>
    <row r="526" spans="1:3" x14ac:dyDescent="0.3">
      <c r="A526" s="25" t="s">
        <v>4071</v>
      </c>
      <c r="B526" s="23" t="s">
        <v>4241</v>
      </c>
      <c r="C526" s="23" t="s">
        <v>4259</v>
      </c>
    </row>
    <row r="527" spans="1:3" x14ac:dyDescent="0.3">
      <c r="A527" s="25" t="s">
        <v>407</v>
      </c>
      <c r="B527" s="23" t="s">
        <v>4241</v>
      </c>
      <c r="C527" s="23" t="s">
        <v>4259</v>
      </c>
    </row>
    <row r="528" spans="1:3" x14ac:dyDescent="0.3">
      <c r="A528" s="25" t="s">
        <v>590</v>
      </c>
      <c r="B528" s="23" t="s">
        <v>4241</v>
      </c>
      <c r="C528" s="23" t="s">
        <v>4259</v>
      </c>
    </row>
    <row r="529" spans="1:3" x14ac:dyDescent="0.3">
      <c r="A529" s="25" t="s">
        <v>4043</v>
      </c>
      <c r="B529" s="23" t="s">
        <v>4241</v>
      </c>
      <c r="C529" s="23" t="s">
        <v>4259</v>
      </c>
    </row>
    <row r="530" spans="1:3" x14ac:dyDescent="0.3">
      <c r="A530" s="25" t="s">
        <v>178</v>
      </c>
      <c r="B530" s="23" t="s">
        <v>4241</v>
      </c>
      <c r="C530" s="23" t="s">
        <v>4259</v>
      </c>
    </row>
    <row r="531" spans="1:3" x14ac:dyDescent="0.3">
      <c r="A531" s="25" t="s">
        <v>3001</v>
      </c>
      <c r="B531" s="23" t="s">
        <v>4241</v>
      </c>
      <c r="C531" s="23" t="s">
        <v>4259</v>
      </c>
    </row>
    <row r="532" spans="1:3" x14ac:dyDescent="0.3">
      <c r="A532" s="25" t="s">
        <v>932</v>
      </c>
      <c r="B532" s="23" t="s">
        <v>4241</v>
      </c>
      <c r="C532" s="23" t="s">
        <v>4259</v>
      </c>
    </row>
    <row r="533" spans="1:3" x14ac:dyDescent="0.3">
      <c r="A533" s="25" t="s">
        <v>1913</v>
      </c>
      <c r="B533" s="23" t="s">
        <v>4241</v>
      </c>
      <c r="C533" s="23" t="s">
        <v>4259</v>
      </c>
    </row>
    <row r="534" spans="1:3" x14ac:dyDescent="0.3">
      <c r="A534" s="25" t="s">
        <v>1714</v>
      </c>
      <c r="B534" s="23" t="s">
        <v>4241</v>
      </c>
      <c r="C534" s="23" t="s">
        <v>4259</v>
      </c>
    </row>
    <row r="535" spans="1:3" x14ac:dyDescent="0.3">
      <c r="A535" s="25" t="s">
        <v>2874</v>
      </c>
      <c r="B535" s="23" t="s">
        <v>4241</v>
      </c>
      <c r="C535" s="23" t="s">
        <v>4259</v>
      </c>
    </row>
    <row r="536" spans="1:3" x14ac:dyDescent="0.3">
      <c r="A536" s="25" t="s">
        <v>2507</v>
      </c>
      <c r="B536" s="23" t="s">
        <v>4241</v>
      </c>
      <c r="C536" s="23" t="s">
        <v>4259</v>
      </c>
    </row>
    <row r="537" spans="1:3" x14ac:dyDescent="0.3">
      <c r="A537" s="25" t="s">
        <v>1901</v>
      </c>
      <c r="B537" s="23" t="s">
        <v>4241</v>
      </c>
      <c r="C537" s="23" t="s">
        <v>4259</v>
      </c>
    </row>
    <row r="538" spans="1:3" x14ac:dyDescent="0.3">
      <c r="A538" s="37" t="s">
        <v>2176</v>
      </c>
      <c r="B538" s="23" t="s">
        <v>4241</v>
      </c>
      <c r="C538" s="23" t="s">
        <v>4259</v>
      </c>
    </row>
    <row r="539" spans="1:3" x14ac:dyDescent="0.3">
      <c r="A539" s="25" t="s">
        <v>1782</v>
      </c>
      <c r="B539" s="23" t="s">
        <v>4241</v>
      </c>
      <c r="C539" s="23" t="s">
        <v>4259</v>
      </c>
    </row>
    <row r="540" spans="1:3" x14ac:dyDescent="0.3">
      <c r="A540" s="25" t="s">
        <v>1930</v>
      </c>
      <c r="B540" s="23" t="s">
        <v>4241</v>
      </c>
      <c r="C540" s="23" t="s">
        <v>4259</v>
      </c>
    </row>
    <row r="541" spans="1:3" x14ac:dyDescent="0.3">
      <c r="A541" s="25" t="s">
        <v>3818</v>
      </c>
      <c r="B541" s="23" t="s">
        <v>4241</v>
      </c>
      <c r="C541" s="23" t="s">
        <v>4259</v>
      </c>
    </row>
    <row r="542" spans="1:3" x14ac:dyDescent="0.3">
      <c r="A542" s="25" t="s">
        <v>4008</v>
      </c>
      <c r="B542" s="23" t="s">
        <v>4241</v>
      </c>
      <c r="C542" s="23" t="s">
        <v>4259</v>
      </c>
    </row>
    <row r="543" spans="1:3" x14ac:dyDescent="0.3">
      <c r="A543" s="25" t="s">
        <v>2756</v>
      </c>
      <c r="B543" s="23" t="s">
        <v>4241</v>
      </c>
      <c r="C543" s="23" t="s">
        <v>4259</v>
      </c>
    </row>
    <row r="544" spans="1:3" x14ac:dyDescent="0.3">
      <c r="A544" s="25" t="s">
        <v>950</v>
      </c>
      <c r="B544" s="23" t="s">
        <v>4241</v>
      </c>
      <c r="C544" s="23" t="s">
        <v>4259</v>
      </c>
    </row>
    <row r="545" spans="1:3" x14ac:dyDescent="0.3">
      <c r="A545" s="25" t="s">
        <v>2063</v>
      </c>
      <c r="B545" s="23" t="s">
        <v>4241</v>
      </c>
      <c r="C545" s="23" t="s">
        <v>4259</v>
      </c>
    </row>
    <row r="546" spans="1:3" x14ac:dyDescent="0.3">
      <c r="A546" s="25" t="s">
        <v>2233</v>
      </c>
      <c r="B546" s="23" t="s">
        <v>4241</v>
      </c>
      <c r="C546" s="23" t="s">
        <v>4259</v>
      </c>
    </row>
    <row r="547" spans="1:3" x14ac:dyDescent="0.3">
      <c r="A547" s="25" t="s">
        <v>4149</v>
      </c>
      <c r="B547" s="23" t="s">
        <v>4241</v>
      </c>
      <c r="C547" s="23" t="s">
        <v>4259</v>
      </c>
    </row>
    <row r="548" spans="1:3" x14ac:dyDescent="0.3">
      <c r="A548" s="25" t="s">
        <v>3793</v>
      </c>
      <c r="B548" s="23" t="s">
        <v>4241</v>
      </c>
      <c r="C548" s="23" t="s">
        <v>4259</v>
      </c>
    </row>
    <row r="549" spans="1:3" x14ac:dyDescent="0.3">
      <c r="A549" s="25" t="s">
        <v>3698</v>
      </c>
      <c r="B549" s="23" t="s">
        <v>4241</v>
      </c>
      <c r="C549" s="23" t="s">
        <v>4259</v>
      </c>
    </row>
    <row r="550" spans="1:3" x14ac:dyDescent="0.3">
      <c r="A550" s="25" t="s">
        <v>3362</v>
      </c>
      <c r="B550" s="23" t="s">
        <v>4241</v>
      </c>
      <c r="C550" s="23" t="s">
        <v>4259</v>
      </c>
    </row>
    <row r="551" spans="1:3" x14ac:dyDescent="0.3">
      <c r="A551" s="25" t="s">
        <v>2577</v>
      </c>
      <c r="B551" s="23" t="s">
        <v>4241</v>
      </c>
      <c r="C551" s="23" t="s">
        <v>4259</v>
      </c>
    </row>
    <row r="552" spans="1:3" x14ac:dyDescent="0.3">
      <c r="A552" s="25" t="s">
        <v>2237</v>
      </c>
      <c r="B552" s="23" t="s">
        <v>4241</v>
      </c>
      <c r="C552" s="23" t="s">
        <v>4259</v>
      </c>
    </row>
    <row r="553" spans="1:3" x14ac:dyDescent="0.3">
      <c r="A553" s="25" t="s">
        <v>2279</v>
      </c>
      <c r="B553" s="23" t="s">
        <v>4241</v>
      </c>
      <c r="C553" s="23" t="s">
        <v>4259</v>
      </c>
    </row>
    <row r="554" spans="1:3" x14ac:dyDescent="0.3">
      <c r="A554" s="25" t="s">
        <v>1394</v>
      </c>
      <c r="B554" s="23" t="s">
        <v>4241</v>
      </c>
      <c r="C554" s="23" t="s">
        <v>4259</v>
      </c>
    </row>
    <row r="555" spans="1:3" x14ac:dyDescent="0.3">
      <c r="A555" s="25" t="s">
        <v>1080</v>
      </c>
      <c r="B555" s="23" t="s">
        <v>4241</v>
      </c>
      <c r="C555" s="23" t="s">
        <v>4259</v>
      </c>
    </row>
    <row r="556" spans="1:3" x14ac:dyDescent="0.3">
      <c r="A556" s="25" t="s">
        <v>1986</v>
      </c>
      <c r="B556" s="23" t="s">
        <v>4241</v>
      </c>
      <c r="C556" s="23" t="s">
        <v>4259</v>
      </c>
    </row>
    <row r="557" spans="1:3" x14ac:dyDescent="0.3">
      <c r="A557" s="25" t="s">
        <v>2494</v>
      </c>
      <c r="B557" s="23" t="s">
        <v>4241</v>
      </c>
      <c r="C557" s="23" t="s">
        <v>4259</v>
      </c>
    </row>
    <row r="558" spans="1:3" x14ac:dyDescent="0.3">
      <c r="A558" s="25" t="s">
        <v>1846</v>
      </c>
      <c r="B558" s="23" t="s">
        <v>4241</v>
      </c>
      <c r="C558" s="23" t="s">
        <v>4259</v>
      </c>
    </row>
    <row r="559" spans="1:3" x14ac:dyDescent="0.3">
      <c r="A559" s="25" t="s">
        <v>1738</v>
      </c>
      <c r="B559" s="23" t="s">
        <v>4241</v>
      </c>
      <c r="C559" s="23" t="s">
        <v>4259</v>
      </c>
    </row>
    <row r="560" spans="1:3" x14ac:dyDescent="0.3">
      <c r="A560" s="25" t="s">
        <v>1861</v>
      </c>
      <c r="B560" s="23" t="s">
        <v>4241</v>
      </c>
      <c r="C560" s="23" t="s">
        <v>4259</v>
      </c>
    </row>
    <row r="561" spans="1:3" x14ac:dyDescent="0.3">
      <c r="A561" s="25" t="s">
        <v>1481</v>
      </c>
      <c r="B561" s="23" t="s">
        <v>4241</v>
      </c>
      <c r="C561" s="23" t="s">
        <v>4259</v>
      </c>
    </row>
    <row r="562" spans="1:3" x14ac:dyDescent="0.3">
      <c r="A562" s="25" t="s">
        <v>1147</v>
      </c>
      <c r="B562" s="23" t="s">
        <v>4241</v>
      </c>
      <c r="C562" s="23" t="s">
        <v>4259</v>
      </c>
    </row>
    <row r="563" spans="1:3" x14ac:dyDescent="0.3">
      <c r="A563" s="25" t="s">
        <v>765</v>
      </c>
      <c r="B563" s="23" t="s">
        <v>4241</v>
      </c>
      <c r="C563" s="23" t="s">
        <v>4259</v>
      </c>
    </row>
    <row r="564" spans="1:3" x14ac:dyDescent="0.3">
      <c r="A564" s="25" t="s">
        <v>1972</v>
      </c>
      <c r="B564" s="23" t="s">
        <v>4241</v>
      </c>
      <c r="C564" s="23" t="s">
        <v>4259</v>
      </c>
    </row>
    <row r="565" spans="1:3" x14ac:dyDescent="0.3">
      <c r="A565" s="25" t="s">
        <v>89</v>
      </c>
      <c r="B565" s="23" t="s">
        <v>4241</v>
      </c>
      <c r="C565" s="23" t="s">
        <v>4259</v>
      </c>
    </row>
    <row r="566" spans="1:3" x14ac:dyDescent="0.3">
      <c r="A566" s="25" t="s">
        <v>1019</v>
      </c>
      <c r="B566" s="23" t="s">
        <v>4241</v>
      </c>
      <c r="C566" s="23" t="s">
        <v>4259</v>
      </c>
    </row>
    <row r="567" spans="1:3" x14ac:dyDescent="0.3">
      <c r="A567" s="25" t="s">
        <v>2289</v>
      </c>
      <c r="B567" s="23" t="s">
        <v>4241</v>
      </c>
      <c r="C567" s="23" t="s">
        <v>4259</v>
      </c>
    </row>
    <row r="568" spans="1:3" x14ac:dyDescent="0.3">
      <c r="A568" s="25" t="s">
        <v>3975</v>
      </c>
      <c r="B568" s="23" t="s">
        <v>4241</v>
      </c>
      <c r="C568" s="23" t="s">
        <v>4260</v>
      </c>
    </row>
    <row r="569" spans="1:3" x14ac:dyDescent="0.3">
      <c r="A569" s="25" t="s">
        <v>705</v>
      </c>
      <c r="B569" s="23" t="s">
        <v>4241</v>
      </c>
      <c r="C569" s="23" t="s">
        <v>4260</v>
      </c>
    </row>
    <row r="570" spans="1:3" x14ac:dyDescent="0.3">
      <c r="A570" s="25" t="s">
        <v>4117</v>
      </c>
      <c r="B570" s="23" t="s">
        <v>4241</v>
      </c>
      <c r="C570" s="23" t="s">
        <v>4260</v>
      </c>
    </row>
    <row r="571" spans="1:3" x14ac:dyDescent="0.3">
      <c r="A571" s="25" t="s">
        <v>27</v>
      </c>
      <c r="B571" s="23" t="s">
        <v>4241</v>
      </c>
      <c r="C571" s="23" t="s">
        <v>4260</v>
      </c>
    </row>
    <row r="572" spans="1:3" x14ac:dyDescent="0.3">
      <c r="A572" s="25" t="s">
        <v>594</v>
      </c>
      <c r="B572" s="23" t="s">
        <v>4241</v>
      </c>
      <c r="C572" s="23" t="s">
        <v>4260</v>
      </c>
    </row>
    <row r="573" spans="1:3" x14ac:dyDescent="0.3">
      <c r="A573" s="25" t="s">
        <v>3263</v>
      </c>
      <c r="B573" s="23" t="s">
        <v>4241</v>
      </c>
      <c r="C573" s="23" t="s">
        <v>4260</v>
      </c>
    </row>
    <row r="574" spans="1:3" x14ac:dyDescent="0.3">
      <c r="A574" s="25" t="s">
        <v>938</v>
      </c>
      <c r="B574" s="23" t="s">
        <v>4241</v>
      </c>
      <c r="C574" s="23" t="s">
        <v>4260</v>
      </c>
    </row>
    <row r="575" spans="1:3" x14ac:dyDescent="0.3">
      <c r="A575" s="25" t="s">
        <v>3719</v>
      </c>
      <c r="B575" s="23" t="s">
        <v>4241</v>
      </c>
      <c r="C575" s="23" t="s">
        <v>4260</v>
      </c>
    </row>
    <row r="576" spans="1:3" x14ac:dyDescent="0.3">
      <c r="A576" s="25" t="s">
        <v>1475</v>
      </c>
      <c r="B576" s="23" t="s">
        <v>4241</v>
      </c>
      <c r="C576" s="23" t="s">
        <v>4260</v>
      </c>
    </row>
    <row r="577" spans="1:3" x14ac:dyDescent="0.3">
      <c r="A577" s="25" t="s">
        <v>1504</v>
      </c>
      <c r="B577" s="23" t="s">
        <v>4241</v>
      </c>
      <c r="C577" s="23" t="s">
        <v>4260</v>
      </c>
    </row>
    <row r="578" spans="1:3" x14ac:dyDescent="0.3">
      <c r="A578" s="25" t="s">
        <v>2096</v>
      </c>
      <c r="B578" s="23" t="s">
        <v>4241</v>
      </c>
      <c r="C578" s="23" t="s">
        <v>4260</v>
      </c>
    </row>
    <row r="579" spans="1:3" x14ac:dyDescent="0.3">
      <c r="A579" s="25" t="s">
        <v>3563</v>
      </c>
      <c r="B579" s="23" t="s">
        <v>4241</v>
      </c>
      <c r="C579" s="23" t="s">
        <v>4260</v>
      </c>
    </row>
    <row r="580" spans="1:3" x14ac:dyDescent="0.3">
      <c r="A580" s="25" t="s">
        <v>2741</v>
      </c>
      <c r="B580" s="23" t="s">
        <v>4241</v>
      </c>
      <c r="C580" s="23" t="s">
        <v>4260</v>
      </c>
    </row>
    <row r="581" spans="1:3" x14ac:dyDescent="0.3">
      <c r="A581" s="25" t="s">
        <v>2869</v>
      </c>
      <c r="B581" s="23" t="s">
        <v>4241</v>
      </c>
      <c r="C581" s="23" t="s">
        <v>4260</v>
      </c>
    </row>
    <row r="582" spans="1:3" x14ac:dyDescent="0.3">
      <c r="A582" s="25" t="s">
        <v>1822</v>
      </c>
      <c r="B582" s="23" t="s">
        <v>4241</v>
      </c>
      <c r="C582" s="23" t="s">
        <v>4260</v>
      </c>
    </row>
    <row r="583" spans="1:3" x14ac:dyDescent="0.3">
      <c r="A583" s="25" t="s">
        <v>2373</v>
      </c>
      <c r="B583" s="23" t="s">
        <v>4241</v>
      </c>
      <c r="C583" s="23" t="s">
        <v>4260</v>
      </c>
    </row>
    <row r="584" spans="1:3" x14ac:dyDescent="0.3">
      <c r="A584" s="25" t="s">
        <v>2183</v>
      </c>
      <c r="B584" s="23" t="s">
        <v>4241</v>
      </c>
      <c r="C584" s="23" t="s">
        <v>4260</v>
      </c>
    </row>
    <row r="585" spans="1:3" x14ac:dyDescent="0.3">
      <c r="A585" s="25" t="s">
        <v>3656</v>
      </c>
      <c r="B585" s="23" t="s">
        <v>4241</v>
      </c>
      <c r="C585" s="23" t="s">
        <v>4260</v>
      </c>
    </row>
    <row r="586" spans="1:3" x14ac:dyDescent="0.3">
      <c r="A586" s="25" t="s">
        <v>3193</v>
      </c>
      <c r="B586" s="23" t="s">
        <v>4241</v>
      </c>
      <c r="C586" s="23" t="s">
        <v>4260</v>
      </c>
    </row>
    <row r="587" spans="1:3" x14ac:dyDescent="0.3">
      <c r="A587" s="25" t="s">
        <v>3331</v>
      </c>
      <c r="B587" s="23" t="s">
        <v>4241</v>
      </c>
      <c r="C587" s="23" t="s">
        <v>4260</v>
      </c>
    </row>
    <row r="588" spans="1:3" x14ac:dyDescent="0.3">
      <c r="A588" s="25" t="s">
        <v>666</v>
      </c>
      <c r="B588" s="23" t="s">
        <v>4241</v>
      </c>
      <c r="C588" s="23" t="s">
        <v>4260</v>
      </c>
    </row>
    <row r="589" spans="1:3" x14ac:dyDescent="0.3">
      <c r="A589" s="25" t="s">
        <v>1267</v>
      </c>
      <c r="B589" s="23" t="s">
        <v>4241</v>
      </c>
      <c r="C589" s="23" t="s">
        <v>4260</v>
      </c>
    </row>
    <row r="590" spans="1:3" x14ac:dyDescent="0.3">
      <c r="A590" s="25" t="s">
        <v>679</v>
      </c>
      <c r="B590" s="23" t="s">
        <v>4241</v>
      </c>
      <c r="C590" s="23" t="s">
        <v>4260</v>
      </c>
    </row>
    <row r="591" spans="1:3" x14ac:dyDescent="0.3">
      <c r="A591" s="25" t="s">
        <v>2379</v>
      </c>
      <c r="B591" s="23" t="s">
        <v>4241</v>
      </c>
      <c r="C591" s="23" t="s">
        <v>4260</v>
      </c>
    </row>
    <row r="592" spans="1:3" x14ac:dyDescent="0.3">
      <c r="A592" s="25" t="s">
        <v>3949</v>
      </c>
      <c r="B592" s="23" t="s">
        <v>4241</v>
      </c>
      <c r="C592" s="23" t="s">
        <v>4260</v>
      </c>
    </row>
    <row r="593" spans="1:3" x14ac:dyDescent="0.3">
      <c r="A593" s="25" t="s">
        <v>3794</v>
      </c>
      <c r="B593" s="23" t="s">
        <v>4241</v>
      </c>
      <c r="C593" s="23" t="s">
        <v>4261</v>
      </c>
    </row>
    <row r="594" spans="1:3" x14ac:dyDescent="0.3">
      <c r="A594" s="25" t="s">
        <v>3335</v>
      </c>
      <c r="B594" s="23" t="s">
        <v>4241</v>
      </c>
      <c r="C594" s="23" t="s">
        <v>4261</v>
      </c>
    </row>
    <row r="595" spans="1:3" x14ac:dyDescent="0.3">
      <c r="A595" s="25" t="s">
        <v>3441</v>
      </c>
      <c r="B595" s="23" t="s">
        <v>4241</v>
      </c>
      <c r="C595" s="23" t="s">
        <v>4261</v>
      </c>
    </row>
    <row r="596" spans="1:3" x14ac:dyDescent="0.3">
      <c r="A596" s="25" t="s">
        <v>3417</v>
      </c>
      <c r="B596" s="23" t="s">
        <v>4241</v>
      </c>
      <c r="C596" s="23" t="s">
        <v>4261</v>
      </c>
    </row>
    <row r="597" spans="1:3" x14ac:dyDescent="0.3">
      <c r="A597" s="25" t="s">
        <v>453</v>
      </c>
      <c r="B597" s="23" t="s">
        <v>4241</v>
      </c>
      <c r="C597" s="23" t="s">
        <v>4261</v>
      </c>
    </row>
    <row r="598" spans="1:3" x14ac:dyDescent="0.3">
      <c r="A598" s="25" t="s">
        <v>2559</v>
      </c>
      <c r="B598" s="23" t="s">
        <v>4241</v>
      </c>
      <c r="C598" s="23" t="s">
        <v>4261</v>
      </c>
    </row>
    <row r="599" spans="1:3" x14ac:dyDescent="0.3">
      <c r="A599" s="25" t="s">
        <v>59</v>
      </c>
      <c r="B599" s="23" t="s">
        <v>4241</v>
      </c>
      <c r="C599" s="23" t="s">
        <v>4261</v>
      </c>
    </row>
    <row r="600" spans="1:3" x14ac:dyDescent="0.3">
      <c r="A600" s="25" t="s">
        <v>1419</v>
      </c>
      <c r="B600" s="23" t="s">
        <v>4241</v>
      </c>
      <c r="C600" s="23" t="s">
        <v>4261</v>
      </c>
    </row>
    <row r="601" spans="1:3" x14ac:dyDescent="0.3">
      <c r="A601" s="25" t="s">
        <v>2468</v>
      </c>
      <c r="B601" s="23" t="s">
        <v>4241</v>
      </c>
      <c r="C601" s="23" t="s">
        <v>4261</v>
      </c>
    </row>
    <row r="602" spans="1:3" x14ac:dyDescent="0.3">
      <c r="A602" s="25" t="s">
        <v>2314</v>
      </c>
      <c r="B602" s="23" t="s">
        <v>4241</v>
      </c>
      <c r="C602" s="23" t="s">
        <v>4262</v>
      </c>
    </row>
    <row r="603" spans="1:3" x14ac:dyDescent="0.3">
      <c r="A603" s="25" t="s">
        <v>1441</v>
      </c>
      <c r="B603" s="23" t="s">
        <v>4241</v>
      </c>
      <c r="C603" s="23" t="s">
        <v>4262</v>
      </c>
    </row>
    <row r="604" spans="1:3" x14ac:dyDescent="0.3">
      <c r="A604" s="25" t="s">
        <v>654</v>
      </c>
      <c r="B604" s="23" t="s">
        <v>4241</v>
      </c>
      <c r="C604" s="23" t="s">
        <v>4262</v>
      </c>
    </row>
    <row r="605" spans="1:3" x14ac:dyDescent="0.3">
      <c r="A605" s="25" t="s">
        <v>2683</v>
      </c>
      <c r="B605" s="23" t="s">
        <v>4241</v>
      </c>
      <c r="C605" s="23" t="s">
        <v>4262</v>
      </c>
    </row>
    <row r="606" spans="1:3" x14ac:dyDescent="0.3">
      <c r="A606" s="25" t="s">
        <v>2871</v>
      </c>
      <c r="B606" s="23" t="s">
        <v>4241</v>
      </c>
      <c r="C606" s="23" t="s">
        <v>4262</v>
      </c>
    </row>
    <row r="607" spans="1:3" x14ac:dyDescent="0.3">
      <c r="A607" s="25" t="s">
        <v>1145</v>
      </c>
      <c r="B607" s="23" t="s">
        <v>4241</v>
      </c>
      <c r="C607" s="23" t="s">
        <v>4262</v>
      </c>
    </row>
    <row r="608" spans="1:3" x14ac:dyDescent="0.3">
      <c r="A608" s="25" t="s">
        <v>3289</v>
      </c>
      <c r="B608" s="23" t="s">
        <v>4241</v>
      </c>
      <c r="C608" s="23" t="s">
        <v>4262</v>
      </c>
    </row>
    <row r="609" spans="1:3" x14ac:dyDescent="0.3">
      <c r="A609" s="25" t="s">
        <v>2088</v>
      </c>
      <c r="B609" s="23" t="s">
        <v>4241</v>
      </c>
      <c r="C609" s="23" t="s">
        <v>4262</v>
      </c>
    </row>
    <row r="610" spans="1:3" x14ac:dyDescent="0.3">
      <c r="A610" s="25" t="s">
        <v>3824</v>
      </c>
      <c r="B610" s="23" t="s">
        <v>4241</v>
      </c>
      <c r="C610" s="23" t="s">
        <v>4262</v>
      </c>
    </row>
    <row r="611" spans="1:3" x14ac:dyDescent="0.3">
      <c r="A611" s="25" t="s">
        <v>3300</v>
      </c>
      <c r="B611" s="23" t="s">
        <v>4241</v>
      </c>
      <c r="C611" s="23" t="s">
        <v>4262</v>
      </c>
    </row>
    <row r="612" spans="1:3" x14ac:dyDescent="0.3">
      <c r="A612" s="25" t="s">
        <v>2358</v>
      </c>
      <c r="B612" s="23" t="s">
        <v>4241</v>
      </c>
      <c r="C612" s="23" t="s">
        <v>4262</v>
      </c>
    </row>
    <row r="613" spans="1:3" x14ac:dyDescent="0.3">
      <c r="A613" s="25" t="s">
        <v>2867</v>
      </c>
      <c r="B613" s="23" t="s">
        <v>4241</v>
      </c>
      <c r="C613" s="23" t="s">
        <v>4262</v>
      </c>
    </row>
    <row r="614" spans="1:3" x14ac:dyDescent="0.3">
      <c r="A614" s="25" t="s">
        <v>2303</v>
      </c>
      <c r="B614" s="23" t="s">
        <v>4241</v>
      </c>
      <c r="C614" s="23" t="s">
        <v>4262</v>
      </c>
    </row>
    <row r="615" spans="1:3" x14ac:dyDescent="0.3">
      <c r="A615" s="25" t="s">
        <v>2392</v>
      </c>
      <c r="B615" s="23" t="s">
        <v>4241</v>
      </c>
      <c r="C615" s="23" t="s">
        <v>4262</v>
      </c>
    </row>
    <row r="616" spans="1:3" x14ac:dyDescent="0.3">
      <c r="A616" s="25" t="s">
        <v>2076</v>
      </c>
      <c r="B616" s="23" t="s">
        <v>4241</v>
      </c>
      <c r="C616" s="23" t="s">
        <v>4262</v>
      </c>
    </row>
    <row r="617" spans="1:3" x14ac:dyDescent="0.3">
      <c r="A617" s="25" t="s">
        <v>2973</v>
      </c>
      <c r="B617" s="23" t="s">
        <v>4241</v>
      </c>
      <c r="C617" s="23" t="s">
        <v>4262</v>
      </c>
    </row>
    <row r="618" spans="1:3" x14ac:dyDescent="0.3">
      <c r="A618" s="25" t="s">
        <v>3456</v>
      </c>
      <c r="B618" s="23" t="s">
        <v>4241</v>
      </c>
      <c r="C618" s="23" t="s">
        <v>4262</v>
      </c>
    </row>
    <row r="619" spans="1:3" x14ac:dyDescent="0.3">
      <c r="A619" s="25" t="s">
        <v>3421</v>
      </c>
      <c r="B619" s="23" t="s">
        <v>4241</v>
      </c>
      <c r="C619" s="23" t="s">
        <v>4262</v>
      </c>
    </row>
    <row r="620" spans="1:3" x14ac:dyDescent="0.3">
      <c r="A620" s="25" t="s">
        <v>2618</v>
      </c>
      <c r="B620" s="23" t="s">
        <v>4241</v>
      </c>
      <c r="C620" s="23" t="s">
        <v>4262</v>
      </c>
    </row>
    <row r="621" spans="1:3" x14ac:dyDescent="0.3">
      <c r="A621" s="25" t="s">
        <v>1225</v>
      </c>
      <c r="B621" s="23" t="s">
        <v>4241</v>
      </c>
      <c r="C621" s="23" t="s">
        <v>4262</v>
      </c>
    </row>
    <row r="622" spans="1:3" x14ac:dyDescent="0.3">
      <c r="A622" s="25" t="s">
        <v>2055</v>
      </c>
      <c r="B622" s="23" t="s">
        <v>4241</v>
      </c>
      <c r="C622" s="23" t="s">
        <v>4262</v>
      </c>
    </row>
    <row r="623" spans="1:3" x14ac:dyDescent="0.3">
      <c r="A623" s="25" t="s">
        <v>1053</v>
      </c>
      <c r="B623" s="23" t="s">
        <v>4241</v>
      </c>
      <c r="C623" s="23" t="s">
        <v>4262</v>
      </c>
    </row>
    <row r="624" spans="1:3" x14ac:dyDescent="0.3">
      <c r="A624" s="25" t="s">
        <v>3181</v>
      </c>
      <c r="B624" s="23" t="s">
        <v>4241</v>
      </c>
      <c r="C624" s="23" t="s">
        <v>4262</v>
      </c>
    </row>
    <row r="625" spans="1:3" x14ac:dyDescent="0.3">
      <c r="A625" s="25" t="s">
        <v>1219</v>
      </c>
      <c r="B625" s="23" t="s">
        <v>4241</v>
      </c>
      <c r="C625" s="23" t="s">
        <v>4262</v>
      </c>
    </row>
    <row r="626" spans="1:3" x14ac:dyDescent="0.3">
      <c r="A626" s="25" t="s">
        <v>1260</v>
      </c>
      <c r="B626" s="23" t="s">
        <v>4241</v>
      </c>
      <c r="C626" s="23" t="s">
        <v>4263</v>
      </c>
    </row>
    <row r="627" spans="1:3" x14ac:dyDescent="0.3">
      <c r="A627" s="25" t="s">
        <v>3023</v>
      </c>
      <c r="B627" s="23" t="s">
        <v>4241</v>
      </c>
      <c r="C627" s="23" t="s">
        <v>4263</v>
      </c>
    </row>
    <row r="628" spans="1:3" x14ac:dyDescent="0.3">
      <c r="A628" s="25" t="s">
        <v>2789</v>
      </c>
      <c r="B628" s="23" t="s">
        <v>4241</v>
      </c>
      <c r="C628" s="23" t="s">
        <v>4263</v>
      </c>
    </row>
    <row r="629" spans="1:3" x14ac:dyDescent="0.3">
      <c r="A629" s="25" t="s">
        <v>755</v>
      </c>
      <c r="B629" s="23" t="s">
        <v>4241</v>
      </c>
      <c r="C629" s="23" t="s">
        <v>4263</v>
      </c>
    </row>
    <row r="630" spans="1:3" x14ac:dyDescent="0.3">
      <c r="A630" s="25" t="s">
        <v>3530</v>
      </c>
      <c r="B630" s="23" t="s">
        <v>4241</v>
      </c>
      <c r="C630" s="23" t="s">
        <v>4263</v>
      </c>
    </row>
    <row r="631" spans="1:3" x14ac:dyDescent="0.3">
      <c r="A631" s="25" t="s">
        <v>3386</v>
      </c>
      <c r="B631" s="23" t="s">
        <v>4241</v>
      </c>
      <c r="C631" s="23" t="s">
        <v>4263</v>
      </c>
    </row>
    <row r="632" spans="1:3" x14ac:dyDescent="0.3">
      <c r="A632" s="25" t="s">
        <v>3124</v>
      </c>
      <c r="B632" s="23" t="s">
        <v>4242</v>
      </c>
      <c r="C632" s="23" t="s">
        <v>4264</v>
      </c>
    </row>
    <row r="633" spans="1:3" x14ac:dyDescent="0.3">
      <c r="A633" s="25" t="s">
        <v>1153</v>
      </c>
      <c r="B633" s="23" t="s">
        <v>4242</v>
      </c>
      <c r="C633" s="23" t="s">
        <v>4264</v>
      </c>
    </row>
    <row r="634" spans="1:3" x14ac:dyDescent="0.3">
      <c r="A634" s="25" t="s">
        <v>2122</v>
      </c>
      <c r="B634" s="23" t="s">
        <v>4242</v>
      </c>
      <c r="C634" s="23" t="s">
        <v>4264</v>
      </c>
    </row>
    <row r="635" spans="1:3" x14ac:dyDescent="0.3">
      <c r="A635" s="25" t="s">
        <v>1988</v>
      </c>
      <c r="B635" s="23" t="s">
        <v>4242</v>
      </c>
      <c r="C635" s="23" t="s">
        <v>4264</v>
      </c>
    </row>
    <row r="636" spans="1:3" x14ac:dyDescent="0.3">
      <c r="A636" s="25" t="s">
        <v>1256</v>
      </c>
      <c r="B636" s="23" t="s">
        <v>4242</v>
      </c>
      <c r="C636" s="23" t="s">
        <v>4264</v>
      </c>
    </row>
    <row r="637" spans="1:3" x14ac:dyDescent="0.3">
      <c r="A637" s="25" t="s">
        <v>3141</v>
      </c>
      <c r="B637" s="23" t="s">
        <v>4242</v>
      </c>
      <c r="C637" s="23" t="s">
        <v>4264</v>
      </c>
    </row>
    <row r="638" spans="1:3" x14ac:dyDescent="0.3">
      <c r="A638" s="25" t="s">
        <v>2857</v>
      </c>
      <c r="B638" s="23" t="s">
        <v>4242</v>
      </c>
      <c r="C638" s="23" t="s">
        <v>4264</v>
      </c>
    </row>
    <row r="639" spans="1:3" x14ac:dyDescent="0.3">
      <c r="A639" s="25" t="s">
        <v>84</v>
      </c>
      <c r="B639" s="23" t="s">
        <v>4242</v>
      </c>
      <c r="C639" s="23" t="s">
        <v>4264</v>
      </c>
    </row>
    <row r="640" spans="1:3" x14ac:dyDescent="0.3">
      <c r="A640" s="25" t="s">
        <v>524</v>
      </c>
      <c r="B640" s="23" t="s">
        <v>4242</v>
      </c>
      <c r="C640" s="23" t="s">
        <v>4264</v>
      </c>
    </row>
    <row r="641" spans="1:3" x14ac:dyDescent="0.3">
      <c r="A641" s="25" t="s">
        <v>2047</v>
      </c>
      <c r="B641" s="23" t="s">
        <v>4242</v>
      </c>
      <c r="C641" s="23" t="s">
        <v>4264</v>
      </c>
    </row>
    <row r="642" spans="1:3" x14ac:dyDescent="0.3">
      <c r="A642" s="25" t="s">
        <v>3976</v>
      </c>
      <c r="B642" s="23" t="s">
        <v>4242</v>
      </c>
      <c r="C642" s="23" t="s">
        <v>4264</v>
      </c>
    </row>
    <row r="643" spans="1:3" x14ac:dyDescent="0.3">
      <c r="A643" s="25" t="s">
        <v>375</v>
      </c>
      <c r="B643" s="23" t="s">
        <v>4242</v>
      </c>
      <c r="C643" s="23" t="s">
        <v>4264</v>
      </c>
    </row>
    <row r="644" spans="1:3" x14ac:dyDescent="0.3">
      <c r="A644" s="25" t="s">
        <v>3518</v>
      </c>
      <c r="B644" s="23" t="s">
        <v>4242</v>
      </c>
      <c r="C644" s="23" t="s">
        <v>4264</v>
      </c>
    </row>
    <row r="645" spans="1:3" x14ac:dyDescent="0.3">
      <c r="A645" s="25" t="s">
        <v>1584</v>
      </c>
      <c r="B645" s="23" t="s">
        <v>4242</v>
      </c>
      <c r="C645" s="23" t="s">
        <v>4264</v>
      </c>
    </row>
    <row r="646" spans="1:3" x14ac:dyDescent="0.3">
      <c r="A646" s="25" t="s">
        <v>2159</v>
      </c>
      <c r="B646" s="23" t="s">
        <v>4242</v>
      </c>
      <c r="C646" s="23" t="s">
        <v>4264</v>
      </c>
    </row>
    <row r="647" spans="1:3" x14ac:dyDescent="0.3">
      <c r="A647" s="25" t="s">
        <v>2902</v>
      </c>
      <c r="B647" s="23" t="s">
        <v>4242</v>
      </c>
      <c r="C647" s="23" t="s">
        <v>4265</v>
      </c>
    </row>
    <row r="648" spans="1:3" x14ac:dyDescent="0.3">
      <c r="A648" s="25" t="s">
        <v>1674</v>
      </c>
      <c r="B648" s="23" t="s">
        <v>4242</v>
      </c>
      <c r="C648" s="23" t="s">
        <v>4265</v>
      </c>
    </row>
    <row r="649" spans="1:3" x14ac:dyDescent="0.3">
      <c r="A649" s="25" t="s">
        <v>4217</v>
      </c>
      <c r="B649" s="23" t="s">
        <v>4242</v>
      </c>
      <c r="C649" s="23" t="s">
        <v>4265</v>
      </c>
    </row>
    <row r="650" spans="1:3" x14ac:dyDescent="0.3">
      <c r="A650" s="25" t="s">
        <v>4084</v>
      </c>
      <c r="B650" s="23" t="s">
        <v>4242</v>
      </c>
      <c r="C650" s="23" t="s">
        <v>4265</v>
      </c>
    </row>
    <row r="651" spans="1:3" x14ac:dyDescent="0.3">
      <c r="A651" s="25" t="s">
        <v>2005</v>
      </c>
      <c r="B651" s="23" t="s">
        <v>4242</v>
      </c>
      <c r="C651" s="23" t="s">
        <v>4265</v>
      </c>
    </row>
    <row r="652" spans="1:3" x14ac:dyDescent="0.3">
      <c r="A652" s="25" t="s">
        <v>1418</v>
      </c>
      <c r="B652" s="23" t="s">
        <v>4242</v>
      </c>
      <c r="C652" s="23" t="s">
        <v>4265</v>
      </c>
    </row>
    <row r="653" spans="1:3" x14ac:dyDescent="0.3">
      <c r="A653" s="25" t="s">
        <v>3269</v>
      </c>
      <c r="B653" s="23" t="s">
        <v>4242</v>
      </c>
      <c r="C653" s="23" t="s">
        <v>4265</v>
      </c>
    </row>
    <row r="654" spans="1:3" x14ac:dyDescent="0.3">
      <c r="A654" s="25" t="s">
        <v>2232</v>
      </c>
      <c r="B654" s="23" t="s">
        <v>4242</v>
      </c>
      <c r="C654" s="23" t="s">
        <v>4265</v>
      </c>
    </row>
    <row r="655" spans="1:3" x14ac:dyDescent="0.3">
      <c r="A655" s="25" t="s">
        <v>2399</v>
      </c>
      <c r="B655" s="23" t="s">
        <v>4242</v>
      </c>
      <c r="C655" s="23" t="s">
        <v>4265</v>
      </c>
    </row>
    <row r="656" spans="1:3" x14ac:dyDescent="0.3">
      <c r="A656" s="25" t="s">
        <v>2052</v>
      </c>
      <c r="B656" s="23" t="s">
        <v>4242</v>
      </c>
      <c r="C656" s="23" t="s">
        <v>4265</v>
      </c>
    </row>
    <row r="657" spans="1:3" x14ac:dyDescent="0.3">
      <c r="A657" s="25" t="s">
        <v>1892</v>
      </c>
      <c r="B657" s="23" t="s">
        <v>4242</v>
      </c>
      <c r="C657" s="23" t="s">
        <v>4265</v>
      </c>
    </row>
    <row r="658" spans="1:3" x14ac:dyDescent="0.3">
      <c r="A658" s="25" t="s">
        <v>871</v>
      </c>
      <c r="B658" s="23" t="s">
        <v>4242</v>
      </c>
      <c r="C658" s="23" t="s">
        <v>4265</v>
      </c>
    </row>
    <row r="659" spans="1:3" x14ac:dyDescent="0.3">
      <c r="A659" s="25" t="s">
        <v>1018</v>
      </c>
      <c r="B659" s="23" t="s">
        <v>4242</v>
      </c>
      <c r="C659" s="23" t="s">
        <v>4265</v>
      </c>
    </row>
    <row r="660" spans="1:3" x14ac:dyDescent="0.3">
      <c r="A660" s="25" t="s">
        <v>1138</v>
      </c>
      <c r="B660" s="23" t="s">
        <v>4242</v>
      </c>
      <c r="C660" s="23" t="s">
        <v>4265</v>
      </c>
    </row>
    <row r="661" spans="1:3" x14ac:dyDescent="0.3">
      <c r="A661" s="25" t="s">
        <v>1357</v>
      </c>
      <c r="B661" s="23" t="s">
        <v>4242</v>
      </c>
      <c r="C661" s="23" t="s">
        <v>4266</v>
      </c>
    </row>
    <row r="662" spans="1:3" x14ac:dyDescent="0.3">
      <c r="A662" s="25" t="s">
        <v>237</v>
      </c>
      <c r="B662" s="23" t="s">
        <v>4242</v>
      </c>
      <c r="C662" s="23" t="s">
        <v>4266</v>
      </c>
    </row>
    <row r="663" spans="1:3" x14ac:dyDescent="0.3">
      <c r="A663" s="25" t="s">
        <v>2536</v>
      </c>
      <c r="B663" s="23" t="s">
        <v>4242</v>
      </c>
      <c r="C663" s="23" t="s">
        <v>4266</v>
      </c>
    </row>
    <row r="664" spans="1:3" x14ac:dyDescent="0.3">
      <c r="A664" s="25" t="s">
        <v>3839</v>
      </c>
      <c r="B664" s="23" t="s">
        <v>4242</v>
      </c>
      <c r="C664" s="23" t="s">
        <v>4266</v>
      </c>
    </row>
    <row r="665" spans="1:3" x14ac:dyDescent="0.3">
      <c r="A665" s="25" t="s">
        <v>4067</v>
      </c>
      <c r="B665" s="23" t="s">
        <v>4242</v>
      </c>
      <c r="C665" s="23" t="s">
        <v>4266</v>
      </c>
    </row>
    <row r="666" spans="1:3" x14ac:dyDescent="0.3">
      <c r="A666" s="25" t="s">
        <v>3823</v>
      </c>
      <c r="B666" s="23" t="s">
        <v>4242</v>
      </c>
      <c r="C666" s="23" t="s">
        <v>4266</v>
      </c>
    </row>
    <row r="667" spans="1:3" x14ac:dyDescent="0.3">
      <c r="A667" s="25" t="s">
        <v>1931</v>
      </c>
      <c r="B667" s="23" t="s">
        <v>4242</v>
      </c>
      <c r="C667" s="23" t="s">
        <v>4266</v>
      </c>
    </row>
    <row r="668" spans="1:3" x14ac:dyDescent="0.3">
      <c r="A668" s="25" t="s">
        <v>876</v>
      </c>
      <c r="B668" s="23" t="s">
        <v>4242</v>
      </c>
      <c r="C668" s="23" t="s">
        <v>4267</v>
      </c>
    </row>
    <row r="669" spans="1:3" x14ac:dyDescent="0.3">
      <c r="A669" s="25" t="s">
        <v>2580</v>
      </c>
      <c r="B669" s="23" t="s">
        <v>4242</v>
      </c>
      <c r="C669" s="23" t="s">
        <v>4267</v>
      </c>
    </row>
    <row r="670" spans="1:3" x14ac:dyDescent="0.3">
      <c r="A670" s="25" t="s">
        <v>3743</v>
      </c>
      <c r="B670" s="23" t="s">
        <v>4242</v>
      </c>
      <c r="C670" s="23" t="s">
        <v>4267</v>
      </c>
    </row>
    <row r="671" spans="1:3" x14ac:dyDescent="0.3">
      <c r="A671" s="25" t="s">
        <v>1377</v>
      </c>
      <c r="B671" s="23" t="s">
        <v>4242</v>
      </c>
      <c r="C671" s="23" t="s">
        <v>4267</v>
      </c>
    </row>
    <row r="672" spans="1:3" x14ac:dyDescent="0.3">
      <c r="A672" s="25" t="s">
        <v>775</v>
      </c>
      <c r="B672" s="23" t="s">
        <v>4242</v>
      </c>
      <c r="C672" s="23" t="s">
        <v>4267</v>
      </c>
    </row>
    <row r="673" spans="1:3" x14ac:dyDescent="0.3">
      <c r="A673" s="25" t="s">
        <v>3512</v>
      </c>
      <c r="B673" s="23" t="s">
        <v>4242</v>
      </c>
      <c r="C673" s="23" t="s">
        <v>4267</v>
      </c>
    </row>
    <row r="674" spans="1:3" x14ac:dyDescent="0.3">
      <c r="A674" s="25" t="s">
        <v>3305</v>
      </c>
      <c r="B674" s="23" t="s">
        <v>4242</v>
      </c>
      <c r="C674" s="23" t="s">
        <v>4267</v>
      </c>
    </row>
    <row r="675" spans="1:3" x14ac:dyDescent="0.3">
      <c r="A675" s="25" t="s">
        <v>3805</v>
      </c>
      <c r="B675" s="23" t="s">
        <v>4242</v>
      </c>
      <c r="C675" s="23" t="s">
        <v>4267</v>
      </c>
    </row>
    <row r="676" spans="1:3" x14ac:dyDescent="0.3">
      <c r="A676" s="25" t="s">
        <v>2701</v>
      </c>
      <c r="B676" s="23" t="s">
        <v>4242</v>
      </c>
      <c r="C676" s="23" t="s">
        <v>4267</v>
      </c>
    </row>
    <row r="677" spans="1:3" x14ac:dyDescent="0.3">
      <c r="A677" s="25" t="s">
        <v>4086</v>
      </c>
      <c r="B677" s="23" t="s">
        <v>4242</v>
      </c>
      <c r="C677" s="23" t="s">
        <v>4267</v>
      </c>
    </row>
    <row r="678" spans="1:3" x14ac:dyDescent="0.3">
      <c r="A678" s="25" t="s">
        <v>1839</v>
      </c>
      <c r="B678" s="23" t="s">
        <v>4242</v>
      </c>
      <c r="C678" s="23" t="s">
        <v>4268</v>
      </c>
    </row>
    <row r="679" spans="1:3" x14ac:dyDescent="0.3">
      <c r="A679" s="25" t="s">
        <v>3123</v>
      </c>
      <c r="B679" s="23" t="s">
        <v>4242</v>
      </c>
      <c r="C679" s="23" t="s">
        <v>4268</v>
      </c>
    </row>
    <row r="680" spans="1:3" x14ac:dyDescent="0.3">
      <c r="A680" s="25" t="s">
        <v>1134</v>
      </c>
      <c r="B680" s="23" t="s">
        <v>4242</v>
      </c>
      <c r="C680" s="23" t="s">
        <v>4268</v>
      </c>
    </row>
    <row r="681" spans="1:3" x14ac:dyDescent="0.3">
      <c r="A681" s="25" t="s">
        <v>603</v>
      </c>
      <c r="B681" s="23" t="s">
        <v>4242</v>
      </c>
      <c r="C681" s="23" t="s">
        <v>4268</v>
      </c>
    </row>
    <row r="682" spans="1:3" x14ac:dyDescent="0.3">
      <c r="A682" s="25" t="s">
        <v>836</v>
      </c>
      <c r="B682" s="23" t="s">
        <v>4242</v>
      </c>
      <c r="C682" s="23" t="s">
        <v>4268</v>
      </c>
    </row>
    <row r="683" spans="1:3" x14ac:dyDescent="0.3">
      <c r="A683" s="25" t="s">
        <v>3208</v>
      </c>
      <c r="B683" s="23" t="s">
        <v>4242</v>
      </c>
      <c r="C683" s="23" t="s">
        <v>4269</v>
      </c>
    </row>
    <row r="684" spans="1:3" x14ac:dyDescent="0.3">
      <c r="A684" s="25" t="s">
        <v>2863</v>
      </c>
      <c r="B684" s="23" t="s">
        <v>4242</v>
      </c>
      <c r="C684" s="23" t="s">
        <v>4269</v>
      </c>
    </row>
    <row r="685" spans="1:3" x14ac:dyDescent="0.3">
      <c r="A685" s="25" t="s">
        <v>3455</v>
      </c>
      <c r="B685" s="23" t="s">
        <v>4242</v>
      </c>
      <c r="C685" s="23" t="s">
        <v>4269</v>
      </c>
    </row>
    <row r="686" spans="1:3" x14ac:dyDescent="0.3">
      <c r="A686" s="25" t="s">
        <v>202</v>
      </c>
      <c r="B686" s="23" t="s">
        <v>4242</v>
      </c>
      <c r="C686" s="23" t="s">
        <v>4269</v>
      </c>
    </row>
    <row r="687" spans="1:3" x14ac:dyDescent="0.3">
      <c r="A687" s="25" t="s">
        <v>3829</v>
      </c>
      <c r="B687" s="23" t="s">
        <v>4243</v>
      </c>
      <c r="C687" s="23" t="s">
        <v>4238</v>
      </c>
    </row>
    <row r="688" spans="1:3" x14ac:dyDescent="0.3">
      <c r="A688" s="25" t="s">
        <v>2348</v>
      </c>
      <c r="B688" s="23" t="s">
        <v>4243</v>
      </c>
      <c r="C688" s="23" t="s">
        <v>4238</v>
      </c>
    </row>
    <row r="689" spans="1:3" x14ac:dyDescent="0.3">
      <c r="A689" s="25" t="s">
        <v>2647</v>
      </c>
      <c r="B689" s="23" t="s">
        <v>4243</v>
      </c>
      <c r="C689" s="23" t="s">
        <v>4238</v>
      </c>
    </row>
    <row r="690" spans="1:3" x14ac:dyDescent="0.3">
      <c r="A690" s="25" t="s">
        <v>3048</v>
      </c>
      <c r="B690" s="23" t="s">
        <v>4243</v>
      </c>
      <c r="C690" s="23" t="s">
        <v>4238</v>
      </c>
    </row>
    <row r="691" spans="1:3" x14ac:dyDescent="0.3">
      <c r="A691" s="25" t="s">
        <v>2471</v>
      </c>
      <c r="B691" s="23" t="s">
        <v>4243</v>
      </c>
      <c r="C691" s="23" t="s">
        <v>4238</v>
      </c>
    </row>
    <row r="692" spans="1:3" x14ac:dyDescent="0.3">
      <c r="A692" s="25" t="s">
        <v>889</v>
      </c>
      <c r="B692" s="23" t="s">
        <v>4243</v>
      </c>
      <c r="C692" s="23" t="s">
        <v>4238</v>
      </c>
    </row>
    <row r="693" spans="1:3" x14ac:dyDescent="0.3">
      <c r="A693" s="25" t="s">
        <v>157</v>
      </c>
      <c r="B693" s="23" t="s">
        <v>4243</v>
      </c>
      <c r="C693" s="23" t="s">
        <v>4238</v>
      </c>
    </row>
    <row r="694" spans="1:3" x14ac:dyDescent="0.3">
      <c r="A694" s="25" t="s">
        <v>2482</v>
      </c>
      <c r="B694" s="23" t="s">
        <v>4243</v>
      </c>
      <c r="C694" s="23" t="s">
        <v>4270</v>
      </c>
    </row>
    <row r="695" spans="1:3" x14ac:dyDescent="0.3">
      <c r="A695" s="25" t="s">
        <v>1633</v>
      </c>
      <c r="B695" s="23" t="s">
        <v>4243</v>
      </c>
      <c r="C695" s="23" t="s">
        <v>4270</v>
      </c>
    </row>
    <row r="696" spans="1:3" x14ac:dyDescent="0.3">
      <c r="A696" s="25" t="s">
        <v>173</v>
      </c>
      <c r="B696" s="23" t="s">
        <v>4243</v>
      </c>
      <c r="C696" s="23" t="s">
        <v>4272</v>
      </c>
    </row>
    <row r="697" spans="1:3" x14ac:dyDescent="0.3">
      <c r="A697" s="25" t="s">
        <v>1468</v>
      </c>
      <c r="B697" s="23" t="s">
        <v>4243</v>
      </c>
      <c r="C697" s="23" t="s">
        <v>4272</v>
      </c>
    </row>
    <row r="698" spans="1:3" x14ac:dyDescent="0.3">
      <c r="A698" s="37" t="s">
        <v>4271</v>
      </c>
      <c r="B698" s="22" t="s">
        <v>4243</v>
      </c>
      <c r="C698" s="22" t="s">
        <v>4272</v>
      </c>
    </row>
    <row r="699" spans="1:3" x14ac:dyDescent="0.3">
      <c r="A699" s="25" t="s">
        <v>3618</v>
      </c>
      <c r="B699" s="23" t="s">
        <v>4243</v>
      </c>
      <c r="C699" s="23" t="s">
        <v>4272</v>
      </c>
    </row>
    <row r="700" spans="1:3" x14ac:dyDescent="0.3">
      <c r="A700" s="25" t="s">
        <v>1817</v>
      </c>
      <c r="B700" s="23" t="s">
        <v>4238</v>
      </c>
      <c r="C700" s="23" t="s">
        <v>4273</v>
      </c>
    </row>
    <row r="701" spans="1:3" x14ac:dyDescent="0.3">
      <c r="A701" s="25" t="s">
        <v>3814</v>
      </c>
      <c r="B701" s="23" t="s">
        <v>4238</v>
      </c>
      <c r="C701" s="23" t="s">
        <v>4273</v>
      </c>
    </row>
    <row r="702" spans="1:3" x14ac:dyDescent="0.3">
      <c r="A702" s="25" t="s">
        <v>4047</v>
      </c>
      <c r="B702" s="23" t="s">
        <v>4238</v>
      </c>
      <c r="C702" s="23" t="s">
        <v>4273</v>
      </c>
    </row>
    <row r="703" spans="1:3" x14ac:dyDescent="0.3">
      <c r="A703" s="25" t="s">
        <v>2568</v>
      </c>
      <c r="B703" s="23" t="s">
        <v>4238</v>
      </c>
      <c r="C703" s="23" t="s">
        <v>4273</v>
      </c>
    </row>
    <row r="704" spans="1:3" x14ac:dyDescent="0.3">
      <c r="A704" s="25" t="s">
        <v>496</v>
      </c>
      <c r="B704" s="23" t="s">
        <v>4238</v>
      </c>
      <c r="C704" s="23" t="s">
        <v>4273</v>
      </c>
    </row>
    <row r="705" spans="1:3" x14ac:dyDescent="0.3">
      <c r="A705" s="25" t="s">
        <v>3629</v>
      </c>
      <c r="B705" s="23" t="s">
        <v>4238</v>
      </c>
      <c r="C705" s="23" t="s">
        <v>4273</v>
      </c>
    </row>
    <row r="706" spans="1:3" x14ac:dyDescent="0.3">
      <c r="A706" s="25" t="s">
        <v>1940</v>
      </c>
      <c r="B706" s="23" t="s">
        <v>4238</v>
      </c>
      <c r="C706" s="23" t="s">
        <v>4273</v>
      </c>
    </row>
    <row r="707" spans="1:3" x14ac:dyDescent="0.3">
      <c r="A707" s="25" t="s">
        <v>3477</v>
      </c>
      <c r="B707" s="23" t="s">
        <v>4238</v>
      </c>
      <c r="C707" s="23" t="s">
        <v>4273</v>
      </c>
    </row>
    <row r="708" spans="1:3" x14ac:dyDescent="0.3">
      <c r="A708" s="25" t="s">
        <v>246</v>
      </c>
      <c r="B708" s="23" t="s">
        <v>4238</v>
      </c>
      <c r="C708" s="23" t="s">
        <v>4273</v>
      </c>
    </row>
    <row r="709" spans="1:3" x14ac:dyDescent="0.3">
      <c r="A709" s="25" t="s">
        <v>3380</v>
      </c>
      <c r="B709" s="23" t="s">
        <v>4238</v>
      </c>
      <c r="C709" s="23" t="s">
        <v>4273</v>
      </c>
    </row>
    <row r="710" spans="1:3" x14ac:dyDescent="0.3">
      <c r="A710" s="25" t="s">
        <v>2333</v>
      </c>
      <c r="B710" s="23" t="s">
        <v>4238</v>
      </c>
      <c r="C710" s="23" t="s">
        <v>4273</v>
      </c>
    </row>
    <row r="711" spans="1:3" x14ac:dyDescent="0.3">
      <c r="A711" s="25" t="s">
        <v>2461</v>
      </c>
      <c r="B711" s="23" t="s">
        <v>4238</v>
      </c>
      <c r="C711" s="23" t="s">
        <v>4273</v>
      </c>
    </row>
    <row r="712" spans="1:3" x14ac:dyDescent="0.3">
      <c r="A712" s="25" t="s">
        <v>1409</v>
      </c>
      <c r="B712" s="23" t="s">
        <v>4238</v>
      </c>
      <c r="C712" s="23" t="s">
        <v>4273</v>
      </c>
    </row>
    <row r="713" spans="1:3" x14ac:dyDescent="0.3">
      <c r="A713" s="25" t="s">
        <v>2401</v>
      </c>
      <c r="B713" s="23" t="s">
        <v>4238</v>
      </c>
      <c r="C713" s="23" t="s">
        <v>4273</v>
      </c>
    </row>
    <row r="714" spans="1:3" x14ac:dyDescent="0.3">
      <c r="A714" s="25" t="s">
        <v>568</v>
      </c>
      <c r="B714" s="23" t="s">
        <v>4238</v>
      </c>
      <c r="C714" s="23" t="s">
        <v>4273</v>
      </c>
    </row>
    <row r="715" spans="1:3" x14ac:dyDescent="0.3">
      <c r="A715" s="25" t="s">
        <v>2705</v>
      </c>
      <c r="B715" s="23" t="s">
        <v>4238</v>
      </c>
      <c r="C715" s="23" t="s">
        <v>4273</v>
      </c>
    </row>
    <row r="716" spans="1:3" x14ac:dyDescent="0.3">
      <c r="A716" s="25" t="s">
        <v>619</v>
      </c>
      <c r="B716" s="23" t="s">
        <v>4238</v>
      </c>
      <c r="C716" s="23" t="s">
        <v>4273</v>
      </c>
    </row>
    <row r="717" spans="1:3" x14ac:dyDescent="0.3">
      <c r="A717" s="25" t="s">
        <v>3065</v>
      </c>
      <c r="B717" s="23" t="s">
        <v>4238</v>
      </c>
      <c r="C717" s="23" t="s">
        <v>4273</v>
      </c>
    </row>
    <row r="718" spans="1:3" x14ac:dyDescent="0.3">
      <c r="A718" s="25" t="s">
        <v>631</v>
      </c>
      <c r="B718" s="23" t="s">
        <v>4238</v>
      </c>
      <c r="C718" s="23" t="s">
        <v>4273</v>
      </c>
    </row>
    <row r="719" spans="1:3" x14ac:dyDescent="0.3">
      <c r="A719" s="25" t="s">
        <v>3282</v>
      </c>
      <c r="B719" s="23" t="s">
        <v>4238</v>
      </c>
      <c r="C719" s="23" t="s">
        <v>4273</v>
      </c>
    </row>
    <row r="720" spans="1:3" x14ac:dyDescent="0.3">
      <c r="A720" s="25" t="s">
        <v>3447</v>
      </c>
      <c r="B720" s="23" t="s">
        <v>4238</v>
      </c>
      <c r="C720" s="23" t="s">
        <v>4273</v>
      </c>
    </row>
    <row r="721" spans="1:3" x14ac:dyDescent="0.3">
      <c r="A721" s="25" t="s">
        <v>2331</v>
      </c>
      <c r="B721" s="23" t="s">
        <v>4238</v>
      </c>
      <c r="C721" s="23" t="s">
        <v>4273</v>
      </c>
    </row>
    <row r="722" spans="1:3" x14ac:dyDescent="0.3">
      <c r="A722" s="25" t="s">
        <v>551</v>
      </c>
      <c r="B722" s="23" t="s">
        <v>4238</v>
      </c>
      <c r="C722" s="23" t="s">
        <v>4273</v>
      </c>
    </row>
    <row r="723" spans="1:3" x14ac:dyDescent="0.3">
      <c r="A723" s="25" t="s">
        <v>710</v>
      </c>
      <c r="B723" s="23" t="s">
        <v>4238</v>
      </c>
      <c r="C723" s="23" t="s">
        <v>4273</v>
      </c>
    </row>
    <row r="724" spans="1:3" x14ac:dyDescent="0.3">
      <c r="A724" s="25" t="s">
        <v>1746</v>
      </c>
      <c r="B724" s="23" t="s">
        <v>4238</v>
      </c>
      <c r="C724" s="23" t="s">
        <v>4273</v>
      </c>
    </row>
    <row r="725" spans="1:3" x14ac:dyDescent="0.3">
      <c r="A725" s="25" t="s">
        <v>1381</v>
      </c>
      <c r="B725" s="23" t="s">
        <v>4238</v>
      </c>
      <c r="C725" s="23" t="s">
        <v>4273</v>
      </c>
    </row>
    <row r="726" spans="1:3" x14ac:dyDescent="0.3">
      <c r="A726" s="25" t="s">
        <v>1349</v>
      </c>
      <c r="B726" s="23" t="s">
        <v>4238</v>
      </c>
      <c r="C726" s="23" t="s">
        <v>4273</v>
      </c>
    </row>
    <row r="727" spans="1:3" x14ac:dyDescent="0.3">
      <c r="A727" s="25" t="s">
        <v>1886</v>
      </c>
      <c r="B727" s="23" t="s">
        <v>4238</v>
      </c>
      <c r="C727" s="23" t="s">
        <v>4274</v>
      </c>
    </row>
    <row r="728" spans="1:3" x14ac:dyDescent="0.3">
      <c r="A728" s="25" t="s">
        <v>2650</v>
      </c>
      <c r="B728" s="23" t="s">
        <v>4238</v>
      </c>
      <c r="C728" s="23" t="s">
        <v>4274</v>
      </c>
    </row>
    <row r="729" spans="1:3" x14ac:dyDescent="0.3">
      <c r="A729" s="25" t="s">
        <v>3626</v>
      </c>
      <c r="B729" s="23" t="s">
        <v>4238</v>
      </c>
      <c r="C729" s="23" t="s">
        <v>4274</v>
      </c>
    </row>
    <row r="730" spans="1:3" x14ac:dyDescent="0.3">
      <c r="A730" s="25" t="s">
        <v>372</v>
      </c>
      <c r="B730" s="23" t="s">
        <v>4238</v>
      </c>
      <c r="C730" s="23" t="s">
        <v>4274</v>
      </c>
    </row>
    <row r="731" spans="1:3" x14ac:dyDescent="0.3">
      <c r="A731" s="25" t="s">
        <v>1880</v>
      </c>
      <c r="B731" s="23" t="s">
        <v>4238</v>
      </c>
      <c r="C731" s="23" t="s">
        <v>4274</v>
      </c>
    </row>
    <row r="732" spans="1:3" x14ac:dyDescent="0.3">
      <c r="A732" s="25" t="s">
        <v>2659</v>
      </c>
      <c r="B732" s="23" t="s">
        <v>4238</v>
      </c>
      <c r="C732" s="23" t="s">
        <v>4274</v>
      </c>
    </row>
    <row r="733" spans="1:3" x14ac:dyDescent="0.3">
      <c r="A733" s="25" t="s">
        <v>636</v>
      </c>
      <c r="B733" s="23" t="s">
        <v>4238</v>
      </c>
      <c r="C733" s="23" t="s">
        <v>4274</v>
      </c>
    </row>
    <row r="734" spans="1:3" x14ac:dyDescent="0.3">
      <c r="A734" s="25" t="s">
        <v>1345</v>
      </c>
      <c r="B734" s="23" t="s">
        <v>4238</v>
      </c>
      <c r="C734" s="23" t="s">
        <v>4274</v>
      </c>
    </row>
    <row r="735" spans="1:3" x14ac:dyDescent="0.3">
      <c r="A735" s="25" t="s">
        <v>3248</v>
      </c>
      <c r="B735" s="23" t="s">
        <v>4238</v>
      </c>
      <c r="C735" s="23" t="s">
        <v>4274</v>
      </c>
    </row>
    <row r="736" spans="1:3" x14ac:dyDescent="0.3">
      <c r="A736" s="25" t="s">
        <v>2632</v>
      </c>
      <c r="B736" s="23" t="s">
        <v>4238</v>
      </c>
      <c r="C736" s="23" t="s">
        <v>4274</v>
      </c>
    </row>
    <row r="737" spans="1:16" x14ac:dyDescent="0.3">
      <c r="A737" s="25" t="s">
        <v>3100</v>
      </c>
      <c r="B737" s="23" t="s">
        <v>4238</v>
      </c>
      <c r="C737" s="23" t="s">
        <v>4274</v>
      </c>
    </row>
    <row r="738" spans="1:16" x14ac:dyDescent="0.3">
      <c r="A738" s="25" t="s">
        <v>3795</v>
      </c>
      <c r="B738" s="23" t="s">
        <v>4238</v>
      </c>
      <c r="C738" s="23" t="s">
        <v>4274</v>
      </c>
    </row>
    <row r="739" spans="1:16" x14ac:dyDescent="0.3">
      <c r="A739" s="25" t="s">
        <v>492</v>
      </c>
      <c r="B739" s="23" t="s">
        <v>4238</v>
      </c>
      <c r="C739" s="23" t="s">
        <v>4274</v>
      </c>
    </row>
    <row r="740" spans="1:16" x14ac:dyDescent="0.3">
      <c r="A740" s="25" t="s">
        <v>3136</v>
      </c>
      <c r="B740" s="23" t="s">
        <v>4238</v>
      </c>
      <c r="C740" s="23" t="s">
        <v>4274</v>
      </c>
    </row>
    <row r="741" spans="1:16" x14ac:dyDescent="0.3">
      <c r="A741" s="25" t="s">
        <v>3204</v>
      </c>
      <c r="B741" s="23" t="s">
        <v>4238</v>
      </c>
      <c r="C741" s="23" t="s">
        <v>4274</v>
      </c>
    </row>
    <row r="742" spans="1:16" x14ac:dyDescent="0.3">
      <c r="A742" s="25" t="s">
        <v>4164</v>
      </c>
      <c r="B742" s="23" t="s">
        <v>4238</v>
      </c>
      <c r="C742" s="23" t="s">
        <v>4274</v>
      </c>
    </row>
    <row r="743" spans="1:16" x14ac:dyDescent="0.3">
      <c r="A743" s="25" t="s">
        <v>2463</v>
      </c>
      <c r="B743" s="23" t="s">
        <v>4238</v>
      </c>
      <c r="C743" s="23" t="s">
        <v>4274</v>
      </c>
    </row>
    <row r="744" spans="1:16" x14ac:dyDescent="0.3">
      <c r="A744" s="25" t="s">
        <v>2268</v>
      </c>
      <c r="B744" s="23" t="s">
        <v>4238</v>
      </c>
      <c r="C744" s="23" t="s">
        <v>4274</v>
      </c>
    </row>
    <row r="745" spans="1:16" x14ac:dyDescent="0.3">
      <c r="A745" s="25" t="s">
        <v>3201</v>
      </c>
      <c r="B745" s="23" t="s">
        <v>4238</v>
      </c>
      <c r="C745" s="23" t="s">
        <v>4274</v>
      </c>
    </row>
    <row r="746" spans="1:16" x14ac:dyDescent="0.3">
      <c r="A746" s="25" t="s">
        <v>215</v>
      </c>
      <c r="B746" s="23" t="s">
        <v>4238</v>
      </c>
      <c r="C746" s="23" t="s">
        <v>4274</v>
      </c>
    </row>
    <row r="747" spans="1:16" x14ac:dyDescent="0.3">
      <c r="A747" s="25" t="s">
        <v>3489</v>
      </c>
      <c r="B747" s="23" t="s">
        <v>4238</v>
      </c>
      <c r="C747" s="23" t="s">
        <v>4274</v>
      </c>
    </row>
    <row r="748" spans="1:16" x14ac:dyDescent="0.3">
      <c r="A748" s="25" t="s">
        <v>2252</v>
      </c>
      <c r="B748" s="23" t="s">
        <v>4238</v>
      </c>
      <c r="C748" s="23" t="s">
        <v>4274</v>
      </c>
    </row>
    <row r="749" spans="1:16" x14ac:dyDescent="0.3">
      <c r="A749" s="25" t="s">
        <v>2454</v>
      </c>
      <c r="B749" s="23" t="s">
        <v>4238</v>
      </c>
      <c r="C749" s="23" t="s">
        <v>4274</v>
      </c>
    </row>
    <row r="750" spans="1:16" x14ac:dyDescent="0.3">
      <c r="A750" s="25" t="s">
        <v>396</v>
      </c>
      <c r="B750" s="23" t="s">
        <v>4238</v>
      </c>
      <c r="C750" s="23" t="s">
        <v>4275</v>
      </c>
    </row>
    <row r="751" spans="1:16" x14ac:dyDescent="0.3">
      <c r="A751" s="25" t="s">
        <v>3496</v>
      </c>
      <c r="B751" s="23" t="s">
        <v>4238</v>
      </c>
      <c r="C751" s="23" t="s">
        <v>4275</v>
      </c>
    </row>
    <row r="752" spans="1:16" x14ac:dyDescent="0.3">
      <c r="A752" s="25" t="s">
        <v>556</v>
      </c>
      <c r="B752" s="23" t="s">
        <v>4238</v>
      </c>
      <c r="C752" s="23" t="s">
        <v>4275</v>
      </c>
      <c r="P752" s="17"/>
    </row>
    <row r="753" spans="1:3" x14ac:dyDescent="0.3">
      <c r="A753" s="25" t="s">
        <v>1565</v>
      </c>
      <c r="B753" s="23" t="s">
        <v>4238</v>
      </c>
      <c r="C753" s="23" t="s">
        <v>4275</v>
      </c>
    </row>
    <row r="754" spans="1:3" x14ac:dyDescent="0.3">
      <c r="A754" s="25" t="s">
        <v>3407</v>
      </c>
      <c r="B754" s="23" t="s">
        <v>4238</v>
      </c>
      <c r="C754" s="23" t="s">
        <v>4275</v>
      </c>
    </row>
    <row r="755" spans="1:3" x14ac:dyDescent="0.3">
      <c r="A755" s="25" t="s">
        <v>1768</v>
      </c>
      <c r="B755" s="23" t="s">
        <v>4238</v>
      </c>
      <c r="C755" s="23" t="s">
        <v>4275</v>
      </c>
    </row>
    <row r="756" spans="1:3" x14ac:dyDescent="0.3">
      <c r="A756" s="25" t="s">
        <v>1784</v>
      </c>
      <c r="B756" s="23" t="s">
        <v>4238</v>
      </c>
      <c r="C756" s="23" t="s">
        <v>4275</v>
      </c>
    </row>
    <row r="757" spans="1:3" x14ac:dyDescent="0.3">
      <c r="A757" s="25" t="s">
        <v>229</v>
      </c>
      <c r="B757" s="23" t="s">
        <v>4238</v>
      </c>
      <c r="C757" s="23" t="s">
        <v>4275</v>
      </c>
    </row>
    <row r="758" spans="1:3" x14ac:dyDescent="0.3">
      <c r="A758" s="25" t="s">
        <v>808</v>
      </c>
      <c r="B758" s="23" t="s">
        <v>4238</v>
      </c>
      <c r="C758" s="23" t="s">
        <v>4275</v>
      </c>
    </row>
    <row r="759" spans="1:3" x14ac:dyDescent="0.3">
      <c r="A759" s="25" t="s">
        <v>4113</v>
      </c>
      <c r="B759" s="23" t="s">
        <v>4238</v>
      </c>
      <c r="C759" s="23" t="s">
        <v>4275</v>
      </c>
    </row>
    <row r="760" spans="1:3" x14ac:dyDescent="0.3">
      <c r="A760" s="25" t="s">
        <v>3122</v>
      </c>
      <c r="B760" s="23" t="s">
        <v>4238</v>
      </c>
      <c r="C760" s="23" t="s">
        <v>4275</v>
      </c>
    </row>
    <row r="761" spans="1:3" x14ac:dyDescent="0.3">
      <c r="A761" s="25" t="s">
        <v>35</v>
      </c>
      <c r="B761" s="23" t="s">
        <v>4238</v>
      </c>
      <c r="C761" s="23" t="s">
        <v>4275</v>
      </c>
    </row>
    <row r="762" spans="1:3" x14ac:dyDescent="0.3">
      <c r="A762" s="25" t="s">
        <v>2105</v>
      </c>
      <c r="B762" s="23" t="s">
        <v>4238</v>
      </c>
      <c r="C762" s="23" t="s">
        <v>4275</v>
      </c>
    </row>
    <row r="763" spans="1:3" x14ac:dyDescent="0.3">
      <c r="A763" s="25" t="s">
        <v>3703</v>
      </c>
      <c r="B763" s="23" t="s">
        <v>4238</v>
      </c>
      <c r="C763" s="23" t="s">
        <v>4275</v>
      </c>
    </row>
    <row r="764" spans="1:3" x14ac:dyDescent="0.3">
      <c r="A764" s="25" t="s">
        <v>4060</v>
      </c>
      <c r="B764" s="23" t="s">
        <v>4238</v>
      </c>
      <c r="C764" s="23" t="s">
        <v>4275</v>
      </c>
    </row>
    <row r="765" spans="1:3" x14ac:dyDescent="0.3">
      <c r="A765" s="25" t="s">
        <v>1382</v>
      </c>
      <c r="B765" s="23" t="s">
        <v>4238</v>
      </c>
      <c r="C765" s="23" t="s">
        <v>4275</v>
      </c>
    </row>
    <row r="766" spans="1:3" x14ac:dyDescent="0.3">
      <c r="A766" s="25" t="s">
        <v>4107</v>
      </c>
      <c r="B766" s="23" t="s">
        <v>4238</v>
      </c>
      <c r="C766" s="23" t="s">
        <v>4275</v>
      </c>
    </row>
    <row r="767" spans="1:3" x14ac:dyDescent="0.3">
      <c r="A767" s="25" t="s">
        <v>763</v>
      </c>
      <c r="B767" s="23" t="s">
        <v>4238</v>
      </c>
      <c r="C767" s="23" t="s">
        <v>4275</v>
      </c>
    </row>
    <row r="768" spans="1:3" x14ac:dyDescent="0.3">
      <c r="A768" s="25" t="s">
        <v>3390</v>
      </c>
      <c r="B768" s="23" t="s">
        <v>4238</v>
      </c>
      <c r="C768" s="23" t="s">
        <v>4275</v>
      </c>
    </row>
    <row r="769" spans="1:3" x14ac:dyDescent="0.3">
      <c r="A769" s="25" t="s">
        <v>1943</v>
      </c>
      <c r="B769" s="23" t="s">
        <v>4238</v>
      </c>
      <c r="C769" s="23" t="s">
        <v>4275</v>
      </c>
    </row>
    <row r="770" spans="1:3" x14ac:dyDescent="0.3">
      <c r="A770" s="25" t="s">
        <v>540</v>
      </c>
      <c r="B770" s="23" t="s">
        <v>4238</v>
      </c>
      <c r="C770" s="23" t="s">
        <v>4275</v>
      </c>
    </row>
    <row r="771" spans="1:3" x14ac:dyDescent="0.3">
      <c r="A771" s="25" t="s">
        <v>606</v>
      </c>
      <c r="B771" s="23" t="s">
        <v>4238</v>
      </c>
      <c r="C771" s="23" t="s">
        <v>4275</v>
      </c>
    </row>
    <row r="772" spans="1:3" x14ac:dyDescent="0.3">
      <c r="A772" s="25" t="s">
        <v>3873</v>
      </c>
      <c r="B772" s="23" t="s">
        <v>4238</v>
      </c>
      <c r="C772" s="23" t="s">
        <v>4275</v>
      </c>
    </row>
    <row r="773" spans="1:3" x14ac:dyDescent="0.3">
      <c r="A773" s="25" t="s">
        <v>1575</v>
      </c>
      <c r="B773" s="23" t="s">
        <v>4238</v>
      </c>
      <c r="C773" s="23" t="s">
        <v>4275</v>
      </c>
    </row>
    <row r="774" spans="1:3" x14ac:dyDescent="0.3">
      <c r="A774" s="25" t="s">
        <v>2979</v>
      </c>
      <c r="B774" s="23" t="s">
        <v>4238</v>
      </c>
      <c r="C774" s="23" t="s">
        <v>4275</v>
      </c>
    </row>
    <row r="775" spans="1:3" x14ac:dyDescent="0.3">
      <c r="A775" s="25" t="s">
        <v>3959</v>
      </c>
      <c r="B775" s="23" t="s">
        <v>4238</v>
      </c>
      <c r="C775" s="23" t="s">
        <v>4275</v>
      </c>
    </row>
    <row r="776" spans="1:3" x14ac:dyDescent="0.3">
      <c r="A776" s="25" t="s">
        <v>1968</v>
      </c>
      <c r="B776" s="23" t="s">
        <v>4238</v>
      </c>
      <c r="C776" s="23" t="s">
        <v>4275</v>
      </c>
    </row>
    <row r="777" spans="1:3" x14ac:dyDescent="0.3">
      <c r="A777" s="25" t="s">
        <v>3523</v>
      </c>
      <c r="B777" s="23" t="s">
        <v>4238</v>
      </c>
      <c r="C777" s="23" t="s">
        <v>4275</v>
      </c>
    </row>
    <row r="778" spans="1:3" x14ac:dyDescent="0.3">
      <c r="A778" s="25" t="s">
        <v>435</v>
      </c>
      <c r="B778" s="23" t="s">
        <v>4238</v>
      </c>
      <c r="C778" s="23" t="s">
        <v>4275</v>
      </c>
    </row>
    <row r="779" spans="1:3" x14ac:dyDescent="0.3">
      <c r="A779" s="25" t="s">
        <v>72</v>
      </c>
      <c r="B779" s="23" t="s">
        <v>4238</v>
      </c>
      <c r="C779" s="23" t="s">
        <v>4275</v>
      </c>
    </row>
    <row r="780" spans="1:3" x14ac:dyDescent="0.3">
      <c r="A780" s="25" t="s">
        <v>2645</v>
      </c>
      <c r="B780" s="23" t="s">
        <v>4238</v>
      </c>
      <c r="C780" s="23" t="s">
        <v>4275</v>
      </c>
    </row>
    <row r="781" spans="1:3" x14ac:dyDescent="0.3">
      <c r="A781" s="25" t="s">
        <v>2990</v>
      </c>
      <c r="B781" s="23" t="s">
        <v>4238</v>
      </c>
      <c r="C781" s="23" t="s">
        <v>4275</v>
      </c>
    </row>
    <row r="782" spans="1:3" x14ac:dyDescent="0.3">
      <c r="A782" s="25" t="s">
        <v>1298</v>
      </c>
      <c r="B782" s="23" t="s">
        <v>4238</v>
      </c>
      <c r="C782" s="23" t="s">
        <v>4275</v>
      </c>
    </row>
    <row r="783" spans="1:3" x14ac:dyDescent="0.3">
      <c r="A783" s="25" t="s">
        <v>676</v>
      </c>
      <c r="B783" s="23" t="s">
        <v>4238</v>
      </c>
      <c r="C783" s="23" t="s">
        <v>4275</v>
      </c>
    </row>
    <row r="784" spans="1:3" x14ac:dyDescent="0.3">
      <c r="A784" s="25" t="s">
        <v>3090</v>
      </c>
      <c r="B784" s="23" t="s">
        <v>4238</v>
      </c>
      <c r="C784" s="23" t="s">
        <v>4275</v>
      </c>
    </row>
    <row r="785" spans="1:3" x14ac:dyDescent="0.3">
      <c r="A785" s="25" t="s">
        <v>3653</v>
      </c>
      <c r="B785" s="23" t="s">
        <v>4238</v>
      </c>
      <c r="C785" s="23" t="s">
        <v>4275</v>
      </c>
    </row>
    <row r="786" spans="1:3" x14ac:dyDescent="0.3">
      <c r="A786" s="25" t="s">
        <v>2729</v>
      </c>
      <c r="B786" s="23" t="s">
        <v>4238</v>
      </c>
      <c r="C786" s="23" t="s">
        <v>4275</v>
      </c>
    </row>
    <row r="787" spans="1:3" x14ac:dyDescent="0.3">
      <c r="A787" s="25" t="s">
        <v>3661</v>
      </c>
      <c r="B787" s="23" t="s">
        <v>4238</v>
      </c>
      <c r="C787" s="23" t="s">
        <v>4275</v>
      </c>
    </row>
    <row r="788" spans="1:3" x14ac:dyDescent="0.3">
      <c r="A788" s="25" t="s">
        <v>367</v>
      </c>
      <c r="B788" s="23" t="s">
        <v>4238</v>
      </c>
      <c r="C788" s="23" t="s">
        <v>4275</v>
      </c>
    </row>
    <row r="789" spans="1:3" x14ac:dyDescent="0.3">
      <c r="A789" s="25" t="s">
        <v>505</v>
      </c>
      <c r="B789" s="23" t="s">
        <v>4238</v>
      </c>
      <c r="C789" s="23" t="s">
        <v>4276</v>
      </c>
    </row>
    <row r="790" spans="1:3" x14ac:dyDescent="0.3">
      <c r="A790" s="25" t="s">
        <v>2184</v>
      </c>
      <c r="B790" s="23" t="s">
        <v>4238</v>
      </c>
      <c r="C790" s="23" t="s">
        <v>4276</v>
      </c>
    </row>
    <row r="791" spans="1:3" x14ac:dyDescent="0.3">
      <c r="A791" s="25" t="s">
        <v>4176</v>
      </c>
      <c r="B791" s="23" t="s">
        <v>4238</v>
      </c>
      <c r="C791" s="23" t="s">
        <v>4276</v>
      </c>
    </row>
    <row r="792" spans="1:3" x14ac:dyDescent="0.3">
      <c r="A792" s="25" t="s">
        <v>3198</v>
      </c>
      <c r="B792" s="23" t="s">
        <v>4238</v>
      </c>
      <c r="C792" s="23" t="s">
        <v>4276</v>
      </c>
    </row>
    <row r="793" spans="1:3" x14ac:dyDescent="0.3">
      <c r="A793" s="25" t="s">
        <v>3182</v>
      </c>
      <c r="B793" s="23" t="s">
        <v>4238</v>
      </c>
      <c r="C793" s="23" t="s">
        <v>4276</v>
      </c>
    </row>
    <row r="794" spans="1:3" x14ac:dyDescent="0.3">
      <c r="A794" s="25" t="s">
        <v>3624</v>
      </c>
      <c r="B794" s="23" t="s">
        <v>4238</v>
      </c>
      <c r="C794" s="23" t="s">
        <v>4276</v>
      </c>
    </row>
    <row r="795" spans="1:3" x14ac:dyDescent="0.3">
      <c r="A795" s="25" t="s">
        <v>1036</v>
      </c>
      <c r="B795" s="23" t="s">
        <v>4238</v>
      </c>
      <c r="C795" s="23" t="s">
        <v>4276</v>
      </c>
    </row>
    <row r="796" spans="1:3" x14ac:dyDescent="0.3">
      <c r="A796" s="25" t="s">
        <v>671</v>
      </c>
      <c r="B796" s="23" t="s">
        <v>4238</v>
      </c>
      <c r="C796" s="23" t="s">
        <v>4276</v>
      </c>
    </row>
    <row r="797" spans="1:3" x14ac:dyDescent="0.3">
      <c r="A797" s="25" t="s">
        <v>931</v>
      </c>
      <c r="B797" s="23" t="s">
        <v>4238</v>
      </c>
      <c r="C797" s="23" t="s">
        <v>4276</v>
      </c>
    </row>
    <row r="798" spans="1:3" x14ac:dyDescent="0.3">
      <c r="A798" s="25" t="s">
        <v>3479</v>
      </c>
      <c r="B798" s="23" t="s">
        <v>4238</v>
      </c>
      <c r="C798" s="23" t="s">
        <v>4276</v>
      </c>
    </row>
    <row r="799" spans="1:3" x14ac:dyDescent="0.3">
      <c r="A799" s="25" t="s">
        <v>3673</v>
      </c>
      <c r="B799" s="23" t="s">
        <v>4238</v>
      </c>
      <c r="C799" s="23" t="s">
        <v>4276</v>
      </c>
    </row>
    <row r="800" spans="1:3" x14ac:dyDescent="0.3">
      <c r="A800" s="25" t="s">
        <v>2575</v>
      </c>
      <c r="B800" s="23" t="s">
        <v>4238</v>
      </c>
      <c r="C800" s="23" t="s">
        <v>4276</v>
      </c>
    </row>
    <row r="801" spans="1:3" x14ac:dyDescent="0.3">
      <c r="A801" s="25" t="s">
        <v>2032</v>
      </c>
      <c r="B801" s="23" t="s">
        <v>4238</v>
      </c>
      <c r="C801" s="23" t="s">
        <v>4276</v>
      </c>
    </row>
    <row r="802" spans="1:3" x14ac:dyDescent="0.3">
      <c r="A802" s="25" t="s">
        <v>912</v>
      </c>
      <c r="B802" s="23" t="s">
        <v>4238</v>
      </c>
      <c r="C802" s="23" t="s">
        <v>4276</v>
      </c>
    </row>
    <row r="803" spans="1:3" x14ac:dyDescent="0.3">
      <c r="A803" s="25" t="s">
        <v>2977</v>
      </c>
      <c r="B803" s="23" t="s">
        <v>4238</v>
      </c>
      <c r="C803" s="23" t="s">
        <v>4276</v>
      </c>
    </row>
    <row r="804" spans="1:3" x14ac:dyDescent="0.3">
      <c r="A804" s="25" t="s">
        <v>1455</v>
      </c>
      <c r="B804" s="23" t="s">
        <v>4238</v>
      </c>
      <c r="C804" s="23" t="s">
        <v>4276</v>
      </c>
    </row>
    <row r="805" spans="1:3" x14ac:dyDescent="0.3">
      <c r="A805" s="25" t="s">
        <v>1833</v>
      </c>
      <c r="B805" s="23" t="s">
        <v>4238</v>
      </c>
      <c r="C805" s="23" t="s">
        <v>4276</v>
      </c>
    </row>
    <row r="806" spans="1:3" x14ac:dyDescent="0.3">
      <c r="A806" s="25" t="s">
        <v>1125</v>
      </c>
      <c r="B806" s="23" t="s">
        <v>4238</v>
      </c>
      <c r="C806" s="23" t="s">
        <v>4276</v>
      </c>
    </row>
    <row r="807" spans="1:3" x14ac:dyDescent="0.3">
      <c r="A807" s="25" t="s">
        <v>2850</v>
      </c>
      <c r="B807" s="23" t="s">
        <v>4238</v>
      </c>
      <c r="C807" s="23" t="s">
        <v>4276</v>
      </c>
    </row>
    <row r="808" spans="1:3" x14ac:dyDescent="0.3">
      <c r="A808" s="25" t="s">
        <v>647</v>
      </c>
      <c r="B808" s="23" t="s">
        <v>4238</v>
      </c>
      <c r="C808" s="23" t="s">
        <v>4276</v>
      </c>
    </row>
    <row r="809" spans="1:3" x14ac:dyDescent="0.3">
      <c r="A809" s="25" t="s">
        <v>281</v>
      </c>
      <c r="B809" s="23" t="s">
        <v>4238</v>
      </c>
      <c r="C809" s="23" t="s">
        <v>4276</v>
      </c>
    </row>
    <row r="810" spans="1:3" x14ac:dyDescent="0.3">
      <c r="A810" s="25" t="s">
        <v>1579</v>
      </c>
      <c r="B810" s="23" t="s">
        <v>4238</v>
      </c>
      <c r="C810" s="23" t="s">
        <v>4276</v>
      </c>
    </row>
    <row r="811" spans="1:3" x14ac:dyDescent="0.3">
      <c r="A811" s="25" t="s">
        <v>2390</v>
      </c>
      <c r="B811" s="23" t="s">
        <v>4238</v>
      </c>
      <c r="C811" s="23" t="s">
        <v>4276</v>
      </c>
    </row>
    <row r="812" spans="1:3" x14ac:dyDescent="0.3">
      <c r="A812" s="25" t="s">
        <v>1160</v>
      </c>
      <c r="B812" s="23" t="s">
        <v>4238</v>
      </c>
      <c r="C812" s="23" t="s">
        <v>4276</v>
      </c>
    </row>
    <row r="813" spans="1:3" x14ac:dyDescent="0.3">
      <c r="A813" s="25" t="s">
        <v>3514</v>
      </c>
      <c r="B813" s="23" t="s">
        <v>4238</v>
      </c>
      <c r="C813" s="23" t="s">
        <v>4276</v>
      </c>
    </row>
    <row r="814" spans="1:3" x14ac:dyDescent="0.3">
      <c r="A814" s="25" t="s">
        <v>186</v>
      </c>
      <c r="B814" s="23" t="s">
        <v>4238</v>
      </c>
      <c r="C814" s="23" t="s">
        <v>4276</v>
      </c>
    </row>
    <row r="815" spans="1:3" x14ac:dyDescent="0.3">
      <c r="A815" s="25" t="s">
        <v>2066</v>
      </c>
      <c r="B815" s="23" t="s">
        <v>4238</v>
      </c>
      <c r="C815" s="23" t="s">
        <v>4248</v>
      </c>
    </row>
    <row r="816" spans="1:3" x14ac:dyDescent="0.3">
      <c r="A816" s="25" t="s">
        <v>3091</v>
      </c>
      <c r="B816" s="23" t="s">
        <v>4238</v>
      </c>
      <c r="C816" s="23" t="s">
        <v>4248</v>
      </c>
    </row>
    <row r="817" spans="1:3" x14ac:dyDescent="0.3">
      <c r="A817" s="25" t="s">
        <v>914</v>
      </c>
      <c r="B817" s="23" t="s">
        <v>4238</v>
      </c>
      <c r="C817" s="23" t="s">
        <v>4248</v>
      </c>
    </row>
    <row r="818" spans="1:3" x14ac:dyDescent="0.3">
      <c r="A818" s="25" t="s">
        <v>3645</v>
      </c>
      <c r="B818" s="23" t="s">
        <v>4238</v>
      </c>
      <c r="C818" s="23" t="s">
        <v>4248</v>
      </c>
    </row>
    <row r="819" spans="1:3" x14ac:dyDescent="0.3">
      <c r="A819" s="25" t="s">
        <v>3379</v>
      </c>
      <c r="B819" s="23" t="s">
        <v>4238</v>
      </c>
      <c r="C819" s="23" t="s">
        <v>4248</v>
      </c>
    </row>
    <row r="820" spans="1:3" x14ac:dyDescent="0.3">
      <c r="A820" s="25" t="s">
        <v>444</v>
      </c>
      <c r="B820" s="23" t="s">
        <v>4238</v>
      </c>
      <c r="C820" s="23" t="s">
        <v>4248</v>
      </c>
    </row>
    <row r="821" spans="1:3" x14ac:dyDescent="0.3">
      <c r="A821" s="25" t="s">
        <v>2342</v>
      </c>
      <c r="B821" s="23" t="s">
        <v>4238</v>
      </c>
      <c r="C821" s="23" t="s">
        <v>4248</v>
      </c>
    </row>
    <row r="822" spans="1:3" x14ac:dyDescent="0.3">
      <c r="A822" s="25" t="s">
        <v>1826</v>
      </c>
      <c r="B822" s="23" t="s">
        <v>4238</v>
      </c>
      <c r="C822" s="23" t="s">
        <v>4248</v>
      </c>
    </row>
    <row r="823" spans="1:3" x14ac:dyDescent="0.3">
      <c r="A823" s="25" t="s">
        <v>1114</v>
      </c>
      <c r="B823" s="23" t="s">
        <v>4238</v>
      </c>
      <c r="C823" s="23" t="s">
        <v>4248</v>
      </c>
    </row>
    <row r="824" spans="1:3" x14ac:dyDescent="0.3">
      <c r="A824" s="25" t="s">
        <v>713</v>
      </c>
      <c r="B824" s="23" t="s">
        <v>4238</v>
      </c>
      <c r="C824" s="23" t="s">
        <v>4248</v>
      </c>
    </row>
    <row r="825" spans="1:3" x14ac:dyDescent="0.3">
      <c r="A825" s="25" t="s">
        <v>2974</v>
      </c>
      <c r="B825" s="23" t="s">
        <v>4238</v>
      </c>
      <c r="C825" s="23" t="s">
        <v>4248</v>
      </c>
    </row>
    <row r="826" spans="1:3" x14ac:dyDescent="0.3">
      <c r="A826" s="25" t="s">
        <v>2986</v>
      </c>
      <c r="B826" s="23" t="s">
        <v>4238</v>
      </c>
      <c r="C826" s="23" t="s">
        <v>4248</v>
      </c>
    </row>
    <row r="827" spans="1:3" x14ac:dyDescent="0.3">
      <c r="A827" s="25" t="s">
        <v>2197</v>
      </c>
      <c r="B827" s="23" t="s">
        <v>4238</v>
      </c>
      <c r="C827" s="23" t="s">
        <v>4248</v>
      </c>
    </row>
    <row r="828" spans="1:3" x14ac:dyDescent="0.3">
      <c r="A828" s="25" t="s">
        <v>2352</v>
      </c>
      <c r="B828" s="23" t="s">
        <v>4238</v>
      </c>
      <c r="C828" s="23" t="s">
        <v>4248</v>
      </c>
    </row>
    <row r="829" spans="1:3" x14ac:dyDescent="0.3">
      <c r="A829" s="25" t="s">
        <v>1870</v>
      </c>
      <c r="B829" s="23" t="s">
        <v>4238</v>
      </c>
      <c r="C829" s="23" t="s">
        <v>4248</v>
      </c>
    </row>
    <row r="830" spans="1:3" x14ac:dyDescent="0.3">
      <c r="A830" s="25" t="s">
        <v>120</v>
      </c>
      <c r="B830" s="23" t="s">
        <v>4238</v>
      </c>
      <c r="C830" s="23" t="s">
        <v>4248</v>
      </c>
    </row>
    <row r="831" spans="1:3" x14ac:dyDescent="0.3">
      <c r="A831" s="25" t="s">
        <v>2145</v>
      </c>
      <c r="B831" s="23" t="s">
        <v>4238</v>
      </c>
      <c r="C831" s="23" t="s">
        <v>4248</v>
      </c>
    </row>
    <row r="832" spans="1:3" x14ac:dyDescent="0.3">
      <c r="A832" s="25" t="s">
        <v>3817</v>
      </c>
      <c r="B832" s="23" t="s">
        <v>4238</v>
      </c>
      <c r="C832" s="23" t="s">
        <v>4248</v>
      </c>
    </row>
    <row r="833" spans="1:16" x14ac:dyDescent="0.3">
      <c r="A833" s="25" t="s">
        <v>2212</v>
      </c>
      <c r="B833" s="23" t="s">
        <v>4238</v>
      </c>
      <c r="C833" s="23" t="s">
        <v>4248</v>
      </c>
    </row>
    <row r="834" spans="1:16" x14ac:dyDescent="0.3">
      <c r="A834" s="25" t="s">
        <v>748</v>
      </c>
      <c r="B834" s="23" t="s">
        <v>4238</v>
      </c>
      <c r="C834" s="23" t="s">
        <v>4248</v>
      </c>
    </row>
    <row r="835" spans="1:16" x14ac:dyDescent="0.3">
      <c r="A835" s="25" t="s">
        <v>132</v>
      </c>
      <c r="B835" s="23" t="s">
        <v>4238</v>
      </c>
      <c r="C835" s="23" t="s">
        <v>4248</v>
      </c>
    </row>
    <row r="836" spans="1:16" x14ac:dyDescent="0.3">
      <c r="A836" s="25" t="s">
        <v>2438</v>
      </c>
      <c r="B836" s="23" t="s">
        <v>4238</v>
      </c>
      <c r="C836" s="23" t="s">
        <v>4248</v>
      </c>
    </row>
    <row r="837" spans="1:16" x14ac:dyDescent="0.3">
      <c r="A837" s="25" t="s">
        <v>1264</v>
      </c>
      <c r="B837" s="23" t="s">
        <v>4238</v>
      </c>
      <c r="C837" s="23" t="s">
        <v>4248</v>
      </c>
    </row>
    <row r="838" spans="1:16" x14ac:dyDescent="0.3">
      <c r="A838" s="25" t="s">
        <v>3984</v>
      </c>
      <c r="B838" s="23" t="s">
        <v>4238</v>
      </c>
      <c r="C838" s="23" t="s">
        <v>4248</v>
      </c>
    </row>
    <row r="839" spans="1:16" x14ac:dyDescent="0.3">
      <c r="A839" s="25" t="s">
        <v>1157</v>
      </c>
      <c r="B839" s="23" t="s">
        <v>4238</v>
      </c>
      <c r="C839" s="23" t="s">
        <v>4248</v>
      </c>
    </row>
    <row r="840" spans="1:16" x14ac:dyDescent="0.3">
      <c r="A840" s="25" t="s">
        <v>2116</v>
      </c>
      <c r="B840" s="23" t="s">
        <v>4238</v>
      </c>
      <c r="C840" s="23" t="s">
        <v>4248</v>
      </c>
    </row>
    <row r="841" spans="1:16" x14ac:dyDescent="0.3">
      <c r="A841" s="25" t="s">
        <v>2191</v>
      </c>
      <c r="B841" s="23" t="s">
        <v>4238</v>
      </c>
      <c r="C841" s="23" t="s">
        <v>4248</v>
      </c>
    </row>
    <row r="842" spans="1:16" x14ac:dyDescent="0.3">
      <c r="A842" s="25" t="s">
        <v>148</v>
      </c>
      <c r="B842" s="23" t="s">
        <v>4238</v>
      </c>
      <c r="C842" s="23" t="s">
        <v>4248</v>
      </c>
    </row>
    <row r="843" spans="1:16" x14ac:dyDescent="0.3">
      <c r="A843" s="25" t="s">
        <v>1222</v>
      </c>
      <c r="B843" s="23" t="s">
        <v>4238</v>
      </c>
      <c r="C843" s="23" t="s">
        <v>4248</v>
      </c>
    </row>
    <row r="844" spans="1:16" x14ac:dyDescent="0.3">
      <c r="A844" s="25" t="s">
        <v>3052</v>
      </c>
      <c r="B844" s="23" t="s">
        <v>4238</v>
      </c>
      <c r="C844" s="23" t="s">
        <v>4248</v>
      </c>
    </row>
    <row r="845" spans="1:16" x14ac:dyDescent="0.3">
      <c r="A845" s="25" t="s">
        <v>3080</v>
      </c>
      <c r="B845" s="23" t="s">
        <v>4238</v>
      </c>
      <c r="C845" s="23" t="s">
        <v>4248</v>
      </c>
    </row>
    <row r="846" spans="1:16" x14ac:dyDescent="0.3">
      <c r="A846" s="25" t="s">
        <v>2026</v>
      </c>
      <c r="B846" s="23" t="s">
        <v>4238</v>
      </c>
      <c r="C846" s="23" t="s">
        <v>4248</v>
      </c>
    </row>
    <row r="847" spans="1:16" x14ac:dyDescent="0.3">
      <c r="A847" s="25" t="s">
        <v>2322</v>
      </c>
      <c r="B847" s="23" t="s">
        <v>4238</v>
      </c>
      <c r="C847" s="23" t="s">
        <v>4248</v>
      </c>
    </row>
    <row r="848" spans="1:16" x14ac:dyDescent="0.3">
      <c r="A848" s="25" t="s">
        <v>3659</v>
      </c>
      <c r="B848" s="23" t="s">
        <v>4238</v>
      </c>
      <c r="C848" s="23" t="s">
        <v>4248</v>
      </c>
      <c r="P848" s="17"/>
    </row>
    <row r="849" spans="1:3" x14ac:dyDescent="0.3">
      <c r="A849" s="25" t="s">
        <v>244</v>
      </c>
      <c r="B849" s="23" t="s">
        <v>4238</v>
      </c>
      <c r="C849" s="23" t="s">
        <v>4248</v>
      </c>
    </row>
    <row r="850" spans="1:3" x14ac:dyDescent="0.3">
      <c r="A850" s="25" t="s">
        <v>3762</v>
      </c>
      <c r="B850" s="23" t="s">
        <v>4238</v>
      </c>
      <c r="C850" s="23" t="s">
        <v>4248</v>
      </c>
    </row>
    <row r="851" spans="1:3" x14ac:dyDescent="0.3">
      <c r="A851" s="25" t="s">
        <v>1390</v>
      </c>
      <c r="B851" s="23" t="s">
        <v>4238</v>
      </c>
      <c r="C851" s="23" t="s">
        <v>4248</v>
      </c>
    </row>
    <row r="852" spans="1:3" x14ac:dyDescent="0.3">
      <c r="A852" s="25" t="s">
        <v>1041</v>
      </c>
      <c r="B852" s="23" t="s">
        <v>4238</v>
      </c>
      <c r="C852" s="23" t="s">
        <v>4248</v>
      </c>
    </row>
    <row r="853" spans="1:3" x14ac:dyDescent="0.3">
      <c r="A853" s="25" t="s">
        <v>3593</v>
      </c>
      <c r="B853" s="23" t="s">
        <v>4238</v>
      </c>
      <c r="C853" s="23" t="s">
        <v>4248</v>
      </c>
    </row>
    <row r="854" spans="1:3" x14ac:dyDescent="0.3">
      <c r="A854" s="25" t="s">
        <v>3423</v>
      </c>
      <c r="B854" s="23" t="s">
        <v>4238</v>
      </c>
      <c r="C854" s="23" t="s">
        <v>4248</v>
      </c>
    </row>
    <row r="855" spans="1:3" x14ac:dyDescent="0.3">
      <c r="A855" s="25" t="s">
        <v>465</v>
      </c>
      <c r="B855" s="23" t="s">
        <v>4238</v>
      </c>
      <c r="C855" s="23" t="s">
        <v>4248</v>
      </c>
    </row>
    <row r="856" spans="1:3" x14ac:dyDescent="0.3">
      <c r="A856" s="25" t="s">
        <v>708</v>
      </c>
      <c r="B856" s="23" t="s">
        <v>4238</v>
      </c>
      <c r="C856" s="23" t="s">
        <v>4248</v>
      </c>
    </row>
    <row r="857" spans="1:3" x14ac:dyDescent="0.3">
      <c r="A857" s="25" t="s">
        <v>2665</v>
      </c>
      <c r="B857" s="23" t="s">
        <v>4238</v>
      </c>
      <c r="C857" s="23" t="s">
        <v>4248</v>
      </c>
    </row>
    <row r="858" spans="1:3" x14ac:dyDescent="0.3">
      <c r="A858" s="25" t="s">
        <v>812</v>
      </c>
      <c r="B858" s="23" t="s">
        <v>4238</v>
      </c>
      <c r="C858" s="23" t="s">
        <v>4248</v>
      </c>
    </row>
    <row r="859" spans="1:3" x14ac:dyDescent="0.3">
      <c r="A859" s="25" t="s">
        <v>3822</v>
      </c>
      <c r="B859" s="23" t="s">
        <v>4238</v>
      </c>
      <c r="C859" s="23" t="s">
        <v>4248</v>
      </c>
    </row>
    <row r="860" spans="1:3" x14ac:dyDescent="0.3">
      <c r="A860" s="25" t="s">
        <v>2365</v>
      </c>
      <c r="B860" s="23" t="s">
        <v>4238</v>
      </c>
      <c r="C860" s="23" t="s">
        <v>4248</v>
      </c>
    </row>
    <row r="861" spans="1:3" x14ac:dyDescent="0.3">
      <c r="A861" s="25" t="s">
        <v>3699</v>
      </c>
      <c r="B861" s="23" t="s">
        <v>4238</v>
      </c>
      <c r="C861" s="23" t="s">
        <v>4248</v>
      </c>
    </row>
    <row r="862" spans="1:3" x14ac:dyDescent="0.3">
      <c r="A862" s="25" t="s">
        <v>481</v>
      </c>
      <c r="B862" s="23" t="s">
        <v>4238</v>
      </c>
      <c r="C862" s="23" t="s">
        <v>4248</v>
      </c>
    </row>
    <row r="863" spans="1:3" x14ac:dyDescent="0.3">
      <c r="A863" s="25" t="s">
        <v>585</v>
      </c>
      <c r="B863" s="23" t="s">
        <v>4238</v>
      </c>
      <c r="C863" s="23" t="s">
        <v>4248</v>
      </c>
    </row>
    <row r="864" spans="1:3" x14ac:dyDescent="0.3">
      <c r="A864" s="25" t="s">
        <v>2023</v>
      </c>
      <c r="B864" s="23" t="s">
        <v>4238</v>
      </c>
      <c r="C864" s="23" t="s">
        <v>4248</v>
      </c>
    </row>
    <row r="865" spans="1:3" x14ac:dyDescent="0.3">
      <c r="A865" s="25" t="s">
        <v>1796</v>
      </c>
      <c r="B865" s="23" t="s">
        <v>4238</v>
      </c>
      <c r="C865" s="23" t="s">
        <v>4248</v>
      </c>
    </row>
    <row r="866" spans="1:3" x14ac:dyDescent="0.3">
      <c r="A866" s="25" t="s">
        <v>4082</v>
      </c>
      <c r="B866" s="23" t="s">
        <v>4238</v>
      </c>
      <c r="C866" s="23" t="s">
        <v>4248</v>
      </c>
    </row>
    <row r="867" spans="1:3" x14ac:dyDescent="0.3">
      <c r="A867" s="25" t="s">
        <v>3267</v>
      </c>
      <c r="B867" s="23" t="s">
        <v>4238</v>
      </c>
      <c r="C867" s="23" t="s">
        <v>4248</v>
      </c>
    </row>
    <row r="868" spans="1:3" x14ac:dyDescent="0.3">
      <c r="A868" s="25" t="s">
        <v>413</v>
      </c>
      <c r="B868" s="23" t="s">
        <v>4238</v>
      </c>
      <c r="C868" s="23" t="s">
        <v>4248</v>
      </c>
    </row>
    <row r="869" spans="1:3" x14ac:dyDescent="0.3">
      <c r="A869" s="25" t="s">
        <v>210</v>
      </c>
      <c r="B869" s="23" t="s">
        <v>4238</v>
      </c>
      <c r="C869" s="23" t="s">
        <v>4248</v>
      </c>
    </row>
    <row r="870" spans="1:3" x14ac:dyDescent="0.3">
      <c r="A870" s="25" t="s">
        <v>170</v>
      </c>
      <c r="B870" s="23" t="s">
        <v>4238</v>
      </c>
      <c r="C870" s="23" t="s">
        <v>4248</v>
      </c>
    </row>
    <row r="871" spans="1:3" x14ac:dyDescent="0.3">
      <c r="A871" s="25" t="s">
        <v>2792</v>
      </c>
      <c r="B871" s="23" t="s">
        <v>4238</v>
      </c>
      <c r="C871" s="23" t="s">
        <v>4248</v>
      </c>
    </row>
    <row r="872" spans="1:3" x14ac:dyDescent="0.3">
      <c r="A872" s="25" t="s">
        <v>2129</v>
      </c>
      <c r="B872" s="23" t="s">
        <v>4238</v>
      </c>
      <c r="C872" s="23" t="s">
        <v>4248</v>
      </c>
    </row>
    <row r="873" spans="1:3" x14ac:dyDescent="0.3">
      <c r="A873" s="25" t="s">
        <v>3953</v>
      </c>
      <c r="B873" s="23" t="s">
        <v>4238</v>
      </c>
      <c r="C873" s="23" t="s">
        <v>4248</v>
      </c>
    </row>
    <row r="874" spans="1:3" x14ac:dyDescent="0.3">
      <c r="A874" s="25" t="s">
        <v>3667</v>
      </c>
      <c r="B874" s="23" t="s">
        <v>4238</v>
      </c>
      <c r="C874" s="23" t="s">
        <v>4248</v>
      </c>
    </row>
    <row r="875" spans="1:3" x14ac:dyDescent="0.3">
      <c r="A875" s="25" t="s">
        <v>1853</v>
      </c>
      <c r="B875" s="23" t="s">
        <v>4238</v>
      </c>
      <c r="C875" s="23" t="s">
        <v>4248</v>
      </c>
    </row>
    <row r="876" spans="1:3" x14ac:dyDescent="0.3">
      <c r="A876" s="25" t="s">
        <v>1800</v>
      </c>
      <c r="B876" s="23" t="s">
        <v>4238</v>
      </c>
      <c r="C876" s="23" t="s">
        <v>4248</v>
      </c>
    </row>
    <row r="877" spans="1:3" x14ac:dyDescent="0.3">
      <c r="A877" s="25" t="s">
        <v>2651</v>
      </c>
      <c r="B877" s="23" t="s">
        <v>4238</v>
      </c>
      <c r="C877" s="23" t="s">
        <v>4248</v>
      </c>
    </row>
    <row r="878" spans="1:3" x14ac:dyDescent="0.3">
      <c r="A878" s="25" t="s">
        <v>1973</v>
      </c>
      <c r="B878" s="23" t="s">
        <v>4238</v>
      </c>
      <c r="C878" s="23" t="s">
        <v>4248</v>
      </c>
    </row>
    <row r="879" spans="1:3" x14ac:dyDescent="0.3">
      <c r="A879" s="25" t="s">
        <v>428</v>
      </c>
      <c r="B879" s="23" t="s">
        <v>4238</v>
      </c>
      <c r="C879" s="23" t="s">
        <v>4248</v>
      </c>
    </row>
    <row r="880" spans="1:3" x14ac:dyDescent="0.3">
      <c r="A880" s="25" t="s">
        <v>3016</v>
      </c>
      <c r="B880" s="23" t="s">
        <v>4238</v>
      </c>
      <c r="C880" s="23" t="s">
        <v>4248</v>
      </c>
    </row>
    <row r="881" spans="1:3" x14ac:dyDescent="0.3">
      <c r="A881" s="25" t="s">
        <v>457</v>
      </c>
      <c r="B881" s="23" t="s">
        <v>4238</v>
      </c>
      <c r="C881" s="23" t="s">
        <v>4248</v>
      </c>
    </row>
    <row r="882" spans="1:3" x14ac:dyDescent="0.3">
      <c r="A882" s="25" t="s">
        <v>563</v>
      </c>
      <c r="B882" s="23" t="s">
        <v>4238</v>
      </c>
      <c r="C882" s="23" t="s">
        <v>4248</v>
      </c>
    </row>
    <row r="883" spans="1:3" x14ac:dyDescent="0.3">
      <c r="A883" s="25" t="s">
        <v>1652</v>
      </c>
      <c r="B883" s="23" t="s">
        <v>4238</v>
      </c>
      <c r="C883" s="23" t="s">
        <v>4248</v>
      </c>
    </row>
    <row r="884" spans="1:3" x14ac:dyDescent="0.3">
      <c r="A884" s="25" t="s">
        <v>455</v>
      </c>
      <c r="B884" s="23" t="s">
        <v>4238</v>
      </c>
      <c r="C884" s="23" t="s">
        <v>4248</v>
      </c>
    </row>
    <row r="885" spans="1:3" x14ac:dyDescent="0.3">
      <c r="A885" s="25" t="s">
        <v>2339</v>
      </c>
      <c r="B885" s="23" t="s">
        <v>4238</v>
      </c>
      <c r="C885" s="23" t="s">
        <v>4248</v>
      </c>
    </row>
    <row r="886" spans="1:3" x14ac:dyDescent="0.3">
      <c r="A886" s="25" t="s">
        <v>1003</v>
      </c>
      <c r="B886" s="23" t="s">
        <v>4238</v>
      </c>
      <c r="C886" s="23" t="s">
        <v>4248</v>
      </c>
    </row>
    <row r="887" spans="1:3" x14ac:dyDescent="0.3">
      <c r="A887" s="25" t="s">
        <v>2085</v>
      </c>
      <c r="B887" s="23" t="s">
        <v>4238</v>
      </c>
      <c r="C887" s="23" t="s">
        <v>4248</v>
      </c>
    </row>
    <row r="888" spans="1:3" x14ac:dyDescent="0.3">
      <c r="A888" s="25" t="s">
        <v>1505</v>
      </c>
      <c r="B888" s="23" t="s">
        <v>4238</v>
      </c>
      <c r="C888" s="23" t="s">
        <v>4277</v>
      </c>
    </row>
    <row r="889" spans="1:3" x14ac:dyDescent="0.3">
      <c r="A889" s="25" t="s">
        <v>477</v>
      </c>
      <c r="B889" s="23" t="s">
        <v>4238</v>
      </c>
      <c r="C889" s="23" t="s">
        <v>4277</v>
      </c>
    </row>
    <row r="890" spans="1:3" x14ac:dyDescent="0.3">
      <c r="A890" s="25" t="s">
        <v>593</v>
      </c>
      <c r="B890" s="23" t="s">
        <v>4238</v>
      </c>
      <c r="C890" s="23" t="s">
        <v>4277</v>
      </c>
    </row>
    <row r="891" spans="1:3" x14ac:dyDescent="0.3">
      <c r="A891" s="25" t="s">
        <v>2255</v>
      </c>
      <c r="B891" s="23" t="s">
        <v>4238</v>
      </c>
      <c r="C891" s="23" t="s">
        <v>4277</v>
      </c>
    </row>
    <row r="892" spans="1:3" x14ac:dyDescent="0.3">
      <c r="A892" s="25" t="s">
        <v>1601</v>
      </c>
      <c r="B892" s="23" t="s">
        <v>4238</v>
      </c>
      <c r="C892" s="23" t="s">
        <v>4277</v>
      </c>
    </row>
    <row r="893" spans="1:3" x14ac:dyDescent="0.3">
      <c r="A893" s="25" t="s">
        <v>3474</v>
      </c>
      <c r="B893" s="23" t="s">
        <v>4238</v>
      </c>
      <c r="C893" s="23" t="s">
        <v>4277</v>
      </c>
    </row>
    <row r="894" spans="1:3" x14ac:dyDescent="0.3">
      <c r="A894" s="25" t="s">
        <v>2353</v>
      </c>
      <c r="B894" s="23" t="s">
        <v>4238</v>
      </c>
      <c r="C894" s="23" t="s">
        <v>4277</v>
      </c>
    </row>
    <row r="895" spans="1:3" x14ac:dyDescent="0.3">
      <c r="A895" s="25" t="s">
        <v>1035</v>
      </c>
      <c r="B895" s="23" t="s">
        <v>4238</v>
      </c>
      <c r="C895" s="23" t="s">
        <v>4277</v>
      </c>
    </row>
    <row r="896" spans="1:3" x14ac:dyDescent="0.3">
      <c r="A896" s="25" t="s">
        <v>3438</v>
      </c>
      <c r="B896" s="23" t="s">
        <v>4238</v>
      </c>
      <c r="C896" s="23" t="s">
        <v>4277</v>
      </c>
    </row>
    <row r="897" spans="1:3" x14ac:dyDescent="0.3">
      <c r="A897" s="25" t="s">
        <v>3209</v>
      </c>
      <c r="B897" s="23" t="s">
        <v>4238</v>
      </c>
      <c r="C897" s="23" t="s">
        <v>4277</v>
      </c>
    </row>
    <row r="898" spans="1:3" x14ac:dyDescent="0.3">
      <c r="A898" s="25" t="s">
        <v>3378</v>
      </c>
      <c r="B898" s="23" t="s">
        <v>4238</v>
      </c>
      <c r="C898" s="23" t="s">
        <v>4277</v>
      </c>
    </row>
    <row r="899" spans="1:3" x14ac:dyDescent="0.3">
      <c r="A899" s="25" t="s">
        <v>1932</v>
      </c>
      <c r="B899" s="23" t="s">
        <v>4238</v>
      </c>
      <c r="C899" s="23" t="s">
        <v>4277</v>
      </c>
    </row>
    <row r="900" spans="1:3" x14ac:dyDescent="0.3">
      <c r="A900" s="25" t="s">
        <v>614</v>
      </c>
      <c r="B900" s="23" t="s">
        <v>4238</v>
      </c>
      <c r="C900" s="23" t="s">
        <v>4277</v>
      </c>
    </row>
    <row r="901" spans="1:3" x14ac:dyDescent="0.3">
      <c r="A901" s="25" t="s">
        <v>3433</v>
      </c>
      <c r="B901" s="23" t="s">
        <v>4238</v>
      </c>
      <c r="C901" s="23" t="s">
        <v>4277</v>
      </c>
    </row>
    <row r="902" spans="1:3" x14ac:dyDescent="0.3">
      <c r="A902" s="25" t="s">
        <v>3105</v>
      </c>
      <c r="B902" s="23" t="s">
        <v>4238</v>
      </c>
      <c r="C902" s="23" t="s">
        <v>4277</v>
      </c>
    </row>
    <row r="903" spans="1:3" x14ac:dyDescent="0.3">
      <c r="A903" s="25" t="s">
        <v>1979</v>
      </c>
      <c r="B903" s="23" t="s">
        <v>4238</v>
      </c>
      <c r="C903" s="23" t="s">
        <v>4277</v>
      </c>
    </row>
    <row r="904" spans="1:3" x14ac:dyDescent="0.3">
      <c r="A904" s="25" t="s">
        <v>2542</v>
      </c>
      <c r="B904" s="23" t="s">
        <v>4238</v>
      </c>
      <c r="C904" s="23" t="s">
        <v>4278</v>
      </c>
    </row>
    <row r="905" spans="1:3" x14ac:dyDescent="0.3">
      <c r="A905" s="25" t="s">
        <v>3177</v>
      </c>
      <c r="B905" s="23" t="s">
        <v>4238</v>
      </c>
      <c r="C905" s="23" t="s">
        <v>4278</v>
      </c>
    </row>
    <row r="906" spans="1:3" x14ac:dyDescent="0.3">
      <c r="A906" s="25" t="s">
        <v>2616</v>
      </c>
      <c r="B906" s="23" t="s">
        <v>4238</v>
      </c>
      <c r="C906" s="23" t="s">
        <v>4278</v>
      </c>
    </row>
    <row r="907" spans="1:3" x14ac:dyDescent="0.3">
      <c r="A907" s="25" t="s">
        <v>126</v>
      </c>
      <c r="B907" s="23" t="s">
        <v>4238</v>
      </c>
      <c r="C907" s="23" t="s">
        <v>4278</v>
      </c>
    </row>
    <row r="908" spans="1:3" x14ac:dyDescent="0.3">
      <c r="A908" s="25" t="s">
        <v>2896</v>
      </c>
      <c r="B908" s="23" t="s">
        <v>4238</v>
      </c>
      <c r="C908" s="23" t="s">
        <v>4278</v>
      </c>
    </row>
    <row r="909" spans="1:3" x14ac:dyDescent="0.3">
      <c r="A909" s="25" t="s">
        <v>2278</v>
      </c>
      <c r="B909" s="23" t="s">
        <v>4238</v>
      </c>
      <c r="C909" s="23" t="s">
        <v>4278</v>
      </c>
    </row>
    <row r="910" spans="1:3" x14ac:dyDescent="0.3">
      <c r="A910" s="25" t="s">
        <v>458</v>
      </c>
      <c r="B910" s="23" t="s">
        <v>4238</v>
      </c>
      <c r="C910" s="23" t="s">
        <v>4278</v>
      </c>
    </row>
    <row r="911" spans="1:3" x14ac:dyDescent="0.3">
      <c r="A911" s="25" t="s">
        <v>1362</v>
      </c>
      <c r="B911" s="23" t="s">
        <v>4238</v>
      </c>
      <c r="C911" s="23" t="s">
        <v>4278</v>
      </c>
    </row>
    <row r="912" spans="1:3" x14ac:dyDescent="0.3">
      <c r="A912" s="25" t="s">
        <v>2700</v>
      </c>
      <c r="B912" s="23" t="s">
        <v>4238</v>
      </c>
      <c r="C912" s="23" t="s">
        <v>4278</v>
      </c>
    </row>
    <row r="913" spans="1:3" x14ac:dyDescent="0.3">
      <c r="A913" s="25" t="s">
        <v>154</v>
      </c>
      <c r="B913" s="23" t="s">
        <v>4238</v>
      </c>
      <c r="C913" s="23" t="s">
        <v>4278</v>
      </c>
    </row>
    <row r="914" spans="1:3" x14ac:dyDescent="0.3">
      <c r="A914" s="25" t="s">
        <v>601</v>
      </c>
      <c r="B914" s="23" t="s">
        <v>4238</v>
      </c>
      <c r="C914" s="23" t="s">
        <v>4278</v>
      </c>
    </row>
    <row r="915" spans="1:3" x14ac:dyDescent="0.3">
      <c r="A915" s="25" t="s">
        <v>3579</v>
      </c>
      <c r="B915" s="23" t="s">
        <v>4238</v>
      </c>
      <c r="C915" s="23" t="s">
        <v>4278</v>
      </c>
    </row>
    <row r="916" spans="1:3" x14ac:dyDescent="0.3">
      <c r="A916" s="25" t="s">
        <v>4099</v>
      </c>
      <c r="B916" s="23" t="s">
        <v>4238</v>
      </c>
      <c r="C916" s="23" t="s">
        <v>4278</v>
      </c>
    </row>
    <row r="917" spans="1:3" x14ac:dyDescent="0.3">
      <c r="A917" s="25" t="s">
        <v>3556</v>
      </c>
      <c r="B917" s="23" t="s">
        <v>4238</v>
      </c>
      <c r="C917" s="23" t="s">
        <v>4278</v>
      </c>
    </row>
    <row r="918" spans="1:3" x14ac:dyDescent="0.3">
      <c r="A918" s="25" t="s">
        <v>2127</v>
      </c>
      <c r="B918" s="23" t="s">
        <v>4238</v>
      </c>
      <c r="C918" s="23" t="s">
        <v>4278</v>
      </c>
    </row>
    <row r="919" spans="1:3" x14ac:dyDescent="0.3">
      <c r="A919" s="25" t="s">
        <v>3893</v>
      </c>
      <c r="B919" s="23" t="s">
        <v>4238</v>
      </c>
      <c r="C919" s="23" t="s">
        <v>4278</v>
      </c>
    </row>
    <row r="920" spans="1:3" x14ac:dyDescent="0.3">
      <c r="A920" s="25" t="s">
        <v>1140</v>
      </c>
      <c r="B920" s="23" t="s">
        <v>4238</v>
      </c>
      <c r="C920" s="23" t="s">
        <v>4278</v>
      </c>
    </row>
    <row r="921" spans="1:3" x14ac:dyDescent="0.3">
      <c r="A921" s="25" t="s">
        <v>2269</v>
      </c>
      <c r="B921" s="23" t="s">
        <v>4238</v>
      </c>
      <c r="C921" s="23" t="s">
        <v>4278</v>
      </c>
    </row>
    <row r="922" spans="1:3" x14ac:dyDescent="0.3">
      <c r="A922" s="25" t="s">
        <v>2400</v>
      </c>
      <c r="B922" s="23" t="s">
        <v>4238</v>
      </c>
      <c r="C922" s="23" t="s">
        <v>4278</v>
      </c>
    </row>
    <row r="923" spans="1:3" x14ac:dyDescent="0.3">
      <c r="A923" s="25" t="s">
        <v>2490</v>
      </c>
      <c r="B923" s="23" t="s">
        <v>4238</v>
      </c>
      <c r="C923" s="23" t="s">
        <v>4278</v>
      </c>
    </row>
    <row r="924" spans="1:3" x14ac:dyDescent="0.3">
      <c r="A924" s="25" t="s">
        <v>3251</v>
      </c>
      <c r="B924" s="23" t="s">
        <v>4238</v>
      </c>
      <c r="C924" s="23" t="s">
        <v>4278</v>
      </c>
    </row>
    <row r="925" spans="1:3" x14ac:dyDescent="0.3">
      <c r="A925" s="25" t="s">
        <v>1785</v>
      </c>
      <c r="B925" s="23" t="s">
        <v>4238</v>
      </c>
      <c r="C925" s="23" t="s">
        <v>4278</v>
      </c>
    </row>
    <row r="926" spans="1:3" x14ac:dyDescent="0.3">
      <c r="A926" s="25" t="s">
        <v>2250</v>
      </c>
      <c r="B926" s="23" t="s">
        <v>4238</v>
      </c>
      <c r="C926" s="23" t="s">
        <v>4278</v>
      </c>
    </row>
    <row r="927" spans="1:3" x14ac:dyDescent="0.3">
      <c r="A927" s="25" t="s">
        <v>2769</v>
      </c>
      <c r="B927" s="23" t="s">
        <v>4238</v>
      </c>
      <c r="C927" s="23" t="s">
        <v>4278</v>
      </c>
    </row>
    <row r="928" spans="1:3" x14ac:dyDescent="0.3">
      <c r="A928" s="25" t="s">
        <v>1902</v>
      </c>
      <c r="B928" s="23" t="s">
        <v>4238</v>
      </c>
      <c r="C928" s="23" t="s">
        <v>4278</v>
      </c>
    </row>
    <row r="929" spans="1:6" x14ac:dyDescent="0.3">
      <c r="A929" s="25" t="s">
        <v>2464</v>
      </c>
      <c r="B929" s="23" t="s">
        <v>4238</v>
      </c>
      <c r="C929" s="23" t="s">
        <v>4278</v>
      </c>
    </row>
    <row r="930" spans="1:6" x14ac:dyDescent="0.3">
      <c r="A930" s="25" t="s">
        <v>1189</v>
      </c>
      <c r="B930" s="23" t="s">
        <v>4238</v>
      </c>
      <c r="C930" s="23" t="s">
        <v>4278</v>
      </c>
    </row>
    <row r="931" spans="1:6" x14ac:dyDescent="0.3">
      <c r="A931" s="25" t="s">
        <v>3508</v>
      </c>
      <c r="B931" s="23" t="s">
        <v>4238</v>
      </c>
      <c r="C931" s="23" t="s">
        <v>4278</v>
      </c>
    </row>
    <row r="932" spans="1:6" x14ac:dyDescent="0.3">
      <c r="A932" s="25" t="s">
        <v>1615</v>
      </c>
      <c r="B932" s="23" t="s">
        <v>4238</v>
      </c>
      <c r="C932" s="23" t="s">
        <v>4278</v>
      </c>
    </row>
    <row r="933" spans="1:6" x14ac:dyDescent="0.3">
      <c r="A933" s="25" t="s">
        <v>2890</v>
      </c>
      <c r="B933" s="23" t="s">
        <v>4238</v>
      </c>
      <c r="C933" s="23" t="s">
        <v>4278</v>
      </c>
      <c r="F933" s="37" t="s">
        <v>1326</v>
      </c>
    </row>
    <row r="934" spans="1:6" x14ac:dyDescent="0.3">
      <c r="A934" s="25" t="s">
        <v>3776</v>
      </c>
      <c r="B934" s="23" t="s">
        <v>4238</v>
      </c>
      <c r="C934" s="23" t="s">
        <v>4278</v>
      </c>
      <c r="F934" t="s">
        <v>405</v>
      </c>
    </row>
    <row r="935" spans="1:6" x14ac:dyDescent="0.3">
      <c r="A935" s="37" t="s">
        <v>1326</v>
      </c>
      <c r="B935" s="23" t="s">
        <v>4238</v>
      </c>
      <c r="C935" s="23" t="s">
        <v>4278</v>
      </c>
    </row>
    <row r="936" spans="1:6" x14ac:dyDescent="0.3">
      <c r="A936" s="25" t="s">
        <v>2912</v>
      </c>
      <c r="B936" s="23" t="s">
        <v>4250</v>
      </c>
      <c r="C936" s="23" t="s">
        <v>4279</v>
      </c>
    </row>
    <row r="937" spans="1:6" x14ac:dyDescent="0.3">
      <c r="A937" s="25" t="s">
        <v>2024</v>
      </c>
      <c r="B937" s="23" t="s">
        <v>4250</v>
      </c>
      <c r="C937" s="23" t="s">
        <v>4279</v>
      </c>
    </row>
    <row r="938" spans="1:6" x14ac:dyDescent="0.3">
      <c r="A938" s="25" t="s">
        <v>2747</v>
      </c>
      <c r="B938" s="23" t="s">
        <v>4250</v>
      </c>
      <c r="C938" s="23" t="s">
        <v>4279</v>
      </c>
    </row>
    <row r="939" spans="1:6" x14ac:dyDescent="0.3">
      <c r="A939" s="25" t="s">
        <v>3320</v>
      </c>
      <c r="B939" s="23" t="s">
        <v>4250</v>
      </c>
      <c r="C939" s="23" t="s">
        <v>4279</v>
      </c>
    </row>
    <row r="940" spans="1:6" x14ac:dyDescent="0.3">
      <c r="A940" s="25" t="s">
        <v>392</v>
      </c>
      <c r="B940" s="23" t="s">
        <v>4250</v>
      </c>
      <c r="C940" s="23" t="s">
        <v>4279</v>
      </c>
    </row>
    <row r="941" spans="1:6" x14ac:dyDescent="0.3">
      <c r="A941" s="25" t="s">
        <v>3028</v>
      </c>
      <c r="B941" s="23" t="s">
        <v>4250</v>
      </c>
      <c r="C941" s="23" t="s">
        <v>4279</v>
      </c>
    </row>
    <row r="942" spans="1:6" x14ac:dyDescent="0.3">
      <c r="A942" s="25" t="s">
        <v>1510</v>
      </c>
      <c r="B942" s="23" t="s">
        <v>4250</v>
      </c>
      <c r="C942" s="23" t="s">
        <v>4279</v>
      </c>
    </row>
    <row r="943" spans="1:6" x14ac:dyDescent="0.3">
      <c r="A943" s="25" t="s">
        <v>3078</v>
      </c>
      <c r="B943" s="23" t="s">
        <v>4250</v>
      </c>
      <c r="C943" s="23" t="s">
        <v>4279</v>
      </c>
    </row>
    <row r="944" spans="1:6" x14ac:dyDescent="0.3">
      <c r="A944" s="25" t="s">
        <v>3881</v>
      </c>
      <c r="B944" s="23" t="s">
        <v>4250</v>
      </c>
      <c r="C944" s="23" t="s">
        <v>4279</v>
      </c>
    </row>
    <row r="945" spans="1:3" x14ac:dyDescent="0.3">
      <c r="A945" s="25" t="s">
        <v>3718</v>
      </c>
      <c r="B945" s="23" t="s">
        <v>4250</v>
      </c>
      <c r="C945" s="23" t="s">
        <v>4279</v>
      </c>
    </row>
    <row r="946" spans="1:3" x14ac:dyDescent="0.3">
      <c r="A946" s="25" t="s">
        <v>2608</v>
      </c>
      <c r="B946" s="23" t="s">
        <v>4250</v>
      </c>
      <c r="C946" s="23" t="s">
        <v>4279</v>
      </c>
    </row>
    <row r="947" spans="1:3" x14ac:dyDescent="0.3">
      <c r="A947" s="25" t="s">
        <v>380</v>
      </c>
      <c r="B947" s="23" t="s">
        <v>4250</v>
      </c>
      <c r="C947" s="23" t="s">
        <v>4279</v>
      </c>
    </row>
    <row r="948" spans="1:3" x14ac:dyDescent="0.3">
      <c r="A948" s="25" t="s">
        <v>3002</v>
      </c>
      <c r="B948" s="23" t="s">
        <v>4250</v>
      </c>
      <c r="C948" s="23" t="s">
        <v>4279</v>
      </c>
    </row>
    <row r="949" spans="1:3" x14ac:dyDescent="0.3">
      <c r="A949" s="25" t="s">
        <v>3294</v>
      </c>
      <c r="B949" s="23" t="s">
        <v>4250</v>
      </c>
      <c r="C949" s="23" t="s">
        <v>4280</v>
      </c>
    </row>
    <row r="950" spans="1:3" x14ac:dyDescent="0.3">
      <c r="A950" s="25" t="s">
        <v>4187</v>
      </c>
      <c r="B950" s="23" t="s">
        <v>4250</v>
      </c>
      <c r="C950" s="23" t="s">
        <v>4280</v>
      </c>
    </row>
    <row r="951" spans="1:3" x14ac:dyDescent="0.3">
      <c r="A951" s="25" t="s">
        <v>2886</v>
      </c>
      <c r="B951" s="23" t="s">
        <v>4250</v>
      </c>
      <c r="C951" s="23" t="s">
        <v>4280</v>
      </c>
    </row>
    <row r="952" spans="1:3" x14ac:dyDescent="0.3">
      <c r="A952" s="25" t="s">
        <v>757</v>
      </c>
      <c r="B952" s="23" t="s">
        <v>4250</v>
      </c>
      <c r="C952" s="23" t="s">
        <v>4280</v>
      </c>
    </row>
    <row r="953" spans="1:3" x14ac:dyDescent="0.3">
      <c r="A953" s="25" t="s">
        <v>216</v>
      </c>
      <c r="B953" s="23" t="s">
        <v>4250</v>
      </c>
      <c r="C953" s="23" t="s">
        <v>4280</v>
      </c>
    </row>
    <row r="954" spans="1:3" x14ac:dyDescent="0.3">
      <c r="A954" s="25" t="s">
        <v>271</v>
      </c>
      <c r="B954" s="23" t="s">
        <v>4250</v>
      </c>
      <c r="C954" s="23" t="s">
        <v>4280</v>
      </c>
    </row>
    <row r="955" spans="1:3" x14ac:dyDescent="0.3">
      <c r="A955" s="25" t="s">
        <v>2405</v>
      </c>
      <c r="B955" s="23" t="s">
        <v>4250</v>
      </c>
      <c r="C955" s="23" t="s">
        <v>4280</v>
      </c>
    </row>
    <row r="956" spans="1:3" x14ac:dyDescent="0.3">
      <c r="A956" s="25" t="s">
        <v>2954</v>
      </c>
      <c r="B956" s="23" t="s">
        <v>4250</v>
      </c>
      <c r="C956" s="23" t="s">
        <v>4280</v>
      </c>
    </row>
    <row r="957" spans="1:3" x14ac:dyDescent="0.3">
      <c r="A957" s="25" t="s">
        <v>264</v>
      </c>
      <c r="B957" s="23" t="s">
        <v>4250</v>
      </c>
      <c r="C957" s="23" t="s">
        <v>4280</v>
      </c>
    </row>
    <row r="958" spans="1:3" x14ac:dyDescent="0.3">
      <c r="A958" s="25" t="s">
        <v>678</v>
      </c>
      <c r="B958" s="23" t="s">
        <v>4250</v>
      </c>
      <c r="C958" s="23" t="s">
        <v>4280</v>
      </c>
    </row>
    <row r="959" spans="1:3" x14ac:dyDescent="0.3">
      <c r="A959" s="25" t="s">
        <v>3313</v>
      </c>
      <c r="B959" s="23" t="s">
        <v>4250</v>
      </c>
      <c r="C959" s="23" t="s">
        <v>4280</v>
      </c>
    </row>
    <row r="960" spans="1:3" x14ac:dyDescent="0.3">
      <c r="A960" s="25" t="s">
        <v>3709</v>
      </c>
      <c r="B960" s="23" t="s">
        <v>4250</v>
      </c>
      <c r="C960" s="23" t="s">
        <v>4280</v>
      </c>
    </row>
    <row r="961" spans="1:3" x14ac:dyDescent="0.3">
      <c r="A961" s="25" t="s">
        <v>3640</v>
      </c>
      <c r="B961" s="23" t="s">
        <v>4250</v>
      </c>
      <c r="C961" s="23" t="s">
        <v>4280</v>
      </c>
    </row>
    <row r="962" spans="1:3" x14ac:dyDescent="0.3">
      <c r="A962" s="25" t="s">
        <v>1311</v>
      </c>
      <c r="B962" s="23" t="s">
        <v>4250</v>
      </c>
      <c r="C962" s="23" t="s">
        <v>4280</v>
      </c>
    </row>
    <row r="963" spans="1:3" x14ac:dyDescent="0.3">
      <c r="A963" s="25" t="s">
        <v>386</v>
      </c>
      <c r="B963" s="23" t="s">
        <v>4250</v>
      </c>
      <c r="C963" s="23" t="s">
        <v>4280</v>
      </c>
    </row>
    <row r="964" spans="1:3" x14ac:dyDescent="0.3">
      <c r="A964" s="25" t="s">
        <v>4025</v>
      </c>
      <c r="B964" s="23" t="s">
        <v>4250</v>
      </c>
      <c r="C964" s="23" t="s">
        <v>4281</v>
      </c>
    </row>
    <row r="965" spans="1:3" x14ac:dyDescent="0.3">
      <c r="A965" s="25" t="s">
        <v>1812</v>
      </c>
      <c r="B965" s="23" t="s">
        <v>4250</v>
      </c>
      <c r="C965" s="23" t="s">
        <v>4281</v>
      </c>
    </row>
    <row r="966" spans="1:3" x14ac:dyDescent="0.3">
      <c r="A966" s="25" t="s">
        <v>4130</v>
      </c>
      <c r="B966" s="23" t="s">
        <v>4250</v>
      </c>
      <c r="C966" s="23" t="s">
        <v>4281</v>
      </c>
    </row>
    <row r="967" spans="1:3" x14ac:dyDescent="0.3">
      <c r="A967" s="25" t="s">
        <v>2604</v>
      </c>
      <c r="B967" s="23" t="s">
        <v>4250</v>
      </c>
      <c r="C967" s="23" t="s">
        <v>4281</v>
      </c>
    </row>
    <row r="968" spans="1:3" x14ac:dyDescent="0.3">
      <c r="A968" s="25" t="s">
        <v>3195</v>
      </c>
      <c r="B968" s="23" t="s">
        <v>4250</v>
      </c>
      <c r="C968" s="23" t="s">
        <v>4281</v>
      </c>
    </row>
    <row r="969" spans="1:3" x14ac:dyDescent="0.3">
      <c r="A969" s="25" t="s">
        <v>2844</v>
      </c>
      <c r="B969" s="23" t="s">
        <v>4250</v>
      </c>
      <c r="C969" s="23" t="s">
        <v>4281</v>
      </c>
    </row>
    <row r="970" spans="1:3" x14ac:dyDescent="0.3">
      <c r="A970" s="25" t="s">
        <v>554</v>
      </c>
      <c r="B970" s="23" t="s">
        <v>4250</v>
      </c>
      <c r="C970" s="23" t="s">
        <v>4281</v>
      </c>
    </row>
    <row r="971" spans="1:3" x14ac:dyDescent="0.3">
      <c r="A971" s="25" t="s">
        <v>3337</v>
      </c>
      <c r="B971" s="23" t="s">
        <v>4250</v>
      </c>
      <c r="C971" s="23" t="s">
        <v>4281</v>
      </c>
    </row>
    <row r="972" spans="1:3" x14ac:dyDescent="0.3">
      <c r="A972" s="25" t="s">
        <v>4066</v>
      </c>
      <c r="B972" s="23" t="s">
        <v>4250</v>
      </c>
      <c r="C972" s="23" t="s">
        <v>4281</v>
      </c>
    </row>
    <row r="973" spans="1:3" x14ac:dyDescent="0.3">
      <c r="A973" s="25" t="s">
        <v>3085</v>
      </c>
      <c r="B973" s="23" t="s">
        <v>4250</v>
      </c>
      <c r="C973" s="23" t="s">
        <v>4281</v>
      </c>
    </row>
    <row r="974" spans="1:3" x14ac:dyDescent="0.3">
      <c r="A974" s="25" t="s">
        <v>515</v>
      </c>
      <c r="B974" s="23" t="s">
        <v>4250</v>
      </c>
      <c r="C974" s="23" t="s">
        <v>4281</v>
      </c>
    </row>
    <row r="975" spans="1:3" x14ac:dyDescent="0.3">
      <c r="A975" s="25" t="s">
        <v>3507</v>
      </c>
      <c r="B975" s="23" t="s">
        <v>4250</v>
      </c>
      <c r="C975" s="23" t="s">
        <v>4281</v>
      </c>
    </row>
    <row r="976" spans="1:3" x14ac:dyDescent="0.3">
      <c r="A976" s="25" t="s">
        <v>116</v>
      </c>
      <c r="B976" s="23" t="s">
        <v>4244</v>
      </c>
      <c r="C976" s="23" t="s">
        <v>4282</v>
      </c>
    </row>
    <row r="977" spans="1:3" x14ac:dyDescent="0.3">
      <c r="A977" s="25" t="s">
        <v>983</v>
      </c>
      <c r="B977" s="23" t="s">
        <v>4244</v>
      </c>
      <c r="C977" s="23" t="s">
        <v>4282</v>
      </c>
    </row>
    <row r="978" spans="1:3" x14ac:dyDescent="0.3">
      <c r="A978" s="25" t="s">
        <v>2121</v>
      </c>
      <c r="B978" s="23" t="s">
        <v>4244</v>
      </c>
      <c r="C978" s="23" t="s">
        <v>4282</v>
      </c>
    </row>
    <row r="979" spans="1:3" x14ac:dyDescent="0.3">
      <c r="A979" s="25" t="s">
        <v>3872</v>
      </c>
      <c r="B979" s="23" t="s">
        <v>4244</v>
      </c>
      <c r="C979" s="23" t="s">
        <v>4282</v>
      </c>
    </row>
    <row r="980" spans="1:3" x14ac:dyDescent="0.3">
      <c r="A980" s="25" t="s">
        <v>2200</v>
      </c>
      <c r="B980" s="23" t="s">
        <v>4244</v>
      </c>
      <c r="C980" s="23" t="s">
        <v>4282</v>
      </c>
    </row>
    <row r="981" spans="1:3" x14ac:dyDescent="0.3">
      <c r="A981" s="25" t="s">
        <v>1965</v>
      </c>
      <c r="B981" s="23" t="s">
        <v>4244</v>
      </c>
      <c r="C981" s="23" t="s">
        <v>4282</v>
      </c>
    </row>
    <row r="982" spans="1:3" x14ac:dyDescent="0.3">
      <c r="A982" s="25" t="s">
        <v>1929</v>
      </c>
      <c r="B982" s="23" t="s">
        <v>4244</v>
      </c>
      <c r="C982" s="23" t="s">
        <v>4282</v>
      </c>
    </row>
    <row r="983" spans="1:3" x14ac:dyDescent="0.3">
      <c r="A983" s="25" t="s">
        <v>2295</v>
      </c>
      <c r="B983" s="23" t="s">
        <v>4244</v>
      </c>
      <c r="C983" s="23" t="s">
        <v>4282</v>
      </c>
    </row>
    <row r="984" spans="1:3" x14ac:dyDescent="0.3">
      <c r="A984" s="25" t="s">
        <v>2951</v>
      </c>
      <c r="B984" s="23" t="s">
        <v>4244</v>
      </c>
      <c r="C984" s="23" t="s">
        <v>4282</v>
      </c>
    </row>
    <row r="985" spans="1:3" x14ac:dyDescent="0.3">
      <c r="A985" s="25" t="s">
        <v>4159</v>
      </c>
      <c r="B985" s="23" t="s">
        <v>4244</v>
      </c>
      <c r="C985" s="23" t="s">
        <v>4283</v>
      </c>
    </row>
    <row r="986" spans="1:3" x14ac:dyDescent="0.3">
      <c r="A986" s="25" t="s">
        <v>76</v>
      </c>
      <c r="B986" s="23" t="s">
        <v>4244</v>
      </c>
      <c r="C986" s="23" t="s">
        <v>4283</v>
      </c>
    </row>
    <row r="987" spans="1:3" x14ac:dyDescent="0.3">
      <c r="A987" s="25" t="s">
        <v>1715</v>
      </c>
      <c r="B987" s="23" t="s">
        <v>4244</v>
      </c>
      <c r="C987" s="23" t="s">
        <v>4283</v>
      </c>
    </row>
    <row r="988" spans="1:3" x14ac:dyDescent="0.3">
      <c r="A988" s="25" t="s">
        <v>1413</v>
      </c>
      <c r="B988" s="23" t="s">
        <v>4244</v>
      </c>
      <c r="C988" s="23" t="s">
        <v>4283</v>
      </c>
    </row>
    <row r="989" spans="1:3" x14ac:dyDescent="0.3">
      <c r="A989" s="25" t="s">
        <v>441</v>
      </c>
      <c r="B989" s="23" t="s">
        <v>4244</v>
      </c>
      <c r="C989" s="23" t="s">
        <v>4283</v>
      </c>
    </row>
    <row r="990" spans="1:3" x14ac:dyDescent="0.3">
      <c r="A990" s="25" t="s">
        <v>963</v>
      </c>
      <c r="B990" s="23" t="s">
        <v>4244</v>
      </c>
      <c r="C990" s="23" t="s">
        <v>4283</v>
      </c>
    </row>
    <row r="991" spans="1:3" x14ac:dyDescent="0.3">
      <c r="A991" s="25" t="s">
        <v>3639</v>
      </c>
      <c r="B991" s="23" t="s">
        <v>4244</v>
      </c>
      <c r="C991" s="23" t="s">
        <v>4283</v>
      </c>
    </row>
    <row r="992" spans="1:3" x14ac:dyDescent="0.3">
      <c r="A992" s="25" t="s">
        <v>320</v>
      </c>
      <c r="B992" s="23" t="s">
        <v>4244</v>
      </c>
      <c r="C992" s="23" t="s">
        <v>4283</v>
      </c>
    </row>
    <row r="993" spans="1:3" x14ac:dyDescent="0.3">
      <c r="A993" s="25" t="s">
        <v>2956</v>
      </c>
      <c r="B993" s="23" t="s">
        <v>4244</v>
      </c>
      <c r="C993" s="23" t="s">
        <v>4283</v>
      </c>
    </row>
    <row r="994" spans="1:3" x14ac:dyDescent="0.3">
      <c r="A994" s="25" t="s">
        <v>2633</v>
      </c>
      <c r="B994" s="23" t="s">
        <v>4244</v>
      </c>
      <c r="C994" s="23" t="s">
        <v>4283</v>
      </c>
    </row>
    <row r="995" spans="1:3" x14ac:dyDescent="0.3">
      <c r="A995" s="25" t="s">
        <v>4133</v>
      </c>
      <c r="B995" s="23" t="s">
        <v>4244</v>
      </c>
      <c r="C995" s="23" t="s">
        <v>4283</v>
      </c>
    </row>
    <row r="996" spans="1:3" x14ac:dyDescent="0.3">
      <c r="A996" s="25" t="s">
        <v>1471</v>
      </c>
      <c r="B996" s="23" t="s">
        <v>4244</v>
      </c>
      <c r="C996" s="23" t="s">
        <v>4283</v>
      </c>
    </row>
    <row r="997" spans="1:3" x14ac:dyDescent="0.3">
      <c r="A997" s="25" t="s">
        <v>1528</v>
      </c>
      <c r="B997" s="23" t="s">
        <v>4244</v>
      </c>
      <c r="C997" s="23" t="s">
        <v>4283</v>
      </c>
    </row>
    <row r="998" spans="1:3" x14ac:dyDescent="0.3">
      <c r="A998" s="25" t="s">
        <v>360</v>
      </c>
      <c r="B998" s="23" t="s">
        <v>4244</v>
      </c>
      <c r="C998" s="23" t="s">
        <v>4283</v>
      </c>
    </row>
    <row r="999" spans="1:3" x14ac:dyDescent="0.3">
      <c r="A999" s="25" t="s">
        <v>2420</v>
      </c>
      <c r="B999" s="23" t="s">
        <v>4244</v>
      </c>
      <c r="C999" s="23" t="s">
        <v>4283</v>
      </c>
    </row>
    <row r="1000" spans="1:3" x14ac:dyDescent="0.3">
      <c r="A1000" s="25" t="s">
        <v>814</v>
      </c>
      <c r="B1000" s="23" t="s">
        <v>4244</v>
      </c>
      <c r="C1000" s="23" t="s">
        <v>4284</v>
      </c>
    </row>
    <row r="1001" spans="1:3" x14ac:dyDescent="0.3">
      <c r="A1001" s="25" t="s">
        <v>3777</v>
      </c>
      <c r="B1001" s="23" t="s">
        <v>4244</v>
      </c>
      <c r="C1001" s="23" t="s">
        <v>4284</v>
      </c>
    </row>
    <row r="1002" spans="1:3" x14ac:dyDescent="0.3">
      <c r="A1002" s="25" t="s">
        <v>1432</v>
      </c>
      <c r="B1002" s="23" t="s">
        <v>4244</v>
      </c>
      <c r="C1002" s="23" t="s">
        <v>4284</v>
      </c>
    </row>
    <row r="1003" spans="1:3" x14ac:dyDescent="0.3">
      <c r="A1003" s="25" t="s">
        <v>878</v>
      </c>
      <c r="B1003" s="23" t="s">
        <v>4244</v>
      </c>
      <c r="C1003" s="23" t="s">
        <v>4284</v>
      </c>
    </row>
    <row r="1004" spans="1:3" x14ac:dyDescent="0.3">
      <c r="A1004" s="25" t="s">
        <v>3333</v>
      </c>
      <c r="B1004" s="23" t="s">
        <v>4245</v>
      </c>
      <c r="C1004" s="23" t="s">
        <v>4285</v>
      </c>
    </row>
    <row r="1005" spans="1:3" x14ac:dyDescent="0.3">
      <c r="A1005" s="25" t="s">
        <v>4085</v>
      </c>
      <c r="B1005" s="23" t="s">
        <v>4245</v>
      </c>
      <c r="C1005" s="23" t="s">
        <v>4285</v>
      </c>
    </row>
    <row r="1006" spans="1:3" x14ac:dyDescent="0.3">
      <c r="A1006" s="25" t="s">
        <v>2960</v>
      </c>
      <c r="B1006" s="23" t="s">
        <v>4245</v>
      </c>
      <c r="C1006" s="23" t="s">
        <v>4285</v>
      </c>
    </row>
    <row r="1007" spans="1:3" x14ac:dyDescent="0.3">
      <c r="A1007" s="25" t="s">
        <v>2557</v>
      </c>
      <c r="B1007" s="23" t="s">
        <v>4245</v>
      </c>
      <c r="C1007" s="23" t="s">
        <v>4285</v>
      </c>
    </row>
    <row r="1008" spans="1:3" x14ac:dyDescent="0.3">
      <c r="A1008" s="25" t="s">
        <v>2920</v>
      </c>
      <c r="B1008" s="23" t="s">
        <v>4245</v>
      </c>
      <c r="C1008" s="23" t="s">
        <v>4285</v>
      </c>
    </row>
    <row r="1009" spans="1:3" x14ac:dyDescent="0.3">
      <c r="A1009" s="25" t="s">
        <v>2748</v>
      </c>
      <c r="B1009" s="23" t="s">
        <v>4245</v>
      </c>
      <c r="C1009" s="23" t="s">
        <v>4285</v>
      </c>
    </row>
    <row r="1010" spans="1:3" x14ac:dyDescent="0.3">
      <c r="A1010" s="25" t="s">
        <v>1890</v>
      </c>
      <c r="B1010" s="23" t="s">
        <v>4245</v>
      </c>
      <c r="C1010" s="23" t="s">
        <v>4285</v>
      </c>
    </row>
    <row r="1011" spans="1:3" x14ac:dyDescent="0.3">
      <c r="A1011" s="25" t="s">
        <v>180</v>
      </c>
      <c r="B1011" s="23" t="s">
        <v>4245</v>
      </c>
      <c r="C1011" s="23" t="s">
        <v>4285</v>
      </c>
    </row>
    <row r="1012" spans="1:3" x14ac:dyDescent="0.3">
      <c r="A1012" s="25" t="s">
        <v>456</v>
      </c>
      <c r="B1012" s="23" t="s">
        <v>4245</v>
      </c>
      <c r="C1012" s="23" t="s">
        <v>4285</v>
      </c>
    </row>
    <row r="1013" spans="1:3" x14ac:dyDescent="0.3">
      <c r="A1013" s="25" t="s">
        <v>2448</v>
      </c>
      <c r="B1013" s="23" t="s">
        <v>4245</v>
      </c>
      <c r="C1013" s="23" t="s">
        <v>4285</v>
      </c>
    </row>
    <row r="1014" spans="1:3" x14ac:dyDescent="0.3">
      <c r="A1014" s="25" t="s">
        <v>2017</v>
      </c>
      <c r="B1014" s="23" t="s">
        <v>4245</v>
      </c>
      <c r="C1014" s="23" t="s">
        <v>4285</v>
      </c>
    </row>
    <row r="1015" spans="1:3" x14ac:dyDescent="0.3">
      <c r="A1015" s="25" t="s">
        <v>2982</v>
      </c>
      <c r="B1015" s="23" t="s">
        <v>4245</v>
      </c>
      <c r="C1015" s="23" t="s">
        <v>4285</v>
      </c>
    </row>
    <row r="1016" spans="1:3" x14ac:dyDescent="0.3">
      <c r="A1016" s="25" t="s">
        <v>3422</v>
      </c>
      <c r="B1016" s="23" t="s">
        <v>4245</v>
      </c>
      <c r="C1016" s="23" t="s">
        <v>4285</v>
      </c>
    </row>
    <row r="1017" spans="1:3" x14ac:dyDescent="0.3">
      <c r="A1017" s="25" t="s">
        <v>305</v>
      </c>
      <c r="B1017" s="23" t="s">
        <v>4245</v>
      </c>
      <c r="C1017" s="23" t="s">
        <v>4285</v>
      </c>
    </row>
    <row r="1018" spans="1:3" x14ac:dyDescent="0.3">
      <c r="A1018" s="25" t="s">
        <v>3813</v>
      </c>
      <c r="B1018" s="23" t="s">
        <v>4245</v>
      </c>
      <c r="C1018" s="23" t="s">
        <v>4285</v>
      </c>
    </row>
    <row r="1019" spans="1:3" x14ac:dyDescent="0.3">
      <c r="A1019" s="25" t="s">
        <v>2354</v>
      </c>
      <c r="B1019" s="23" t="s">
        <v>4245</v>
      </c>
      <c r="C1019" s="23" t="s">
        <v>4285</v>
      </c>
    </row>
    <row r="1020" spans="1:3" x14ac:dyDescent="0.3">
      <c r="A1020" s="25" t="s">
        <v>3965</v>
      </c>
      <c r="B1020" s="23" t="s">
        <v>4245</v>
      </c>
      <c r="C1020" s="23" t="s">
        <v>4285</v>
      </c>
    </row>
    <row r="1021" spans="1:3" x14ac:dyDescent="0.3">
      <c r="A1021" s="25" t="s">
        <v>247</v>
      </c>
      <c r="B1021" s="23" t="s">
        <v>4245</v>
      </c>
      <c r="C1021" s="23" t="s">
        <v>4285</v>
      </c>
    </row>
    <row r="1022" spans="1:3" x14ac:dyDescent="0.3">
      <c r="A1022" s="25" t="s">
        <v>2609</v>
      </c>
      <c r="B1022" s="23" t="s">
        <v>4245</v>
      </c>
      <c r="C1022" s="23" t="s">
        <v>4285</v>
      </c>
    </row>
    <row r="1023" spans="1:3" x14ac:dyDescent="0.3">
      <c r="A1023" s="25" t="s">
        <v>2077</v>
      </c>
      <c r="B1023" s="23" t="s">
        <v>4245</v>
      </c>
      <c r="C1023" s="23" t="s">
        <v>4285</v>
      </c>
    </row>
    <row r="1024" spans="1:3" x14ac:dyDescent="0.3">
      <c r="A1024" s="25" t="s">
        <v>3550</v>
      </c>
      <c r="B1024" s="23" t="s">
        <v>4245</v>
      </c>
      <c r="C1024" s="23" t="s">
        <v>4285</v>
      </c>
    </row>
    <row r="1025" spans="1:3" x14ac:dyDescent="0.3">
      <c r="A1025" s="25" t="s">
        <v>1820</v>
      </c>
      <c r="B1025" s="23" t="s">
        <v>4245</v>
      </c>
      <c r="C1025" s="23" t="s">
        <v>4285</v>
      </c>
    </row>
    <row r="1026" spans="1:3" x14ac:dyDescent="0.3">
      <c r="A1026" s="25" t="s">
        <v>136</v>
      </c>
      <c r="B1026" s="23" t="s">
        <v>4245</v>
      </c>
      <c r="C1026" s="23" t="s">
        <v>4285</v>
      </c>
    </row>
    <row r="1027" spans="1:3" x14ac:dyDescent="0.3">
      <c r="A1027" s="25" t="s">
        <v>3234</v>
      </c>
      <c r="B1027" s="23" t="s">
        <v>4245</v>
      </c>
      <c r="C1027" s="23" t="s">
        <v>4285</v>
      </c>
    </row>
    <row r="1028" spans="1:3" x14ac:dyDescent="0.3">
      <c r="A1028" s="25" t="s">
        <v>1095</v>
      </c>
      <c r="B1028" s="23" t="s">
        <v>4245</v>
      </c>
      <c r="C1028" s="23" t="s">
        <v>4285</v>
      </c>
    </row>
    <row r="1029" spans="1:3" x14ac:dyDescent="0.3">
      <c r="A1029" s="25" t="s">
        <v>1933</v>
      </c>
      <c r="B1029" s="23" t="s">
        <v>4245</v>
      </c>
      <c r="C1029" s="23" t="s">
        <v>4285</v>
      </c>
    </row>
    <row r="1030" spans="1:3" x14ac:dyDescent="0.3">
      <c r="A1030" s="25" t="s">
        <v>4114</v>
      </c>
      <c r="B1030" s="23" t="s">
        <v>4245</v>
      </c>
      <c r="C1030" s="23" t="s">
        <v>4285</v>
      </c>
    </row>
    <row r="1031" spans="1:3" x14ac:dyDescent="0.3">
      <c r="A1031" s="25" t="s">
        <v>3374</v>
      </c>
      <c r="B1031" s="23" t="s">
        <v>4245</v>
      </c>
      <c r="C1031" s="23" t="s">
        <v>4285</v>
      </c>
    </row>
    <row r="1032" spans="1:3" x14ac:dyDescent="0.3">
      <c r="A1032" s="25" t="s">
        <v>3969</v>
      </c>
      <c r="B1032" s="23" t="s">
        <v>4245</v>
      </c>
      <c r="C1032" s="23" t="s">
        <v>4285</v>
      </c>
    </row>
    <row r="1033" spans="1:3" x14ac:dyDescent="0.3">
      <c r="A1033" s="25" t="s">
        <v>597</v>
      </c>
      <c r="B1033" s="23" t="s">
        <v>4245</v>
      </c>
      <c r="C1033" s="23" t="s">
        <v>4285</v>
      </c>
    </row>
    <row r="1034" spans="1:3" x14ac:dyDescent="0.3">
      <c r="A1034" s="25" t="s">
        <v>2511</v>
      </c>
      <c r="B1034" s="23" t="s">
        <v>4245</v>
      </c>
      <c r="C1034" s="23" t="s">
        <v>4285</v>
      </c>
    </row>
    <row r="1035" spans="1:3" x14ac:dyDescent="0.3">
      <c r="A1035" s="25" t="s">
        <v>525</v>
      </c>
      <c r="B1035" s="23" t="s">
        <v>4245</v>
      </c>
      <c r="C1035" s="23" t="s">
        <v>4285</v>
      </c>
    </row>
    <row r="1036" spans="1:3" x14ac:dyDescent="0.3">
      <c r="A1036" s="25" t="s">
        <v>291</v>
      </c>
      <c r="B1036" s="23" t="s">
        <v>4245</v>
      </c>
      <c r="C1036" s="23" t="s">
        <v>4285</v>
      </c>
    </row>
    <row r="1037" spans="1:3" x14ac:dyDescent="0.3">
      <c r="A1037" s="25" t="s">
        <v>4156</v>
      </c>
      <c r="B1037" s="23" t="s">
        <v>4245</v>
      </c>
      <c r="C1037" s="23" t="s">
        <v>4285</v>
      </c>
    </row>
    <row r="1038" spans="1:3" x14ac:dyDescent="0.3">
      <c r="A1038" s="25" t="s">
        <v>2341</v>
      </c>
      <c r="B1038" s="23" t="s">
        <v>4245</v>
      </c>
      <c r="C1038" s="23" t="s">
        <v>4285</v>
      </c>
    </row>
    <row r="1039" spans="1:3" x14ac:dyDescent="0.3">
      <c r="A1039" s="25" t="s">
        <v>2622</v>
      </c>
      <c r="B1039" s="23" t="s">
        <v>4245</v>
      </c>
      <c r="C1039" s="23" t="s">
        <v>4285</v>
      </c>
    </row>
    <row r="1040" spans="1:3" x14ac:dyDescent="0.3">
      <c r="A1040" s="25" t="s">
        <v>1621</v>
      </c>
      <c r="B1040" s="23" t="s">
        <v>4245</v>
      </c>
      <c r="C1040" s="23" t="s">
        <v>4285</v>
      </c>
    </row>
    <row r="1041" spans="1:3" x14ac:dyDescent="0.3">
      <c r="A1041" s="25" t="s">
        <v>4052</v>
      </c>
      <c r="B1041" s="23" t="s">
        <v>4245</v>
      </c>
      <c r="C1041" s="23" t="s">
        <v>4285</v>
      </c>
    </row>
    <row r="1042" spans="1:3" x14ac:dyDescent="0.3">
      <c r="A1042" s="25" t="s">
        <v>341</v>
      </c>
      <c r="B1042" s="23" t="s">
        <v>4245</v>
      </c>
      <c r="C1042" s="23" t="s">
        <v>4285</v>
      </c>
    </row>
    <row r="1043" spans="1:3" x14ac:dyDescent="0.3">
      <c r="A1043" s="25" t="s">
        <v>3288</v>
      </c>
      <c r="B1043" s="23" t="s">
        <v>4245</v>
      </c>
      <c r="C1043" s="23" t="s">
        <v>4285</v>
      </c>
    </row>
    <row r="1044" spans="1:3" x14ac:dyDescent="0.3">
      <c r="A1044" s="25" t="s">
        <v>3848</v>
      </c>
      <c r="B1044" s="23" t="s">
        <v>4245</v>
      </c>
      <c r="C1044" s="23" t="s">
        <v>4285</v>
      </c>
    </row>
    <row r="1045" spans="1:3" x14ac:dyDescent="0.3">
      <c r="A1045" s="25" t="s">
        <v>4180</v>
      </c>
      <c r="B1045" s="23" t="s">
        <v>4245</v>
      </c>
      <c r="C1045" s="23" t="s">
        <v>4285</v>
      </c>
    </row>
    <row r="1046" spans="1:3" x14ac:dyDescent="0.3">
      <c r="A1046" s="25" t="s">
        <v>2384</v>
      </c>
      <c r="B1046" s="23" t="s">
        <v>4245</v>
      </c>
      <c r="C1046" s="23" t="s">
        <v>4285</v>
      </c>
    </row>
    <row r="1047" spans="1:3" x14ac:dyDescent="0.3">
      <c r="A1047" s="25" t="s">
        <v>807</v>
      </c>
      <c r="B1047" s="23" t="s">
        <v>4245</v>
      </c>
      <c r="C1047" s="23" t="s">
        <v>4285</v>
      </c>
    </row>
    <row r="1048" spans="1:3" x14ac:dyDescent="0.3">
      <c r="A1048" s="25" t="s">
        <v>293</v>
      </c>
      <c r="B1048" s="23" t="s">
        <v>4245</v>
      </c>
      <c r="C1048" s="23" t="s">
        <v>4285</v>
      </c>
    </row>
    <row r="1049" spans="1:3" x14ac:dyDescent="0.3">
      <c r="A1049" s="25" t="s">
        <v>3420</v>
      </c>
      <c r="B1049" s="23" t="s">
        <v>4245</v>
      </c>
      <c r="C1049" s="23" t="s">
        <v>4285</v>
      </c>
    </row>
    <row r="1050" spans="1:3" x14ac:dyDescent="0.3">
      <c r="A1050" s="25" t="s">
        <v>2470</v>
      </c>
      <c r="B1050" s="23" t="s">
        <v>4245</v>
      </c>
      <c r="C1050" s="23" t="s">
        <v>4285</v>
      </c>
    </row>
    <row r="1051" spans="1:3" x14ac:dyDescent="0.3">
      <c r="A1051" s="25" t="s">
        <v>2293</v>
      </c>
      <c r="B1051" s="23" t="s">
        <v>4245</v>
      </c>
      <c r="C1051" s="23" t="s">
        <v>4285</v>
      </c>
    </row>
    <row r="1052" spans="1:3" x14ac:dyDescent="0.3">
      <c r="A1052" s="25" t="s">
        <v>890</v>
      </c>
      <c r="B1052" s="23" t="s">
        <v>4245</v>
      </c>
      <c r="C1052" s="23" t="s">
        <v>4285</v>
      </c>
    </row>
    <row r="1053" spans="1:3" x14ac:dyDescent="0.3">
      <c r="A1053" s="25" t="s">
        <v>3811</v>
      </c>
      <c r="B1053" s="23" t="s">
        <v>4245</v>
      </c>
      <c r="C1053" s="23" t="s">
        <v>4285</v>
      </c>
    </row>
    <row r="1054" spans="1:3" x14ac:dyDescent="0.3">
      <c r="A1054" s="25" t="s">
        <v>2724</v>
      </c>
      <c r="B1054" s="23" t="s">
        <v>4245</v>
      </c>
      <c r="C1054" s="23" t="s">
        <v>4285</v>
      </c>
    </row>
    <row r="1055" spans="1:3" x14ac:dyDescent="0.3">
      <c r="A1055" s="25" t="s">
        <v>2148</v>
      </c>
      <c r="B1055" s="23" t="s">
        <v>4245</v>
      </c>
      <c r="C1055" s="23" t="s">
        <v>4285</v>
      </c>
    </row>
    <row r="1056" spans="1:3" x14ac:dyDescent="0.3">
      <c r="A1056" s="25" t="s">
        <v>1639</v>
      </c>
      <c r="B1056" s="23" t="s">
        <v>4245</v>
      </c>
      <c r="C1056" s="23" t="s">
        <v>4285</v>
      </c>
    </row>
    <row r="1057" spans="1:3" x14ac:dyDescent="0.3">
      <c r="A1057" s="25" t="s">
        <v>308</v>
      </c>
      <c r="B1057" s="23" t="s">
        <v>4245</v>
      </c>
      <c r="C1057" s="23" t="s">
        <v>4285</v>
      </c>
    </row>
    <row r="1058" spans="1:3" x14ac:dyDescent="0.3">
      <c r="A1058" s="25" t="s">
        <v>236</v>
      </c>
      <c r="B1058" s="23" t="s">
        <v>4245</v>
      </c>
      <c r="C1058" s="23" t="s">
        <v>4286</v>
      </c>
    </row>
    <row r="1059" spans="1:3" x14ac:dyDescent="0.3">
      <c r="A1059" s="25" t="s">
        <v>2520</v>
      </c>
      <c r="B1059" s="23" t="s">
        <v>4245</v>
      </c>
      <c r="C1059" s="23" t="s">
        <v>4286</v>
      </c>
    </row>
    <row r="1060" spans="1:3" x14ac:dyDescent="0.3">
      <c r="A1060" s="25" t="s">
        <v>3974</v>
      </c>
      <c r="B1060" s="23" t="s">
        <v>4245</v>
      </c>
      <c r="C1060" s="23" t="s">
        <v>4286</v>
      </c>
    </row>
    <row r="1061" spans="1:3" x14ac:dyDescent="0.3">
      <c r="A1061" s="25" t="s">
        <v>1423</v>
      </c>
      <c r="B1061" s="23" t="s">
        <v>4245</v>
      </c>
      <c r="C1061" s="23" t="s">
        <v>4286</v>
      </c>
    </row>
    <row r="1062" spans="1:3" x14ac:dyDescent="0.3">
      <c r="A1062" s="25" t="s">
        <v>1315</v>
      </c>
      <c r="B1062" s="23" t="s">
        <v>4245</v>
      </c>
      <c r="C1062" s="23" t="s">
        <v>4286</v>
      </c>
    </row>
    <row r="1063" spans="1:3" x14ac:dyDescent="0.3">
      <c r="A1063" s="25" t="s">
        <v>2864</v>
      </c>
      <c r="B1063" s="23" t="s">
        <v>4245</v>
      </c>
      <c r="C1063" s="23" t="s">
        <v>4286</v>
      </c>
    </row>
    <row r="1064" spans="1:3" x14ac:dyDescent="0.3">
      <c r="A1064" s="25" t="s">
        <v>109</v>
      </c>
      <c r="B1064" s="23" t="s">
        <v>4245</v>
      </c>
      <c r="C1064" s="23" t="s">
        <v>4286</v>
      </c>
    </row>
    <row r="1065" spans="1:3" x14ac:dyDescent="0.3">
      <c r="A1065" s="25" t="s">
        <v>3732</v>
      </c>
      <c r="B1065" s="23" t="s">
        <v>4245</v>
      </c>
      <c r="C1065" s="23" t="s">
        <v>4286</v>
      </c>
    </row>
    <row r="1066" spans="1:3" x14ac:dyDescent="0.3">
      <c r="A1066" s="25" t="s">
        <v>1012</v>
      </c>
      <c r="B1066" s="23" t="s">
        <v>4245</v>
      </c>
      <c r="C1066" s="23" t="s">
        <v>4286</v>
      </c>
    </row>
    <row r="1067" spans="1:3" x14ac:dyDescent="0.3">
      <c r="A1067" s="25" t="s">
        <v>2742</v>
      </c>
      <c r="B1067" s="23" t="s">
        <v>4245</v>
      </c>
      <c r="C1067" s="23" t="s">
        <v>4286</v>
      </c>
    </row>
    <row r="1068" spans="1:3" x14ac:dyDescent="0.3">
      <c r="A1068" s="25" t="s">
        <v>358</v>
      </c>
      <c r="B1068" s="23" t="s">
        <v>4245</v>
      </c>
      <c r="C1068" s="23" t="s">
        <v>4286</v>
      </c>
    </row>
    <row r="1069" spans="1:3" x14ac:dyDescent="0.3">
      <c r="A1069" s="25" t="s">
        <v>2825</v>
      </c>
      <c r="B1069" s="23" t="s">
        <v>4245</v>
      </c>
      <c r="C1069" s="23" t="s">
        <v>4286</v>
      </c>
    </row>
    <row r="1070" spans="1:3" x14ac:dyDescent="0.3">
      <c r="A1070" s="25" t="s">
        <v>3888</v>
      </c>
      <c r="B1070" s="23" t="s">
        <v>4245</v>
      </c>
      <c r="C1070" s="23" t="s">
        <v>4286</v>
      </c>
    </row>
    <row r="1071" spans="1:3" x14ac:dyDescent="0.3">
      <c r="A1071" s="25" t="s">
        <v>1373</v>
      </c>
      <c r="B1071" s="23" t="s">
        <v>4245</v>
      </c>
      <c r="C1071" s="23" t="s">
        <v>4286</v>
      </c>
    </row>
    <row r="1072" spans="1:3" x14ac:dyDescent="0.3">
      <c r="A1072" s="25" t="s">
        <v>3678</v>
      </c>
      <c r="B1072" s="23" t="s">
        <v>4245</v>
      </c>
      <c r="C1072" s="23" t="s">
        <v>4286</v>
      </c>
    </row>
    <row r="1073" spans="1:3" x14ac:dyDescent="0.3">
      <c r="A1073" s="25" t="s">
        <v>2717</v>
      </c>
      <c r="B1073" s="23" t="s">
        <v>4245</v>
      </c>
      <c r="C1073" s="23" t="s">
        <v>4286</v>
      </c>
    </row>
    <row r="1074" spans="1:3" x14ac:dyDescent="0.3">
      <c r="A1074" s="25" t="s">
        <v>2617</v>
      </c>
      <c r="B1074" s="23" t="s">
        <v>4245</v>
      </c>
      <c r="C1074" s="23" t="s">
        <v>4286</v>
      </c>
    </row>
    <row r="1075" spans="1:3" x14ac:dyDescent="0.3">
      <c r="A1075" s="25" t="s">
        <v>1393</v>
      </c>
      <c r="B1075" s="23" t="s">
        <v>4245</v>
      </c>
      <c r="C1075" s="23" t="s">
        <v>4286</v>
      </c>
    </row>
    <row r="1076" spans="1:3" x14ac:dyDescent="0.3">
      <c r="A1076" s="25" t="s">
        <v>628</v>
      </c>
      <c r="B1076" s="23" t="s">
        <v>4245</v>
      </c>
      <c r="C1076" s="23" t="s">
        <v>4286</v>
      </c>
    </row>
    <row r="1077" spans="1:3" x14ac:dyDescent="0.3">
      <c r="A1077" s="25" t="s">
        <v>3688</v>
      </c>
      <c r="B1077" s="23" t="s">
        <v>4245</v>
      </c>
      <c r="C1077" s="23" t="s">
        <v>4286</v>
      </c>
    </row>
    <row r="1078" spans="1:3" x14ac:dyDescent="0.3">
      <c r="A1078" s="25" t="s">
        <v>835</v>
      </c>
      <c r="B1078" s="23" t="s">
        <v>4245</v>
      </c>
      <c r="C1078" s="23" t="s">
        <v>4286</v>
      </c>
    </row>
    <row r="1079" spans="1:3" x14ac:dyDescent="0.3">
      <c r="A1079" s="25" t="s">
        <v>1033</v>
      </c>
      <c r="B1079" s="23" t="s">
        <v>4245</v>
      </c>
      <c r="C1079" s="23" t="s">
        <v>4286</v>
      </c>
    </row>
    <row r="1080" spans="1:3" x14ac:dyDescent="0.3">
      <c r="A1080" s="25" t="s">
        <v>3954</v>
      </c>
      <c r="B1080" s="23" t="s">
        <v>4245</v>
      </c>
      <c r="C1080" s="23" t="s">
        <v>4286</v>
      </c>
    </row>
    <row r="1081" spans="1:3" x14ac:dyDescent="0.3">
      <c r="A1081" s="25" t="s">
        <v>3801</v>
      </c>
      <c r="B1081" s="23" t="s">
        <v>4245</v>
      </c>
      <c r="C1081" s="23" t="s">
        <v>4286</v>
      </c>
    </row>
    <row r="1082" spans="1:3" x14ac:dyDescent="0.3">
      <c r="A1082" s="25" t="s">
        <v>2543</v>
      </c>
      <c r="B1082" s="23" t="s">
        <v>4245</v>
      </c>
      <c r="C1082" s="23" t="s">
        <v>4287</v>
      </c>
    </row>
    <row r="1083" spans="1:3" x14ac:dyDescent="0.3">
      <c r="A1083" s="25" t="s">
        <v>3219</v>
      </c>
      <c r="B1083" s="23" t="s">
        <v>4245</v>
      </c>
      <c r="C1083" s="23" t="s">
        <v>4287</v>
      </c>
    </row>
    <row r="1084" spans="1:3" x14ac:dyDescent="0.3">
      <c r="A1084" s="25" t="s">
        <v>2883</v>
      </c>
      <c r="B1084" s="23" t="s">
        <v>4245</v>
      </c>
      <c r="C1084" s="23" t="s">
        <v>4287</v>
      </c>
    </row>
    <row r="1085" spans="1:3" x14ac:dyDescent="0.3">
      <c r="A1085" s="25" t="s">
        <v>3744</v>
      </c>
      <c r="B1085" s="23" t="s">
        <v>4245</v>
      </c>
      <c r="C1085" s="23" t="s">
        <v>4287</v>
      </c>
    </row>
    <row r="1086" spans="1:3" x14ac:dyDescent="0.3">
      <c r="A1086" s="25" t="s">
        <v>3638</v>
      </c>
      <c r="B1086" s="23" t="s">
        <v>4245</v>
      </c>
      <c r="C1086" s="23" t="s">
        <v>4287</v>
      </c>
    </row>
    <row r="1087" spans="1:3" x14ac:dyDescent="0.3">
      <c r="A1087" s="25" t="s">
        <v>4109</v>
      </c>
      <c r="B1087" s="23" t="s">
        <v>4245</v>
      </c>
      <c r="C1087" s="23" t="s">
        <v>4287</v>
      </c>
    </row>
    <row r="1088" spans="1:3" x14ac:dyDescent="0.3">
      <c r="A1088" s="25" t="s">
        <v>2398</v>
      </c>
      <c r="B1088" s="23" t="s">
        <v>4245</v>
      </c>
      <c r="C1088" s="23" t="s">
        <v>4287</v>
      </c>
    </row>
    <row r="1089" spans="1:3" x14ac:dyDescent="0.3">
      <c r="A1089" s="25" t="s">
        <v>1710</v>
      </c>
      <c r="B1089" s="23" t="s">
        <v>4245</v>
      </c>
      <c r="C1089" s="23" t="s">
        <v>4287</v>
      </c>
    </row>
    <row r="1090" spans="1:3" x14ac:dyDescent="0.3">
      <c r="A1090" s="25" t="s">
        <v>2206</v>
      </c>
      <c r="B1090" s="23" t="s">
        <v>4245</v>
      </c>
      <c r="C1090" s="23" t="s">
        <v>4287</v>
      </c>
    </row>
    <row r="1091" spans="1:3" x14ac:dyDescent="0.3">
      <c r="A1091" s="25" t="s">
        <v>479</v>
      </c>
      <c r="B1091" s="23" t="s">
        <v>4245</v>
      </c>
      <c r="C1091" s="23" t="s">
        <v>4287</v>
      </c>
    </row>
    <row r="1092" spans="1:3" x14ac:dyDescent="0.3">
      <c r="A1092" s="25" t="s">
        <v>2153</v>
      </c>
      <c r="B1092" s="23" t="s">
        <v>4245</v>
      </c>
      <c r="C1092" s="23" t="s">
        <v>4287</v>
      </c>
    </row>
    <row r="1093" spans="1:3" x14ac:dyDescent="0.3">
      <c r="A1093" s="25" t="s">
        <v>3224</v>
      </c>
      <c r="B1093" s="23" t="s">
        <v>4245</v>
      </c>
      <c r="C1093" s="23" t="s">
        <v>4287</v>
      </c>
    </row>
    <row r="1094" spans="1:3" x14ac:dyDescent="0.3">
      <c r="A1094" s="25" t="s">
        <v>3561</v>
      </c>
      <c r="B1094" s="23" t="s">
        <v>4245</v>
      </c>
      <c r="C1094" s="23" t="s">
        <v>4287</v>
      </c>
    </row>
    <row r="1095" spans="1:3" x14ac:dyDescent="0.3">
      <c r="A1095" s="25" t="s">
        <v>2722</v>
      </c>
      <c r="B1095" s="23" t="s">
        <v>4245</v>
      </c>
      <c r="C1095" s="23" t="s">
        <v>4287</v>
      </c>
    </row>
    <row r="1096" spans="1:3" x14ac:dyDescent="0.3">
      <c r="A1096" s="25" t="s">
        <v>1823</v>
      </c>
      <c r="B1096" s="23" t="s">
        <v>4245</v>
      </c>
      <c r="C1096" s="23" t="s">
        <v>4287</v>
      </c>
    </row>
    <row r="1097" spans="1:3" x14ac:dyDescent="0.3">
      <c r="A1097" s="25" t="s">
        <v>3583</v>
      </c>
      <c r="B1097" s="23" t="s">
        <v>4245</v>
      </c>
      <c r="C1097" s="23" t="s">
        <v>4287</v>
      </c>
    </row>
    <row r="1098" spans="1:3" x14ac:dyDescent="0.3">
      <c r="A1098" s="25" t="s">
        <v>2251</v>
      </c>
      <c r="B1098" s="23" t="s">
        <v>4245</v>
      </c>
      <c r="C1098" s="23" t="s">
        <v>4287</v>
      </c>
    </row>
    <row r="1099" spans="1:3" x14ac:dyDescent="0.3">
      <c r="A1099" s="25" t="s">
        <v>3454</v>
      </c>
      <c r="B1099" s="23" t="s">
        <v>4245</v>
      </c>
      <c r="C1099" s="23" t="s">
        <v>4287</v>
      </c>
    </row>
    <row r="1100" spans="1:3" x14ac:dyDescent="0.3">
      <c r="A1100" s="25" t="s">
        <v>3956</v>
      </c>
      <c r="B1100" s="23" t="s">
        <v>4245</v>
      </c>
      <c r="C1100" s="23" t="s">
        <v>4287</v>
      </c>
    </row>
    <row r="1101" spans="1:3" x14ac:dyDescent="0.3">
      <c r="A1101" s="25" t="s">
        <v>1646</v>
      </c>
      <c r="B1101" s="23" t="s">
        <v>4245</v>
      </c>
      <c r="C1101" s="23" t="s">
        <v>4287</v>
      </c>
    </row>
    <row r="1102" spans="1:3" x14ac:dyDescent="0.3">
      <c r="A1102" s="25" t="s">
        <v>3308</v>
      </c>
      <c r="B1102" s="23" t="s">
        <v>4245</v>
      </c>
      <c r="C1102" s="23" t="s">
        <v>4287</v>
      </c>
    </row>
    <row r="1103" spans="1:3" x14ac:dyDescent="0.3">
      <c r="A1103" s="25" t="s">
        <v>923</v>
      </c>
      <c r="B1103" s="23" t="s">
        <v>4245</v>
      </c>
      <c r="C1103" s="23" t="s">
        <v>4287</v>
      </c>
    </row>
    <row r="1104" spans="1:3" x14ac:dyDescent="0.3">
      <c r="A1104" s="25" t="s">
        <v>2738</v>
      </c>
      <c r="B1104" s="23" t="s">
        <v>4245</v>
      </c>
      <c r="C1104" s="23" t="s">
        <v>4287</v>
      </c>
    </row>
    <row r="1105" spans="1:3" x14ac:dyDescent="0.3">
      <c r="A1105" s="25" t="s">
        <v>1590</v>
      </c>
      <c r="B1105" s="23" t="s">
        <v>4245</v>
      </c>
      <c r="C1105" s="23" t="s">
        <v>4288</v>
      </c>
    </row>
    <row r="1106" spans="1:3" x14ac:dyDescent="0.3">
      <c r="A1106" s="25" t="s">
        <v>4147</v>
      </c>
      <c r="B1106" s="23" t="s">
        <v>4245</v>
      </c>
      <c r="C1106" s="23" t="s">
        <v>4288</v>
      </c>
    </row>
    <row r="1107" spans="1:3" x14ac:dyDescent="0.3">
      <c r="A1107" s="25" t="s">
        <v>2328</v>
      </c>
      <c r="B1107" s="23" t="s">
        <v>4245</v>
      </c>
      <c r="C1107" s="23" t="s">
        <v>4288</v>
      </c>
    </row>
    <row r="1108" spans="1:3" x14ac:dyDescent="0.3">
      <c r="A1108" s="25" t="s">
        <v>270</v>
      </c>
      <c r="B1108" s="23" t="s">
        <v>4245</v>
      </c>
      <c r="C1108" s="23" t="s">
        <v>4288</v>
      </c>
    </row>
    <row r="1109" spans="1:3" x14ac:dyDescent="0.3">
      <c r="A1109" s="25" t="s">
        <v>3900</v>
      </c>
      <c r="B1109" s="23" t="s">
        <v>4245</v>
      </c>
      <c r="C1109" s="23" t="s">
        <v>4288</v>
      </c>
    </row>
    <row r="1110" spans="1:3" x14ac:dyDescent="0.3">
      <c r="A1110" s="25" t="s">
        <v>1324</v>
      </c>
      <c r="B1110" s="23" t="s">
        <v>4245</v>
      </c>
      <c r="C1110" s="23" t="s">
        <v>4288</v>
      </c>
    </row>
    <row r="1111" spans="1:3" x14ac:dyDescent="0.3">
      <c r="A1111" s="25" t="s">
        <v>1517</v>
      </c>
      <c r="B1111" s="23" t="s">
        <v>4245</v>
      </c>
      <c r="C1111" s="23" t="s">
        <v>4288</v>
      </c>
    </row>
    <row r="1112" spans="1:3" x14ac:dyDescent="0.3">
      <c r="A1112" s="25" t="s">
        <v>3590</v>
      </c>
      <c r="B1112" s="23" t="s">
        <v>4245</v>
      </c>
      <c r="C1112" s="23" t="s">
        <v>4289</v>
      </c>
    </row>
    <row r="1113" spans="1:3" x14ac:dyDescent="0.3">
      <c r="A1113" s="25" t="s">
        <v>4119</v>
      </c>
      <c r="B1113" s="23" t="s">
        <v>4245</v>
      </c>
      <c r="C1113" s="23" t="s">
        <v>4289</v>
      </c>
    </row>
    <row r="1114" spans="1:3" x14ac:dyDescent="0.3">
      <c r="A1114" s="25" t="s">
        <v>2049</v>
      </c>
      <c r="B1114" s="23" t="s">
        <v>4245</v>
      </c>
      <c r="C1114" s="23" t="s">
        <v>4289</v>
      </c>
    </row>
    <row r="1115" spans="1:3" x14ac:dyDescent="0.3">
      <c r="A1115" s="25" t="s">
        <v>2771</v>
      </c>
      <c r="B1115" s="23" t="s">
        <v>4245</v>
      </c>
      <c r="C1115" s="23" t="s">
        <v>4289</v>
      </c>
    </row>
    <row r="1116" spans="1:3" x14ac:dyDescent="0.3">
      <c r="A1116" s="25" t="s">
        <v>3185</v>
      </c>
      <c r="B1116" s="23" t="s">
        <v>4245</v>
      </c>
      <c r="C1116" s="23" t="s">
        <v>4289</v>
      </c>
    </row>
    <row r="1117" spans="1:3" x14ac:dyDescent="0.3">
      <c r="A1117" s="25" t="s">
        <v>2860</v>
      </c>
      <c r="B1117" s="23" t="s">
        <v>4245</v>
      </c>
      <c r="C1117" s="23" t="s">
        <v>4289</v>
      </c>
    </row>
    <row r="1118" spans="1:3" x14ac:dyDescent="0.3">
      <c r="A1118" s="25" t="s">
        <v>3376</v>
      </c>
      <c r="B1118" s="23" t="s">
        <v>4245</v>
      </c>
      <c r="C1118" s="23" t="s">
        <v>4289</v>
      </c>
    </row>
    <row r="1119" spans="1:3" x14ac:dyDescent="0.3">
      <c r="A1119" s="25" t="s">
        <v>272</v>
      </c>
      <c r="B1119" s="23" t="s">
        <v>4245</v>
      </c>
      <c r="C1119" s="23" t="s">
        <v>4289</v>
      </c>
    </row>
    <row r="1120" spans="1:3" x14ac:dyDescent="0.3">
      <c r="A1120" s="25" t="s">
        <v>3161</v>
      </c>
      <c r="B1120" s="23" t="s">
        <v>4245</v>
      </c>
      <c r="C1120" s="23" t="s">
        <v>4289</v>
      </c>
    </row>
    <row r="1121" spans="1:3" x14ac:dyDescent="0.3">
      <c r="A1121" s="25" t="s">
        <v>3244</v>
      </c>
      <c r="B1121" s="23" t="s">
        <v>4245</v>
      </c>
      <c r="C1121" s="23" t="s">
        <v>4289</v>
      </c>
    </row>
    <row r="1122" spans="1:3" x14ac:dyDescent="0.3">
      <c r="A1122" s="25" t="s">
        <v>344</v>
      </c>
      <c r="B1122" s="23" t="s">
        <v>4245</v>
      </c>
      <c r="C1122" s="23" t="s">
        <v>4289</v>
      </c>
    </row>
    <row r="1123" spans="1:3" x14ac:dyDescent="0.3">
      <c r="A1123" s="25" t="s">
        <v>269</v>
      </c>
      <c r="B1123" s="23" t="s">
        <v>4245</v>
      </c>
      <c r="C1123" s="23" t="s">
        <v>4289</v>
      </c>
    </row>
    <row r="1124" spans="1:3" x14ac:dyDescent="0.3">
      <c r="A1124" s="25" t="s">
        <v>2496</v>
      </c>
      <c r="B1124" s="23" t="s">
        <v>4245</v>
      </c>
      <c r="C1124" s="23" t="s">
        <v>4289</v>
      </c>
    </row>
    <row r="1125" spans="1:3" x14ac:dyDescent="0.3">
      <c r="A1125" s="25" t="s">
        <v>3575</v>
      </c>
      <c r="B1125" s="23" t="s">
        <v>4245</v>
      </c>
      <c r="C1125" s="23" t="s">
        <v>4289</v>
      </c>
    </row>
    <row r="1126" spans="1:3" x14ac:dyDescent="0.3">
      <c r="A1126" s="25" t="s">
        <v>3137</v>
      </c>
      <c r="B1126" s="23" t="s">
        <v>4245</v>
      </c>
      <c r="C1126" s="23" t="s">
        <v>4289</v>
      </c>
    </row>
    <row r="1127" spans="1:3" x14ac:dyDescent="0.3">
      <c r="A1127" s="25" t="s">
        <v>3981</v>
      </c>
      <c r="B1127" s="23" t="s">
        <v>4245</v>
      </c>
      <c r="C1127" s="23" t="s">
        <v>4289</v>
      </c>
    </row>
    <row r="1128" spans="1:3" x14ac:dyDescent="0.3">
      <c r="A1128" s="25" t="s">
        <v>662</v>
      </c>
      <c r="B1128" s="23" t="s">
        <v>4245</v>
      </c>
      <c r="C1128" s="23" t="s">
        <v>4289</v>
      </c>
    </row>
    <row r="1129" spans="1:3" x14ac:dyDescent="0.3">
      <c r="A1129" s="25" t="s">
        <v>557</v>
      </c>
      <c r="B1129" s="23" t="s">
        <v>4245</v>
      </c>
      <c r="C1129" s="23" t="s">
        <v>4289</v>
      </c>
    </row>
    <row r="1130" spans="1:3" x14ac:dyDescent="0.3">
      <c r="A1130" s="25" t="s">
        <v>2296</v>
      </c>
      <c r="B1130" s="23" t="s">
        <v>4245</v>
      </c>
      <c r="C1130" s="23" t="s">
        <v>4289</v>
      </c>
    </row>
    <row r="1131" spans="1:3" x14ac:dyDescent="0.3">
      <c r="A1131" s="25" t="s">
        <v>14</v>
      </c>
      <c r="B1131" s="23" t="s">
        <v>4245</v>
      </c>
      <c r="C1131" s="23" t="s">
        <v>4289</v>
      </c>
    </row>
    <row r="1132" spans="1:3" x14ac:dyDescent="0.3">
      <c r="A1132" s="25" t="s">
        <v>976</v>
      </c>
      <c r="B1132" s="23" t="s">
        <v>4245</v>
      </c>
      <c r="C1132" s="23" t="s">
        <v>4289</v>
      </c>
    </row>
    <row r="1133" spans="1:3" x14ac:dyDescent="0.3">
      <c r="A1133" s="25" t="s">
        <v>848</v>
      </c>
      <c r="B1133" s="23" t="s">
        <v>4245</v>
      </c>
      <c r="C1133" s="23" t="s">
        <v>4289</v>
      </c>
    </row>
    <row r="1134" spans="1:3" x14ac:dyDescent="0.3">
      <c r="A1134" s="25" t="s">
        <v>1569</v>
      </c>
      <c r="B1134" s="23" t="s">
        <v>4245</v>
      </c>
      <c r="C1134" s="23" t="s">
        <v>4289</v>
      </c>
    </row>
    <row r="1135" spans="1:3" x14ac:dyDescent="0.3">
      <c r="A1135" s="25" t="s">
        <v>673</v>
      </c>
      <c r="B1135" s="23" t="s">
        <v>4245</v>
      </c>
      <c r="C1135" s="23" t="s">
        <v>4289</v>
      </c>
    </row>
    <row r="1136" spans="1:3" x14ac:dyDescent="0.3">
      <c r="A1136" s="25" t="s">
        <v>2695</v>
      </c>
      <c r="B1136" s="23" t="s">
        <v>4245</v>
      </c>
      <c r="C1136" s="23" t="s">
        <v>4289</v>
      </c>
    </row>
    <row r="1137" spans="1:3" x14ac:dyDescent="0.3">
      <c r="A1137" s="25" t="s">
        <v>2065</v>
      </c>
      <c r="B1137" s="23" t="s">
        <v>4245</v>
      </c>
      <c r="C1137" s="23" t="s">
        <v>4290</v>
      </c>
    </row>
    <row r="1138" spans="1:3" x14ac:dyDescent="0.3">
      <c r="A1138" s="25" t="s">
        <v>2360</v>
      </c>
      <c r="B1138" s="23" t="s">
        <v>4245</v>
      </c>
      <c r="C1138" s="23" t="s">
        <v>4291</v>
      </c>
    </row>
    <row r="1139" spans="1:3" x14ac:dyDescent="0.3">
      <c r="A1139" s="25" t="s">
        <v>1438</v>
      </c>
      <c r="B1139" s="23" t="s">
        <v>4245</v>
      </c>
      <c r="C1139" s="23" t="s">
        <v>4291</v>
      </c>
    </row>
    <row r="1140" spans="1:3" x14ac:dyDescent="0.3">
      <c r="A1140" s="25" t="s">
        <v>2694</v>
      </c>
      <c r="B1140" s="23" t="s">
        <v>4245</v>
      </c>
      <c r="C1140" s="23" t="s">
        <v>4291</v>
      </c>
    </row>
    <row r="1141" spans="1:3" x14ac:dyDescent="0.3">
      <c r="A1141" s="25" t="s">
        <v>3245</v>
      </c>
      <c r="B1141" s="23" t="s">
        <v>4245</v>
      </c>
      <c r="C1141" s="23" t="s">
        <v>4291</v>
      </c>
    </row>
    <row r="1142" spans="1:3" x14ac:dyDescent="0.3">
      <c r="A1142" s="25" t="s">
        <v>664</v>
      </c>
      <c r="B1142" s="23" t="s">
        <v>4245</v>
      </c>
      <c r="C1142" s="23" t="s">
        <v>4291</v>
      </c>
    </row>
    <row r="1143" spans="1:3" x14ac:dyDescent="0.3">
      <c r="A1143" s="25" t="s">
        <v>753</v>
      </c>
      <c r="B1143" s="23" t="s">
        <v>4245</v>
      </c>
      <c r="C1143" s="23" t="s">
        <v>4291</v>
      </c>
    </row>
    <row r="1144" spans="1:3" x14ac:dyDescent="0.3">
      <c r="A1144" s="25" t="s">
        <v>1719</v>
      </c>
      <c r="B1144" s="23" t="s">
        <v>4245</v>
      </c>
      <c r="C1144" s="23" t="s">
        <v>4291</v>
      </c>
    </row>
    <row r="1145" spans="1:3" x14ac:dyDescent="0.3">
      <c r="A1145" s="25" t="s">
        <v>903</v>
      </c>
      <c r="B1145" s="23" t="s">
        <v>4245</v>
      </c>
      <c r="C1145" s="23" t="s">
        <v>4291</v>
      </c>
    </row>
    <row r="1146" spans="1:3" x14ac:dyDescent="0.3">
      <c r="A1146" s="25" t="s">
        <v>2264</v>
      </c>
      <c r="B1146" s="23" t="s">
        <v>4245</v>
      </c>
      <c r="C1146" s="23" t="s">
        <v>4291</v>
      </c>
    </row>
    <row r="1147" spans="1:3" x14ac:dyDescent="0.3">
      <c r="A1147" s="25" t="s">
        <v>909</v>
      </c>
      <c r="B1147" s="23" t="s">
        <v>4245</v>
      </c>
      <c r="C1147" s="23" t="s">
        <v>4291</v>
      </c>
    </row>
    <row r="1148" spans="1:3" x14ac:dyDescent="0.3">
      <c r="A1148" s="25" t="s">
        <v>630</v>
      </c>
      <c r="B1148" s="23" t="s">
        <v>4245</v>
      </c>
      <c r="C1148" s="23" t="s">
        <v>4291</v>
      </c>
    </row>
    <row r="1149" spans="1:3" x14ac:dyDescent="0.3">
      <c r="A1149" s="25" t="s">
        <v>1927</v>
      </c>
      <c r="B1149" s="23" t="s">
        <v>4245</v>
      </c>
      <c r="C1149" s="23" t="s">
        <v>4291</v>
      </c>
    </row>
    <row r="1150" spans="1:3" x14ac:dyDescent="0.3">
      <c r="A1150" s="25" t="s">
        <v>3311</v>
      </c>
      <c r="B1150" s="23" t="s">
        <v>4245</v>
      </c>
      <c r="C1150" s="23" t="s">
        <v>4291</v>
      </c>
    </row>
    <row r="1151" spans="1:3" x14ac:dyDescent="0.3">
      <c r="A1151" s="25" t="s">
        <v>93</v>
      </c>
      <c r="B1151" s="23" t="s">
        <v>4245</v>
      </c>
      <c r="C1151" s="23" t="s">
        <v>4291</v>
      </c>
    </row>
    <row r="1152" spans="1:3" x14ac:dyDescent="0.3">
      <c r="A1152" s="25" t="s">
        <v>1162</v>
      </c>
      <c r="B1152" s="23" t="s">
        <v>4245</v>
      </c>
      <c r="C1152" s="23" t="s">
        <v>4291</v>
      </c>
    </row>
    <row r="1153" spans="1:3" x14ac:dyDescent="0.3">
      <c r="A1153" s="25" t="s">
        <v>1379</v>
      </c>
      <c r="B1153" s="23" t="s">
        <v>4245</v>
      </c>
      <c r="C1153" s="23" t="s">
        <v>4291</v>
      </c>
    </row>
    <row r="1154" spans="1:3" x14ac:dyDescent="0.3">
      <c r="A1154" s="25" t="s">
        <v>2605</v>
      </c>
      <c r="B1154" s="23" t="s">
        <v>4245</v>
      </c>
      <c r="C1154" s="23" t="s">
        <v>4291</v>
      </c>
    </row>
    <row r="1155" spans="1:3" x14ac:dyDescent="0.3">
      <c r="A1155" s="25" t="s">
        <v>2199</v>
      </c>
      <c r="B1155" s="23" t="s">
        <v>4245</v>
      </c>
      <c r="C1155" s="23" t="s">
        <v>4292</v>
      </c>
    </row>
    <row r="1156" spans="1:3" x14ac:dyDescent="0.3">
      <c r="A1156" s="25" t="s">
        <v>2658</v>
      </c>
      <c r="B1156" s="23" t="s">
        <v>4245</v>
      </c>
      <c r="C1156" s="23" t="s">
        <v>4292</v>
      </c>
    </row>
    <row r="1157" spans="1:3" x14ac:dyDescent="0.3">
      <c r="A1157" s="25" t="s">
        <v>2545</v>
      </c>
      <c r="B1157" s="23" t="s">
        <v>4245</v>
      </c>
      <c r="C1157" s="23" t="s">
        <v>4292</v>
      </c>
    </row>
    <row r="1158" spans="1:3" x14ac:dyDescent="0.3">
      <c r="A1158" s="25" t="s">
        <v>1647</v>
      </c>
      <c r="B1158" s="23" t="s">
        <v>4245</v>
      </c>
      <c r="C1158" s="23" t="s">
        <v>4292</v>
      </c>
    </row>
    <row r="1159" spans="1:3" x14ac:dyDescent="0.3">
      <c r="A1159" s="25" t="s">
        <v>3022</v>
      </c>
      <c r="B1159" s="23" t="s">
        <v>4245</v>
      </c>
      <c r="C1159" s="23" t="s">
        <v>4292</v>
      </c>
    </row>
    <row r="1160" spans="1:3" x14ac:dyDescent="0.3">
      <c r="A1160" s="25" t="s">
        <v>3978</v>
      </c>
      <c r="B1160" s="23" t="s">
        <v>4245</v>
      </c>
      <c r="C1160" s="23" t="s">
        <v>4293</v>
      </c>
    </row>
    <row r="1161" spans="1:3" x14ac:dyDescent="0.3">
      <c r="A1161" s="25" t="s">
        <v>3478</v>
      </c>
      <c r="B1161" s="23" t="s">
        <v>4245</v>
      </c>
      <c r="C1161" s="23" t="s">
        <v>4293</v>
      </c>
    </row>
    <row r="1162" spans="1:3" x14ac:dyDescent="0.3">
      <c r="A1162" s="25" t="s">
        <v>66</v>
      </c>
      <c r="B1162" s="23" t="s">
        <v>4245</v>
      </c>
      <c r="C1162" s="23" t="s">
        <v>4294</v>
      </c>
    </row>
    <row r="1163" spans="1:3" x14ac:dyDescent="0.3">
      <c r="A1163" s="25" t="s">
        <v>2526</v>
      </c>
      <c r="B1163" s="23" t="s">
        <v>4245</v>
      </c>
      <c r="C1163" s="23" t="s">
        <v>4294</v>
      </c>
    </row>
    <row r="1164" spans="1:3" x14ac:dyDescent="0.3">
      <c r="A1164" s="25" t="s">
        <v>2361</v>
      </c>
      <c r="B1164" s="23" t="s">
        <v>4245</v>
      </c>
      <c r="C1164" s="23" t="s">
        <v>4294</v>
      </c>
    </row>
    <row r="1165" spans="1:3" x14ac:dyDescent="0.3">
      <c r="A1165" s="25" t="s">
        <v>3827</v>
      </c>
      <c r="B1165" s="23" t="s">
        <v>4245</v>
      </c>
      <c r="C1165" s="23" t="s">
        <v>4294</v>
      </c>
    </row>
    <row r="1166" spans="1:3" x14ac:dyDescent="0.3">
      <c r="A1166" s="25" t="s">
        <v>1953</v>
      </c>
      <c r="B1166" s="23" t="s">
        <v>4245</v>
      </c>
      <c r="C1166" s="23" t="s">
        <v>4294</v>
      </c>
    </row>
    <row r="1167" spans="1:3" x14ac:dyDescent="0.3">
      <c r="A1167" s="25" t="s">
        <v>1281</v>
      </c>
      <c r="B1167" s="23" t="s">
        <v>4245</v>
      </c>
      <c r="C1167" s="23" t="s">
        <v>4294</v>
      </c>
    </row>
    <row r="1168" spans="1:3" x14ac:dyDescent="0.3">
      <c r="A1168" s="25" t="s">
        <v>750</v>
      </c>
      <c r="B1168" s="23" t="s">
        <v>4245</v>
      </c>
      <c r="C1168" s="23" t="s">
        <v>4294</v>
      </c>
    </row>
    <row r="1169" spans="1:3" x14ac:dyDescent="0.3">
      <c r="A1169" s="25" t="s">
        <v>1998</v>
      </c>
      <c r="B1169" s="23" t="s">
        <v>4245</v>
      </c>
      <c r="C1169" s="23" t="s">
        <v>4294</v>
      </c>
    </row>
    <row r="1170" spans="1:3" x14ac:dyDescent="0.3">
      <c r="A1170" s="25" t="s">
        <v>1470</v>
      </c>
      <c r="B1170" s="23" t="s">
        <v>4245</v>
      </c>
      <c r="C1170" s="23" t="s">
        <v>4294</v>
      </c>
    </row>
    <row r="1171" spans="1:3" x14ac:dyDescent="0.3">
      <c r="A1171" s="25" t="s">
        <v>3535</v>
      </c>
      <c r="B1171" s="23" t="s">
        <v>4245</v>
      </c>
      <c r="C1171" s="23" t="s">
        <v>4294</v>
      </c>
    </row>
    <row r="1172" spans="1:3" x14ac:dyDescent="0.3">
      <c r="A1172" s="25" t="s">
        <v>788</v>
      </c>
      <c r="B1172" s="23" t="s">
        <v>4246</v>
      </c>
      <c r="C1172" s="23" t="s">
        <v>4295</v>
      </c>
    </row>
    <row r="1173" spans="1:3" x14ac:dyDescent="0.3">
      <c r="A1173" s="25" t="s">
        <v>1420</v>
      </c>
      <c r="B1173" s="23" t="s">
        <v>4246</v>
      </c>
      <c r="C1173" s="23" t="s">
        <v>4295</v>
      </c>
    </row>
    <row r="1174" spans="1:3" x14ac:dyDescent="0.3">
      <c r="A1174" s="25" t="s">
        <v>1300</v>
      </c>
      <c r="B1174" s="23" t="s">
        <v>4246</v>
      </c>
      <c r="C1174" s="23" t="s">
        <v>4295</v>
      </c>
    </row>
    <row r="1175" spans="1:3" x14ac:dyDescent="0.3">
      <c r="A1175" s="25" t="s">
        <v>2171</v>
      </c>
      <c r="B1175" s="23" t="s">
        <v>4246</v>
      </c>
      <c r="C1175" s="23" t="s">
        <v>4295</v>
      </c>
    </row>
    <row r="1176" spans="1:3" x14ac:dyDescent="0.3">
      <c r="A1176" s="25" t="s">
        <v>1216</v>
      </c>
      <c r="B1176" s="23" t="s">
        <v>4246</v>
      </c>
      <c r="C1176" s="23" t="s">
        <v>4295</v>
      </c>
    </row>
    <row r="1177" spans="1:3" x14ac:dyDescent="0.3">
      <c r="A1177" s="25" t="s">
        <v>4132</v>
      </c>
      <c r="B1177" s="23" t="s">
        <v>4246</v>
      </c>
      <c r="C1177" s="23" t="s">
        <v>4295</v>
      </c>
    </row>
    <row r="1178" spans="1:3" x14ac:dyDescent="0.3">
      <c r="A1178" s="25" t="s">
        <v>3000</v>
      </c>
      <c r="B1178" s="23" t="s">
        <v>4246</v>
      </c>
      <c r="C1178" s="23" t="s">
        <v>4295</v>
      </c>
    </row>
    <row r="1179" spans="1:3" x14ac:dyDescent="0.3">
      <c r="A1179" s="25" t="s">
        <v>742</v>
      </c>
      <c r="B1179" s="23" t="s">
        <v>4246</v>
      </c>
      <c r="C1179" s="23" t="s">
        <v>4295</v>
      </c>
    </row>
    <row r="1180" spans="1:3" x14ac:dyDescent="0.3">
      <c r="A1180" s="25" t="s">
        <v>3722</v>
      </c>
      <c r="B1180" s="23" t="s">
        <v>4246</v>
      </c>
      <c r="C1180" s="23" t="s">
        <v>4296</v>
      </c>
    </row>
    <row r="1181" spans="1:3" x14ac:dyDescent="0.3">
      <c r="A1181" s="25" t="s">
        <v>2841</v>
      </c>
      <c r="B1181" s="23" t="s">
        <v>4246</v>
      </c>
      <c r="C1181" s="23" t="s">
        <v>4296</v>
      </c>
    </row>
    <row r="1182" spans="1:3" x14ac:dyDescent="0.3">
      <c r="A1182" s="25" t="s">
        <v>1068</v>
      </c>
      <c r="B1182" s="23" t="s">
        <v>4246</v>
      </c>
      <c r="C1182" s="23" t="s">
        <v>4296</v>
      </c>
    </row>
    <row r="1183" spans="1:3" x14ac:dyDescent="0.3">
      <c r="A1183" s="25" t="s">
        <v>209</v>
      </c>
      <c r="B1183" s="23" t="s">
        <v>4246</v>
      </c>
      <c r="C1183" s="23" t="s">
        <v>4296</v>
      </c>
    </row>
    <row r="1184" spans="1:3" x14ac:dyDescent="0.3">
      <c r="A1184" s="25" t="s">
        <v>824</v>
      </c>
      <c r="B1184" s="23" t="s">
        <v>4246</v>
      </c>
      <c r="C1184" s="23" t="s">
        <v>4296</v>
      </c>
    </row>
    <row r="1185" spans="1:3" x14ac:dyDescent="0.3">
      <c r="A1185" s="25" t="s">
        <v>929</v>
      </c>
      <c r="B1185" s="23" t="s">
        <v>4246</v>
      </c>
      <c r="C1185" s="23" t="s">
        <v>4296</v>
      </c>
    </row>
    <row r="1186" spans="1:3" x14ac:dyDescent="0.3">
      <c r="A1186" s="25" t="s">
        <v>1954</v>
      </c>
      <c r="B1186" s="23" t="s">
        <v>4246</v>
      </c>
      <c r="C1186" s="23" t="s">
        <v>4296</v>
      </c>
    </row>
    <row r="1187" spans="1:3" x14ac:dyDescent="0.3">
      <c r="A1187" s="25" t="s">
        <v>3175</v>
      </c>
      <c r="B1187" s="23" t="s">
        <v>4246</v>
      </c>
      <c r="C1187" s="23" t="s">
        <v>4296</v>
      </c>
    </row>
    <row r="1188" spans="1:3" x14ac:dyDescent="0.3">
      <c r="A1188" s="25" t="s">
        <v>1235</v>
      </c>
      <c r="B1188" s="23" t="s">
        <v>4246</v>
      </c>
      <c r="C1188" s="23" t="s">
        <v>4297</v>
      </c>
    </row>
    <row r="1189" spans="1:3" x14ac:dyDescent="0.3">
      <c r="A1189" s="25" t="s">
        <v>2381</v>
      </c>
      <c r="B1189" s="23" t="s">
        <v>4246</v>
      </c>
      <c r="C1189" s="23" t="s">
        <v>4297</v>
      </c>
    </row>
    <row r="1190" spans="1:3" x14ac:dyDescent="0.3">
      <c r="A1190" s="25" t="s">
        <v>1877</v>
      </c>
      <c r="B1190" s="23" t="s">
        <v>4246</v>
      </c>
      <c r="C1190" s="23" t="s">
        <v>4297</v>
      </c>
    </row>
    <row r="1191" spans="1:3" x14ac:dyDescent="0.3">
      <c r="A1191" s="25" t="s">
        <v>184</v>
      </c>
      <c r="B1191" s="23" t="s">
        <v>4246</v>
      </c>
      <c r="C1191" s="23" t="s">
        <v>4297</v>
      </c>
    </row>
    <row r="1192" spans="1:3" x14ac:dyDescent="0.3">
      <c r="A1192" s="25" t="s">
        <v>2891</v>
      </c>
      <c r="B1192" s="23" t="s">
        <v>4246</v>
      </c>
      <c r="C1192" s="23" t="s">
        <v>4297</v>
      </c>
    </row>
    <row r="1193" spans="1:3" x14ac:dyDescent="0.3">
      <c r="A1193" s="25" t="s">
        <v>2106</v>
      </c>
      <c r="B1193" s="23" t="s">
        <v>4246</v>
      </c>
      <c r="C1193" s="23" t="s">
        <v>4297</v>
      </c>
    </row>
    <row r="1194" spans="1:3" x14ac:dyDescent="0.3">
      <c r="A1194" s="25" t="s">
        <v>2292</v>
      </c>
      <c r="B1194" s="23" t="s">
        <v>4246</v>
      </c>
      <c r="C1194" s="23" t="s">
        <v>4297</v>
      </c>
    </row>
    <row r="1195" spans="1:3" x14ac:dyDescent="0.3">
      <c r="A1195" s="25" t="s">
        <v>1359</v>
      </c>
      <c r="B1195" s="23" t="s">
        <v>4246</v>
      </c>
      <c r="C1195" s="23" t="s">
        <v>4297</v>
      </c>
    </row>
    <row r="1196" spans="1:3" x14ac:dyDescent="0.3">
      <c r="A1196" s="25" t="s">
        <v>839</v>
      </c>
      <c r="B1196" s="23" t="s">
        <v>4246</v>
      </c>
      <c r="C1196" s="23" t="s">
        <v>4297</v>
      </c>
    </row>
    <row r="1197" spans="1:3" x14ac:dyDescent="0.3">
      <c r="A1197" s="25" t="s">
        <v>1461</v>
      </c>
      <c r="B1197" s="23" t="s">
        <v>4246</v>
      </c>
      <c r="C1197" s="23" t="s">
        <v>4297</v>
      </c>
    </row>
    <row r="1198" spans="1:3" x14ac:dyDescent="0.3">
      <c r="A1198" s="25" t="s">
        <v>2895</v>
      </c>
      <c r="B1198" s="23" t="s">
        <v>4246</v>
      </c>
      <c r="C1198" s="23" t="s">
        <v>4297</v>
      </c>
    </row>
    <row r="1199" spans="1:3" x14ac:dyDescent="0.3">
      <c r="A1199" s="25" t="s">
        <v>4048</v>
      </c>
      <c r="B1199" s="23" t="s">
        <v>4246</v>
      </c>
      <c r="C1199" s="23" t="s">
        <v>4297</v>
      </c>
    </row>
    <row r="1200" spans="1:3" x14ac:dyDescent="0.3">
      <c r="A1200" s="25" t="s">
        <v>530</v>
      </c>
      <c r="B1200" s="23" t="s">
        <v>4246</v>
      </c>
      <c r="C1200" s="23" t="s">
        <v>4297</v>
      </c>
    </row>
    <row r="1201" spans="1:3" x14ac:dyDescent="0.3">
      <c r="A1201" s="25" t="s">
        <v>2927</v>
      </c>
      <c r="B1201" s="23" t="s">
        <v>4246</v>
      </c>
      <c r="C1201" s="23" t="s">
        <v>4297</v>
      </c>
    </row>
    <row r="1202" spans="1:3" x14ac:dyDescent="0.3">
      <c r="A1202" s="25" t="s">
        <v>3487</v>
      </c>
      <c r="B1202" s="23" t="s">
        <v>4246</v>
      </c>
      <c r="C1202" s="23" t="s">
        <v>4297</v>
      </c>
    </row>
    <row r="1203" spans="1:3" x14ac:dyDescent="0.3">
      <c r="A1203" s="25" t="s">
        <v>1514</v>
      </c>
      <c r="B1203" s="23" t="s">
        <v>4246</v>
      </c>
      <c r="C1203" s="23" t="s">
        <v>4297</v>
      </c>
    </row>
    <row r="1204" spans="1:3" x14ac:dyDescent="0.3">
      <c r="A1204" s="25" t="s">
        <v>3434</v>
      </c>
      <c r="B1204" s="23" t="s">
        <v>4246</v>
      </c>
      <c r="C1204" s="23" t="s">
        <v>4297</v>
      </c>
    </row>
    <row r="1205" spans="1:3" x14ac:dyDescent="0.3">
      <c r="A1205" s="25" t="s">
        <v>1094</v>
      </c>
      <c r="B1205" s="23" t="s">
        <v>4246</v>
      </c>
      <c r="C1205" s="23" t="s">
        <v>4297</v>
      </c>
    </row>
    <row r="1206" spans="1:3" x14ac:dyDescent="0.3">
      <c r="A1206" s="25" t="s">
        <v>990</v>
      </c>
      <c r="B1206" s="23" t="s">
        <v>4246</v>
      </c>
      <c r="C1206" s="23" t="s">
        <v>4297</v>
      </c>
    </row>
    <row r="1207" spans="1:3" x14ac:dyDescent="0.3">
      <c r="A1207" s="25" t="s">
        <v>1325</v>
      </c>
      <c r="B1207" s="23" t="s">
        <v>4246</v>
      </c>
      <c r="C1207" s="23" t="s">
        <v>4297</v>
      </c>
    </row>
    <row r="1208" spans="1:3" x14ac:dyDescent="0.3">
      <c r="A1208" s="25" t="s">
        <v>510</v>
      </c>
      <c r="B1208" s="23" t="s">
        <v>4246</v>
      </c>
      <c r="C1208" s="23" t="s">
        <v>4297</v>
      </c>
    </row>
    <row r="1209" spans="1:3" x14ac:dyDescent="0.3">
      <c r="A1209" s="25" t="s">
        <v>3476</v>
      </c>
      <c r="B1209" s="23" t="s">
        <v>4246</v>
      </c>
      <c r="C1209" s="23" t="s">
        <v>4297</v>
      </c>
    </row>
    <row r="1210" spans="1:3" x14ac:dyDescent="0.3">
      <c r="A1210" s="25" t="s">
        <v>2655</v>
      </c>
      <c r="B1210" s="23" t="s">
        <v>4246</v>
      </c>
      <c r="C1210" s="23" t="s">
        <v>4297</v>
      </c>
    </row>
    <row r="1211" spans="1:3" x14ac:dyDescent="0.3">
      <c r="A1211" s="25" t="s">
        <v>3217</v>
      </c>
      <c r="B1211" s="23" t="s">
        <v>4246</v>
      </c>
      <c r="C1211" s="23" t="s">
        <v>4297</v>
      </c>
    </row>
    <row r="1212" spans="1:3" x14ac:dyDescent="0.3">
      <c r="A1212" s="25" t="s">
        <v>3587</v>
      </c>
      <c r="B1212" s="23" t="s">
        <v>4246</v>
      </c>
      <c r="C1212" s="23" t="s">
        <v>4297</v>
      </c>
    </row>
    <row r="1213" spans="1:3" x14ac:dyDescent="0.3">
      <c r="A1213" s="25" t="s">
        <v>2983</v>
      </c>
      <c r="B1213" s="23" t="s">
        <v>4246</v>
      </c>
      <c r="C1213" s="23" t="s">
        <v>4297</v>
      </c>
    </row>
    <row r="1214" spans="1:3" x14ac:dyDescent="0.3">
      <c r="A1214" s="25" t="s">
        <v>2084</v>
      </c>
      <c r="B1214" s="23" t="s">
        <v>4246</v>
      </c>
      <c r="C1214" s="23" t="s">
        <v>4297</v>
      </c>
    </row>
    <row r="1215" spans="1:3" x14ac:dyDescent="0.3">
      <c r="A1215" s="25" t="s">
        <v>817</v>
      </c>
      <c r="B1215" s="23" t="s">
        <v>4246</v>
      </c>
      <c r="C1215" s="23" t="s">
        <v>4297</v>
      </c>
    </row>
    <row r="1216" spans="1:3" x14ac:dyDescent="0.3">
      <c r="A1216" s="25" t="s">
        <v>171</v>
      </c>
      <c r="B1216" s="23" t="s">
        <v>4246</v>
      </c>
      <c r="C1216" s="23" t="s">
        <v>4297</v>
      </c>
    </row>
    <row r="1217" spans="1:3" x14ac:dyDescent="0.3">
      <c r="A1217" s="25" t="s">
        <v>1337</v>
      </c>
      <c r="B1217" s="23" t="s">
        <v>4246</v>
      </c>
      <c r="C1217" s="23" t="s">
        <v>4297</v>
      </c>
    </row>
    <row r="1218" spans="1:3" x14ac:dyDescent="0.3">
      <c r="A1218" s="25" t="s">
        <v>581</v>
      </c>
      <c r="B1218" s="23" t="s">
        <v>4246</v>
      </c>
      <c r="C1218" s="23" t="s">
        <v>4297</v>
      </c>
    </row>
    <row r="1219" spans="1:3" x14ac:dyDescent="0.3">
      <c r="A1219" s="25" t="s">
        <v>81</v>
      </c>
      <c r="B1219" s="23" t="s">
        <v>4246</v>
      </c>
      <c r="C1219" s="23" t="s">
        <v>4297</v>
      </c>
    </row>
    <row r="1220" spans="1:3" x14ac:dyDescent="0.3">
      <c r="A1220" s="25" t="s">
        <v>4046</v>
      </c>
      <c r="B1220" s="23" t="s">
        <v>4246</v>
      </c>
      <c r="C1220" s="23" t="s">
        <v>4297</v>
      </c>
    </row>
    <row r="1221" spans="1:3" x14ac:dyDescent="0.3">
      <c r="A1221" s="25" t="s">
        <v>833</v>
      </c>
      <c r="B1221" s="23" t="s">
        <v>4246</v>
      </c>
      <c r="C1221" s="23" t="s">
        <v>4297</v>
      </c>
    </row>
    <row r="1222" spans="1:3" x14ac:dyDescent="0.3">
      <c r="A1222" s="25" t="s">
        <v>96</v>
      </c>
      <c r="B1222" s="23" t="s">
        <v>4246</v>
      </c>
      <c r="C1222" s="23" t="s">
        <v>4297</v>
      </c>
    </row>
    <row r="1223" spans="1:3" x14ac:dyDescent="0.3">
      <c r="A1223" s="25" t="s">
        <v>3754</v>
      </c>
      <c r="B1223" s="23" t="s">
        <v>4246</v>
      </c>
      <c r="C1223" s="23" t="s">
        <v>4297</v>
      </c>
    </row>
    <row r="1224" spans="1:3" x14ac:dyDescent="0.3">
      <c r="A1224" s="25" t="s">
        <v>4165</v>
      </c>
      <c r="B1224" s="23" t="s">
        <v>4246</v>
      </c>
      <c r="C1224" s="23" t="s">
        <v>4297</v>
      </c>
    </row>
    <row r="1225" spans="1:3" x14ac:dyDescent="0.3">
      <c r="A1225" s="25" t="s">
        <v>3897</v>
      </c>
      <c r="B1225" s="23" t="s">
        <v>4246</v>
      </c>
      <c r="C1225" s="23" t="s">
        <v>4297</v>
      </c>
    </row>
    <row r="1226" spans="1:3" x14ac:dyDescent="0.3">
      <c r="A1226" s="25" t="s">
        <v>893</v>
      </c>
      <c r="B1226" s="23" t="s">
        <v>4246</v>
      </c>
      <c r="C1226" s="23" t="s">
        <v>4297</v>
      </c>
    </row>
    <row r="1227" spans="1:3" x14ac:dyDescent="0.3">
      <c r="A1227" s="25" t="s">
        <v>1492</v>
      </c>
      <c r="B1227" s="23" t="s">
        <v>4246</v>
      </c>
      <c r="C1227" s="23" t="s">
        <v>4297</v>
      </c>
    </row>
    <row r="1228" spans="1:3" x14ac:dyDescent="0.3">
      <c r="A1228" s="25" t="s">
        <v>3615</v>
      </c>
      <c r="B1228" s="23" t="s">
        <v>4246</v>
      </c>
      <c r="C1228" s="23" t="s">
        <v>4297</v>
      </c>
    </row>
    <row r="1229" spans="1:3" x14ac:dyDescent="0.3">
      <c r="A1229" s="25" t="s">
        <v>3321</v>
      </c>
      <c r="B1229" s="23" t="s">
        <v>4246</v>
      </c>
      <c r="C1229" s="23" t="s">
        <v>4297</v>
      </c>
    </row>
    <row r="1230" spans="1:3" x14ac:dyDescent="0.3">
      <c r="A1230" s="25" t="s">
        <v>2350</v>
      </c>
      <c r="B1230" s="23" t="s">
        <v>4246</v>
      </c>
      <c r="C1230" s="23" t="s">
        <v>4297</v>
      </c>
    </row>
    <row r="1231" spans="1:3" x14ac:dyDescent="0.3">
      <c r="A1231" s="25" t="s">
        <v>650</v>
      </c>
      <c r="B1231" s="23" t="s">
        <v>4246</v>
      </c>
      <c r="C1231" s="23" t="s">
        <v>4297</v>
      </c>
    </row>
    <row r="1232" spans="1:3" x14ac:dyDescent="0.3">
      <c r="A1232" s="25" t="s">
        <v>946</v>
      </c>
      <c r="B1232" s="23" t="s">
        <v>4246</v>
      </c>
      <c r="C1232" s="23" t="s">
        <v>4297</v>
      </c>
    </row>
    <row r="1233" spans="1:3" x14ac:dyDescent="0.3">
      <c r="A1233" s="25" t="s">
        <v>2302</v>
      </c>
      <c r="B1233" s="23" t="s">
        <v>4246</v>
      </c>
      <c r="C1233" s="23" t="s">
        <v>4297</v>
      </c>
    </row>
    <row r="1234" spans="1:3" x14ac:dyDescent="0.3">
      <c r="A1234" s="25" t="s">
        <v>1993</v>
      </c>
      <c r="B1234" s="23" t="s">
        <v>4246</v>
      </c>
      <c r="C1234" s="23" t="s">
        <v>4298</v>
      </c>
    </row>
    <row r="1235" spans="1:3" x14ac:dyDescent="0.3">
      <c r="A1235" s="25" t="s">
        <v>276</v>
      </c>
      <c r="B1235" s="23" t="s">
        <v>4246</v>
      </c>
      <c r="C1235" s="23" t="s">
        <v>4298</v>
      </c>
    </row>
    <row r="1236" spans="1:3" x14ac:dyDescent="0.3">
      <c r="A1236" s="25" t="s">
        <v>4054</v>
      </c>
      <c r="B1236" s="23" t="s">
        <v>4246</v>
      </c>
      <c r="C1236" s="23" t="s">
        <v>4298</v>
      </c>
    </row>
    <row r="1237" spans="1:3" x14ac:dyDescent="0.3">
      <c r="A1237" s="25" t="s">
        <v>1987</v>
      </c>
      <c r="B1237" s="23" t="s">
        <v>4246</v>
      </c>
      <c r="C1237" s="23" t="s">
        <v>4298</v>
      </c>
    </row>
    <row r="1238" spans="1:3" x14ac:dyDescent="0.3">
      <c r="A1238" s="25" t="s">
        <v>3385</v>
      </c>
      <c r="B1238" s="23" t="s">
        <v>4246</v>
      </c>
      <c r="C1238" s="23" t="s">
        <v>4298</v>
      </c>
    </row>
    <row r="1239" spans="1:3" x14ac:dyDescent="0.3">
      <c r="A1239" s="25" t="s">
        <v>2866</v>
      </c>
      <c r="B1239" s="23" t="s">
        <v>4246</v>
      </c>
      <c r="C1239" s="23" t="s">
        <v>4298</v>
      </c>
    </row>
    <row r="1240" spans="1:3" x14ac:dyDescent="0.3">
      <c r="A1240" s="25" t="s">
        <v>1634</v>
      </c>
      <c r="B1240" s="23" t="s">
        <v>4246</v>
      </c>
      <c r="C1240" s="23" t="s">
        <v>4298</v>
      </c>
    </row>
    <row r="1241" spans="1:3" x14ac:dyDescent="0.3">
      <c r="A1241" s="25" t="s">
        <v>3837</v>
      </c>
      <c r="B1241" s="23" t="s">
        <v>4246</v>
      </c>
      <c r="C1241" s="23" t="s">
        <v>4298</v>
      </c>
    </row>
    <row r="1242" spans="1:3" x14ac:dyDescent="0.3">
      <c r="A1242" s="25" t="s">
        <v>357</v>
      </c>
      <c r="B1242" s="23" t="s">
        <v>4246</v>
      </c>
      <c r="C1242" s="23" t="s">
        <v>4298</v>
      </c>
    </row>
    <row r="1243" spans="1:3" x14ac:dyDescent="0.3">
      <c r="A1243" s="25" t="s">
        <v>785</v>
      </c>
      <c r="B1243" s="23" t="s">
        <v>4246</v>
      </c>
      <c r="C1243" s="23" t="s">
        <v>4298</v>
      </c>
    </row>
    <row r="1244" spans="1:3" x14ac:dyDescent="0.3">
      <c r="A1244" s="25" t="s">
        <v>1245</v>
      </c>
      <c r="B1244" s="23" t="s">
        <v>4246</v>
      </c>
      <c r="C1244" s="23" t="s">
        <v>4298</v>
      </c>
    </row>
    <row r="1245" spans="1:3" x14ac:dyDescent="0.3">
      <c r="A1245" s="25" t="s">
        <v>1063</v>
      </c>
      <c r="B1245" s="23" t="s">
        <v>4246</v>
      </c>
      <c r="C1245" s="23" t="s">
        <v>4298</v>
      </c>
    </row>
    <row r="1246" spans="1:3" x14ac:dyDescent="0.3">
      <c r="A1246" s="25" t="s">
        <v>1848</v>
      </c>
      <c r="B1246" s="23" t="s">
        <v>4246</v>
      </c>
      <c r="C1246" s="23" t="s">
        <v>4298</v>
      </c>
    </row>
    <row r="1247" spans="1:3" x14ac:dyDescent="0.3">
      <c r="A1247" s="25" t="s">
        <v>3399</v>
      </c>
      <c r="B1247" s="23" t="s">
        <v>4246</v>
      </c>
      <c r="C1247" s="23" t="s">
        <v>4298</v>
      </c>
    </row>
    <row r="1248" spans="1:3" x14ac:dyDescent="0.3">
      <c r="A1248" s="25" t="s">
        <v>2040</v>
      </c>
      <c r="B1248" s="23" t="s">
        <v>4246</v>
      </c>
      <c r="C1248" s="23" t="s">
        <v>4298</v>
      </c>
    </row>
    <row r="1249" spans="1:3" x14ac:dyDescent="0.3">
      <c r="A1249" s="25" t="s">
        <v>1622</v>
      </c>
      <c r="B1249" s="23" t="s">
        <v>4246</v>
      </c>
      <c r="C1249" s="23" t="s">
        <v>4298</v>
      </c>
    </row>
    <row r="1250" spans="1:3" x14ac:dyDescent="0.3">
      <c r="A1250" s="25" t="s">
        <v>4042</v>
      </c>
      <c r="B1250" s="23" t="s">
        <v>4246</v>
      </c>
      <c r="C1250" s="23" t="s">
        <v>4298</v>
      </c>
    </row>
    <row r="1251" spans="1:3" x14ac:dyDescent="0.3">
      <c r="A1251" s="25" t="s">
        <v>3616</v>
      </c>
      <c r="B1251" s="23" t="s">
        <v>4246</v>
      </c>
      <c r="C1251" s="23" t="s">
        <v>4298</v>
      </c>
    </row>
    <row r="1252" spans="1:3" x14ac:dyDescent="0.3">
      <c r="A1252" s="25" t="s">
        <v>2602</v>
      </c>
      <c r="B1252" s="23" t="s">
        <v>4246</v>
      </c>
      <c r="C1252" s="23" t="s">
        <v>4298</v>
      </c>
    </row>
    <row r="1253" spans="1:3" x14ac:dyDescent="0.3">
      <c r="A1253" s="25" t="s">
        <v>2858</v>
      </c>
      <c r="B1253" s="23" t="s">
        <v>4246</v>
      </c>
      <c r="C1253" s="23" t="s">
        <v>4298</v>
      </c>
    </row>
    <row r="1254" spans="1:3" x14ac:dyDescent="0.3">
      <c r="A1254" s="25" t="s">
        <v>2614</v>
      </c>
      <c r="B1254" s="23" t="s">
        <v>4246</v>
      </c>
      <c r="C1254" s="23" t="s">
        <v>4298</v>
      </c>
    </row>
    <row r="1255" spans="1:3" x14ac:dyDescent="0.3">
      <c r="A1255" s="25" t="s">
        <v>2357</v>
      </c>
      <c r="B1255" s="23" t="s">
        <v>4246</v>
      </c>
      <c r="C1255" s="23" t="s">
        <v>4298</v>
      </c>
    </row>
    <row r="1256" spans="1:3" x14ac:dyDescent="0.3">
      <c r="A1256" s="25" t="s">
        <v>897</v>
      </c>
      <c r="B1256" s="23" t="s">
        <v>4246</v>
      </c>
      <c r="C1256" s="23" t="s">
        <v>4298</v>
      </c>
    </row>
    <row r="1257" spans="1:3" x14ac:dyDescent="0.3">
      <c r="A1257" s="25" t="s">
        <v>3573</v>
      </c>
      <c r="B1257" s="23" t="s">
        <v>4246</v>
      </c>
      <c r="C1257" s="23" t="s">
        <v>4298</v>
      </c>
    </row>
    <row r="1258" spans="1:3" x14ac:dyDescent="0.3">
      <c r="A1258" s="25" t="s">
        <v>3545</v>
      </c>
      <c r="B1258" s="23" t="s">
        <v>4246</v>
      </c>
      <c r="C1258" s="23" t="s">
        <v>4298</v>
      </c>
    </row>
    <row r="1259" spans="1:3" x14ac:dyDescent="0.3">
      <c r="A1259" s="25" t="s">
        <v>546</v>
      </c>
      <c r="B1259" s="23" t="s">
        <v>4246</v>
      </c>
      <c r="C1259" s="23" t="s">
        <v>4298</v>
      </c>
    </row>
    <row r="1260" spans="1:3" x14ac:dyDescent="0.3">
      <c r="A1260" s="25" t="s">
        <v>727</v>
      </c>
      <c r="B1260" s="23" t="s">
        <v>4246</v>
      </c>
      <c r="C1260" s="23" t="s">
        <v>4298</v>
      </c>
    </row>
    <row r="1261" spans="1:3" x14ac:dyDescent="0.3">
      <c r="A1261" s="25" t="s">
        <v>3373</v>
      </c>
      <c r="B1261" s="23" t="s">
        <v>4246</v>
      </c>
      <c r="C1261" s="23" t="s">
        <v>4298</v>
      </c>
    </row>
    <row r="1262" spans="1:3" x14ac:dyDescent="0.3">
      <c r="A1262" s="25" t="s">
        <v>1910</v>
      </c>
      <c r="B1262" s="23" t="s">
        <v>4246</v>
      </c>
      <c r="C1262" s="23" t="s">
        <v>4298</v>
      </c>
    </row>
    <row r="1263" spans="1:3" x14ac:dyDescent="0.3">
      <c r="A1263" s="25" t="s">
        <v>1446</v>
      </c>
      <c r="B1263" s="23" t="s">
        <v>4246</v>
      </c>
      <c r="C1263" s="23" t="s">
        <v>4298</v>
      </c>
    </row>
    <row r="1264" spans="1:3" x14ac:dyDescent="0.3">
      <c r="A1264" s="25" t="s">
        <v>580</v>
      </c>
      <c r="B1264" s="23" t="s">
        <v>4246</v>
      </c>
      <c r="C1264" s="23" t="s">
        <v>4298</v>
      </c>
    </row>
    <row r="1265" spans="1:3" x14ac:dyDescent="0.3">
      <c r="A1265" s="25" t="s">
        <v>2016</v>
      </c>
      <c r="B1265" s="23" t="s">
        <v>4246</v>
      </c>
      <c r="C1265" s="23" t="s">
        <v>4298</v>
      </c>
    </row>
    <row r="1266" spans="1:3" x14ac:dyDescent="0.3">
      <c r="A1266" s="25" t="s">
        <v>2075</v>
      </c>
      <c r="B1266" s="23" t="s">
        <v>4246</v>
      </c>
      <c r="C1266" s="23" t="s">
        <v>4298</v>
      </c>
    </row>
    <row r="1267" spans="1:3" x14ac:dyDescent="0.3">
      <c r="A1267" s="25" t="s">
        <v>728</v>
      </c>
      <c r="B1267" s="23" t="s">
        <v>4246</v>
      </c>
      <c r="C1267" s="23" t="s">
        <v>4298</v>
      </c>
    </row>
    <row r="1268" spans="1:3" x14ac:dyDescent="0.3">
      <c r="A1268" s="25" t="s">
        <v>3101</v>
      </c>
      <c r="B1268" s="23" t="s">
        <v>4251</v>
      </c>
      <c r="C1268" s="23" t="s">
        <v>4303</v>
      </c>
    </row>
    <row r="1269" spans="1:3" x14ac:dyDescent="0.3">
      <c r="A1269" s="25" t="s">
        <v>942</v>
      </c>
      <c r="B1269" s="23" t="s">
        <v>4251</v>
      </c>
      <c r="C1269" s="23" t="s">
        <v>4303</v>
      </c>
    </row>
    <row r="1270" spans="1:3" x14ac:dyDescent="0.3">
      <c r="A1270" s="25" t="s">
        <v>2893</v>
      </c>
      <c r="B1270" s="23" t="s">
        <v>4251</v>
      </c>
      <c r="C1270" s="23" t="s">
        <v>4303</v>
      </c>
    </row>
    <row r="1271" spans="1:3" x14ac:dyDescent="0.3">
      <c r="A1271" s="25" t="s">
        <v>3925</v>
      </c>
      <c r="B1271" s="23" t="s">
        <v>4251</v>
      </c>
      <c r="C1271" s="23" t="s">
        <v>4303</v>
      </c>
    </row>
    <row r="1272" spans="1:3" x14ac:dyDescent="0.3">
      <c r="A1272" s="25" t="s">
        <v>1708</v>
      </c>
      <c r="B1272" s="23" t="s">
        <v>4251</v>
      </c>
      <c r="C1272" s="23" t="s">
        <v>4303</v>
      </c>
    </row>
    <row r="1273" spans="1:3" x14ac:dyDescent="0.3">
      <c r="A1273" s="25" t="s">
        <v>2999</v>
      </c>
      <c r="B1273" s="23" t="s">
        <v>4251</v>
      </c>
      <c r="C1273" s="23" t="s">
        <v>4303</v>
      </c>
    </row>
    <row r="1274" spans="1:3" x14ac:dyDescent="0.3">
      <c r="A1274" s="25" t="s">
        <v>200</v>
      </c>
      <c r="B1274" s="23" t="s">
        <v>4251</v>
      </c>
      <c r="C1274" s="23" t="s">
        <v>4303</v>
      </c>
    </row>
    <row r="1275" spans="1:3" x14ac:dyDescent="0.3">
      <c r="A1275" s="25" t="s">
        <v>1346</v>
      </c>
      <c r="B1275" s="23" t="s">
        <v>4251</v>
      </c>
      <c r="C1275" s="23" t="s">
        <v>4303</v>
      </c>
    </row>
    <row r="1276" spans="1:3" x14ac:dyDescent="0.3">
      <c r="A1276" s="25" t="s">
        <v>2413</v>
      </c>
      <c r="B1276" s="23" t="s">
        <v>4251</v>
      </c>
      <c r="C1276" s="23" t="s">
        <v>4303</v>
      </c>
    </row>
    <row r="1277" spans="1:3" x14ac:dyDescent="0.3">
      <c r="A1277" s="25" t="s">
        <v>4126</v>
      </c>
      <c r="B1277" s="23" t="s">
        <v>4251</v>
      </c>
      <c r="C1277" s="23" t="s">
        <v>4303</v>
      </c>
    </row>
    <row r="1278" spans="1:3" x14ac:dyDescent="0.3">
      <c r="A1278" s="25" t="s">
        <v>801</v>
      </c>
      <c r="B1278" s="23" t="s">
        <v>4251</v>
      </c>
      <c r="C1278" s="23" t="s">
        <v>4303</v>
      </c>
    </row>
    <row r="1279" spans="1:3" x14ac:dyDescent="0.3">
      <c r="A1279" s="25" t="s">
        <v>1829</v>
      </c>
      <c r="B1279" s="23" t="s">
        <v>4251</v>
      </c>
      <c r="C1279" s="23" t="s">
        <v>4303</v>
      </c>
    </row>
    <row r="1280" spans="1:3" x14ac:dyDescent="0.3">
      <c r="A1280" s="25" t="s">
        <v>1743</v>
      </c>
      <c r="B1280" s="23" t="s">
        <v>4251</v>
      </c>
      <c r="C1280" s="23" t="s">
        <v>4303</v>
      </c>
    </row>
    <row r="1281" spans="1:3" x14ac:dyDescent="0.3">
      <c r="A1281" s="25" t="s">
        <v>3242</v>
      </c>
      <c r="B1281" s="23" t="s">
        <v>4247</v>
      </c>
      <c r="C1281" s="23" t="s">
        <v>4299</v>
      </c>
    </row>
    <row r="1282" spans="1:3" x14ac:dyDescent="0.3">
      <c r="A1282" s="25" t="s">
        <v>1922</v>
      </c>
      <c r="B1282" s="23" t="s">
        <v>4247</v>
      </c>
      <c r="C1282" s="23" t="s">
        <v>4299</v>
      </c>
    </row>
    <row r="1283" spans="1:3" x14ac:dyDescent="0.3">
      <c r="A1283" s="25" t="s">
        <v>2589</v>
      </c>
      <c r="B1283" s="23" t="s">
        <v>4247</v>
      </c>
      <c r="C1283" s="23" t="s">
        <v>4299</v>
      </c>
    </row>
    <row r="1284" spans="1:3" x14ac:dyDescent="0.3">
      <c r="A1284" s="25" t="s">
        <v>310</v>
      </c>
      <c r="B1284" s="23" t="s">
        <v>4247</v>
      </c>
      <c r="C1284" s="23" t="s">
        <v>4299</v>
      </c>
    </row>
    <row r="1285" spans="1:3" x14ac:dyDescent="0.3">
      <c r="A1285" s="25" t="s">
        <v>2940</v>
      </c>
      <c r="B1285" s="23" t="s">
        <v>4247</v>
      </c>
      <c r="C1285" s="23" t="s">
        <v>4299</v>
      </c>
    </row>
    <row r="1286" spans="1:3" x14ac:dyDescent="0.3">
      <c r="A1286" s="25" t="s">
        <v>1104</v>
      </c>
      <c r="B1286" s="23" t="s">
        <v>4247</v>
      </c>
      <c r="C1286" s="23" t="s">
        <v>4299</v>
      </c>
    </row>
    <row r="1287" spans="1:3" x14ac:dyDescent="0.3">
      <c r="A1287" s="25" t="s">
        <v>98</v>
      </c>
      <c r="B1287" s="23" t="s">
        <v>4247</v>
      </c>
      <c r="C1287" s="23" t="s">
        <v>4299</v>
      </c>
    </row>
    <row r="1288" spans="1:3" x14ac:dyDescent="0.3">
      <c r="A1288" s="25" t="s">
        <v>2573</v>
      </c>
      <c r="B1288" s="23" t="s">
        <v>4247</v>
      </c>
      <c r="C1288" s="23" t="s">
        <v>4299</v>
      </c>
    </row>
    <row r="1289" spans="1:3" x14ac:dyDescent="0.3">
      <c r="A1289" s="25" t="s">
        <v>4062</v>
      </c>
      <c r="B1289" s="23" t="s">
        <v>4247</v>
      </c>
      <c r="C1289" s="23" t="s">
        <v>4299</v>
      </c>
    </row>
    <row r="1290" spans="1:3" x14ac:dyDescent="0.3">
      <c r="A1290" s="25" t="s">
        <v>2549</v>
      </c>
      <c r="B1290" s="23" t="s">
        <v>4247</v>
      </c>
      <c r="C1290" s="23" t="s">
        <v>4299</v>
      </c>
    </row>
    <row r="1291" spans="1:3" x14ac:dyDescent="0.3">
      <c r="A1291" s="25" t="s">
        <v>38</v>
      </c>
      <c r="B1291" s="23" t="s">
        <v>4247</v>
      </c>
      <c r="C1291" s="23" t="s">
        <v>4299</v>
      </c>
    </row>
    <row r="1292" spans="1:3" x14ac:dyDescent="0.3">
      <c r="A1292" s="25" t="s">
        <v>4037</v>
      </c>
      <c r="B1292" s="23" t="s">
        <v>4247</v>
      </c>
      <c r="C1292" s="23" t="s">
        <v>4299</v>
      </c>
    </row>
    <row r="1293" spans="1:3" x14ac:dyDescent="0.3">
      <c r="A1293" s="25" t="s">
        <v>1169</v>
      </c>
      <c r="B1293" s="23" t="s">
        <v>4247</v>
      </c>
      <c r="C1293" s="23" t="s">
        <v>4299</v>
      </c>
    </row>
    <row r="1294" spans="1:3" x14ac:dyDescent="0.3">
      <c r="A1294" s="25" t="s">
        <v>888</v>
      </c>
      <c r="B1294" s="23" t="s">
        <v>4247</v>
      </c>
      <c r="C1294" s="23" t="s">
        <v>4299</v>
      </c>
    </row>
    <row r="1295" spans="1:3" x14ac:dyDescent="0.3">
      <c r="A1295" s="25" t="s">
        <v>4155</v>
      </c>
      <c r="B1295" s="23" t="s">
        <v>4247</v>
      </c>
      <c r="C1295" s="23" t="s">
        <v>4299</v>
      </c>
    </row>
    <row r="1296" spans="1:3" x14ac:dyDescent="0.3">
      <c r="A1296" s="25" t="s">
        <v>1712</v>
      </c>
      <c r="B1296" s="23" t="s">
        <v>4247</v>
      </c>
      <c r="C1296" s="23" t="s">
        <v>4299</v>
      </c>
    </row>
    <row r="1297" spans="1:3" x14ac:dyDescent="0.3">
      <c r="A1297" s="25" t="s">
        <v>1154</v>
      </c>
      <c r="B1297" s="23" t="s">
        <v>4247</v>
      </c>
      <c r="C1297" s="23" t="s">
        <v>4299</v>
      </c>
    </row>
    <row r="1298" spans="1:3" x14ac:dyDescent="0.3">
      <c r="A1298" s="25" t="s">
        <v>1238</v>
      </c>
      <c r="B1298" s="23" t="s">
        <v>4247</v>
      </c>
      <c r="C1298" s="23" t="s">
        <v>4299</v>
      </c>
    </row>
    <row r="1299" spans="1:3" x14ac:dyDescent="0.3">
      <c r="A1299" s="25" t="s">
        <v>2586</v>
      </c>
      <c r="B1299" s="23" t="s">
        <v>4247</v>
      </c>
      <c r="C1299" s="23" t="s">
        <v>4299</v>
      </c>
    </row>
    <row r="1300" spans="1:3" x14ac:dyDescent="0.3">
      <c r="A1300" s="25" t="s">
        <v>519</v>
      </c>
      <c r="B1300" s="23" t="s">
        <v>4247</v>
      </c>
      <c r="C1300" s="23" t="s">
        <v>4299</v>
      </c>
    </row>
    <row r="1301" spans="1:3" x14ac:dyDescent="0.3">
      <c r="A1301" s="25" t="s">
        <v>798</v>
      </c>
      <c r="B1301" s="23" t="s">
        <v>4247</v>
      </c>
      <c r="C1301" s="23" t="s">
        <v>4299</v>
      </c>
    </row>
    <row r="1302" spans="1:3" x14ac:dyDescent="0.3">
      <c r="A1302" s="25" t="s">
        <v>43</v>
      </c>
      <c r="B1302" s="23" t="s">
        <v>4247</v>
      </c>
      <c r="C1302" s="23" t="s">
        <v>4299</v>
      </c>
    </row>
    <row r="1303" spans="1:3" x14ac:dyDescent="0.3">
      <c r="A1303" s="25" t="s">
        <v>3019</v>
      </c>
      <c r="B1303" s="23" t="s">
        <v>4247</v>
      </c>
      <c r="C1303" s="23" t="s">
        <v>4299</v>
      </c>
    </row>
    <row r="1304" spans="1:3" x14ac:dyDescent="0.3">
      <c r="A1304" s="25" t="s">
        <v>1825</v>
      </c>
      <c r="B1304" s="23" t="s">
        <v>4247</v>
      </c>
      <c r="C1304" s="23" t="s">
        <v>4299</v>
      </c>
    </row>
    <row r="1305" spans="1:3" x14ac:dyDescent="0.3">
      <c r="A1305" s="25" t="s">
        <v>616</v>
      </c>
      <c r="B1305" s="23" t="s">
        <v>4247</v>
      </c>
      <c r="C1305" s="23" t="s">
        <v>4299</v>
      </c>
    </row>
    <row r="1306" spans="1:3" x14ac:dyDescent="0.3">
      <c r="A1306" s="25" t="s">
        <v>1028</v>
      </c>
      <c r="B1306" s="23" t="s">
        <v>4247</v>
      </c>
      <c r="C1306" s="23" t="s">
        <v>4299</v>
      </c>
    </row>
    <row r="1307" spans="1:3" x14ac:dyDescent="0.3">
      <c r="A1307" s="25" t="s">
        <v>3812</v>
      </c>
      <c r="B1307" s="23" t="s">
        <v>4247</v>
      </c>
      <c r="C1307" s="23" t="s">
        <v>4299</v>
      </c>
    </row>
    <row r="1308" spans="1:3" x14ac:dyDescent="0.3">
      <c r="A1308" s="25" t="s">
        <v>1213</v>
      </c>
      <c r="B1308" s="23" t="s">
        <v>4247</v>
      </c>
      <c r="C1308" s="23" t="s">
        <v>4299</v>
      </c>
    </row>
    <row r="1309" spans="1:3" x14ac:dyDescent="0.3">
      <c r="A1309" s="25" t="s">
        <v>3111</v>
      </c>
      <c r="B1309" s="23" t="s">
        <v>4247</v>
      </c>
      <c r="C1309" s="23" t="s">
        <v>4299</v>
      </c>
    </row>
    <row r="1310" spans="1:3" x14ac:dyDescent="0.3">
      <c r="A1310" s="25" t="s">
        <v>2914</v>
      </c>
      <c r="B1310" s="23" t="s">
        <v>4247</v>
      </c>
      <c r="C1310" s="23" t="s">
        <v>4299</v>
      </c>
    </row>
    <row r="1311" spans="1:3" x14ac:dyDescent="0.3">
      <c r="A1311" s="25" t="s">
        <v>3808</v>
      </c>
      <c r="B1311" s="23" t="s">
        <v>4247</v>
      </c>
      <c r="C1311" s="23" t="s">
        <v>4299</v>
      </c>
    </row>
    <row r="1312" spans="1:3" x14ac:dyDescent="0.3">
      <c r="A1312" s="25" t="s">
        <v>3329</v>
      </c>
      <c r="B1312" s="23" t="s">
        <v>4247</v>
      </c>
      <c r="C1312" s="23" t="s">
        <v>4299</v>
      </c>
    </row>
    <row r="1313" spans="1:3" x14ac:dyDescent="0.3">
      <c r="A1313" s="25" t="s">
        <v>2662</v>
      </c>
      <c r="B1313" s="23" t="s">
        <v>4247</v>
      </c>
      <c r="C1313" s="23" t="s">
        <v>4299</v>
      </c>
    </row>
    <row r="1314" spans="1:3" x14ac:dyDescent="0.3">
      <c r="A1314" s="25" t="s">
        <v>1109</v>
      </c>
      <c r="B1314" s="23" t="s">
        <v>4247</v>
      </c>
      <c r="C1314" s="23" t="s">
        <v>4299</v>
      </c>
    </row>
    <row r="1315" spans="1:3" x14ac:dyDescent="0.3">
      <c r="A1315" s="25" t="s">
        <v>1014</v>
      </c>
      <c r="B1315" s="23" t="s">
        <v>4247</v>
      </c>
      <c r="C1315" s="23" t="s">
        <v>4299</v>
      </c>
    </row>
    <row r="1316" spans="1:3" x14ac:dyDescent="0.3">
      <c r="A1316" s="25" t="s">
        <v>3588</v>
      </c>
      <c r="B1316" s="23" t="s">
        <v>4247</v>
      </c>
      <c r="C1316" s="23" t="s">
        <v>4299</v>
      </c>
    </row>
    <row r="1317" spans="1:3" x14ac:dyDescent="0.3">
      <c r="A1317" s="25" t="s">
        <v>3281</v>
      </c>
      <c r="B1317" s="23" t="s">
        <v>4247</v>
      </c>
      <c r="C1317" s="23" t="s">
        <v>4299</v>
      </c>
    </row>
    <row r="1318" spans="1:3" x14ac:dyDescent="0.3">
      <c r="A1318" s="25" t="s">
        <v>1938</v>
      </c>
      <c r="B1318" s="23" t="s">
        <v>4247</v>
      </c>
      <c r="C1318" s="23" t="s">
        <v>4299</v>
      </c>
    </row>
    <row r="1319" spans="1:3" x14ac:dyDescent="0.3">
      <c r="A1319" s="25" t="s">
        <v>529</v>
      </c>
      <c r="B1319" s="23" t="s">
        <v>4247</v>
      </c>
      <c r="C1319" s="23" t="s">
        <v>4299</v>
      </c>
    </row>
    <row r="1320" spans="1:3" x14ac:dyDescent="0.3">
      <c r="A1320" s="25" t="s">
        <v>3306</v>
      </c>
      <c r="B1320" s="23" t="s">
        <v>4247</v>
      </c>
      <c r="C1320" s="23" t="s">
        <v>4299</v>
      </c>
    </row>
    <row r="1321" spans="1:3" x14ac:dyDescent="0.3">
      <c r="A1321" s="25" t="s">
        <v>4003</v>
      </c>
      <c r="B1321" s="23" t="s">
        <v>4247</v>
      </c>
      <c r="C1321" s="23" t="s">
        <v>4299</v>
      </c>
    </row>
    <row r="1322" spans="1:3" x14ac:dyDescent="0.3">
      <c r="A1322" s="25" t="s">
        <v>1057</v>
      </c>
      <c r="B1322" s="23" t="s">
        <v>4247</v>
      </c>
      <c r="C1322" s="23" t="s">
        <v>4299</v>
      </c>
    </row>
    <row r="1323" spans="1:3" x14ac:dyDescent="0.3">
      <c r="A1323" s="25" t="s">
        <v>2425</v>
      </c>
      <c r="B1323" s="23" t="s">
        <v>4247</v>
      </c>
      <c r="C1323" s="23" t="s">
        <v>4299</v>
      </c>
    </row>
    <row r="1324" spans="1:3" x14ac:dyDescent="0.3">
      <c r="A1324" s="25" t="s">
        <v>1945</v>
      </c>
      <c r="B1324" s="23" t="s">
        <v>4247</v>
      </c>
      <c r="C1324" s="23" t="s">
        <v>4299</v>
      </c>
    </row>
    <row r="1325" spans="1:3" x14ac:dyDescent="0.3">
      <c r="A1325" s="25" t="s">
        <v>1363</v>
      </c>
      <c r="B1325" s="23" t="s">
        <v>4247</v>
      </c>
      <c r="C1325" s="23" t="s">
        <v>4299</v>
      </c>
    </row>
    <row r="1326" spans="1:3" x14ac:dyDescent="0.3">
      <c r="A1326" s="25" t="s">
        <v>2042</v>
      </c>
      <c r="B1326" s="23" t="s">
        <v>4247</v>
      </c>
      <c r="C1326" s="23" t="s">
        <v>4299</v>
      </c>
    </row>
    <row r="1327" spans="1:3" x14ac:dyDescent="0.3">
      <c r="A1327" s="25" t="s">
        <v>427</v>
      </c>
      <c r="B1327" s="23" t="s">
        <v>4247</v>
      </c>
      <c r="C1327" s="23" t="s">
        <v>4299</v>
      </c>
    </row>
    <row r="1328" spans="1:3" x14ac:dyDescent="0.3">
      <c r="A1328" s="25" t="s">
        <v>1977</v>
      </c>
      <c r="B1328" s="23" t="s">
        <v>4247</v>
      </c>
      <c r="C1328" s="23" t="s">
        <v>4299</v>
      </c>
    </row>
    <row r="1329" spans="1:3" x14ac:dyDescent="0.3">
      <c r="A1329" s="25" t="s">
        <v>1924</v>
      </c>
      <c r="B1329" s="23" t="s">
        <v>4247</v>
      </c>
      <c r="C1329" s="23" t="s">
        <v>4299</v>
      </c>
    </row>
    <row r="1330" spans="1:3" x14ac:dyDescent="0.3">
      <c r="A1330" s="25" t="s">
        <v>684</v>
      </c>
      <c r="B1330" s="23" t="s">
        <v>4247</v>
      </c>
      <c r="C1330" s="23" t="s">
        <v>4299</v>
      </c>
    </row>
    <row r="1331" spans="1:3" x14ac:dyDescent="0.3">
      <c r="A1331" s="25" t="s">
        <v>1058</v>
      </c>
      <c r="B1331" s="23" t="s">
        <v>4247</v>
      </c>
      <c r="C1331" s="23" t="s">
        <v>4299</v>
      </c>
    </row>
    <row r="1332" spans="1:3" x14ac:dyDescent="0.3">
      <c r="A1332" s="25" t="s">
        <v>3721</v>
      </c>
      <c r="B1332" s="23" t="s">
        <v>4247</v>
      </c>
      <c r="C1332" s="23" t="s">
        <v>4299</v>
      </c>
    </row>
    <row r="1333" spans="1:3" x14ac:dyDescent="0.3">
      <c r="A1333" s="25" t="s">
        <v>4211</v>
      </c>
      <c r="B1333" s="23" t="s">
        <v>4247</v>
      </c>
      <c r="C1333" s="23" t="s">
        <v>4299</v>
      </c>
    </row>
    <row r="1334" spans="1:3" x14ac:dyDescent="0.3">
      <c r="A1334" s="25" t="s">
        <v>1059</v>
      </c>
      <c r="B1334" s="23" t="s">
        <v>4247</v>
      </c>
      <c r="C1334" s="23" t="s">
        <v>4299</v>
      </c>
    </row>
    <row r="1335" spans="1:3" x14ac:dyDescent="0.3">
      <c r="A1335" s="25" t="s">
        <v>1745</v>
      </c>
      <c r="B1335" s="23" t="s">
        <v>4247</v>
      </c>
      <c r="C1335" s="23" t="s">
        <v>4299</v>
      </c>
    </row>
    <row r="1336" spans="1:3" x14ac:dyDescent="0.3">
      <c r="A1336" s="25" t="s">
        <v>688</v>
      </c>
      <c r="B1336" s="23" t="s">
        <v>4247</v>
      </c>
      <c r="C1336" s="23" t="s">
        <v>4299</v>
      </c>
    </row>
    <row r="1337" spans="1:3" x14ac:dyDescent="0.3">
      <c r="A1337" s="25" t="s">
        <v>2290</v>
      </c>
      <c r="B1337" s="23" t="s">
        <v>4247</v>
      </c>
      <c r="C1337" s="23" t="s">
        <v>4299</v>
      </c>
    </row>
    <row r="1338" spans="1:3" x14ac:dyDescent="0.3">
      <c r="A1338" s="25" t="s">
        <v>4135</v>
      </c>
      <c r="B1338" s="23" t="s">
        <v>4247</v>
      </c>
      <c r="C1338" s="23" t="s">
        <v>4299</v>
      </c>
    </row>
    <row r="1339" spans="1:3" x14ac:dyDescent="0.3">
      <c r="A1339" s="25" t="s">
        <v>3553</v>
      </c>
      <c r="B1339" s="23" t="s">
        <v>4247</v>
      </c>
      <c r="C1339" s="23" t="s">
        <v>4299</v>
      </c>
    </row>
    <row r="1340" spans="1:3" x14ac:dyDescent="0.3">
      <c r="A1340" s="25" t="s">
        <v>3077</v>
      </c>
      <c r="B1340" s="23" t="s">
        <v>4247</v>
      </c>
      <c r="C1340" s="23" t="s">
        <v>4299</v>
      </c>
    </row>
    <row r="1341" spans="1:3" x14ac:dyDescent="0.3">
      <c r="A1341" s="25" t="s">
        <v>3372</v>
      </c>
      <c r="B1341" s="23" t="s">
        <v>4247</v>
      </c>
      <c r="C1341" s="23" t="s">
        <v>4299</v>
      </c>
    </row>
    <row r="1342" spans="1:3" x14ac:dyDescent="0.3">
      <c r="A1342" s="25" t="s">
        <v>1435</v>
      </c>
      <c r="B1342" s="23" t="s">
        <v>4247</v>
      </c>
      <c r="C1342" s="23" t="s">
        <v>4299</v>
      </c>
    </row>
    <row r="1343" spans="1:3" x14ac:dyDescent="0.3">
      <c r="A1343" s="25" t="s">
        <v>2267</v>
      </c>
      <c r="B1343" s="23" t="s">
        <v>4247</v>
      </c>
      <c r="C1343" s="23" t="s">
        <v>4299</v>
      </c>
    </row>
    <row r="1344" spans="1:3" x14ac:dyDescent="0.3">
      <c r="A1344" s="25" t="s">
        <v>2391</v>
      </c>
      <c r="B1344" s="23" t="s">
        <v>4247</v>
      </c>
      <c r="C1344" s="23" t="s">
        <v>4299</v>
      </c>
    </row>
    <row r="1345" spans="1:3" x14ac:dyDescent="0.3">
      <c r="A1345" s="25" t="s">
        <v>19</v>
      </c>
      <c r="B1345" s="23" t="s">
        <v>4247</v>
      </c>
      <c r="C1345" s="23" t="s">
        <v>4299</v>
      </c>
    </row>
    <row r="1346" spans="1:3" x14ac:dyDescent="0.3">
      <c r="A1346" s="25" t="s">
        <v>1653</v>
      </c>
      <c r="B1346" s="23" t="s">
        <v>4247</v>
      </c>
      <c r="C1346" s="23" t="s">
        <v>4299</v>
      </c>
    </row>
    <row r="1347" spans="1:3" x14ac:dyDescent="0.3">
      <c r="A1347" s="25" t="s">
        <v>1771</v>
      </c>
      <c r="B1347" s="23" t="s">
        <v>4247</v>
      </c>
      <c r="C1347" s="23" t="s">
        <v>4299</v>
      </c>
    </row>
    <row r="1348" spans="1:3" x14ac:dyDescent="0.3">
      <c r="A1348" s="25" t="s">
        <v>615</v>
      </c>
      <c r="B1348" s="23" t="s">
        <v>4247</v>
      </c>
      <c r="C1348" s="23" t="s">
        <v>4299</v>
      </c>
    </row>
    <row r="1349" spans="1:3" x14ac:dyDescent="0.3">
      <c r="A1349" s="25" t="s">
        <v>2101</v>
      </c>
      <c r="B1349" s="23" t="s">
        <v>4247</v>
      </c>
      <c r="C1349" s="23" t="s">
        <v>4299</v>
      </c>
    </row>
    <row r="1350" spans="1:3" x14ac:dyDescent="0.3">
      <c r="A1350" s="25" t="s">
        <v>3072</v>
      </c>
      <c r="B1350" s="23" t="s">
        <v>4247</v>
      </c>
      <c r="C1350" s="23" t="s">
        <v>4299</v>
      </c>
    </row>
    <row r="1351" spans="1:3" x14ac:dyDescent="0.3">
      <c r="A1351" s="25" t="s">
        <v>2921</v>
      </c>
      <c r="B1351" s="23" t="s">
        <v>4247</v>
      </c>
      <c r="C1351" s="23" t="s">
        <v>4299</v>
      </c>
    </row>
    <row r="1352" spans="1:3" x14ac:dyDescent="0.3">
      <c r="A1352" s="25" t="s">
        <v>2363</v>
      </c>
      <c r="B1352" s="23" t="s">
        <v>4247</v>
      </c>
      <c r="C1352" s="23" t="s">
        <v>4299</v>
      </c>
    </row>
    <row r="1353" spans="1:3" x14ac:dyDescent="0.3">
      <c r="A1353" s="25" t="s">
        <v>1607</v>
      </c>
      <c r="B1353" s="23" t="s">
        <v>4247</v>
      </c>
      <c r="C1353" s="23" t="s">
        <v>4299</v>
      </c>
    </row>
    <row r="1354" spans="1:3" x14ac:dyDescent="0.3">
      <c r="A1354" s="25" t="s">
        <v>3401</v>
      </c>
      <c r="B1354" s="23" t="s">
        <v>4247</v>
      </c>
      <c r="C1354" s="23" t="s">
        <v>4299</v>
      </c>
    </row>
    <row r="1355" spans="1:3" x14ac:dyDescent="0.3">
      <c r="A1355" s="25" t="s">
        <v>637</v>
      </c>
      <c r="B1355" s="23" t="s">
        <v>4247</v>
      </c>
      <c r="C1355" s="23" t="s">
        <v>4299</v>
      </c>
    </row>
    <row r="1356" spans="1:3" x14ac:dyDescent="0.3">
      <c r="A1356" s="25" t="s">
        <v>1329</v>
      </c>
      <c r="B1356" s="23" t="s">
        <v>4247</v>
      </c>
      <c r="C1356" s="23" t="s">
        <v>4299</v>
      </c>
    </row>
    <row r="1357" spans="1:3" x14ac:dyDescent="0.3">
      <c r="A1357" s="25" t="s">
        <v>3876</v>
      </c>
      <c r="B1357" s="23" t="s">
        <v>4247</v>
      </c>
      <c r="C1357" s="23" t="s">
        <v>4299</v>
      </c>
    </row>
    <row r="1358" spans="1:3" x14ac:dyDescent="0.3">
      <c r="A1358" s="25" t="s">
        <v>3290</v>
      </c>
      <c r="B1358" s="23" t="s">
        <v>4247</v>
      </c>
      <c r="C1358" s="23" t="s">
        <v>4300</v>
      </c>
    </row>
    <row r="1359" spans="1:3" x14ac:dyDescent="0.3">
      <c r="A1359" s="25" t="s">
        <v>3402</v>
      </c>
      <c r="B1359" s="23" t="s">
        <v>4247</v>
      </c>
      <c r="C1359" s="23" t="s">
        <v>4300</v>
      </c>
    </row>
    <row r="1360" spans="1:3" x14ac:dyDescent="0.3">
      <c r="A1360" s="25" t="s">
        <v>2932</v>
      </c>
      <c r="B1360" s="23" t="s">
        <v>4247</v>
      </c>
      <c r="C1360" s="23" t="s">
        <v>4300</v>
      </c>
    </row>
    <row r="1361" spans="1:3" x14ac:dyDescent="0.3">
      <c r="A1361" s="25" t="s">
        <v>1801</v>
      </c>
      <c r="B1361" s="23" t="s">
        <v>4247</v>
      </c>
      <c r="C1361" s="23" t="s">
        <v>4300</v>
      </c>
    </row>
    <row r="1362" spans="1:3" x14ac:dyDescent="0.3">
      <c r="A1362" s="25" t="s">
        <v>974</v>
      </c>
      <c r="B1362" s="23" t="s">
        <v>4247</v>
      </c>
      <c r="C1362" s="23" t="s">
        <v>4300</v>
      </c>
    </row>
    <row r="1363" spans="1:3" x14ac:dyDescent="0.3">
      <c r="A1363" s="25" t="s">
        <v>3051</v>
      </c>
      <c r="B1363" s="23" t="s">
        <v>4247</v>
      </c>
      <c r="C1363" s="23" t="s">
        <v>4300</v>
      </c>
    </row>
    <row r="1364" spans="1:3" x14ac:dyDescent="0.3">
      <c r="A1364" s="25" t="s">
        <v>75</v>
      </c>
      <c r="B1364" s="23" t="s">
        <v>4247</v>
      </c>
      <c r="C1364" s="23" t="s">
        <v>4300</v>
      </c>
    </row>
    <row r="1365" spans="1:3" x14ac:dyDescent="0.3">
      <c r="A1365" s="25" t="s">
        <v>2113</v>
      </c>
      <c r="B1365" s="23" t="s">
        <v>4247</v>
      </c>
      <c r="C1365" s="23" t="s">
        <v>4300</v>
      </c>
    </row>
    <row r="1366" spans="1:3" x14ac:dyDescent="0.3">
      <c r="A1366" s="25" t="s">
        <v>1340</v>
      </c>
      <c r="B1366" s="23" t="s">
        <v>4247</v>
      </c>
      <c r="C1366" s="23" t="s">
        <v>4300</v>
      </c>
    </row>
    <row r="1367" spans="1:3" x14ac:dyDescent="0.3">
      <c r="A1367" s="25" t="s">
        <v>1566</v>
      </c>
      <c r="B1367" s="23" t="s">
        <v>4247</v>
      </c>
      <c r="C1367" s="23" t="s">
        <v>4300</v>
      </c>
    </row>
    <row r="1368" spans="1:3" x14ac:dyDescent="0.3">
      <c r="A1368" s="25" t="s">
        <v>4104</v>
      </c>
      <c r="B1368" s="23" t="s">
        <v>4247</v>
      </c>
      <c r="C1368" s="23" t="s">
        <v>4300</v>
      </c>
    </row>
    <row r="1369" spans="1:3" x14ac:dyDescent="0.3">
      <c r="A1369" s="25" t="s">
        <v>517</v>
      </c>
      <c r="B1369" s="23" t="s">
        <v>4247</v>
      </c>
      <c r="C1369" s="23" t="s">
        <v>4300</v>
      </c>
    </row>
    <row r="1370" spans="1:3" x14ac:dyDescent="0.3">
      <c r="A1370" s="25" t="s">
        <v>3549</v>
      </c>
      <c r="B1370" s="23" t="s">
        <v>4247</v>
      </c>
      <c r="C1370" s="23" t="s">
        <v>4300</v>
      </c>
    </row>
    <row r="1371" spans="1:3" x14ac:dyDescent="0.3">
      <c r="A1371" s="25" t="s">
        <v>4225</v>
      </c>
      <c r="B1371" s="23" t="s">
        <v>4247</v>
      </c>
      <c r="C1371" s="23" t="s">
        <v>4300</v>
      </c>
    </row>
    <row r="1372" spans="1:3" x14ac:dyDescent="0.3">
      <c r="A1372" s="25" t="s">
        <v>45</v>
      </c>
      <c r="B1372" s="23" t="s">
        <v>4247</v>
      </c>
      <c r="C1372" s="23" t="s">
        <v>4300</v>
      </c>
    </row>
    <row r="1373" spans="1:3" x14ac:dyDescent="0.3">
      <c r="A1373" s="25" t="s">
        <v>3664</v>
      </c>
      <c r="B1373" s="23" t="s">
        <v>4247</v>
      </c>
      <c r="C1373" s="23" t="s">
        <v>4300</v>
      </c>
    </row>
    <row r="1374" spans="1:3" x14ac:dyDescent="0.3">
      <c r="A1374" s="25" t="s">
        <v>3108</v>
      </c>
      <c r="B1374" s="23" t="s">
        <v>4247</v>
      </c>
      <c r="C1374" s="23" t="s">
        <v>4300</v>
      </c>
    </row>
    <row r="1375" spans="1:3" x14ac:dyDescent="0.3">
      <c r="A1375" s="25" t="s">
        <v>2426</v>
      </c>
      <c r="B1375" s="23" t="s">
        <v>4247</v>
      </c>
      <c r="C1375" s="23" t="s">
        <v>4300</v>
      </c>
    </row>
    <row r="1376" spans="1:3" x14ac:dyDescent="0.3">
      <c r="A1376" s="25" t="s">
        <v>2452</v>
      </c>
      <c r="B1376" s="23" t="s">
        <v>4247</v>
      </c>
      <c r="C1376" s="23" t="s">
        <v>4300</v>
      </c>
    </row>
    <row r="1377" spans="1:3" x14ac:dyDescent="0.3">
      <c r="A1377" s="25" t="s">
        <v>88</v>
      </c>
      <c r="B1377" s="23" t="s">
        <v>4247</v>
      </c>
      <c r="C1377" s="23" t="s">
        <v>4300</v>
      </c>
    </row>
    <row r="1378" spans="1:3" x14ac:dyDescent="0.3">
      <c r="A1378" s="25" t="s">
        <v>2038</v>
      </c>
      <c r="B1378" s="23" t="s">
        <v>4247</v>
      </c>
      <c r="C1378" s="23" t="s">
        <v>4300</v>
      </c>
    </row>
    <row r="1379" spans="1:3" x14ac:dyDescent="0.3">
      <c r="A1379" s="25" t="s">
        <v>1482</v>
      </c>
      <c r="B1379" s="23" t="s">
        <v>4247</v>
      </c>
      <c r="C1379" s="23" t="s">
        <v>4300</v>
      </c>
    </row>
    <row r="1380" spans="1:3" x14ac:dyDescent="0.3">
      <c r="A1380" s="25" t="s">
        <v>1209</v>
      </c>
      <c r="B1380" s="23" t="s">
        <v>4247</v>
      </c>
      <c r="C1380" s="23" t="s">
        <v>4300</v>
      </c>
    </row>
    <row r="1381" spans="1:3" x14ac:dyDescent="0.3">
      <c r="A1381" s="25" t="s">
        <v>2126</v>
      </c>
      <c r="B1381" s="23" t="s">
        <v>4247</v>
      </c>
      <c r="C1381" s="23" t="s">
        <v>4300</v>
      </c>
    </row>
    <row r="1382" spans="1:3" x14ac:dyDescent="0.3">
      <c r="A1382" s="25" t="s">
        <v>3056</v>
      </c>
      <c r="B1382" s="23" t="s">
        <v>4247</v>
      </c>
      <c r="C1382" s="23" t="s">
        <v>4300</v>
      </c>
    </row>
    <row r="1383" spans="1:3" x14ac:dyDescent="0.3">
      <c r="A1383" s="25" t="s">
        <v>2031</v>
      </c>
      <c r="B1383" s="23" t="s">
        <v>4247</v>
      </c>
      <c r="C1383" s="23" t="s">
        <v>4300</v>
      </c>
    </row>
    <row r="1384" spans="1:3" x14ac:dyDescent="0.3">
      <c r="A1384" s="25" t="s">
        <v>586</v>
      </c>
      <c r="B1384" s="23" t="s">
        <v>4247</v>
      </c>
      <c r="C1384" s="23" t="s">
        <v>4300</v>
      </c>
    </row>
    <row r="1385" spans="1:3" x14ac:dyDescent="0.3">
      <c r="A1385" s="25" t="s">
        <v>4055</v>
      </c>
      <c r="B1385" s="23" t="s">
        <v>4247</v>
      </c>
      <c r="C1385" s="23" t="s">
        <v>4300</v>
      </c>
    </row>
    <row r="1386" spans="1:3" x14ac:dyDescent="0.3">
      <c r="A1386" s="25" t="s">
        <v>2987</v>
      </c>
      <c r="B1386" s="23" t="s">
        <v>4247</v>
      </c>
      <c r="C1386" s="23" t="s">
        <v>4301</v>
      </c>
    </row>
    <row r="1387" spans="1:3" x14ac:dyDescent="0.3">
      <c r="A1387" s="25" t="s">
        <v>152</v>
      </c>
      <c r="B1387" s="23" t="s">
        <v>4247</v>
      </c>
      <c r="C1387" s="23" t="s">
        <v>4301</v>
      </c>
    </row>
    <row r="1388" spans="1:3" x14ac:dyDescent="0.3">
      <c r="A1388" s="25" t="s">
        <v>620</v>
      </c>
      <c r="B1388" s="23" t="s">
        <v>4247</v>
      </c>
      <c r="C1388" s="23" t="s">
        <v>4301</v>
      </c>
    </row>
    <row r="1389" spans="1:3" x14ac:dyDescent="0.3">
      <c r="A1389" s="25" t="s">
        <v>872</v>
      </c>
      <c r="B1389" s="23" t="s">
        <v>4247</v>
      </c>
      <c r="C1389" s="23" t="s">
        <v>4301</v>
      </c>
    </row>
    <row r="1390" spans="1:3" x14ac:dyDescent="0.3">
      <c r="A1390" s="25" t="s">
        <v>242</v>
      </c>
      <c r="B1390" s="23" t="s">
        <v>4247</v>
      </c>
      <c r="C1390" s="23" t="s">
        <v>4301</v>
      </c>
    </row>
    <row r="1391" spans="1:3" x14ac:dyDescent="0.3">
      <c r="A1391" s="25" t="s">
        <v>1838</v>
      </c>
      <c r="B1391" s="23" t="s">
        <v>4247</v>
      </c>
      <c r="C1391" s="23" t="s">
        <v>4302</v>
      </c>
    </row>
    <row r="1392" spans="1:3" x14ac:dyDescent="0.3">
      <c r="A1392" s="25" t="s">
        <v>1444</v>
      </c>
      <c r="B1392" s="23" t="s">
        <v>4247</v>
      </c>
      <c r="C1392" s="23" t="s">
        <v>4302</v>
      </c>
    </row>
    <row r="1393" spans="1:3" x14ac:dyDescent="0.3">
      <c r="A1393" s="25" t="s">
        <v>1732</v>
      </c>
      <c r="B1393" s="23" t="s">
        <v>4247</v>
      </c>
      <c r="C1393" s="23" t="s">
        <v>4302</v>
      </c>
    </row>
    <row r="1394" spans="1:3" x14ac:dyDescent="0.3">
      <c r="A1394" s="25" t="s">
        <v>3270</v>
      </c>
      <c r="B1394" s="23" t="s">
        <v>4247</v>
      </c>
      <c r="C1394" s="23" t="s">
        <v>4302</v>
      </c>
    </row>
    <row r="1395" spans="1:3" x14ac:dyDescent="0.3">
      <c r="A1395" s="25" t="s">
        <v>2594</v>
      </c>
      <c r="B1395" s="23" t="s">
        <v>4247</v>
      </c>
      <c r="C1395" s="23" t="s">
        <v>4302</v>
      </c>
    </row>
    <row r="1396" spans="1:3" x14ac:dyDescent="0.3">
      <c r="A1396" s="25" t="s">
        <v>1366</v>
      </c>
      <c r="B1396" s="23" t="s">
        <v>4247</v>
      </c>
      <c r="C1396" s="23" t="s">
        <v>4302</v>
      </c>
    </row>
    <row r="1397" spans="1:3" x14ac:dyDescent="0.3">
      <c r="A1397" s="25" t="s">
        <v>3845</v>
      </c>
      <c r="B1397" s="23" t="s">
        <v>4247</v>
      </c>
      <c r="C1397" s="23" t="s">
        <v>4302</v>
      </c>
    </row>
    <row r="1398" spans="1:3" x14ac:dyDescent="0.3">
      <c r="A1398" s="25" t="s">
        <v>2950</v>
      </c>
      <c r="B1398" s="23" t="s">
        <v>4247</v>
      </c>
      <c r="C1398" s="23" t="s">
        <v>4302</v>
      </c>
    </row>
    <row r="1399" spans="1:3" x14ac:dyDescent="0.3">
      <c r="A1399" s="25" t="s">
        <v>3537</v>
      </c>
      <c r="B1399" s="23" t="s">
        <v>4247</v>
      </c>
      <c r="C1399" s="23" t="s">
        <v>4302</v>
      </c>
    </row>
    <row r="1400" spans="1:3" x14ac:dyDescent="0.3">
      <c r="A1400" s="25" t="s">
        <v>262</v>
      </c>
      <c r="B1400" s="23" t="s">
        <v>4247</v>
      </c>
      <c r="C1400" s="23" t="s">
        <v>4302</v>
      </c>
    </row>
    <row r="1401" spans="1:3" x14ac:dyDescent="0.3">
      <c r="A1401" s="25" t="s">
        <v>3146</v>
      </c>
      <c r="B1401" s="23" t="s">
        <v>4247</v>
      </c>
      <c r="C1401" s="23" t="s">
        <v>4302</v>
      </c>
    </row>
    <row r="1402" spans="1:3" x14ac:dyDescent="0.3">
      <c r="A1402" s="25" t="s">
        <v>2624</v>
      </c>
      <c r="B1402" s="23" t="s">
        <v>4247</v>
      </c>
      <c r="C1402" s="23" t="s">
        <v>4302</v>
      </c>
    </row>
    <row r="1403" spans="1:3" x14ac:dyDescent="0.3">
      <c r="A1403" s="25" t="s">
        <v>3891</v>
      </c>
      <c r="B1403" s="23" t="s">
        <v>4247</v>
      </c>
      <c r="C1403" s="23" t="s">
        <v>4302</v>
      </c>
    </row>
    <row r="1404" spans="1:3" x14ac:dyDescent="0.3">
      <c r="A1404" s="25" t="s">
        <v>1224</v>
      </c>
      <c r="B1404" s="23" t="s">
        <v>4247</v>
      </c>
      <c r="C1404" s="23" t="s">
        <v>4302</v>
      </c>
    </row>
    <row r="1405" spans="1:3" x14ac:dyDescent="0.3">
      <c r="A1405" s="25" t="s">
        <v>2770</v>
      </c>
      <c r="B1405" s="23" t="s">
        <v>4247</v>
      </c>
      <c r="C1405" s="23" t="s">
        <v>4302</v>
      </c>
    </row>
    <row r="1406" spans="1:3" x14ac:dyDescent="0.3">
      <c r="A1406" s="25" t="s">
        <v>199</v>
      </c>
      <c r="B1406" s="23" t="s">
        <v>4247</v>
      </c>
      <c r="C1406" s="23" t="s">
        <v>4302</v>
      </c>
    </row>
    <row r="1407" spans="1:3" x14ac:dyDescent="0.3">
      <c r="A1407" s="25" t="s">
        <v>653</v>
      </c>
      <c r="B1407" s="23" t="s">
        <v>4247</v>
      </c>
      <c r="C1407" s="23" t="s">
        <v>4302</v>
      </c>
    </row>
    <row r="1408" spans="1:3" x14ac:dyDescent="0.3">
      <c r="A1408" s="25" t="s">
        <v>3585</v>
      </c>
      <c r="B1408" s="23" t="s">
        <v>4247</v>
      </c>
      <c r="C1408" s="23" t="s">
        <v>4302</v>
      </c>
    </row>
    <row r="1409" spans="1:3" x14ac:dyDescent="0.3">
      <c r="A1409" s="25" t="s">
        <v>3017</v>
      </c>
      <c r="B1409" s="23" t="s">
        <v>4247</v>
      </c>
      <c r="C1409" s="23" t="s">
        <v>4302</v>
      </c>
    </row>
    <row r="1410" spans="1:3" x14ac:dyDescent="0.3">
      <c r="A1410" s="25" t="s">
        <v>2539</v>
      </c>
      <c r="B1410" s="23" t="s">
        <v>4247</v>
      </c>
      <c r="C1410" s="23" t="s">
        <v>4302</v>
      </c>
    </row>
    <row r="1411" spans="1:3" x14ac:dyDescent="0.3">
      <c r="A1411" s="25" t="s">
        <v>4134</v>
      </c>
      <c r="B1411" s="23" t="s">
        <v>4247</v>
      </c>
      <c r="C1411" s="23" t="s">
        <v>4302</v>
      </c>
    </row>
    <row r="1412" spans="1:3" x14ac:dyDescent="0.3">
      <c r="A1412" s="25" t="s">
        <v>761</v>
      </c>
      <c r="B1412" s="23" t="s">
        <v>4247</v>
      </c>
      <c r="C1412" s="23" t="s">
        <v>4302</v>
      </c>
    </row>
    <row r="1413" spans="1:3" x14ac:dyDescent="0.3">
      <c r="A1413" s="25" t="s">
        <v>1858</v>
      </c>
      <c r="B1413" s="23" t="s">
        <v>4247</v>
      </c>
      <c r="C1413" s="23" t="s">
        <v>4302</v>
      </c>
    </row>
    <row r="1414" spans="1:3" x14ac:dyDescent="0.3">
      <c r="A1414" s="25" t="s">
        <v>2824</v>
      </c>
      <c r="B1414" s="23" t="s">
        <v>4247</v>
      </c>
      <c r="C1414" s="23" t="s">
        <v>4302</v>
      </c>
    </row>
    <row r="1415" spans="1:3" x14ac:dyDescent="0.3">
      <c r="A1415" s="25" t="s">
        <v>6</v>
      </c>
      <c r="B1415" s="23" t="s">
        <v>4247</v>
      </c>
      <c r="C1415" s="23" t="s">
        <v>4302</v>
      </c>
    </row>
    <row r="1416" spans="1:3" x14ac:dyDescent="0.3">
      <c r="A1416" s="25" t="s">
        <v>191</v>
      </c>
      <c r="B1416" s="23" t="s">
        <v>4247</v>
      </c>
      <c r="C1416" s="23" t="s">
        <v>4302</v>
      </c>
    </row>
    <row r="1417" spans="1:3" x14ac:dyDescent="0.3">
      <c r="A1417" s="25" t="s">
        <v>1762</v>
      </c>
      <c r="B1417" s="23" t="s">
        <v>4247</v>
      </c>
      <c r="C1417" s="23" t="s">
        <v>4302</v>
      </c>
    </row>
    <row r="1418" spans="1:3" x14ac:dyDescent="0.3">
      <c r="A1418" s="25" t="s">
        <v>3884</v>
      </c>
      <c r="B1418" s="23" t="s">
        <v>4247</v>
      </c>
      <c r="C1418" s="23" t="s">
        <v>4233</v>
      </c>
    </row>
    <row r="1419" spans="1:3" x14ac:dyDescent="0.3">
      <c r="A1419" s="25" t="s">
        <v>3691</v>
      </c>
      <c r="B1419" s="23" t="s">
        <v>4247</v>
      </c>
      <c r="C1419" s="23" t="s">
        <v>4233</v>
      </c>
    </row>
    <row r="1420" spans="1:3" x14ac:dyDescent="0.3">
      <c r="A1420" s="25" t="s">
        <v>1860</v>
      </c>
      <c r="B1420" s="23" t="s">
        <v>4247</v>
      </c>
      <c r="C1420" s="23" t="s">
        <v>4233</v>
      </c>
    </row>
    <row r="1421" spans="1:3" x14ac:dyDescent="0.3">
      <c r="A1421" s="25" t="s">
        <v>1883</v>
      </c>
      <c r="B1421" s="23" t="s">
        <v>4247</v>
      </c>
      <c r="C1421" s="23" t="s">
        <v>4233</v>
      </c>
    </row>
    <row r="1422" spans="1:3" x14ac:dyDescent="0.3">
      <c r="A1422" s="25" t="s">
        <v>1208</v>
      </c>
      <c r="B1422" s="23" t="s">
        <v>4247</v>
      </c>
      <c r="C1422" s="23" t="s">
        <v>4233</v>
      </c>
    </row>
    <row r="1423" spans="1:3" x14ac:dyDescent="0.3">
      <c r="A1423" s="25" t="s">
        <v>1498</v>
      </c>
      <c r="B1423" s="23" t="s">
        <v>4247</v>
      </c>
      <c r="C1423" s="23" t="s">
        <v>4233</v>
      </c>
    </row>
    <row r="1424" spans="1:3" x14ac:dyDescent="0.3">
      <c r="A1424" s="25" t="s">
        <v>241</v>
      </c>
      <c r="B1424" s="23" t="s">
        <v>4247</v>
      </c>
      <c r="C1424" s="23" t="s">
        <v>4233</v>
      </c>
    </row>
    <row r="1425" spans="1:3" x14ac:dyDescent="0.3">
      <c r="A1425" s="25" t="s">
        <v>1754</v>
      </c>
      <c r="B1425" s="23" t="s">
        <v>4247</v>
      </c>
      <c r="C1425" s="23" t="s">
        <v>4233</v>
      </c>
    </row>
    <row r="1426" spans="1:3" x14ac:dyDescent="0.3">
      <c r="A1426" s="25" t="s">
        <v>726</v>
      </c>
      <c r="B1426" s="23" t="s">
        <v>4247</v>
      </c>
      <c r="C1426" s="23" t="s">
        <v>4233</v>
      </c>
    </row>
    <row r="1427" spans="1:3" x14ac:dyDescent="0.3">
      <c r="A1427" s="25" t="s">
        <v>1811</v>
      </c>
      <c r="B1427" s="23" t="s">
        <v>4247</v>
      </c>
      <c r="C1427" s="23" t="s">
        <v>4233</v>
      </c>
    </row>
    <row r="1428" spans="1:3" x14ac:dyDescent="0.3">
      <c r="A1428" s="25" t="s">
        <v>2761</v>
      </c>
      <c r="B1428" s="23" t="s">
        <v>4247</v>
      </c>
      <c r="C1428" s="23" t="s">
        <v>4233</v>
      </c>
    </row>
    <row r="1429" spans="1:3" x14ac:dyDescent="0.3">
      <c r="A1429" s="25" t="s">
        <v>2137</v>
      </c>
      <c r="B1429" s="23" t="s">
        <v>4247</v>
      </c>
      <c r="C1429" s="23" t="s">
        <v>4233</v>
      </c>
    </row>
    <row r="1430" spans="1:3" x14ac:dyDescent="0.3">
      <c r="A1430" s="25" t="s">
        <v>4083</v>
      </c>
      <c r="B1430" s="23" t="s">
        <v>4247</v>
      </c>
      <c r="C1430" s="23" t="s">
        <v>4233</v>
      </c>
    </row>
    <row r="1431" spans="1:3" x14ac:dyDescent="0.3">
      <c r="A1431" s="25" t="s">
        <v>868</v>
      </c>
      <c r="B1431" s="23" t="s">
        <v>4247</v>
      </c>
      <c r="C1431" s="23" t="s">
        <v>4233</v>
      </c>
    </row>
    <row r="1432" spans="1:3" x14ac:dyDescent="0.3">
      <c r="A1432" s="25" t="s">
        <v>706</v>
      </c>
      <c r="B1432" s="23" t="s">
        <v>4247</v>
      </c>
      <c r="C1432" s="23" t="s">
        <v>4233</v>
      </c>
    </row>
    <row r="1433" spans="1:3" x14ac:dyDescent="0.3">
      <c r="A1433" s="25" t="s">
        <v>336</v>
      </c>
      <c r="B1433" s="23" t="s">
        <v>4247</v>
      </c>
      <c r="C1433" s="23" t="s">
        <v>4233</v>
      </c>
    </row>
    <row r="1434" spans="1:3" x14ac:dyDescent="0.3">
      <c r="A1434" s="25" t="s">
        <v>2272</v>
      </c>
      <c r="B1434" s="23" t="s">
        <v>4247</v>
      </c>
      <c r="C1434" s="23" t="s">
        <v>4233</v>
      </c>
    </row>
    <row r="1435" spans="1:3" x14ac:dyDescent="0.3">
      <c r="A1435" s="25" t="s">
        <v>2556</v>
      </c>
      <c r="B1435" s="23" t="s">
        <v>4247</v>
      </c>
      <c r="C1435" s="23" t="s">
        <v>4233</v>
      </c>
    </row>
    <row r="1436" spans="1:3" x14ac:dyDescent="0.3">
      <c r="A1436" s="25" t="s">
        <v>1623</v>
      </c>
      <c r="B1436" s="23" t="s">
        <v>4247</v>
      </c>
      <c r="C1436" s="23" t="s">
        <v>4233</v>
      </c>
    </row>
    <row r="1437" spans="1:3" x14ac:dyDescent="0.3">
      <c r="A1437" s="25" t="s">
        <v>1550</v>
      </c>
      <c r="B1437" s="23" t="s">
        <v>4247</v>
      </c>
      <c r="C1437" s="23" t="s">
        <v>4233</v>
      </c>
    </row>
    <row r="1438" spans="1:3" x14ac:dyDescent="0.3">
      <c r="A1438" s="25" t="s">
        <v>3947</v>
      </c>
      <c r="B1438" s="23" t="s">
        <v>4247</v>
      </c>
      <c r="C1438" s="23" t="s">
        <v>4233</v>
      </c>
    </row>
    <row r="1439" spans="1:3" x14ac:dyDescent="0.3">
      <c r="A1439" s="25" t="s">
        <v>1664</v>
      </c>
      <c r="B1439" s="23" t="s">
        <v>4247</v>
      </c>
      <c r="C1439" s="23" t="s">
        <v>4233</v>
      </c>
    </row>
    <row r="1440" spans="1:3" x14ac:dyDescent="0.3">
      <c r="A1440" s="25" t="s">
        <v>518</v>
      </c>
      <c r="B1440" s="23" t="s">
        <v>4247</v>
      </c>
      <c r="C1440" s="23" t="s">
        <v>4233</v>
      </c>
    </row>
    <row r="1441" spans="1:25" ht="15" thickBot="1" x14ac:dyDescent="0.35">
      <c r="A1441" s="26" t="s">
        <v>175</v>
      </c>
      <c r="B1441" s="24" t="s">
        <v>4247</v>
      </c>
      <c r="C1441" s="24" t="s">
        <v>4233</v>
      </c>
      <c r="O1441" s="25"/>
    </row>
    <row r="1442" spans="1:25" x14ac:dyDescent="0.3">
      <c r="P1442" s="18"/>
    </row>
    <row r="1443" spans="1:25" x14ac:dyDescent="0.3">
      <c r="P1443" s="18"/>
    </row>
    <row r="1444" spans="1:25" x14ac:dyDescent="0.3">
      <c r="P1444" s="18"/>
      <c r="Y1444" s="43"/>
    </row>
    <row r="1445" spans="1:25" x14ac:dyDescent="0.3">
      <c r="P1445" s="18"/>
    </row>
    <row r="1446" spans="1:25" x14ac:dyDescent="0.3">
      <c r="P1446" s="18"/>
    </row>
    <row r="1447" spans="1:25" x14ac:dyDescent="0.3">
      <c r="P1447" s="18"/>
    </row>
    <row r="1448" spans="1:25" x14ac:dyDescent="0.3">
      <c r="A1448" s="17"/>
    </row>
  </sheetData>
  <autoFilter ref="A1:C1428" xr:uid="{AD9EC609-2F0E-4B61-84C4-566D0CC19BDE}"/>
  <sortState xmlns:xlrd2="http://schemas.microsoft.com/office/spreadsheetml/2017/richdata2" ref="A2:C1441">
    <sortCondition ref="B2:B1441"/>
    <sortCondition ref="C2:C144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Row_Data</vt:lpstr>
      <vt:lpstr>Metadata - Countries</vt:lpstr>
      <vt:lpstr>Metadata - Indicators</vt:lpstr>
      <vt:lpstr>Filtred_Data</vt:lpstr>
      <vt:lpstr>Stats</vt:lpstr>
      <vt:lpstr>Variable Selection</vt:lpstr>
      <vt:lpstr>Sorted Data</vt:lpstr>
      <vt:lpstr>PCA Correlation</vt:lpstr>
      <vt:lpstr>Matching_Area</vt:lpstr>
      <vt:lpstr>filtered_data</vt:lpstr>
      <vt:lpstr>sorted_data</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Utente</dc:creator>
  <cp:lastModifiedBy>Utente</cp:lastModifiedBy>
  <dcterms:created xsi:type="dcterms:W3CDTF">2020-12-03T16:43:19Z</dcterms:created>
  <dcterms:modified xsi:type="dcterms:W3CDTF">2020-12-07T16:13:57Z</dcterms:modified>
</cp:coreProperties>
</file>