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3" i="1"/>
  <c r="P4" i="1" l="1"/>
  <c r="P3" i="1"/>
  <c r="P2" i="1"/>
  <c r="L15" i="1" l="1"/>
  <c r="L3" i="1"/>
  <c r="L14" i="1"/>
  <c r="L11" i="1"/>
  <c r="L4" i="1"/>
  <c r="L5" i="1"/>
  <c r="L6" i="1"/>
  <c r="L7" i="1"/>
  <c r="L8" i="1"/>
  <c r="L9" i="1"/>
  <c r="L10" i="1"/>
  <c r="L12" i="1"/>
  <c r="L13" i="1"/>
</calcChain>
</file>

<file path=xl/sharedStrings.xml><?xml version="1.0" encoding="utf-8"?>
<sst xmlns="http://schemas.openxmlformats.org/spreadsheetml/2006/main" count="19" uniqueCount="19">
  <si>
    <t>Month</t>
    <phoneticPr fontId="1" type="noConversion"/>
  </si>
  <si>
    <t>Area</t>
    <phoneticPr fontId="1" type="noConversion"/>
  </si>
  <si>
    <t>FC-1A</t>
    <phoneticPr fontId="1" type="noConversion"/>
  </si>
  <si>
    <t>FC-1D,1E</t>
    <phoneticPr fontId="1" type="noConversion"/>
  </si>
  <si>
    <t>AHU/CU-11</t>
    <phoneticPr fontId="1" type="noConversion"/>
  </si>
  <si>
    <t>AHU-3/CU-3A.B</t>
    <phoneticPr fontId="1" type="noConversion"/>
  </si>
  <si>
    <t>AHU-4/CU-4A.B</t>
    <phoneticPr fontId="1" type="noConversion"/>
  </si>
  <si>
    <t>AHU-5/CU-6A.B</t>
    <phoneticPr fontId="1" type="noConversion"/>
  </si>
  <si>
    <t>AHU/CU-7</t>
    <phoneticPr fontId="1" type="noConversion"/>
  </si>
  <si>
    <t>AHU/CU-8</t>
    <phoneticPr fontId="1" type="noConversion"/>
  </si>
  <si>
    <t>AHU-9</t>
    <phoneticPr fontId="1" type="noConversion"/>
  </si>
  <si>
    <t>AHU/CU-10</t>
    <phoneticPr fontId="1" type="noConversion"/>
  </si>
  <si>
    <t>Total</t>
    <phoneticPr fontId="1" type="noConversion"/>
  </si>
  <si>
    <t>Heat Exchanger</t>
    <phoneticPr fontId="1" type="noConversion"/>
  </si>
  <si>
    <t>Summer</t>
    <phoneticPr fontId="1" type="noConversion"/>
  </si>
  <si>
    <t>Winter</t>
    <phoneticPr fontId="1" type="noConversion"/>
  </si>
  <si>
    <t>Roof</t>
    <phoneticPr fontId="1" type="noConversion"/>
  </si>
  <si>
    <t>Total(MBH)</t>
  </si>
  <si>
    <t>Total(J/s)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</si>
</sst>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Cooling Load</c:v>
          </c:tx>
          <c:marker>
            <c:symbol val="none"/>
          </c:marker>
          <c:val>
            <c:numRef>
              <c:f>Sheet1!$L$3:$L$14</c:f>
              <c:numCache>
                <c:formatCode>General</c:formatCode>
                <c:ptCount val="12"/>
                <c:pt idx="0">
                  <c:v>955.5</c:v>
                </c:pt>
                <c:pt idx="1">
                  <c:v>1009.3000000000001</c:v>
                </c:pt>
                <c:pt idx="2">
                  <c:v>1092.1000000000001</c:v>
                </c:pt>
                <c:pt idx="3">
                  <c:v>1126.8</c:v>
                </c:pt>
                <c:pt idx="4">
                  <c:v>1174.8</c:v>
                </c:pt>
                <c:pt idx="5">
                  <c:v>1226.3</c:v>
                </c:pt>
                <c:pt idx="6">
                  <c:v>1215.6000000000001</c:v>
                </c:pt>
                <c:pt idx="7">
                  <c:v>1220.8</c:v>
                </c:pt>
                <c:pt idx="8">
                  <c:v>1182.5</c:v>
                </c:pt>
                <c:pt idx="9">
                  <c:v>1129.5</c:v>
                </c:pt>
                <c:pt idx="10">
                  <c:v>1058.5</c:v>
                </c:pt>
                <c:pt idx="11">
                  <c:v>981.00000000000011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05984"/>
        <c:axId val="86496320"/>
      </c:lineChart>
      <c:catAx>
        <c:axId val="1153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6496320"/>
        <c:crosses val="autoZero"/>
        <c:auto val="1"/>
        <c:lblAlgn val="ctr"/>
        <c:lblOffset val="100"/>
        <c:noMultiLvlLbl val="0"/>
      </c:catAx>
      <c:valAx>
        <c:axId val="864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0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15</xdr:row>
      <xdr:rowOff>142874</xdr:rowOff>
    </xdr:from>
    <xdr:to>
      <xdr:col>9</xdr:col>
      <xdr:colOff>276225</xdr:colOff>
      <xdr:row>35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N16" sqref="N16"/>
    </sheetView>
  </sheetViews>
  <sheetFormatPr defaultRowHeight="15"/>
  <cols>
    <col min="1" max="2" width="6.42578125" customWidth="1"/>
    <col min="3" max="5" width="9.42578125" bestFit="1" customWidth="1"/>
    <col min="6" max="7" width="10.42578125" bestFit="1" customWidth="1"/>
    <col min="8" max="10" width="15" bestFit="1" customWidth="1"/>
    <col min="11" max="11" width="6.42578125" bestFit="1" customWidth="1"/>
    <col min="12" max="12" width="11" bestFit="1" customWidth="1"/>
    <col min="13" max="13" width="22.7109375" style="2" customWidth="1"/>
    <col min="15" max="15" width="16.140625" bestFit="1" customWidth="1"/>
    <col min="16" max="16" width="12.7109375" bestFit="1" customWidth="1"/>
  </cols>
  <sheetData>
    <row r="1" spans="1:16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1" t="s">
        <v>17</v>
      </c>
      <c r="M1" s="2" t="s">
        <v>18</v>
      </c>
      <c r="O1" s="3" t="s">
        <v>13</v>
      </c>
      <c r="P1" s="3"/>
    </row>
    <row r="2" spans="1:16">
      <c r="A2" t="s">
        <v>0</v>
      </c>
      <c r="B2" t="s">
        <v>2</v>
      </c>
      <c r="C2" t="s">
        <v>3</v>
      </c>
      <c r="D2" t="s">
        <v>8</v>
      </c>
      <c r="E2" t="s">
        <v>9</v>
      </c>
      <c r="F2" t="s">
        <v>11</v>
      </c>
      <c r="G2" t="s">
        <v>4</v>
      </c>
      <c r="H2" t="s">
        <v>5</v>
      </c>
      <c r="I2" t="s">
        <v>6</v>
      </c>
      <c r="J2" t="s">
        <v>7</v>
      </c>
      <c r="K2" t="s">
        <v>10</v>
      </c>
      <c r="O2" s="3" t="s">
        <v>14</v>
      </c>
      <c r="P2" s="3">
        <f>2143227/(0.999*99708.8*(98-75))</f>
        <v>0.93549475741723898</v>
      </c>
    </row>
    <row r="3" spans="1:16">
      <c r="A3">
        <v>1</v>
      </c>
      <c r="B3">
        <v>30.5</v>
      </c>
      <c r="C3">
        <v>50.3</v>
      </c>
      <c r="D3">
        <v>60</v>
      </c>
      <c r="E3">
        <v>26.7</v>
      </c>
      <c r="F3">
        <v>52.2</v>
      </c>
      <c r="G3">
        <v>92.1</v>
      </c>
      <c r="H3">
        <v>148.5</v>
      </c>
      <c r="I3">
        <v>77.900000000000006</v>
      </c>
      <c r="J3">
        <v>381.8</v>
      </c>
      <c r="K3">
        <v>35.5</v>
      </c>
      <c r="L3">
        <f>SUM(B3:K3)</f>
        <v>955.5</v>
      </c>
      <c r="M3" s="2">
        <f>L3*293.0710701722</f>
        <v>280029.40754953708</v>
      </c>
      <c r="O3" s="3" t="s">
        <v>15</v>
      </c>
      <c r="P3" s="3">
        <f>3502085/(0.999*50053.7*(140-55))</f>
        <v>0.82395991189946494</v>
      </c>
    </row>
    <row r="4" spans="1:16">
      <c r="A4">
        <v>2</v>
      </c>
      <c r="B4">
        <v>32.5</v>
      </c>
      <c r="C4">
        <v>55.8</v>
      </c>
      <c r="D4">
        <v>61</v>
      </c>
      <c r="E4">
        <v>30.8</v>
      </c>
      <c r="F4">
        <v>57.1</v>
      </c>
      <c r="G4">
        <v>102.7</v>
      </c>
      <c r="H4">
        <v>151.30000000000001</v>
      </c>
      <c r="I4">
        <v>90.7</v>
      </c>
      <c r="J4">
        <v>387.1</v>
      </c>
      <c r="K4">
        <v>40.299999999999997</v>
      </c>
      <c r="L4">
        <f t="shared" ref="L4:L13" si="0">SUM(B4:K4)</f>
        <v>1009.3000000000001</v>
      </c>
      <c r="M4" s="2">
        <f t="shared" ref="M4:M15" si="1">L4*293.0710701722</f>
        <v>295796.63112480147</v>
      </c>
      <c r="O4" s="3" t="s">
        <v>16</v>
      </c>
      <c r="P4" s="3">
        <f>2092020/(0.999*261425*(96-85))</f>
        <v>0.72821654537251745</v>
      </c>
    </row>
    <row r="5" spans="1:16">
      <c r="A5">
        <v>3</v>
      </c>
      <c r="B5">
        <v>36.200000000000003</v>
      </c>
      <c r="C5">
        <v>64.2</v>
      </c>
      <c r="D5">
        <v>63.9</v>
      </c>
      <c r="E5">
        <v>36.4</v>
      </c>
      <c r="F5">
        <v>65.900000000000006</v>
      </c>
      <c r="G5">
        <v>119.7</v>
      </c>
      <c r="H5">
        <v>156</v>
      </c>
      <c r="I5">
        <v>107.1</v>
      </c>
      <c r="J5">
        <v>397.8</v>
      </c>
      <c r="K5">
        <v>44.9</v>
      </c>
      <c r="L5">
        <f t="shared" si="0"/>
        <v>1092.1000000000001</v>
      </c>
      <c r="M5" s="2">
        <f t="shared" si="1"/>
        <v>320062.91573505965</v>
      </c>
    </row>
    <row r="6" spans="1:16">
      <c r="A6">
        <v>4</v>
      </c>
      <c r="B6">
        <v>38.1</v>
      </c>
      <c r="C6">
        <v>69</v>
      </c>
      <c r="D6">
        <v>57.3</v>
      </c>
      <c r="E6">
        <v>38.5</v>
      </c>
      <c r="F6">
        <v>72</v>
      </c>
      <c r="G6">
        <v>128.6</v>
      </c>
      <c r="H6">
        <v>157.6</v>
      </c>
      <c r="I6">
        <v>114.9</v>
      </c>
      <c r="J6">
        <v>404.1</v>
      </c>
      <c r="K6">
        <v>46.7</v>
      </c>
      <c r="L6">
        <f t="shared" si="0"/>
        <v>1126.8</v>
      </c>
      <c r="M6" s="2">
        <f t="shared" si="1"/>
        <v>330232.48187003494</v>
      </c>
    </row>
    <row r="7" spans="1:16">
      <c r="A7">
        <v>5</v>
      </c>
      <c r="B7">
        <v>40</v>
      </c>
      <c r="C7">
        <v>76.099999999999994</v>
      </c>
      <c r="D7">
        <v>57.8</v>
      </c>
      <c r="E7">
        <v>40.299999999999997</v>
      </c>
      <c r="F7">
        <v>78.8</v>
      </c>
      <c r="G7">
        <v>140.30000000000001</v>
      </c>
      <c r="H7">
        <v>161.30000000000001</v>
      </c>
      <c r="I7">
        <v>122.2</v>
      </c>
      <c r="J7">
        <v>409.9</v>
      </c>
      <c r="K7">
        <v>48.1</v>
      </c>
      <c r="L7">
        <f t="shared" si="0"/>
        <v>1174.8</v>
      </c>
      <c r="M7" s="2">
        <f t="shared" si="1"/>
        <v>344299.89323830052</v>
      </c>
    </row>
    <row r="8" spans="1:16">
      <c r="A8">
        <v>6</v>
      </c>
      <c r="B8">
        <v>42</v>
      </c>
      <c r="C8">
        <v>83.4</v>
      </c>
      <c r="D8">
        <v>62.4</v>
      </c>
      <c r="E8">
        <v>42.2</v>
      </c>
      <c r="F8">
        <v>85.8</v>
      </c>
      <c r="G8">
        <v>151.19999999999999</v>
      </c>
      <c r="H8">
        <v>164</v>
      </c>
      <c r="I8">
        <v>130.4</v>
      </c>
      <c r="J8">
        <v>415.4</v>
      </c>
      <c r="K8">
        <v>49.5</v>
      </c>
      <c r="L8">
        <f t="shared" si="0"/>
        <v>1226.3</v>
      </c>
      <c r="M8" s="2">
        <f t="shared" si="1"/>
        <v>359393.05335216882</v>
      </c>
    </row>
    <row r="9" spans="1:16">
      <c r="A9">
        <v>7</v>
      </c>
      <c r="B9">
        <v>42.2</v>
      </c>
      <c r="C9">
        <v>82.5</v>
      </c>
      <c r="D9">
        <v>54.1</v>
      </c>
      <c r="E9">
        <v>42.5</v>
      </c>
      <c r="F9">
        <v>84.3</v>
      </c>
      <c r="G9">
        <v>149.80000000000001</v>
      </c>
      <c r="H9">
        <v>164.9</v>
      </c>
      <c r="I9">
        <v>131</v>
      </c>
      <c r="J9">
        <v>414.5</v>
      </c>
      <c r="K9">
        <v>49.8</v>
      </c>
      <c r="L9">
        <f t="shared" si="0"/>
        <v>1215.6000000000001</v>
      </c>
      <c r="M9" s="2">
        <f t="shared" si="1"/>
        <v>356257.19290132634</v>
      </c>
    </row>
    <row r="10" spans="1:16">
      <c r="A10">
        <v>8</v>
      </c>
      <c r="B10">
        <v>42.1</v>
      </c>
      <c r="C10">
        <v>78.599999999999994</v>
      </c>
      <c r="D10">
        <v>67.2</v>
      </c>
      <c r="E10">
        <v>42.1</v>
      </c>
      <c r="F10">
        <v>81.5</v>
      </c>
      <c r="G10">
        <v>145.1</v>
      </c>
      <c r="H10">
        <v>164.9</v>
      </c>
      <c r="I10">
        <v>128.4</v>
      </c>
      <c r="J10">
        <v>421.7</v>
      </c>
      <c r="K10">
        <v>49.2</v>
      </c>
      <c r="L10">
        <f t="shared" si="0"/>
        <v>1220.8</v>
      </c>
      <c r="M10" s="2">
        <f t="shared" si="1"/>
        <v>357781.16246622172</v>
      </c>
    </row>
    <row r="11" spans="1:16">
      <c r="A11">
        <v>9</v>
      </c>
      <c r="B11">
        <v>40.1</v>
      </c>
      <c r="C11">
        <v>71.900000000000006</v>
      </c>
      <c r="D11">
        <v>70.599999999999994</v>
      </c>
      <c r="E11">
        <v>38.5</v>
      </c>
      <c r="F11">
        <v>75.599999999999994</v>
      </c>
      <c r="G11">
        <v>134.80000000000001</v>
      </c>
      <c r="H11">
        <v>161.69999999999999</v>
      </c>
      <c r="I11">
        <v>117.3</v>
      </c>
      <c r="J11">
        <v>424.8</v>
      </c>
      <c r="K11">
        <v>47.2</v>
      </c>
      <c r="L11">
        <f>SUM(B11:K11)</f>
        <v>1182.5</v>
      </c>
      <c r="M11" s="2">
        <f t="shared" si="1"/>
        <v>346556.5404786265</v>
      </c>
    </row>
    <row r="12" spans="1:16">
      <c r="A12">
        <v>10</v>
      </c>
      <c r="B12">
        <v>38.1</v>
      </c>
      <c r="C12">
        <v>65.900000000000006</v>
      </c>
      <c r="D12">
        <v>73.099999999999994</v>
      </c>
      <c r="E12">
        <v>35.200000000000003</v>
      </c>
      <c r="F12">
        <v>69.7</v>
      </c>
      <c r="G12">
        <v>123.4</v>
      </c>
      <c r="H12">
        <v>157.6</v>
      </c>
      <c r="I12">
        <v>106</v>
      </c>
      <c r="J12">
        <v>417</v>
      </c>
      <c r="K12">
        <v>43.5</v>
      </c>
      <c r="L12">
        <f t="shared" si="0"/>
        <v>1129.5</v>
      </c>
      <c r="M12" s="2">
        <f t="shared" si="1"/>
        <v>331023.77375949989</v>
      </c>
    </row>
    <row r="13" spans="1:16">
      <c r="A13">
        <v>11</v>
      </c>
      <c r="B13">
        <v>35.799999999999997</v>
      </c>
      <c r="C13">
        <v>58.7</v>
      </c>
      <c r="D13">
        <v>72</v>
      </c>
      <c r="E13">
        <v>30.9</v>
      </c>
      <c r="F13">
        <v>64.2</v>
      </c>
      <c r="G13">
        <v>112.8</v>
      </c>
      <c r="H13">
        <v>154.9</v>
      </c>
      <c r="I13">
        <v>93.3</v>
      </c>
      <c r="J13">
        <v>397.8</v>
      </c>
      <c r="K13">
        <v>38.1</v>
      </c>
      <c r="L13">
        <f t="shared" si="0"/>
        <v>1058.5</v>
      </c>
      <c r="M13" s="2">
        <f t="shared" si="1"/>
        <v>310215.72777727369</v>
      </c>
    </row>
    <row r="14" spans="1:16">
      <c r="A14">
        <v>12</v>
      </c>
      <c r="B14">
        <v>32.200000000000003</v>
      </c>
      <c r="C14">
        <v>52.5</v>
      </c>
      <c r="D14">
        <v>63.6</v>
      </c>
      <c r="E14">
        <v>27.1</v>
      </c>
      <c r="F14">
        <v>55.7</v>
      </c>
      <c r="G14">
        <v>96.7</v>
      </c>
      <c r="H14">
        <v>150.9</v>
      </c>
      <c r="I14">
        <v>80.2</v>
      </c>
      <c r="J14">
        <v>387.5</v>
      </c>
      <c r="K14">
        <v>34.6</v>
      </c>
      <c r="L14">
        <f>SUM(B14:K14)</f>
        <v>981.00000000000011</v>
      </c>
      <c r="M14" s="2">
        <f t="shared" si="1"/>
        <v>287502.71983892826</v>
      </c>
    </row>
    <row r="15" spans="1:16">
      <c r="A15" t="s">
        <v>12</v>
      </c>
      <c r="L15">
        <f>SUM(L3:L14)</f>
        <v>13372.7</v>
      </c>
      <c r="M15" s="2">
        <f t="shared" si="1"/>
        <v>3919151.500091779</v>
      </c>
    </row>
  </sheetData>
  <mergeCells count="1">
    <mergeCell ref="B1:K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2014-02-09T22:12:29Z</dcterms:modified>
</cp:coreProperties>
</file>