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academicoifrnedu-my.sharepoint.com/personal/galileu_batista_academico_ifrn_edu_br/Documents/IFRN/Gestao Publica/2020.2/TCC-II/Processamento/scripts/v7/scripts-tcc/xlsx/"/>
    </mc:Choice>
  </mc:AlternateContent>
  <xr:revisionPtr revIDLastSave="2" documentId="8_{687B9532-79B5-44F3-85E9-E5FA50BDB055}" xr6:coauthVersionLast="46" xr6:coauthVersionMax="46" xr10:uidLastSave="{141E4112-1F26-4C72-970D-4AB64FDBFE64}"/>
  <bookViews>
    <workbookView xWindow="2500" yWindow="2500" windowWidth="14400" windowHeight="73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" l="1"/>
  <c r="H5" i="1"/>
  <c r="F13" i="2"/>
  <c r="H13" i="1"/>
  <c r="I11" i="1" s="1"/>
  <c r="H4" i="1"/>
  <c r="H11" i="1"/>
  <c r="H9" i="1"/>
  <c r="H10" i="1"/>
  <c r="D16" i="1"/>
  <c r="B16" i="1"/>
  <c r="I10" i="1" l="1"/>
  <c r="I9" i="1"/>
  <c r="I5" i="1"/>
  <c r="I8" i="1"/>
  <c r="I7" i="1"/>
  <c r="I6" i="1"/>
  <c r="I4" i="1"/>
  <c r="J5" i="1" s="1"/>
  <c r="I12" i="1"/>
</calcChain>
</file>

<file path=xl/sharedStrings.xml><?xml version="1.0" encoding="utf-8"?>
<sst xmlns="http://schemas.openxmlformats.org/spreadsheetml/2006/main" count="35" uniqueCount="25">
  <si>
    <t>Cancelado</t>
  </si>
  <si>
    <t>Cancelamento Compulsório</t>
  </si>
  <si>
    <t>Cancelamento por Desligamento</t>
  </si>
  <si>
    <t>Cancelamento por Duplicidade</t>
  </si>
  <si>
    <t>Evasão</t>
  </si>
  <si>
    <t>Formado fora do prazo</t>
  </si>
  <si>
    <t>Formado no prazo</t>
  </si>
  <si>
    <t>Jubilado</t>
  </si>
  <si>
    <t>Matriculado</t>
  </si>
  <si>
    <t>Matrícula Vínculo Institucional</t>
  </si>
  <si>
    <t>Trancado</t>
  </si>
  <si>
    <t>Trancado Voluntariamente</t>
  </si>
  <si>
    <t>Transferido Externo</t>
  </si>
  <si>
    <t>Transferido Interno</t>
  </si>
  <si>
    <t>Situação</t>
  </si>
  <si>
    <t>Alunos</t>
  </si>
  <si>
    <t>Cancelados</t>
  </si>
  <si>
    <t>Jubilados</t>
  </si>
  <si>
    <t>Matrículas Regulares</t>
  </si>
  <si>
    <t>Matrículas Retidas</t>
  </si>
  <si>
    <t>Evadidos</t>
  </si>
  <si>
    <t>Transferidos Internos</t>
  </si>
  <si>
    <t>Formados no prazo</t>
  </si>
  <si>
    <t>Formados fora do prazo</t>
  </si>
  <si>
    <t>Transferidos Externos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</si>
</sst>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64" fontId="0" fillId="0" borderId="0" xfId="0" applyNumberForma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3319170221495342E-2"/>
          <c:y val="7.7285531370038421E-2"/>
          <c:w val="0.84462953908063421"/>
          <c:h val="0.92271446862996154"/>
        </c:manualLayout>
      </c:layout>
      <c:pie3DChart>
        <c:varyColors val="1"/>
        <c:ser>
          <c:idx val="0"/>
          <c:order val="0"/>
          <c:tx>
            <c:strRef>
              <c:f>Sheet1!$H$3</c:f>
              <c:strCache>
                <c:ptCount val="1"/>
                <c:pt idx="0">
                  <c:v>Alunos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942-4EB5-8F35-050AB6F32D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942-4EB5-8F35-050AB6F32D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B942-4EB5-8F35-050AB6F32D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942-4EB5-8F35-050AB6F32D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B942-4EB5-8F35-050AB6F32DC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942-4EB5-8F35-050AB6F32DC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B942-4EB5-8F35-050AB6F32DC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942-4EB5-8F35-050AB6F32DC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B942-4EB5-8F35-050AB6F32DC7}"/>
              </c:ext>
            </c:extLst>
          </c:dPt>
          <c:dLbls>
            <c:dLbl>
              <c:idx val="0"/>
              <c:layout>
                <c:manualLayout>
                  <c:x val="0.25066171539283144"/>
                  <c:y val="4.22721055844466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42-4EB5-8F35-050AB6F32DC7}"/>
                </c:ext>
              </c:extLst>
            </c:dLbl>
            <c:dLbl>
              <c:idx val="1"/>
              <c:layout>
                <c:manualLayout>
                  <c:x val="-0.23428326585359796"/>
                  <c:y val="-6.868707162340723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42-4EB5-8F35-050AB6F32DC7}"/>
                </c:ext>
              </c:extLst>
            </c:dLbl>
            <c:dLbl>
              <c:idx val="2"/>
              <c:layout>
                <c:manualLayout>
                  <c:x val="0.12694801162472988"/>
                  <c:y val="-2.01407895651905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942-4EB5-8F35-050AB6F32DC7}"/>
                </c:ext>
              </c:extLst>
            </c:dLbl>
            <c:dLbl>
              <c:idx val="3"/>
              <c:layout>
                <c:manualLayout>
                  <c:x val="-0.14565339427208823"/>
                  <c:y val="-1.908123604274686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942-4EB5-8F35-050AB6F32DC7}"/>
                </c:ext>
              </c:extLst>
            </c:dLbl>
            <c:dLbl>
              <c:idx val="4"/>
              <c:layout>
                <c:manualLayout>
                  <c:x val="0.15055416180232989"/>
                  <c:y val="-0.1768335484070379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942-4EB5-8F35-050AB6F32DC7}"/>
                </c:ext>
              </c:extLst>
            </c:dLbl>
            <c:dLbl>
              <c:idx val="6"/>
              <c:layout>
                <c:manualLayout>
                  <c:x val="4.1179115228892921E-2"/>
                  <c:y val="-5.91764351340282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942-4EB5-8F35-050AB6F32DC7}"/>
                </c:ext>
              </c:extLst>
            </c:dLbl>
            <c:dLbl>
              <c:idx val="7"/>
              <c:layout>
                <c:manualLayout>
                  <c:x val="-0.32090936188181524"/>
                  <c:y val="-2.39064081661038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942-4EB5-8F35-050AB6F32DC7}"/>
                </c:ext>
              </c:extLst>
            </c:dLbl>
            <c:dLbl>
              <c:idx val="8"/>
              <c:layout>
                <c:manualLayout>
                  <c:x val="0.21451104100946372"/>
                  <c:y val="-5.138432769505382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942-4EB5-8F35-050AB6F32D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Sheet1!$G$4:$G$12</c:f>
              <c:strCache>
                <c:ptCount val="9"/>
                <c:pt idx="0">
                  <c:v>Matrículas Regulares</c:v>
                </c:pt>
                <c:pt idx="1">
                  <c:v>Matrículas Retidas</c:v>
                </c:pt>
                <c:pt idx="2">
                  <c:v>Formados no prazo</c:v>
                </c:pt>
                <c:pt idx="3">
                  <c:v>Formados fora do prazo</c:v>
                </c:pt>
                <c:pt idx="4">
                  <c:v>Evadidos</c:v>
                </c:pt>
                <c:pt idx="5">
                  <c:v>Cancelados</c:v>
                </c:pt>
                <c:pt idx="6">
                  <c:v>Jubilados</c:v>
                </c:pt>
                <c:pt idx="7">
                  <c:v>Transferidos Internos</c:v>
                </c:pt>
                <c:pt idx="8">
                  <c:v>Transferidos Externos</c:v>
                </c:pt>
              </c:strCache>
            </c:strRef>
          </c:cat>
          <c:val>
            <c:numRef>
              <c:f>Sheet1!$H$4:$H$12</c:f>
              <c:numCache>
                <c:formatCode>General</c:formatCode>
                <c:ptCount val="9"/>
                <c:pt idx="0">
                  <c:v>1103</c:v>
                </c:pt>
                <c:pt idx="1">
                  <c:v>4834</c:v>
                </c:pt>
                <c:pt idx="2">
                  <c:v>358</c:v>
                </c:pt>
                <c:pt idx="3">
                  <c:v>560</c:v>
                </c:pt>
                <c:pt idx="4">
                  <c:v>4154</c:v>
                </c:pt>
                <c:pt idx="5">
                  <c:v>1825</c:v>
                </c:pt>
                <c:pt idx="6">
                  <c:v>43</c:v>
                </c:pt>
                <c:pt idx="7">
                  <c:v>84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2-4EB5-8F35-050AB6F32DC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825500</xdr:colOff>
      <xdr:row>1</xdr:row>
      <xdr:rowOff>53975</xdr:rowOff>
    </xdr:from>
    <xdr:to>
      <xdr:col>5</xdr:col>
      <xdr:colOff>444500</xdr:colOff>
      <xdr:row>18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BAB26-B534-430F-8204-223E13FB6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I7" sqref="I7"/>
    </sheetView>
  </sheetViews>
  <sheetFormatPr defaultRowHeight="14.5" x14ac:dyDescent="0.35"/>
  <cols>
    <col min="1" max="1" width="30" customWidth="1"/>
    <col min="2" max="2" width="6.90625" customWidth="1"/>
    <col min="7" max="7" width="19.453125" customWidth="1"/>
    <col min="8" max="8" width="11.1796875" customWidth="1"/>
    <col min="9" max="9" width="12.453125" customWidth="1"/>
    <col min="10" max="10" width="20" bestFit="1" customWidth="1"/>
  </cols>
  <sheetData>
    <row r="1" spans="1:10" x14ac:dyDescent="0.35">
      <c r="A1" t="s">
        <v>14</v>
      </c>
      <c r="B1" t="s">
        <v>15</v>
      </c>
    </row>
    <row r="2" spans="1:10" x14ac:dyDescent="0.35">
      <c r="A2" t="s">
        <v>0</v>
      </c>
      <c r="B2">
        <v>1625</v>
      </c>
    </row>
    <row r="3" spans="1:10" x14ac:dyDescent="0.35">
      <c r="A3" t="s">
        <v>1</v>
      </c>
      <c r="B3">
        <v>180</v>
      </c>
      <c r="G3" t="s">
        <v>14</v>
      </c>
      <c r="H3" t="s">
        <v>15</v>
      </c>
    </row>
    <row r="4" spans="1:10" x14ac:dyDescent="0.35">
      <c r="A4" t="s">
        <v>2</v>
      </c>
      <c r="B4">
        <v>6</v>
      </c>
      <c r="G4" t="s">
        <v>18</v>
      </c>
      <c r="H4">
        <f>239+864</f>
        <v>1103</v>
      </c>
      <c r="I4" s="1">
        <f>H4/$H$13</f>
        <v>8.5016186218591028E-2</v>
      </c>
    </row>
    <row r="5" spans="1:10" x14ac:dyDescent="0.35">
      <c r="A5" t="s">
        <v>3</v>
      </c>
      <c r="B5">
        <v>14</v>
      </c>
      <c r="G5" t="s">
        <v>19</v>
      </c>
      <c r="H5">
        <f>156+4205+B11+B12+B13-1</f>
        <v>4834</v>
      </c>
      <c r="I5" s="1">
        <f t="shared" ref="I5:I12" si="0">H5/$H$13</f>
        <v>0.37259133651919224</v>
      </c>
      <c r="J5" s="2">
        <f>I4/(I4+I5)</f>
        <v>0.18578406602661277</v>
      </c>
    </row>
    <row r="6" spans="1:10" x14ac:dyDescent="0.35">
      <c r="A6" t="s">
        <v>4</v>
      </c>
      <c r="B6">
        <v>4154</v>
      </c>
      <c r="G6" t="s">
        <v>22</v>
      </c>
      <c r="H6">
        <v>358</v>
      </c>
      <c r="I6" s="1">
        <f t="shared" si="0"/>
        <v>2.7593648836133806E-2</v>
      </c>
    </row>
    <row r="7" spans="1:10" x14ac:dyDescent="0.35">
      <c r="A7" t="s">
        <v>5</v>
      </c>
      <c r="B7">
        <v>328</v>
      </c>
      <c r="G7" t="s">
        <v>23</v>
      </c>
      <c r="H7">
        <v>560</v>
      </c>
      <c r="I7" s="1">
        <f t="shared" si="0"/>
        <v>4.316324957607523E-2</v>
      </c>
      <c r="J7" s="3"/>
    </row>
    <row r="8" spans="1:10" x14ac:dyDescent="0.35">
      <c r="A8" t="s">
        <v>6</v>
      </c>
      <c r="B8">
        <v>590</v>
      </c>
      <c r="G8" t="s">
        <v>20</v>
      </c>
      <c r="H8">
        <v>4154</v>
      </c>
      <c r="I8" s="1">
        <f t="shared" si="0"/>
        <v>0.32017881917681518</v>
      </c>
    </row>
    <row r="9" spans="1:10" x14ac:dyDescent="0.35">
      <c r="A9" t="s">
        <v>7</v>
      </c>
      <c r="B9">
        <v>43</v>
      </c>
      <c r="G9" t="s">
        <v>16</v>
      </c>
      <c r="H9">
        <f>SUM(B2:B5)</f>
        <v>1825</v>
      </c>
      <c r="I9" s="1">
        <f t="shared" si="0"/>
        <v>0.14066594727917373</v>
      </c>
    </row>
    <row r="10" spans="1:10" x14ac:dyDescent="0.35">
      <c r="A10" t="s">
        <v>8</v>
      </c>
      <c r="B10">
        <v>5463</v>
      </c>
      <c r="G10" t="s">
        <v>17</v>
      </c>
      <c r="H10">
        <f>B9</f>
        <v>43</v>
      </c>
      <c r="I10" s="1">
        <f t="shared" si="0"/>
        <v>3.3143209495914909E-3</v>
      </c>
    </row>
    <row r="11" spans="1:10" x14ac:dyDescent="0.35">
      <c r="A11" t="s">
        <v>9</v>
      </c>
      <c r="B11">
        <v>242</v>
      </c>
      <c r="G11" t="s">
        <v>21</v>
      </c>
      <c r="H11">
        <f>B15</f>
        <v>84</v>
      </c>
      <c r="I11" s="1">
        <f t="shared" si="0"/>
        <v>6.474487436411284E-3</v>
      </c>
    </row>
    <row r="12" spans="1:10" x14ac:dyDescent="0.35">
      <c r="A12" t="s">
        <v>10</v>
      </c>
      <c r="B12">
        <v>25</v>
      </c>
      <c r="G12" t="s">
        <v>24</v>
      </c>
      <c r="H12">
        <v>13</v>
      </c>
      <c r="I12" s="1">
        <f t="shared" si="0"/>
        <v>1.002004008016032E-3</v>
      </c>
    </row>
    <row r="13" spans="1:10" x14ac:dyDescent="0.35">
      <c r="A13" t="s">
        <v>11</v>
      </c>
      <c r="B13">
        <v>207</v>
      </c>
      <c r="H13">
        <f>SUM(H4:H12)</f>
        <v>12974</v>
      </c>
    </row>
    <row r="14" spans="1:10" x14ac:dyDescent="0.35">
      <c r="A14" t="s">
        <v>12</v>
      </c>
      <c r="B14">
        <v>13</v>
      </c>
    </row>
    <row r="15" spans="1:10" x14ac:dyDescent="0.35">
      <c r="A15" t="s">
        <v>13</v>
      </c>
      <c r="B15">
        <v>84</v>
      </c>
      <c r="J15">
        <f>918/6785</f>
        <v>0.13529845246868091</v>
      </c>
    </row>
    <row r="16" spans="1:10" x14ac:dyDescent="0.35">
      <c r="B16">
        <f>SUM(B2:B15)</f>
        <v>12974</v>
      </c>
      <c r="D16">
        <f>SUM(B7:B8)/B16</f>
        <v>7.0756898412209029E-2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469D0-9082-4490-BE1B-26ABB5F3B546}">
  <dimension ref="D5:F13"/>
  <sheetViews>
    <sheetView workbookViewId="0">
      <selection activeCell="F14" sqref="F14"/>
    </sheetView>
  </sheetViews>
  <sheetFormatPr defaultRowHeight="14.5" x14ac:dyDescent="0.35"/>
  <cols>
    <col min="4" max="4" width="10.26953125" customWidth="1"/>
    <col min="5" max="5" width="13.1796875" customWidth="1"/>
  </cols>
  <sheetData>
    <row r="5" spans="4:6" x14ac:dyDescent="0.35">
      <c r="D5" t="s">
        <v>8</v>
      </c>
      <c r="E5">
        <v>20172</v>
      </c>
      <c r="F5">
        <v>1</v>
      </c>
    </row>
    <row r="6" spans="4:6" x14ac:dyDescent="0.35">
      <c r="D6" t="s">
        <v>8</v>
      </c>
      <c r="E6">
        <v>20182</v>
      </c>
      <c r="F6">
        <v>3</v>
      </c>
    </row>
    <row r="7" spans="4:6" x14ac:dyDescent="0.35">
      <c r="D7" t="s">
        <v>8</v>
      </c>
      <c r="E7">
        <v>20191</v>
      </c>
      <c r="F7">
        <v>1</v>
      </c>
    </row>
    <row r="8" spans="4:6" x14ac:dyDescent="0.35">
      <c r="D8" t="s">
        <v>8</v>
      </c>
      <c r="E8">
        <v>20192</v>
      </c>
      <c r="F8">
        <v>59</v>
      </c>
    </row>
    <row r="9" spans="4:6" x14ac:dyDescent="0.35">
      <c r="D9" t="s">
        <v>8</v>
      </c>
      <c r="E9">
        <v>20201</v>
      </c>
      <c r="F9">
        <v>92</v>
      </c>
    </row>
    <row r="10" spans="4:6" x14ac:dyDescent="0.35">
      <c r="D10" t="s">
        <v>8</v>
      </c>
      <c r="E10">
        <v>20202</v>
      </c>
      <c r="F10">
        <v>5037</v>
      </c>
    </row>
    <row r="11" spans="4:6" x14ac:dyDescent="0.35">
      <c r="D11" t="s">
        <v>8</v>
      </c>
      <c r="E11">
        <v>20211</v>
      </c>
      <c r="F11">
        <v>269</v>
      </c>
    </row>
    <row r="12" spans="4:6" x14ac:dyDescent="0.35">
      <c r="D12" t="s">
        <v>8</v>
      </c>
      <c r="E12">
        <v>20212</v>
      </c>
      <c r="F12">
        <v>1</v>
      </c>
    </row>
    <row r="13" spans="4:6" x14ac:dyDescent="0.35">
      <c r="F13">
        <f>SUM(F5:F12)</f>
        <v>5463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</dc:creator>
  <cp:lastModifiedBy>Galileu Batista de Sousa</cp:lastModifiedBy>
  <dcterms:created xsi:type="dcterms:W3CDTF">2015-06-05T18:17:20Z</dcterms:created>
  <dcterms:modified xsi:type="dcterms:W3CDTF">2021-04-17T02:31:33Z</dcterms:modified>
</cp:coreProperties>
</file>