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/>
  <mc:AlternateContent xmlns:mc="http://schemas.openxmlformats.org/markup-compatibility/2006">
    <mc:Choice Requires="x15">
      <x15ac:absPath xmlns:x15ac="http://schemas.microsoft.com/office/spreadsheetml/2010/11/ac" url="https://academicoifrnedu-my.sharepoint.com/personal/galileu_batista_academico_ifrn_edu_br/Documents/IFRN/Gestao Publica/2020.2/TCC-II/Processamento/scripts/v7/scripts-tcc/xlsx/"/>
    </mc:Choice>
  </mc:AlternateContent>
  <xr:revisionPtr revIDLastSave="170" documentId="8_{687B9532-79B5-44F3-85E9-E5FA50BDB055}" xr6:coauthVersionLast="46" xr6:coauthVersionMax="46" xr10:uidLastSave="{C4A37551-247B-46E1-BAA0-AB6F86053318}"/>
  <bookViews>
    <workbookView xWindow="-110" yWindow="-110" windowWidth="19420" windowHeight="10420" activeTab="2" xr2:uid="{00000000-000D-0000-FFFF-FFFF00000000}"/>
  </bookViews>
  <sheets>
    <sheet name="Sheet3" sheetId="5" r:id="rId1"/>
    <sheet name="Sheet1" sheetId="3" r:id="rId2"/>
    <sheet name="Sheet4" sheetId="6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6" l="1"/>
  <c r="P24" i="6"/>
  <c r="P23" i="6"/>
  <c r="P22" i="6"/>
  <c r="L28" i="6"/>
  <c r="G28" i="6"/>
  <c r="E28" i="6"/>
  <c r="C28" i="6"/>
  <c r="B28" i="6"/>
  <c r="H25" i="6"/>
  <c r="F25" i="6"/>
  <c r="D25" i="6"/>
  <c r="B25" i="6"/>
  <c r="C25" i="6"/>
  <c r="E25" i="6"/>
  <c r="G25" i="6"/>
  <c r="L25" i="6"/>
  <c r="E22" i="6"/>
  <c r="G22" i="6"/>
  <c r="L22" i="6"/>
  <c r="G11" i="6"/>
  <c r="H11" i="6" s="1"/>
  <c r="E11" i="6"/>
  <c r="F11" i="6" s="1"/>
  <c r="C11" i="6"/>
  <c r="D11" i="6" s="1"/>
  <c r="B11" i="6"/>
  <c r="L11" i="6"/>
  <c r="H4" i="6"/>
  <c r="H5" i="6"/>
  <c r="H6" i="6"/>
  <c r="H7" i="6"/>
  <c r="H8" i="6"/>
  <c r="H9" i="6"/>
  <c r="H10" i="6"/>
  <c r="H3" i="6"/>
  <c r="F3" i="6"/>
  <c r="F4" i="6"/>
  <c r="F5" i="6"/>
  <c r="F6" i="6"/>
  <c r="F7" i="6"/>
  <c r="F9" i="6"/>
  <c r="F10" i="6"/>
  <c r="F8" i="6"/>
  <c r="D4" i="6"/>
  <c r="D5" i="6"/>
  <c r="D6" i="6"/>
  <c r="D7" i="6"/>
  <c r="D8" i="6"/>
  <c r="D9" i="6"/>
  <c r="D10" i="6"/>
  <c r="D3" i="6"/>
  <c r="H28" i="6" l="1"/>
  <c r="F28" i="6"/>
  <c r="D28" i="6"/>
</calcChain>
</file>

<file path=xl/sharedStrings.xml><?xml version="1.0" encoding="utf-8"?>
<sst xmlns="http://schemas.openxmlformats.org/spreadsheetml/2006/main" count="73" uniqueCount="24">
  <si>
    <t>Matriculado</t>
  </si>
  <si>
    <t>Formado Fora do Prazo</t>
  </si>
  <si>
    <t>Formado no Prazo</t>
  </si>
  <si>
    <t>Outros caminhos</t>
  </si>
  <si>
    <t>Row Labels</t>
  </si>
  <si>
    <t>Grand Total</t>
  </si>
  <si>
    <t>Column Labels</t>
  </si>
  <si>
    <t>Ano</t>
  </si>
  <si>
    <t>Caminho</t>
  </si>
  <si>
    <t>Qtde</t>
  </si>
  <si>
    <t>Sum of Qtde</t>
  </si>
  <si>
    <t>Formados</t>
  </si>
  <si>
    <t>Matriculados</t>
  </si>
  <si>
    <t>Outros</t>
  </si>
  <si>
    <t>Ingresso</t>
  </si>
  <si>
    <t>Totais</t>
  </si>
  <si>
    <t>Total Anual</t>
  </si>
  <si>
    <t>Fora do Prazo</t>
  </si>
  <si>
    <t>No prazo</t>
  </si>
  <si>
    <t>Outros (%)]</t>
  </si>
  <si>
    <t>Formados (%)</t>
  </si>
  <si>
    <t>Matriculados (%)</t>
  </si>
  <si>
    <t>Global</t>
  </si>
  <si>
    <t>Até 20162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</si>
</sst>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0" fontId="0" fillId="2" borderId="1" xfId="0" applyFont="1" applyFill="1" applyBorder="1"/>
    <xf numFmtId="0" fontId="0" fillId="3" borderId="0" xfId="0" applyFont="1" applyFill="1" applyAlignment="1">
      <alignment horizontal="left"/>
    </xf>
    <xf numFmtId="0" fontId="0" fillId="3" borderId="0" xfId="0" applyNumberFormat="1" applyFont="1" applyFill="1"/>
    <xf numFmtId="164" fontId="1" fillId="3" borderId="0" xfId="1" applyNumberFormat="1" applyFont="1" applyFill="1"/>
    <xf numFmtId="0" fontId="0" fillId="2" borderId="2" xfId="0" applyFont="1" applyFill="1" applyBorder="1" applyAlignment="1">
      <alignment horizontal="left"/>
    </xf>
    <xf numFmtId="0" fontId="0" fillId="2" borderId="2" xfId="0" applyNumberFormat="1" applyFont="1" applyFill="1" applyBorder="1"/>
    <xf numFmtId="0" fontId="0" fillId="2" borderId="1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al" refreshedDate="44303.009881365739" createdVersion="7" refreshedVersion="7" minRefreshableVersion="3" recordCount="44" xr:uid="{AE982B92-8E1E-4B9B-B96A-6BDF61B7E569}">
  <cacheSource type="worksheet">
    <worksheetSource ref="A1:C45" sheet="Sheet1"/>
  </cacheSource>
  <cacheFields count="3">
    <cacheField name="Ano" numFmtId="0">
      <sharedItems containsSemiMixedTypes="0" containsString="0" containsNumber="1" containsInteger="1" minValue="20141" maxValue="20202" count="14">
        <n v="20141"/>
        <n v="20142"/>
        <n v="20151"/>
        <n v="20152"/>
        <n v="20161"/>
        <n v="20162"/>
        <n v="20171"/>
        <n v="20172"/>
        <n v="20181"/>
        <n v="20182"/>
        <n v="20191"/>
        <n v="20192"/>
        <n v="20201"/>
        <n v="20202"/>
      </sharedItems>
    </cacheField>
    <cacheField name="Caminho" numFmtId="0">
      <sharedItems count="4">
        <s v="Formado Fora do Prazo"/>
        <s v="Formado no Prazo"/>
        <s v="Matriculado"/>
        <s v="Outros caminhos"/>
      </sharedItems>
    </cacheField>
    <cacheField name="Qtde" numFmtId="0">
      <sharedItems containsSemiMixedTypes="0" containsString="0" containsNumber="1" containsInteger="1" minValue="1" maxValue="15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n v="171"/>
  </r>
  <r>
    <x v="0"/>
    <x v="1"/>
    <n v="54"/>
  </r>
  <r>
    <x v="0"/>
    <x v="2"/>
    <n v="96"/>
  </r>
  <r>
    <x v="0"/>
    <x v="3"/>
    <n v="275"/>
  </r>
  <r>
    <x v="1"/>
    <x v="0"/>
    <n v="102"/>
  </r>
  <r>
    <x v="1"/>
    <x v="1"/>
    <n v="31"/>
  </r>
  <r>
    <x v="1"/>
    <x v="2"/>
    <n v="73"/>
  </r>
  <r>
    <x v="1"/>
    <x v="3"/>
    <n v="210"/>
  </r>
  <r>
    <x v="2"/>
    <x v="0"/>
    <n v="120"/>
  </r>
  <r>
    <x v="2"/>
    <x v="1"/>
    <n v="69"/>
  </r>
  <r>
    <x v="2"/>
    <x v="2"/>
    <n v="182"/>
  </r>
  <r>
    <x v="2"/>
    <x v="3"/>
    <n v="478"/>
  </r>
  <r>
    <x v="3"/>
    <x v="0"/>
    <n v="61"/>
  </r>
  <r>
    <x v="3"/>
    <x v="1"/>
    <n v="18"/>
  </r>
  <r>
    <x v="3"/>
    <x v="2"/>
    <n v="100"/>
  </r>
  <r>
    <x v="3"/>
    <x v="3"/>
    <n v="409"/>
  </r>
  <r>
    <x v="4"/>
    <x v="0"/>
    <n v="61"/>
  </r>
  <r>
    <x v="4"/>
    <x v="1"/>
    <n v="86"/>
  </r>
  <r>
    <x v="4"/>
    <x v="2"/>
    <n v="280"/>
  </r>
  <r>
    <x v="4"/>
    <x v="3"/>
    <n v="894"/>
  </r>
  <r>
    <x v="5"/>
    <x v="0"/>
    <n v="31"/>
  </r>
  <r>
    <x v="5"/>
    <x v="1"/>
    <n v="17"/>
  </r>
  <r>
    <x v="5"/>
    <x v="2"/>
    <n v="192"/>
  </r>
  <r>
    <x v="5"/>
    <x v="3"/>
    <n v="474"/>
  </r>
  <r>
    <x v="6"/>
    <x v="0"/>
    <n v="13"/>
  </r>
  <r>
    <x v="6"/>
    <x v="1"/>
    <n v="51"/>
  </r>
  <r>
    <x v="6"/>
    <x v="2"/>
    <n v="485"/>
  </r>
  <r>
    <x v="6"/>
    <x v="3"/>
    <n v="987"/>
  </r>
  <r>
    <x v="7"/>
    <x v="0"/>
    <n v="1"/>
  </r>
  <r>
    <x v="7"/>
    <x v="1"/>
    <n v="32"/>
  </r>
  <r>
    <x v="7"/>
    <x v="2"/>
    <n v="286"/>
  </r>
  <r>
    <x v="7"/>
    <x v="3"/>
    <n v="446"/>
  </r>
  <r>
    <x v="8"/>
    <x v="2"/>
    <n v="733"/>
  </r>
  <r>
    <x v="8"/>
    <x v="3"/>
    <n v="720"/>
  </r>
  <r>
    <x v="9"/>
    <x v="2"/>
    <n v="305"/>
  </r>
  <r>
    <x v="9"/>
    <x v="3"/>
    <n v="340"/>
  </r>
  <r>
    <x v="10"/>
    <x v="2"/>
    <n v="975"/>
  </r>
  <r>
    <x v="10"/>
    <x v="3"/>
    <n v="616"/>
  </r>
  <r>
    <x v="11"/>
    <x v="2"/>
    <n v="255"/>
  </r>
  <r>
    <x v="11"/>
    <x v="3"/>
    <n v="128"/>
  </r>
  <r>
    <x v="12"/>
    <x v="2"/>
    <n v="1504"/>
  </r>
  <r>
    <x v="12"/>
    <x v="3"/>
    <n v="353"/>
  </r>
  <r>
    <x v="13"/>
    <x v="2"/>
    <n v="239"/>
  </r>
  <r>
    <x v="13"/>
    <x v="3"/>
    <n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AD9BBB-C9A8-45C9-8F78-84F4979042D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9" firstHeaderRow="1" firstDataRow="2" firstDataCol="1"/>
  <pivotFields count="3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Qtd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92F50-A240-427C-825A-0A92027EF923}">
  <dimension ref="A3:G19"/>
  <sheetViews>
    <sheetView topLeftCell="A4" workbookViewId="0">
      <selection activeCell="A13" sqref="A13:F18"/>
      <pivotSelection pane="bottomRight" showHeader="1" extendable="1" axis="axisRow" start="8" max="15" activeRow="12" previousRow="17" click="1" r:id="rId1">
        <pivotArea dataOnly="0" axis="axisRow" fieldPosition="0">
          <references count="1">
            <reference field="0" count="6">
              <x v="8"/>
              <x v="9"/>
              <x v="10"/>
              <x v="11"/>
              <x v="12"/>
              <x v="13"/>
            </reference>
          </references>
        </pivotArea>
      </pivotSelection>
    </sheetView>
  </sheetViews>
  <sheetFormatPr defaultRowHeight="14.5" x14ac:dyDescent="0.35"/>
  <cols>
    <col min="1" max="1" width="12.36328125" bestFit="1" customWidth="1"/>
    <col min="2" max="2" width="20.54296875" bestFit="1" customWidth="1"/>
    <col min="3" max="3" width="16.26953125" bestFit="1" customWidth="1"/>
    <col min="4" max="4" width="11" bestFit="1" customWidth="1"/>
    <col min="5" max="5" width="15.1796875" bestFit="1" customWidth="1"/>
    <col min="6" max="6" width="10.7265625" bestFit="1" customWidth="1"/>
  </cols>
  <sheetData>
    <row r="3" spans="1:7" x14ac:dyDescent="0.35">
      <c r="A3" s="2" t="s">
        <v>10</v>
      </c>
      <c r="B3" s="2" t="s">
        <v>6</v>
      </c>
    </row>
    <row r="4" spans="1:7" x14ac:dyDescent="0.35">
      <c r="A4" s="2" t="s">
        <v>4</v>
      </c>
      <c r="B4" t="s">
        <v>1</v>
      </c>
      <c r="C4" t="s">
        <v>2</v>
      </c>
      <c r="D4" t="s">
        <v>0</v>
      </c>
      <c r="E4" t="s">
        <v>3</v>
      </c>
      <c r="F4" t="s">
        <v>5</v>
      </c>
    </row>
    <row r="5" spans="1:7" x14ac:dyDescent="0.35">
      <c r="A5" s="3">
        <v>20141</v>
      </c>
      <c r="B5" s="1">
        <v>171</v>
      </c>
      <c r="C5" s="1">
        <v>54</v>
      </c>
      <c r="D5" s="1">
        <v>96</v>
      </c>
      <c r="E5" s="1">
        <v>275</v>
      </c>
      <c r="F5" s="1">
        <v>596</v>
      </c>
      <c r="G5" s="4"/>
    </row>
    <row r="6" spans="1:7" x14ac:dyDescent="0.35">
      <c r="A6" s="3">
        <v>20142</v>
      </c>
      <c r="B6" s="1">
        <v>102</v>
      </c>
      <c r="C6" s="1">
        <v>31</v>
      </c>
      <c r="D6" s="1">
        <v>73</v>
      </c>
      <c r="E6" s="1">
        <v>210</v>
      </c>
      <c r="F6" s="1">
        <v>416</v>
      </c>
      <c r="G6" s="4"/>
    </row>
    <row r="7" spans="1:7" x14ac:dyDescent="0.35">
      <c r="A7" s="3">
        <v>20151</v>
      </c>
      <c r="B7" s="1">
        <v>120</v>
      </c>
      <c r="C7" s="1">
        <v>69</v>
      </c>
      <c r="D7" s="1">
        <v>182</v>
      </c>
      <c r="E7" s="1">
        <v>478</v>
      </c>
      <c r="F7" s="1">
        <v>849</v>
      </c>
      <c r="G7" s="4"/>
    </row>
    <row r="8" spans="1:7" x14ac:dyDescent="0.35">
      <c r="A8" s="3">
        <v>20152</v>
      </c>
      <c r="B8" s="1">
        <v>61</v>
      </c>
      <c r="C8" s="1">
        <v>18</v>
      </c>
      <c r="D8" s="1">
        <v>100</v>
      </c>
      <c r="E8" s="1">
        <v>409</v>
      </c>
      <c r="F8" s="1">
        <v>588</v>
      </c>
      <c r="G8" s="4"/>
    </row>
    <row r="9" spans="1:7" x14ac:dyDescent="0.35">
      <c r="A9" s="3">
        <v>20161</v>
      </c>
      <c r="B9" s="1">
        <v>61</v>
      </c>
      <c r="C9" s="1">
        <v>86</v>
      </c>
      <c r="D9" s="1">
        <v>280</v>
      </c>
      <c r="E9" s="1">
        <v>894</v>
      </c>
      <c r="F9" s="1">
        <v>1321</v>
      </c>
      <c r="G9" s="4"/>
    </row>
    <row r="10" spans="1:7" x14ac:dyDescent="0.35">
      <c r="A10" s="3">
        <v>20162</v>
      </c>
      <c r="B10" s="1">
        <v>31</v>
      </c>
      <c r="C10" s="1">
        <v>17</v>
      </c>
      <c r="D10" s="1">
        <v>192</v>
      </c>
      <c r="E10" s="1">
        <v>474</v>
      </c>
      <c r="F10" s="1">
        <v>714</v>
      </c>
      <c r="G10" s="4"/>
    </row>
    <row r="11" spans="1:7" x14ac:dyDescent="0.35">
      <c r="A11" s="3">
        <v>20171</v>
      </c>
      <c r="B11" s="1">
        <v>13</v>
      </c>
      <c r="C11" s="1">
        <v>51</v>
      </c>
      <c r="D11" s="1">
        <v>485</v>
      </c>
      <c r="E11" s="1">
        <v>987</v>
      </c>
      <c r="F11" s="1">
        <v>1536</v>
      </c>
      <c r="G11" s="4"/>
    </row>
    <row r="12" spans="1:7" x14ac:dyDescent="0.35">
      <c r="A12" s="3">
        <v>20172</v>
      </c>
      <c r="B12" s="1">
        <v>1</v>
      </c>
      <c r="C12" s="1">
        <v>32</v>
      </c>
      <c r="D12" s="1">
        <v>286</v>
      </c>
      <c r="E12" s="1">
        <v>446</v>
      </c>
      <c r="F12" s="1">
        <v>765</v>
      </c>
      <c r="G12" s="4"/>
    </row>
    <row r="13" spans="1:7" x14ac:dyDescent="0.35">
      <c r="A13" s="3">
        <v>20181</v>
      </c>
      <c r="B13" s="1"/>
      <c r="C13" s="1"/>
      <c r="D13" s="1">
        <v>733</v>
      </c>
      <c r="E13" s="1">
        <v>720</v>
      </c>
      <c r="F13" s="1">
        <v>1453</v>
      </c>
      <c r="G13" s="4"/>
    </row>
    <row r="14" spans="1:7" x14ac:dyDescent="0.35">
      <c r="A14" s="3">
        <v>20182</v>
      </c>
      <c r="B14" s="1"/>
      <c r="C14" s="1"/>
      <c r="D14" s="1">
        <v>305</v>
      </c>
      <c r="E14" s="1">
        <v>340</v>
      </c>
      <c r="F14" s="1">
        <v>645</v>
      </c>
      <c r="G14" s="4"/>
    </row>
    <row r="15" spans="1:7" x14ac:dyDescent="0.35">
      <c r="A15" s="3">
        <v>20191</v>
      </c>
      <c r="B15" s="1"/>
      <c r="C15" s="1"/>
      <c r="D15" s="1">
        <v>975</v>
      </c>
      <c r="E15" s="1">
        <v>616</v>
      </c>
      <c r="F15" s="1">
        <v>1591</v>
      </c>
      <c r="G15" s="4"/>
    </row>
    <row r="16" spans="1:7" x14ac:dyDescent="0.35">
      <c r="A16" s="3">
        <v>20192</v>
      </c>
      <c r="B16" s="1"/>
      <c r="C16" s="1"/>
      <c r="D16" s="1">
        <v>255</v>
      </c>
      <c r="E16" s="1">
        <v>128</v>
      </c>
      <c r="F16" s="1">
        <v>383</v>
      </c>
      <c r="G16" s="4"/>
    </row>
    <row r="17" spans="1:7" x14ac:dyDescent="0.35">
      <c r="A17" s="3">
        <v>20201</v>
      </c>
      <c r="B17" s="1"/>
      <c r="C17" s="1"/>
      <c r="D17" s="1">
        <v>1504</v>
      </c>
      <c r="E17" s="1">
        <v>353</v>
      </c>
      <c r="F17" s="1">
        <v>1857</v>
      </c>
      <c r="G17" s="4"/>
    </row>
    <row r="18" spans="1:7" x14ac:dyDescent="0.35">
      <c r="A18" s="3">
        <v>20202</v>
      </c>
      <c r="B18" s="1"/>
      <c r="C18" s="1"/>
      <c r="D18" s="1">
        <v>239</v>
      </c>
      <c r="E18" s="1">
        <v>21</v>
      </c>
      <c r="F18" s="1">
        <v>260</v>
      </c>
      <c r="G18" s="4"/>
    </row>
    <row r="19" spans="1:7" x14ac:dyDescent="0.35">
      <c r="A19" s="3" t="s">
        <v>5</v>
      </c>
      <c r="B19" s="1">
        <v>560</v>
      </c>
      <c r="C19" s="1">
        <v>358</v>
      </c>
      <c r="D19" s="1">
        <v>5705</v>
      </c>
      <c r="E19" s="1">
        <v>6351</v>
      </c>
      <c r="F19" s="1">
        <v>12974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B2B98-4176-41D7-B28B-BB1F5C7E6D49}">
  <dimension ref="A1:C45"/>
  <sheetViews>
    <sheetView workbookViewId="0">
      <selection sqref="A1:C45"/>
    </sheetView>
  </sheetViews>
  <sheetFormatPr defaultRowHeight="14.5" x14ac:dyDescent="0.35"/>
  <sheetData>
    <row r="1" spans="1:3" x14ac:dyDescent="0.35">
      <c r="A1" t="s">
        <v>7</v>
      </c>
      <c r="B1" t="s">
        <v>8</v>
      </c>
      <c r="C1" t="s">
        <v>9</v>
      </c>
    </row>
    <row r="2" spans="1:3" x14ac:dyDescent="0.35">
      <c r="A2">
        <v>20141</v>
      </c>
      <c r="B2" t="s">
        <v>1</v>
      </c>
      <c r="C2">
        <v>171</v>
      </c>
    </row>
    <row r="3" spans="1:3" x14ac:dyDescent="0.35">
      <c r="A3">
        <v>20141</v>
      </c>
      <c r="B3" t="s">
        <v>2</v>
      </c>
      <c r="C3">
        <v>54</v>
      </c>
    </row>
    <row r="4" spans="1:3" x14ac:dyDescent="0.35">
      <c r="A4">
        <v>20141</v>
      </c>
      <c r="B4" t="s">
        <v>0</v>
      </c>
      <c r="C4">
        <v>96</v>
      </c>
    </row>
    <row r="5" spans="1:3" x14ac:dyDescent="0.35">
      <c r="A5">
        <v>20141</v>
      </c>
      <c r="B5" t="s">
        <v>3</v>
      </c>
      <c r="C5">
        <v>275</v>
      </c>
    </row>
    <row r="6" spans="1:3" x14ac:dyDescent="0.35">
      <c r="A6">
        <v>20142</v>
      </c>
      <c r="B6" t="s">
        <v>1</v>
      </c>
      <c r="C6">
        <v>102</v>
      </c>
    </row>
    <row r="7" spans="1:3" x14ac:dyDescent="0.35">
      <c r="A7">
        <v>20142</v>
      </c>
      <c r="B7" t="s">
        <v>2</v>
      </c>
      <c r="C7">
        <v>31</v>
      </c>
    </row>
    <row r="8" spans="1:3" x14ac:dyDescent="0.35">
      <c r="A8">
        <v>20142</v>
      </c>
      <c r="B8" t="s">
        <v>0</v>
      </c>
      <c r="C8">
        <v>73</v>
      </c>
    </row>
    <row r="9" spans="1:3" x14ac:dyDescent="0.35">
      <c r="A9">
        <v>20142</v>
      </c>
      <c r="B9" t="s">
        <v>3</v>
      </c>
      <c r="C9">
        <v>210</v>
      </c>
    </row>
    <row r="10" spans="1:3" x14ac:dyDescent="0.35">
      <c r="A10">
        <v>20151</v>
      </c>
      <c r="B10" t="s">
        <v>1</v>
      </c>
      <c r="C10">
        <v>120</v>
      </c>
    </row>
    <row r="11" spans="1:3" x14ac:dyDescent="0.35">
      <c r="A11">
        <v>20151</v>
      </c>
      <c r="B11" t="s">
        <v>2</v>
      </c>
      <c r="C11">
        <v>69</v>
      </c>
    </row>
    <row r="12" spans="1:3" x14ac:dyDescent="0.35">
      <c r="A12">
        <v>20151</v>
      </c>
      <c r="B12" t="s">
        <v>0</v>
      </c>
      <c r="C12">
        <v>182</v>
      </c>
    </row>
    <row r="13" spans="1:3" x14ac:dyDescent="0.35">
      <c r="A13">
        <v>20151</v>
      </c>
      <c r="B13" t="s">
        <v>3</v>
      </c>
      <c r="C13">
        <v>478</v>
      </c>
    </row>
    <row r="14" spans="1:3" x14ac:dyDescent="0.35">
      <c r="A14">
        <v>20152</v>
      </c>
      <c r="B14" t="s">
        <v>1</v>
      </c>
      <c r="C14">
        <v>61</v>
      </c>
    </row>
    <row r="15" spans="1:3" x14ac:dyDescent="0.35">
      <c r="A15">
        <v>20152</v>
      </c>
      <c r="B15" t="s">
        <v>2</v>
      </c>
      <c r="C15">
        <v>18</v>
      </c>
    </row>
    <row r="16" spans="1:3" x14ac:dyDescent="0.35">
      <c r="A16">
        <v>20152</v>
      </c>
      <c r="B16" t="s">
        <v>0</v>
      </c>
      <c r="C16">
        <v>100</v>
      </c>
    </row>
    <row r="17" spans="1:3" x14ac:dyDescent="0.35">
      <c r="A17">
        <v>20152</v>
      </c>
      <c r="B17" t="s">
        <v>3</v>
      </c>
      <c r="C17">
        <v>409</v>
      </c>
    </row>
    <row r="18" spans="1:3" x14ac:dyDescent="0.35">
      <c r="A18">
        <v>20161</v>
      </c>
      <c r="B18" t="s">
        <v>1</v>
      </c>
      <c r="C18">
        <v>61</v>
      </c>
    </row>
    <row r="19" spans="1:3" x14ac:dyDescent="0.35">
      <c r="A19">
        <v>20161</v>
      </c>
      <c r="B19" t="s">
        <v>2</v>
      </c>
      <c r="C19">
        <v>86</v>
      </c>
    </row>
    <row r="20" spans="1:3" x14ac:dyDescent="0.35">
      <c r="A20">
        <v>20161</v>
      </c>
      <c r="B20" t="s">
        <v>0</v>
      </c>
      <c r="C20">
        <v>280</v>
      </c>
    </row>
    <row r="21" spans="1:3" x14ac:dyDescent="0.35">
      <c r="A21">
        <v>20161</v>
      </c>
      <c r="B21" t="s">
        <v>3</v>
      </c>
      <c r="C21">
        <v>894</v>
      </c>
    </row>
    <row r="22" spans="1:3" x14ac:dyDescent="0.35">
      <c r="A22">
        <v>20162</v>
      </c>
      <c r="B22" t="s">
        <v>1</v>
      </c>
      <c r="C22">
        <v>31</v>
      </c>
    </row>
    <row r="23" spans="1:3" x14ac:dyDescent="0.35">
      <c r="A23">
        <v>20162</v>
      </c>
      <c r="B23" t="s">
        <v>2</v>
      </c>
      <c r="C23">
        <v>17</v>
      </c>
    </row>
    <row r="24" spans="1:3" x14ac:dyDescent="0.35">
      <c r="A24">
        <v>20162</v>
      </c>
      <c r="B24" t="s">
        <v>0</v>
      </c>
      <c r="C24">
        <v>192</v>
      </c>
    </row>
    <row r="25" spans="1:3" x14ac:dyDescent="0.35">
      <c r="A25">
        <v>20162</v>
      </c>
      <c r="B25" t="s">
        <v>3</v>
      </c>
      <c r="C25">
        <v>474</v>
      </c>
    </row>
    <row r="26" spans="1:3" x14ac:dyDescent="0.35">
      <c r="A26">
        <v>20171</v>
      </c>
      <c r="B26" t="s">
        <v>1</v>
      </c>
      <c r="C26">
        <v>13</v>
      </c>
    </row>
    <row r="27" spans="1:3" x14ac:dyDescent="0.35">
      <c r="A27">
        <v>20171</v>
      </c>
      <c r="B27" t="s">
        <v>2</v>
      </c>
      <c r="C27">
        <v>51</v>
      </c>
    </row>
    <row r="28" spans="1:3" x14ac:dyDescent="0.35">
      <c r="A28">
        <v>20171</v>
      </c>
      <c r="B28" t="s">
        <v>0</v>
      </c>
      <c r="C28">
        <v>485</v>
      </c>
    </row>
    <row r="29" spans="1:3" x14ac:dyDescent="0.35">
      <c r="A29">
        <v>20171</v>
      </c>
      <c r="B29" t="s">
        <v>3</v>
      </c>
      <c r="C29">
        <v>987</v>
      </c>
    </row>
    <row r="30" spans="1:3" x14ac:dyDescent="0.35">
      <c r="A30">
        <v>20172</v>
      </c>
      <c r="B30" t="s">
        <v>1</v>
      </c>
      <c r="C30">
        <v>1</v>
      </c>
    </row>
    <row r="31" spans="1:3" x14ac:dyDescent="0.35">
      <c r="A31">
        <v>20172</v>
      </c>
      <c r="B31" t="s">
        <v>2</v>
      </c>
      <c r="C31">
        <v>32</v>
      </c>
    </row>
    <row r="32" spans="1:3" x14ac:dyDescent="0.35">
      <c r="A32">
        <v>20172</v>
      </c>
      <c r="B32" t="s">
        <v>0</v>
      </c>
      <c r="C32">
        <v>286</v>
      </c>
    </row>
    <row r="33" spans="1:3" x14ac:dyDescent="0.35">
      <c r="A33">
        <v>20172</v>
      </c>
      <c r="B33" t="s">
        <v>3</v>
      </c>
      <c r="C33">
        <v>446</v>
      </c>
    </row>
    <row r="34" spans="1:3" x14ac:dyDescent="0.35">
      <c r="A34">
        <v>20181</v>
      </c>
      <c r="B34" t="s">
        <v>0</v>
      </c>
      <c r="C34">
        <v>733</v>
      </c>
    </row>
    <row r="35" spans="1:3" x14ac:dyDescent="0.35">
      <c r="A35">
        <v>20181</v>
      </c>
      <c r="B35" t="s">
        <v>3</v>
      </c>
      <c r="C35">
        <v>720</v>
      </c>
    </row>
    <row r="36" spans="1:3" x14ac:dyDescent="0.35">
      <c r="A36">
        <v>20182</v>
      </c>
      <c r="B36" t="s">
        <v>0</v>
      </c>
      <c r="C36">
        <v>305</v>
      </c>
    </row>
    <row r="37" spans="1:3" x14ac:dyDescent="0.35">
      <c r="A37">
        <v>20182</v>
      </c>
      <c r="B37" t="s">
        <v>3</v>
      </c>
      <c r="C37">
        <v>340</v>
      </c>
    </row>
    <row r="38" spans="1:3" x14ac:dyDescent="0.35">
      <c r="A38">
        <v>20191</v>
      </c>
      <c r="B38" t="s">
        <v>0</v>
      </c>
      <c r="C38">
        <v>975</v>
      </c>
    </row>
    <row r="39" spans="1:3" x14ac:dyDescent="0.35">
      <c r="A39">
        <v>20191</v>
      </c>
      <c r="B39" t="s">
        <v>3</v>
      </c>
      <c r="C39">
        <v>616</v>
      </c>
    </row>
    <row r="40" spans="1:3" x14ac:dyDescent="0.35">
      <c r="A40">
        <v>20192</v>
      </c>
      <c r="B40" t="s">
        <v>0</v>
      </c>
      <c r="C40">
        <v>255</v>
      </c>
    </row>
    <row r="41" spans="1:3" x14ac:dyDescent="0.35">
      <c r="A41">
        <v>20192</v>
      </c>
      <c r="B41" t="s">
        <v>3</v>
      </c>
      <c r="C41">
        <v>128</v>
      </c>
    </row>
    <row r="42" spans="1:3" x14ac:dyDescent="0.35">
      <c r="A42">
        <v>20201</v>
      </c>
      <c r="B42" t="s">
        <v>0</v>
      </c>
      <c r="C42">
        <v>1504</v>
      </c>
    </row>
    <row r="43" spans="1:3" x14ac:dyDescent="0.35">
      <c r="A43">
        <v>20201</v>
      </c>
      <c r="B43" t="s">
        <v>3</v>
      </c>
      <c r="C43">
        <v>353</v>
      </c>
    </row>
    <row r="44" spans="1:3" x14ac:dyDescent="0.35">
      <c r="A44">
        <v>20202</v>
      </c>
      <c r="B44" t="s">
        <v>0</v>
      </c>
      <c r="C44">
        <v>239</v>
      </c>
    </row>
    <row r="45" spans="1:3" x14ac:dyDescent="0.35">
      <c r="A45">
        <v>20202</v>
      </c>
      <c r="B45" t="s">
        <v>3</v>
      </c>
      <c r="C45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B5849-877A-4C97-8362-A19F516A81A9}">
  <dimension ref="A1:P28"/>
  <sheetViews>
    <sheetView tabSelected="1" topLeftCell="A2" workbookViewId="0">
      <selection activeCell="P26" sqref="P26"/>
    </sheetView>
  </sheetViews>
  <sheetFormatPr defaultRowHeight="14.5" x14ac:dyDescent="0.35"/>
  <cols>
    <col min="1" max="1" width="9.54296875" customWidth="1"/>
    <col min="3" max="3" width="12.453125" customWidth="1"/>
    <col min="7" max="7" width="7.7265625" customWidth="1"/>
    <col min="12" max="12" width="12.7265625" customWidth="1"/>
  </cols>
  <sheetData>
    <row r="1" spans="1:16" x14ac:dyDescent="0.35">
      <c r="A1" s="11" t="s">
        <v>14</v>
      </c>
      <c r="B1" s="11" t="s">
        <v>11</v>
      </c>
      <c r="C1" s="11"/>
      <c r="D1" s="12" t="s">
        <v>20</v>
      </c>
      <c r="E1" s="12" t="s">
        <v>0</v>
      </c>
      <c r="F1" s="12" t="s">
        <v>21</v>
      </c>
      <c r="G1" s="11" t="s">
        <v>13</v>
      </c>
      <c r="H1" s="12" t="s">
        <v>19</v>
      </c>
      <c r="L1" s="5" t="s">
        <v>16</v>
      </c>
    </row>
    <row r="2" spans="1:16" x14ac:dyDescent="0.35">
      <c r="A2" s="11"/>
      <c r="B2" t="s">
        <v>18</v>
      </c>
      <c r="C2" t="s">
        <v>17</v>
      </c>
      <c r="D2" s="12"/>
      <c r="E2" s="11"/>
      <c r="F2" s="12"/>
      <c r="G2" s="11"/>
      <c r="H2" s="12"/>
    </row>
    <row r="3" spans="1:16" x14ac:dyDescent="0.35">
      <c r="A3" s="6">
        <v>20141</v>
      </c>
      <c r="B3" s="7">
        <v>54</v>
      </c>
      <c r="C3" s="7">
        <v>171</v>
      </c>
      <c r="D3" s="8">
        <f>(C3+B3)/L3</f>
        <v>0.37751677852348992</v>
      </c>
      <c r="E3" s="7">
        <v>96</v>
      </c>
      <c r="F3" s="8">
        <f>E3/L3</f>
        <v>0.16107382550335569</v>
      </c>
      <c r="G3" s="7">
        <v>275</v>
      </c>
      <c r="H3" s="8">
        <f>G3/L3</f>
        <v>0.46140939597315433</v>
      </c>
      <c r="L3" s="7">
        <v>596</v>
      </c>
    </row>
    <row r="4" spans="1:16" x14ac:dyDescent="0.35">
      <c r="A4" s="6">
        <v>20142</v>
      </c>
      <c r="B4" s="7">
        <v>31</v>
      </c>
      <c r="C4" s="7">
        <v>102</v>
      </c>
      <c r="D4" s="8">
        <f>(C4+B4)/L4</f>
        <v>0.31971153846153844</v>
      </c>
      <c r="E4" s="7">
        <v>73</v>
      </c>
      <c r="F4" s="8">
        <f>E4/L4</f>
        <v>0.17548076923076922</v>
      </c>
      <c r="G4" s="7">
        <v>210</v>
      </c>
      <c r="H4" s="8">
        <f>G4/L4</f>
        <v>0.50480769230769229</v>
      </c>
      <c r="L4" s="7">
        <v>416</v>
      </c>
    </row>
    <row r="5" spans="1:16" x14ac:dyDescent="0.35">
      <c r="A5" s="6">
        <v>20151</v>
      </c>
      <c r="B5" s="7">
        <v>69</v>
      </c>
      <c r="C5" s="7">
        <v>120</v>
      </c>
      <c r="D5" s="8">
        <f>(C5+B5)/L5</f>
        <v>0.22261484098939929</v>
      </c>
      <c r="E5" s="7">
        <v>182</v>
      </c>
      <c r="F5" s="8">
        <f>E5/L5</f>
        <v>0.2143698468786808</v>
      </c>
      <c r="G5" s="7">
        <v>478</v>
      </c>
      <c r="H5" s="8">
        <f>G5/L5</f>
        <v>0.56301531213191991</v>
      </c>
      <c r="L5" s="7">
        <v>849</v>
      </c>
    </row>
    <row r="6" spans="1:16" x14ac:dyDescent="0.35">
      <c r="A6" s="6">
        <v>20152</v>
      </c>
      <c r="B6" s="7">
        <v>18</v>
      </c>
      <c r="C6" s="7">
        <v>61</v>
      </c>
      <c r="D6" s="8">
        <f>(C6+B6)/L6</f>
        <v>0.13435374149659865</v>
      </c>
      <c r="E6" s="7">
        <v>100</v>
      </c>
      <c r="F6" s="8">
        <f>E6/L6</f>
        <v>0.17006802721088435</v>
      </c>
      <c r="G6" s="7">
        <v>409</v>
      </c>
      <c r="H6" s="8">
        <f>G6/L6</f>
        <v>0.69557823129251706</v>
      </c>
      <c r="L6" s="7">
        <v>588</v>
      </c>
    </row>
    <row r="7" spans="1:16" x14ac:dyDescent="0.35">
      <c r="A7" s="6">
        <v>20161</v>
      </c>
      <c r="B7" s="7">
        <v>86</v>
      </c>
      <c r="C7" s="7">
        <v>61</v>
      </c>
      <c r="D7" s="8">
        <f>(C7+B7)/L7</f>
        <v>0.11127933383800151</v>
      </c>
      <c r="E7" s="7">
        <v>280</v>
      </c>
      <c r="F7" s="8">
        <f>E7/L7</f>
        <v>0.21196063588190764</v>
      </c>
      <c r="G7" s="7">
        <v>894</v>
      </c>
      <c r="H7" s="8">
        <f>G7/L7</f>
        <v>0.6767600302800908</v>
      </c>
      <c r="L7" s="7">
        <v>1321</v>
      </c>
    </row>
    <row r="8" spans="1:16" x14ac:dyDescent="0.35">
      <c r="A8" s="6">
        <v>20162</v>
      </c>
      <c r="B8" s="7">
        <v>17</v>
      </c>
      <c r="C8" s="7">
        <v>31</v>
      </c>
      <c r="D8" s="8">
        <f>(C8+B8)/L8</f>
        <v>6.7226890756302518E-2</v>
      </c>
      <c r="E8" s="7">
        <v>192</v>
      </c>
      <c r="F8" s="8">
        <f>E8/L8</f>
        <v>0.26890756302521007</v>
      </c>
      <c r="G8" s="7">
        <v>474</v>
      </c>
      <c r="H8" s="8">
        <f>G8/L8</f>
        <v>0.66386554621848737</v>
      </c>
      <c r="L8" s="7">
        <v>714</v>
      </c>
    </row>
    <row r="9" spans="1:16" x14ac:dyDescent="0.35">
      <c r="A9" s="6">
        <v>20171</v>
      </c>
      <c r="B9" s="7">
        <v>51</v>
      </c>
      <c r="C9" s="7">
        <v>13</v>
      </c>
      <c r="D9" s="8">
        <f>(C9+B9)/L9</f>
        <v>4.1666666666666664E-2</v>
      </c>
      <c r="E9" s="7">
        <v>485</v>
      </c>
      <c r="F9" s="8">
        <f>E9/L9</f>
        <v>0.31575520833333331</v>
      </c>
      <c r="G9" s="7">
        <v>987</v>
      </c>
      <c r="H9" s="8">
        <f>G9/L9</f>
        <v>0.642578125</v>
      </c>
      <c r="L9" s="7">
        <v>1536</v>
      </c>
    </row>
    <row r="10" spans="1:16" x14ac:dyDescent="0.35">
      <c r="A10" s="6">
        <v>20172</v>
      </c>
      <c r="B10" s="7">
        <v>32</v>
      </c>
      <c r="C10" s="7">
        <v>1</v>
      </c>
      <c r="D10" s="8">
        <f>(C10+B10)/L10</f>
        <v>4.3137254901960784E-2</v>
      </c>
      <c r="E10" s="7">
        <v>286</v>
      </c>
      <c r="F10" s="8">
        <f>E10/L10</f>
        <v>0.3738562091503268</v>
      </c>
      <c r="G10" s="7">
        <v>446</v>
      </c>
      <c r="H10" s="8">
        <f>G10/L10</f>
        <v>0.58300653594771246</v>
      </c>
      <c r="L10" s="7">
        <v>765</v>
      </c>
    </row>
    <row r="11" spans="1:16" x14ac:dyDescent="0.35">
      <c r="A11" s="9" t="s">
        <v>15</v>
      </c>
      <c r="B11" s="10">
        <f>SUM(B3:B10)</f>
        <v>358</v>
      </c>
      <c r="C11" s="10">
        <f>SUM(C3:C10)</f>
        <v>560</v>
      </c>
      <c r="D11" s="8">
        <f>(C11+B11)/L11</f>
        <v>0.13529845246868091</v>
      </c>
      <c r="E11" s="10">
        <f>SUM(E3:E10)</f>
        <v>1694</v>
      </c>
      <c r="F11" s="8">
        <f>E11/L11</f>
        <v>0.24966838614591011</v>
      </c>
      <c r="G11" s="10">
        <f>SUM(G3:G10)</f>
        <v>4173</v>
      </c>
      <c r="H11" s="8">
        <f>G11/L11</f>
        <v>0.61503316138540898</v>
      </c>
      <c r="L11" s="10">
        <f>SUM(L3:L10)</f>
        <v>6785</v>
      </c>
    </row>
    <row r="12" spans="1:16" x14ac:dyDescent="0.35">
      <c r="P12">
        <v>1383</v>
      </c>
    </row>
    <row r="15" spans="1:16" x14ac:dyDescent="0.35">
      <c r="E15" t="s">
        <v>12</v>
      </c>
      <c r="G15" t="s">
        <v>13</v>
      </c>
      <c r="L15" t="s">
        <v>16</v>
      </c>
    </row>
    <row r="16" spans="1:16" x14ac:dyDescent="0.35">
      <c r="A16" s="3">
        <v>20181</v>
      </c>
      <c r="B16" s="1"/>
      <c r="C16" s="1"/>
      <c r="E16" s="1">
        <v>733</v>
      </c>
      <c r="G16" s="1">
        <v>720</v>
      </c>
      <c r="L16" s="1">
        <v>1453</v>
      </c>
      <c r="P16">
        <v>1333</v>
      </c>
    </row>
    <row r="17" spans="1:16" x14ac:dyDescent="0.35">
      <c r="A17" s="3">
        <v>20182</v>
      </c>
      <c r="B17" s="1"/>
      <c r="C17" s="1"/>
      <c r="E17" s="1">
        <v>305</v>
      </c>
      <c r="G17" s="1">
        <v>340</v>
      </c>
      <c r="L17" s="1">
        <v>645</v>
      </c>
      <c r="P17">
        <v>159</v>
      </c>
    </row>
    <row r="18" spans="1:16" x14ac:dyDescent="0.35">
      <c r="A18" s="3">
        <v>20191</v>
      </c>
      <c r="B18" s="1"/>
      <c r="C18" s="1"/>
      <c r="E18" s="1">
        <v>975</v>
      </c>
      <c r="G18" s="1">
        <v>616</v>
      </c>
      <c r="L18" s="1">
        <v>1591</v>
      </c>
    </row>
    <row r="19" spans="1:16" x14ac:dyDescent="0.35">
      <c r="A19" s="3">
        <v>20192</v>
      </c>
      <c r="B19" s="1"/>
      <c r="C19" s="1"/>
      <c r="E19" s="1">
        <v>255</v>
      </c>
      <c r="G19" s="1">
        <v>128</v>
      </c>
      <c r="L19" s="1">
        <v>383</v>
      </c>
    </row>
    <row r="20" spans="1:16" x14ac:dyDescent="0.35">
      <c r="A20" s="3">
        <v>20201</v>
      </c>
      <c r="B20" s="1"/>
      <c r="C20" s="1"/>
      <c r="E20" s="1">
        <v>1504</v>
      </c>
      <c r="G20" s="1">
        <v>353</v>
      </c>
      <c r="L20" s="1">
        <v>1857</v>
      </c>
    </row>
    <row r="21" spans="1:16" x14ac:dyDescent="0.35">
      <c r="A21" s="3">
        <v>20202</v>
      </c>
      <c r="B21" s="1"/>
      <c r="C21" s="1"/>
      <c r="E21" s="1">
        <v>239</v>
      </c>
      <c r="G21" s="1">
        <v>21</v>
      </c>
      <c r="L21" s="1">
        <v>260</v>
      </c>
    </row>
    <row r="22" spans="1:16" x14ac:dyDescent="0.35">
      <c r="A22" s="9" t="s">
        <v>15</v>
      </c>
      <c r="E22">
        <f>SUM(E16:E21)</f>
        <v>4011</v>
      </c>
      <c r="G22">
        <f>SUM(G16:G21)</f>
        <v>2178</v>
      </c>
      <c r="L22">
        <f>SUM(L16:L21)</f>
        <v>6189</v>
      </c>
      <c r="P22">
        <f>5705-452</f>
        <v>5253</v>
      </c>
    </row>
    <row r="23" spans="1:16" x14ac:dyDescent="0.35">
      <c r="P23">
        <f>918-50</f>
        <v>868</v>
      </c>
    </row>
    <row r="24" spans="1:16" x14ac:dyDescent="0.35">
      <c r="P24">
        <f>P22+P23</f>
        <v>6121</v>
      </c>
    </row>
    <row r="25" spans="1:16" x14ac:dyDescent="0.35">
      <c r="A25" t="s">
        <v>22</v>
      </c>
      <c r="B25">
        <f>B11+B22</f>
        <v>358</v>
      </c>
      <c r="C25">
        <f>C11+C22</f>
        <v>560</v>
      </c>
      <c r="D25" s="8">
        <f>(C25+B25)/L25</f>
        <v>7.0756898412209029E-2</v>
      </c>
      <c r="E25">
        <f>E11+E22</f>
        <v>5705</v>
      </c>
      <c r="F25" s="8">
        <f>E25/L25</f>
        <v>0.4397256050562664</v>
      </c>
      <c r="G25">
        <f>G11+G22</f>
        <v>6351</v>
      </c>
      <c r="H25" s="8">
        <f>G25/L25</f>
        <v>0.4895174965315246</v>
      </c>
      <c r="L25">
        <f>L11+L22</f>
        <v>12974</v>
      </c>
      <c r="P25">
        <v>8311</v>
      </c>
    </row>
    <row r="26" spans="1:16" x14ac:dyDescent="0.35">
      <c r="P26">
        <f>P24/P25</f>
        <v>0.73649380339309345</v>
      </c>
    </row>
    <row r="28" spans="1:16" x14ac:dyDescent="0.35">
      <c r="A28" s="9" t="s">
        <v>23</v>
      </c>
      <c r="B28" s="10">
        <f>SUM(B3:B8)</f>
        <v>275</v>
      </c>
      <c r="C28" s="10">
        <f>SUM(C3:C8)</f>
        <v>546</v>
      </c>
      <c r="D28" s="8">
        <f>(C28+B28)/L28</f>
        <v>0.18309545049063336</v>
      </c>
      <c r="E28" s="10">
        <f>SUM(E3:E8)</f>
        <v>923</v>
      </c>
      <c r="F28" s="8">
        <f>E28/L28</f>
        <v>0.20584299732381803</v>
      </c>
      <c r="G28" s="10">
        <f>SUM(G3:G8)</f>
        <v>2740</v>
      </c>
      <c r="H28" s="8">
        <f>G28/L28</f>
        <v>0.61106155218554858</v>
      </c>
      <c r="L28" s="10">
        <f>SUM(L3:L8)</f>
        <v>4484</v>
      </c>
    </row>
  </sheetData>
  <mergeCells count="7">
    <mergeCell ref="H1:H2"/>
    <mergeCell ref="B1:C1"/>
    <mergeCell ref="D1:D2"/>
    <mergeCell ref="A1:A2"/>
    <mergeCell ref="E1:E2"/>
    <mergeCell ref="F1:F2"/>
    <mergeCell ref="G1:G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</dc:creator>
  <cp:lastModifiedBy>Galileu Batista de Sousa</cp:lastModifiedBy>
  <dcterms:created xsi:type="dcterms:W3CDTF">2015-06-05T18:17:20Z</dcterms:created>
  <dcterms:modified xsi:type="dcterms:W3CDTF">2021-04-17T17:07:20Z</dcterms:modified>
</cp:coreProperties>
</file>