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/Desktop/ANL_work/HEP_division/beam_layout/"/>
    </mc:Choice>
  </mc:AlternateContent>
  <xr:revisionPtr revIDLastSave="0" documentId="13_ncr:1_{50B14796-8F5A-7341-B21A-6A5D8C026378}" xr6:coauthVersionLast="47" xr6:coauthVersionMax="47" xr10:uidLastSave="{00000000-0000-0000-0000-000000000000}"/>
  <bookViews>
    <workbookView xWindow="0" yWindow="500" windowWidth="35840" windowHeight="20880" xr2:uid="{23CC7E0A-377C-0243-BCDB-98CB2A29D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7" i="1"/>
  <c r="B11" i="1"/>
  <c r="B24" i="1"/>
  <c r="B20" i="1"/>
  <c r="B17" i="1"/>
  <c r="B14" i="1"/>
  <c r="B9" i="1"/>
  <c r="B7" i="1"/>
  <c r="R21" i="1"/>
  <c r="R18" i="1"/>
  <c r="R15" i="1"/>
  <c r="R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Gongxiaohui Chen</author>
  </authors>
  <commentList>
    <comment ref="B2" authorId="0" shapeId="0" xr:uid="{84E8DD63-18DA-6C4F-8C8B-E4924B30A164}">
      <text>
        <r>
          <rPr>
            <b/>
            <sz val="10"/>
            <color rgb="FF000000"/>
            <rFont val="Tahoma"/>
            <family val="2"/>
          </rPr>
          <t>Z position of rhe element refers to the last one.</t>
        </r>
      </text>
    </comment>
    <comment ref="F2" authorId="0" shapeId="0" xr:uid="{0FBB4DE0-6464-C84D-9916-2815295B2F8C}">
      <text>
        <r>
          <rPr>
            <b/>
            <sz val="10"/>
            <color rgb="FF000000"/>
            <rFont val="Tahoma"/>
            <family val="2"/>
          </rPr>
          <t>Z position of rhe element refers to the last one.</t>
        </r>
      </text>
    </comment>
    <comment ref="J2" authorId="0" shapeId="0" xr:uid="{95134D7D-C4B2-B040-92DF-E430EC32D384}">
      <text>
        <r>
          <rPr>
            <b/>
            <sz val="10"/>
            <color rgb="FF000000"/>
            <rFont val="Tahoma"/>
            <family val="2"/>
          </rPr>
          <t>Z position of rhe element refers to the last one.</t>
        </r>
      </text>
    </comment>
    <comment ref="N2" authorId="0" shapeId="0" xr:uid="{090DAF3C-9F63-1149-9B51-158F62022604}">
      <text>
        <r>
          <rPr>
            <b/>
            <sz val="10"/>
            <color rgb="FF000000"/>
            <rFont val="Tahoma"/>
            <family val="2"/>
          </rPr>
          <t>Z position of rhe element refers to the last one.</t>
        </r>
      </text>
    </comment>
    <comment ref="R2" authorId="0" shapeId="0" xr:uid="{7385AF1F-EA10-5444-9142-CE74FF3B6A49}">
      <text>
        <r>
          <rPr>
            <b/>
            <sz val="10"/>
            <color rgb="FF000000"/>
            <rFont val="Tahoma"/>
            <family val="2"/>
          </rPr>
          <t>Z position of rhe element refers to the last one.</t>
        </r>
      </text>
    </comment>
    <comment ref="V2" authorId="0" shapeId="0" xr:uid="{A85E0191-69E1-9D45-9045-3DD1EB2562F7}">
      <text>
        <r>
          <rPr>
            <b/>
            <sz val="10"/>
            <color rgb="FF000000"/>
            <rFont val="Tahoma"/>
            <family val="2"/>
          </rPr>
          <t>Z position of rhe element refers to the last one.</t>
        </r>
      </text>
    </comment>
  </commentList>
</comments>
</file>

<file path=xl/sharedStrings.xml><?xml version="1.0" encoding="utf-8"?>
<sst xmlns="http://schemas.openxmlformats.org/spreadsheetml/2006/main" count="318" uniqueCount="154">
  <si>
    <t>Zone 1</t>
  </si>
  <si>
    <t>Zone 2</t>
  </si>
  <si>
    <t>Zone 3A</t>
  </si>
  <si>
    <t>Zone 3B</t>
  </si>
  <si>
    <t>Zone 4</t>
  </si>
  <si>
    <t>Zone 5</t>
  </si>
  <si>
    <t>element</t>
  </si>
  <si>
    <t>z_pos</t>
  </si>
  <si>
    <t>tag</t>
  </si>
  <si>
    <t>comment</t>
  </si>
  <si>
    <t>GUN</t>
  </si>
  <si>
    <t>gun</t>
  </si>
  <si>
    <t>YAG4</t>
  </si>
  <si>
    <t>yag</t>
  </si>
  <si>
    <t>IMP quad</t>
  </si>
  <si>
    <t>EYG1</t>
  </si>
  <si>
    <t>upper stage 1</t>
  </si>
  <si>
    <t>Radiabeam dipole</t>
  </si>
  <si>
    <t>BS/FS</t>
  </si>
  <si>
    <t>solenoid</t>
  </si>
  <si>
    <t>DQ1</t>
  </si>
  <si>
    <t>Radiabeam skew</t>
  </si>
  <si>
    <t>ED2</t>
  </si>
  <si>
    <t>MS</t>
  </si>
  <si>
    <t>DQ2</t>
  </si>
  <si>
    <t>EYG2</t>
  </si>
  <si>
    <t>tdc</t>
  </si>
  <si>
    <t>LINAC1</t>
  </si>
  <si>
    <t>linac</t>
  </si>
  <si>
    <t>DQ3</t>
  </si>
  <si>
    <t>TDC1</t>
  </si>
  <si>
    <t>DS1</t>
  </si>
  <si>
    <t>DQ4</t>
  </si>
  <si>
    <t>ED3</t>
  </si>
  <si>
    <t>YAG1</t>
  </si>
  <si>
    <t>DQ5</t>
  </si>
  <si>
    <t>LINAC2</t>
  </si>
  <si>
    <t>DQ6</t>
  </si>
  <si>
    <t>DS</t>
  </si>
  <si>
    <t>ED4</t>
  </si>
  <si>
    <t>upper stage 2</t>
  </si>
  <si>
    <t>DS2</t>
  </si>
  <si>
    <t>DQ7</t>
  </si>
  <si>
    <t>ED8</t>
  </si>
  <si>
    <t>EYG5</t>
  </si>
  <si>
    <t>LINAC3</t>
  </si>
  <si>
    <t>YAG5</t>
  </si>
  <si>
    <t>peach quad</t>
  </si>
  <si>
    <t>YAG2</t>
  </si>
  <si>
    <t>ED1</t>
  </si>
  <si>
    <t>DS3</t>
  </si>
  <si>
    <t>SLIT_H</t>
  </si>
  <si>
    <t>slit</t>
  </si>
  <si>
    <t>LINAC4</t>
  </si>
  <si>
    <t>EYG6</t>
  </si>
  <si>
    <t>TDC4</t>
  </si>
  <si>
    <t>LINAC5</t>
  </si>
  <si>
    <t>SPEe</t>
  </si>
  <si>
    <t>YAG3</t>
  </si>
  <si>
    <t>LINAC6</t>
  </si>
  <si>
    <t>TDC2</t>
  </si>
  <si>
    <t>ED5</t>
  </si>
  <si>
    <t>EYG7</t>
  </si>
  <si>
    <t>ICT3</t>
  </si>
  <si>
    <t>ICT4</t>
  </si>
  <si>
    <t>PETS</t>
  </si>
  <si>
    <t>ict</t>
  </si>
  <si>
    <t>pets</t>
  </si>
  <si>
    <t>YAG</t>
  </si>
  <si>
    <t>ICT</t>
  </si>
  <si>
    <t>THz?</t>
  </si>
  <si>
    <t>dut</t>
  </si>
  <si>
    <t>EGY4</t>
  </si>
  <si>
    <t>EQ1</t>
  </si>
  <si>
    <t>ET5</t>
  </si>
  <si>
    <t>trim</t>
  </si>
  <si>
    <t>EYG</t>
  </si>
  <si>
    <t>ET6</t>
  </si>
  <si>
    <t>EQ2</t>
  </si>
  <si>
    <t>EQ3</t>
  </si>
  <si>
    <t>ET7</t>
  </si>
  <si>
    <t>ET8</t>
  </si>
  <si>
    <t>DT1</t>
  </si>
  <si>
    <t>DT2</t>
  </si>
  <si>
    <t>DT3</t>
  </si>
  <si>
    <t>DT4</t>
  </si>
  <si>
    <t>ICT1</t>
  </si>
  <si>
    <t>ICT2</t>
  </si>
  <si>
    <t>DT8</t>
  </si>
  <si>
    <t>DT9</t>
  </si>
  <si>
    <t>DT10</t>
  </si>
  <si>
    <t>DT6</t>
  </si>
  <si>
    <t>SLIT</t>
  </si>
  <si>
    <t>DT11</t>
  </si>
  <si>
    <t>DT12</t>
  </si>
  <si>
    <t>DQ8 (3:13)</t>
  </si>
  <si>
    <t>DQ9 (3:14)</t>
  </si>
  <si>
    <t>DQ10 (3:15)</t>
  </si>
  <si>
    <t>DYG5-1199</t>
  </si>
  <si>
    <t>DYG6-1201 (13:14:15)</t>
  </si>
  <si>
    <t>DQ11 (4:2)</t>
  </si>
  <si>
    <t>DQ12 (4:3)</t>
  </si>
  <si>
    <t>DYG8-1032</t>
  </si>
  <si>
    <t>DYG9-1203</t>
  </si>
  <si>
    <t>DQ13 (3:7)</t>
  </si>
  <si>
    <t>DQ14 (3:8)</t>
  </si>
  <si>
    <t>DT (4:7:8)</t>
  </si>
  <si>
    <t>DYG10-1206</t>
  </si>
  <si>
    <t>DT9 (4:9)</t>
  </si>
  <si>
    <t>DQ15 (3:9)</t>
  </si>
  <si>
    <t>DQ16 (3:12)</t>
  </si>
  <si>
    <t>DQ17 (4:4)</t>
  </si>
  <si>
    <t>YAG11-1041</t>
  </si>
  <si>
    <t>DQ18 (4:5)</t>
  </si>
  <si>
    <t>DQ19 (4:6)</t>
  </si>
  <si>
    <t>DQ20 (4:7)</t>
  </si>
  <si>
    <t>ADWA</t>
  </si>
  <si>
    <t>EYG7-1178</t>
  </si>
  <si>
    <t>EMA4-1039</t>
  </si>
  <si>
    <t>QD (4:8)</t>
  </si>
  <si>
    <t>QD (4:9)</t>
  </si>
  <si>
    <t>QD (3:11)</t>
  </si>
  <si>
    <t>DT (4:12:11)</t>
  </si>
  <si>
    <t>DT (4:13:14)</t>
  </si>
  <si>
    <t>DT (4:15:16)</t>
  </si>
  <si>
    <t>DT (2:7:8)</t>
  </si>
  <si>
    <t>DT (2:3:4)</t>
  </si>
  <si>
    <t>DT (2:9:10)</t>
  </si>
  <si>
    <t>DT (2:15:16)</t>
  </si>
  <si>
    <t>ICT-1154</t>
  </si>
  <si>
    <t>DMA-1047</t>
  </si>
  <si>
    <t>YAG-68</t>
  </si>
  <si>
    <t>YAG-19397186</t>
  </si>
  <si>
    <t>QD (4:10)</t>
  </si>
  <si>
    <t>QD (4:11)</t>
  </si>
  <si>
    <t>QD (3:10)</t>
  </si>
  <si>
    <t>DT (2:17:18)</t>
  </si>
  <si>
    <t>DYG14-19266816</t>
  </si>
  <si>
    <t>DT (4:1:2)</t>
  </si>
  <si>
    <t>DT (4:3:4)</t>
  </si>
  <si>
    <t>DYG15-21351022</t>
  </si>
  <si>
    <t>DT</t>
  </si>
  <si>
    <t>DT (3:9:10)</t>
  </si>
  <si>
    <t>ED6</t>
  </si>
  <si>
    <t>EYG9</t>
  </si>
  <si>
    <t>TDC3</t>
  </si>
  <si>
    <t>ED7</t>
  </si>
  <si>
    <t>EYG11</t>
  </si>
  <si>
    <t>EYG10</t>
  </si>
  <si>
    <t>EYG12</t>
  </si>
  <si>
    <t xml:space="preserve"> </t>
  </si>
  <si>
    <t>yag_up</t>
  </si>
  <si>
    <t>yag_down</t>
  </si>
  <si>
    <t>yag_straight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</si>
</sst>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8B01-A210-AA47-9E1C-21C3ABCF8B86}">
  <dimension ref="A1:X28"/>
  <sheetViews>
    <sheetView tabSelected="1" zoomScale="158" workbookViewId="0">
      <selection activeCell="I28" sqref="I28"/>
    </sheetView>
  </sheetViews>
  <sheetFormatPr baseColWidth="10" defaultRowHeight="16" x14ac:dyDescent="0.2"/>
  <cols>
    <col min="1" max="1" width="9.1640625" bestFit="1" customWidth="1"/>
    <col min="2" max="2" width="7.33203125" bestFit="1" customWidth="1"/>
    <col min="3" max="3" width="8" bestFit="1" customWidth="1"/>
    <col min="4" max="4" width="10.5" bestFit="1" customWidth="1"/>
    <col min="5" max="5" width="19.5" bestFit="1" customWidth="1"/>
    <col min="6" max="6" width="7" bestFit="1" customWidth="1"/>
    <col min="7" max="7" width="16" bestFit="1" customWidth="1"/>
    <col min="8" max="8" width="10.5" bestFit="1" customWidth="1"/>
    <col min="9" max="9" width="11.1640625" bestFit="1" customWidth="1"/>
    <col min="10" max="10" width="7" bestFit="1" customWidth="1"/>
    <col min="11" max="11" width="16" bestFit="1" customWidth="1"/>
    <col min="12" max="12" width="10.5" bestFit="1" customWidth="1"/>
    <col min="13" max="13" width="13.1640625" bestFit="1" customWidth="1"/>
    <col min="14" max="14" width="7.33203125" bestFit="1" customWidth="1"/>
    <col min="15" max="15" width="16" bestFit="1" customWidth="1"/>
    <col min="16" max="16" width="10.5" bestFit="1" customWidth="1"/>
    <col min="17" max="17" width="9.1640625" bestFit="1" customWidth="1"/>
    <col min="18" max="18" width="7.33203125" bestFit="1" customWidth="1"/>
    <col min="19" max="19" width="16" bestFit="1" customWidth="1"/>
    <col min="20" max="20" width="12.33203125" bestFit="1" customWidth="1"/>
    <col min="21" max="21" width="15.6640625" bestFit="1" customWidth="1"/>
    <col min="22" max="22" width="7" bestFit="1" customWidth="1"/>
    <col min="23" max="23" width="16" bestFit="1" customWidth="1"/>
    <col min="24" max="24" width="12.33203125" bestFit="1" customWidth="1"/>
    <col min="25" max="25" width="15.5" bestFit="1" customWidth="1"/>
    <col min="27" max="27" width="16" bestFit="1" customWidth="1"/>
    <col min="28" max="28" width="13.5" customWidth="1"/>
  </cols>
  <sheetData>
    <row r="1" spans="1:24" ht="21" x14ac:dyDescent="0.25">
      <c r="A1" s="9" t="s">
        <v>0</v>
      </c>
      <c r="B1" s="9"/>
      <c r="C1" s="9"/>
      <c r="D1" s="9"/>
      <c r="E1" s="9" t="s">
        <v>1</v>
      </c>
      <c r="F1" s="9"/>
      <c r="G1" s="9"/>
      <c r="H1" s="9"/>
      <c r="I1" s="9" t="s">
        <v>2</v>
      </c>
      <c r="J1" s="9"/>
      <c r="K1" s="9"/>
      <c r="L1" s="9"/>
      <c r="M1" s="9" t="s">
        <v>3</v>
      </c>
      <c r="N1" s="9"/>
      <c r="O1" s="9"/>
      <c r="P1" s="9"/>
      <c r="Q1" s="9" t="s">
        <v>4</v>
      </c>
      <c r="R1" s="9"/>
      <c r="S1" s="9"/>
      <c r="T1" s="9"/>
      <c r="U1" s="9" t="s">
        <v>5</v>
      </c>
      <c r="V1" s="9"/>
      <c r="W1" s="9"/>
      <c r="X1" s="9"/>
    </row>
    <row r="2" spans="1:24" ht="19" x14ac:dyDescent="0.25">
      <c r="A2" s="1" t="s">
        <v>6</v>
      </c>
      <c r="B2" s="2" t="s">
        <v>7</v>
      </c>
      <c r="C2" s="1" t="s">
        <v>8</v>
      </c>
      <c r="D2" s="1" t="s">
        <v>9</v>
      </c>
      <c r="E2" s="1" t="s">
        <v>6</v>
      </c>
      <c r="F2" s="2" t="s">
        <v>7</v>
      </c>
      <c r="G2" s="1" t="s">
        <v>8</v>
      </c>
      <c r="H2" s="1" t="s">
        <v>9</v>
      </c>
      <c r="I2" s="1" t="s">
        <v>6</v>
      </c>
      <c r="J2" s="2" t="s">
        <v>7</v>
      </c>
      <c r="K2" s="1" t="s">
        <v>8</v>
      </c>
      <c r="L2" s="1" t="s">
        <v>9</v>
      </c>
      <c r="M2" s="1" t="s">
        <v>6</v>
      </c>
      <c r="N2" s="2" t="s">
        <v>7</v>
      </c>
      <c r="O2" s="1" t="s">
        <v>8</v>
      </c>
      <c r="P2" s="1" t="s">
        <v>9</v>
      </c>
      <c r="Q2" s="1" t="s">
        <v>6</v>
      </c>
      <c r="R2" s="2" t="s">
        <v>7</v>
      </c>
      <c r="S2" s="1" t="s">
        <v>8</v>
      </c>
      <c r="T2" s="1" t="s">
        <v>9</v>
      </c>
      <c r="U2" s="1" t="s">
        <v>6</v>
      </c>
      <c r="V2" s="2" t="s">
        <v>7</v>
      </c>
      <c r="W2" s="1" t="s">
        <v>8</v>
      </c>
      <c r="X2" s="1" t="s">
        <v>9</v>
      </c>
    </row>
    <row r="3" spans="1:24" x14ac:dyDescent="0.2">
      <c r="A3" s="3" t="s">
        <v>10</v>
      </c>
      <c r="B3" s="3">
        <v>0</v>
      </c>
      <c r="C3" s="3" t="s">
        <v>11</v>
      </c>
      <c r="D3" s="3"/>
      <c r="E3" s="5" t="s">
        <v>89</v>
      </c>
      <c r="F3" s="5">
        <v>45</v>
      </c>
      <c r="G3" s="5" t="s">
        <v>75</v>
      </c>
      <c r="H3" s="3"/>
      <c r="I3" s="3" t="s">
        <v>100</v>
      </c>
      <c r="J3" s="3">
        <v>37.5</v>
      </c>
      <c r="K3" s="3" t="s">
        <v>14</v>
      </c>
      <c r="L3" s="3"/>
      <c r="M3" s="3" t="s">
        <v>109</v>
      </c>
      <c r="N3" s="3">
        <v>77.5</v>
      </c>
      <c r="O3" s="3" t="s">
        <v>14</v>
      </c>
      <c r="P3" s="3"/>
      <c r="Q3" s="3" t="s">
        <v>49</v>
      </c>
      <c r="R3" s="6">
        <v>55</v>
      </c>
      <c r="S3" s="3" t="s">
        <v>17</v>
      </c>
      <c r="T3" s="4"/>
      <c r="U3" s="3" t="s">
        <v>143</v>
      </c>
      <c r="V3" s="3">
        <v>1.8080000000000001</v>
      </c>
      <c r="W3" s="3" t="s">
        <v>17</v>
      </c>
      <c r="X3" s="3" t="s">
        <v>16</v>
      </c>
    </row>
    <row r="4" spans="1:24" x14ac:dyDescent="0.2">
      <c r="A4" s="3" t="s">
        <v>18</v>
      </c>
      <c r="B4" s="3">
        <v>0</v>
      </c>
      <c r="C4" s="3" t="s">
        <v>19</v>
      </c>
      <c r="D4" s="3"/>
      <c r="E4" s="3" t="s">
        <v>12</v>
      </c>
      <c r="F4" s="3">
        <v>113</v>
      </c>
      <c r="G4" s="3" t="s">
        <v>13</v>
      </c>
      <c r="H4" s="3"/>
      <c r="I4" s="3" t="s">
        <v>101</v>
      </c>
      <c r="J4" s="3">
        <v>28</v>
      </c>
      <c r="K4" s="3" t="s">
        <v>14</v>
      </c>
      <c r="L4" s="3"/>
      <c r="M4" s="3" t="s">
        <v>110</v>
      </c>
      <c r="N4" s="3">
        <v>25</v>
      </c>
      <c r="O4" s="3" t="s">
        <v>14</v>
      </c>
      <c r="P4" s="3"/>
      <c r="Q4" s="4" t="s">
        <v>15</v>
      </c>
      <c r="R4" s="3">
        <v>50</v>
      </c>
      <c r="S4" s="3" t="s">
        <v>151</v>
      </c>
      <c r="T4" s="3"/>
      <c r="U4" s="3" t="s">
        <v>144</v>
      </c>
      <c r="V4" s="3">
        <v>30</v>
      </c>
      <c r="W4" s="3" t="s">
        <v>13</v>
      </c>
      <c r="X4" s="3" t="s">
        <v>16</v>
      </c>
    </row>
    <row r="5" spans="1:24" x14ac:dyDescent="0.2">
      <c r="A5" s="3" t="s">
        <v>23</v>
      </c>
      <c r="B5" s="3">
        <v>24.25</v>
      </c>
      <c r="C5" s="3" t="s">
        <v>19</v>
      </c>
      <c r="D5" s="3"/>
      <c r="E5" s="5" t="s">
        <v>87</v>
      </c>
      <c r="F5" s="5">
        <v>25</v>
      </c>
      <c r="G5" s="5" t="s">
        <v>66</v>
      </c>
      <c r="H5" s="3"/>
      <c r="I5" s="3" t="s">
        <v>138</v>
      </c>
      <c r="J5" s="3">
        <v>15</v>
      </c>
      <c r="K5" s="3" t="s">
        <v>75</v>
      </c>
      <c r="L5" s="3"/>
      <c r="M5" s="3" t="s">
        <v>111</v>
      </c>
      <c r="N5" s="3">
        <v>26</v>
      </c>
      <c r="O5" s="3" t="s">
        <v>14</v>
      </c>
      <c r="P5" s="3"/>
      <c r="Q5" s="3" t="s">
        <v>22</v>
      </c>
      <c r="R5" s="3">
        <v>50</v>
      </c>
      <c r="S5" s="3" t="s">
        <v>17</v>
      </c>
      <c r="T5" s="3" t="s">
        <v>16</v>
      </c>
      <c r="U5" s="3" t="s">
        <v>145</v>
      </c>
      <c r="V5" s="3">
        <v>32.75</v>
      </c>
      <c r="W5" s="3" t="s">
        <v>26</v>
      </c>
      <c r="X5" s="3" t="s">
        <v>16</v>
      </c>
    </row>
    <row r="6" spans="1:24" x14ac:dyDescent="0.2">
      <c r="A6" s="5" t="s">
        <v>82</v>
      </c>
      <c r="B6" s="5">
        <v>35</v>
      </c>
      <c r="C6" s="5" t="s">
        <v>75</v>
      </c>
      <c r="D6" s="3"/>
      <c r="E6" s="3" t="s">
        <v>90</v>
      </c>
      <c r="F6" s="3">
        <v>25</v>
      </c>
      <c r="G6" s="3" t="s">
        <v>75</v>
      </c>
      <c r="H6" s="3"/>
      <c r="I6" s="3" t="s">
        <v>102</v>
      </c>
      <c r="J6" s="3">
        <v>20</v>
      </c>
      <c r="K6" s="3" t="s">
        <v>13</v>
      </c>
      <c r="L6" s="3"/>
      <c r="M6" s="5" t="s">
        <v>122</v>
      </c>
      <c r="N6" s="5">
        <v>15</v>
      </c>
      <c r="O6" s="5" t="s">
        <v>75</v>
      </c>
      <c r="P6" s="3"/>
      <c r="Q6" s="3" t="s">
        <v>25</v>
      </c>
      <c r="R6" s="3">
        <v>66.599999999999994</v>
      </c>
      <c r="S6" s="3" t="s">
        <v>13</v>
      </c>
      <c r="T6" s="3" t="s">
        <v>16</v>
      </c>
      <c r="U6" s="3" t="s">
        <v>146</v>
      </c>
      <c r="V6" s="3">
        <v>30</v>
      </c>
      <c r="W6" s="3" t="s">
        <v>17</v>
      </c>
      <c r="X6" s="3" t="s">
        <v>16</v>
      </c>
    </row>
    <row r="7" spans="1:24" x14ac:dyDescent="0.2">
      <c r="A7" s="3" t="s">
        <v>27</v>
      </c>
      <c r="B7" s="3">
        <f>93.85-B6</f>
        <v>58.849999999999994</v>
      </c>
      <c r="C7" s="3" t="s">
        <v>28</v>
      </c>
      <c r="D7" s="3"/>
      <c r="E7" s="3" t="s">
        <v>20</v>
      </c>
      <c r="F7" s="3">
        <f>89.5-F6-F5</f>
        <v>39.5</v>
      </c>
      <c r="G7" s="3" t="s">
        <v>21</v>
      </c>
      <c r="H7" s="3"/>
      <c r="I7" s="3" t="s">
        <v>63</v>
      </c>
      <c r="J7" s="3">
        <v>16.5</v>
      </c>
      <c r="K7" s="3" t="s">
        <v>66</v>
      </c>
      <c r="L7" s="3"/>
      <c r="M7" s="5" t="s">
        <v>123</v>
      </c>
      <c r="N7" s="5">
        <v>15</v>
      </c>
      <c r="O7" s="5" t="s">
        <v>75</v>
      </c>
      <c r="P7" s="3"/>
      <c r="Q7" s="3" t="s">
        <v>30</v>
      </c>
      <c r="R7" s="3">
        <v>32.5</v>
      </c>
      <c r="S7" s="3" t="s">
        <v>26</v>
      </c>
      <c r="T7" s="3" t="s">
        <v>16</v>
      </c>
      <c r="U7" s="3" t="s">
        <v>147</v>
      </c>
      <c r="V7" s="3">
        <v>30</v>
      </c>
      <c r="W7" s="3" t="s">
        <v>152</v>
      </c>
      <c r="X7" s="3" t="s">
        <v>16</v>
      </c>
    </row>
    <row r="8" spans="1:24" x14ac:dyDescent="0.2">
      <c r="A8" s="5" t="s">
        <v>83</v>
      </c>
      <c r="B8" s="5">
        <v>45</v>
      </c>
      <c r="C8" s="5" t="s">
        <v>75</v>
      </c>
      <c r="D8" s="3"/>
      <c r="E8" s="3" t="s">
        <v>24</v>
      </c>
      <c r="F8" s="3">
        <v>24.5</v>
      </c>
      <c r="G8" s="3" t="s">
        <v>21</v>
      </c>
      <c r="H8" s="3"/>
      <c r="I8" s="3" t="s">
        <v>65</v>
      </c>
      <c r="J8" s="3">
        <v>56</v>
      </c>
      <c r="K8" s="3" t="s">
        <v>67</v>
      </c>
      <c r="L8" s="3"/>
      <c r="M8" s="3" t="s">
        <v>112</v>
      </c>
      <c r="N8" s="5">
        <v>20</v>
      </c>
      <c r="O8" s="3" t="s">
        <v>13</v>
      </c>
      <c r="P8" s="3"/>
      <c r="Q8" s="3" t="s">
        <v>33</v>
      </c>
      <c r="R8" s="3">
        <v>72</v>
      </c>
      <c r="S8" s="3" t="s">
        <v>17</v>
      </c>
      <c r="T8" s="3" t="s">
        <v>16</v>
      </c>
      <c r="U8" s="3" t="s">
        <v>148</v>
      </c>
      <c r="V8" s="3">
        <v>0</v>
      </c>
      <c r="W8" s="3" t="s">
        <v>153</v>
      </c>
      <c r="X8" s="3" t="s">
        <v>16</v>
      </c>
    </row>
    <row r="9" spans="1:24" x14ac:dyDescent="0.2">
      <c r="A9" s="3" t="s">
        <v>31</v>
      </c>
      <c r="B9" s="3">
        <f>89.65-B8</f>
        <v>44.650000000000006</v>
      </c>
      <c r="C9" s="3" t="s">
        <v>19</v>
      </c>
      <c r="D9" s="3"/>
      <c r="E9" s="3" t="s">
        <v>29</v>
      </c>
      <c r="F9" s="3">
        <v>38.5</v>
      </c>
      <c r="G9" s="3" t="s">
        <v>21</v>
      </c>
      <c r="H9" s="3"/>
      <c r="I9" s="3" t="s">
        <v>64</v>
      </c>
      <c r="J9" s="3">
        <v>56</v>
      </c>
      <c r="K9" s="3" t="s">
        <v>66</v>
      </c>
      <c r="L9" s="3"/>
      <c r="M9" s="5" t="s">
        <v>124</v>
      </c>
      <c r="N9" s="5">
        <v>15</v>
      </c>
      <c r="O9" s="5" t="s">
        <v>75</v>
      </c>
      <c r="Q9" s="3" t="s">
        <v>150</v>
      </c>
      <c r="R9" s="3">
        <v>50</v>
      </c>
      <c r="S9" s="3" t="s">
        <v>153</v>
      </c>
      <c r="T9" s="3" t="s">
        <v>16</v>
      </c>
      <c r="U9" s="3" t="s">
        <v>43</v>
      </c>
      <c r="V9" s="3">
        <v>30</v>
      </c>
      <c r="W9" s="3" t="s">
        <v>17</v>
      </c>
      <c r="X9" s="3"/>
    </row>
    <row r="10" spans="1:24" x14ac:dyDescent="0.2">
      <c r="A10" s="5" t="s">
        <v>86</v>
      </c>
      <c r="B10" s="5">
        <v>50</v>
      </c>
      <c r="C10" s="5" t="s">
        <v>66</v>
      </c>
      <c r="D10" s="3"/>
      <c r="E10" s="5" t="s">
        <v>93</v>
      </c>
      <c r="F10" s="5">
        <v>20</v>
      </c>
      <c r="G10" s="5" t="s">
        <v>75</v>
      </c>
      <c r="H10" s="3"/>
      <c r="I10" s="3" t="s">
        <v>103</v>
      </c>
      <c r="J10" s="3">
        <v>16.5</v>
      </c>
      <c r="K10" s="3" t="s">
        <v>13</v>
      </c>
      <c r="L10" s="3"/>
      <c r="M10" s="5" t="s">
        <v>125</v>
      </c>
      <c r="N10" s="5">
        <v>15</v>
      </c>
      <c r="O10" s="5" t="s">
        <v>75</v>
      </c>
      <c r="P10" s="3"/>
      <c r="Q10" s="3" t="s">
        <v>72</v>
      </c>
      <c r="R10" s="3">
        <v>0</v>
      </c>
      <c r="S10" s="3" t="s">
        <v>151</v>
      </c>
      <c r="T10" s="3" t="s">
        <v>16</v>
      </c>
      <c r="U10" s="3" t="s">
        <v>149</v>
      </c>
      <c r="V10" s="3">
        <v>25</v>
      </c>
      <c r="W10" s="3" t="s">
        <v>13</v>
      </c>
      <c r="X10" s="3"/>
    </row>
    <row r="11" spans="1:24" x14ac:dyDescent="0.2">
      <c r="A11" s="3" t="s">
        <v>34</v>
      </c>
      <c r="B11" s="3">
        <f>104.7-B10</f>
        <v>54.7</v>
      </c>
      <c r="C11" s="3" t="s">
        <v>13</v>
      </c>
      <c r="D11" s="3"/>
      <c r="E11" s="5" t="s">
        <v>94</v>
      </c>
      <c r="F11" s="5">
        <v>20</v>
      </c>
      <c r="G11" s="5" t="s">
        <v>75</v>
      </c>
      <c r="H11" s="3"/>
      <c r="I11" s="5" t="s">
        <v>139</v>
      </c>
      <c r="J11" s="5">
        <v>30</v>
      </c>
      <c r="K11" s="5" t="s">
        <v>75</v>
      </c>
      <c r="L11" s="3"/>
      <c r="M11" s="3" t="s">
        <v>113</v>
      </c>
      <c r="N11" s="3">
        <v>26</v>
      </c>
      <c r="O11" s="3" t="s">
        <v>14</v>
      </c>
      <c r="P11" s="3"/>
      <c r="Q11" s="3" t="s">
        <v>39</v>
      </c>
      <c r="R11" s="3">
        <v>50</v>
      </c>
      <c r="S11" s="3" t="s">
        <v>17</v>
      </c>
      <c r="T11" s="3" t="s">
        <v>40</v>
      </c>
      <c r="U11" s="3" t="s">
        <v>119</v>
      </c>
      <c r="V11" s="3">
        <v>20.954999999999998</v>
      </c>
      <c r="W11" s="3" t="s">
        <v>14</v>
      </c>
      <c r="X11" s="3"/>
    </row>
    <row r="12" spans="1:24" x14ac:dyDescent="0.2">
      <c r="A12" s="3" t="s">
        <v>36</v>
      </c>
      <c r="B12" s="3">
        <v>85</v>
      </c>
      <c r="C12" s="3" t="s">
        <v>28</v>
      </c>
      <c r="D12" s="3"/>
      <c r="E12" s="3" t="s">
        <v>32</v>
      </c>
      <c r="F12" s="3">
        <f>71-F11-F10</f>
        <v>31</v>
      </c>
      <c r="G12" s="3" t="s">
        <v>14</v>
      </c>
      <c r="H12" s="3"/>
      <c r="I12" s="3" t="s">
        <v>104</v>
      </c>
      <c r="J12" s="3">
        <v>31</v>
      </c>
      <c r="K12" s="3" t="s">
        <v>14</v>
      </c>
      <c r="L12" s="3"/>
      <c r="M12" s="3" t="s">
        <v>114</v>
      </c>
      <c r="N12" s="3">
        <v>25</v>
      </c>
      <c r="O12" s="3" t="s">
        <v>14</v>
      </c>
      <c r="P12" s="3"/>
      <c r="Q12" s="3" t="s">
        <v>44</v>
      </c>
      <c r="R12" s="3">
        <v>40</v>
      </c>
      <c r="S12" s="3" t="s">
        <v>13</v>
      </c>
      <c r="T12" s="3" t="s">
        <v>40</v>
      </c>
      <c r="U12" s="3" t="s">
        <v>120</v>
      </c>
      <c r="V12" s="3">
        <v>19.05</v>
      </c>
      <c r="W12" s="3" t="s">
        <v>14</v>
      </c>
      <c r="X12" s="3"/>
    </row>
    <row r="13" spans="1:24" x14ac:dyDescent="0.2">
      <c r="A13" s="5" t="s">
        <v>84</v>
      </c>
      <c r="B13" s="5">
        <v>35</v>
      </c>
      <c r="C13" s="5" t="s">
        <v>75</v>
      </c>
      <c r="D13" s="3"/>
      <c r="E13" s="3" t="s">
        <v>35</v>
      </c>
      <c r="F13" s="3">
        <v>26.5</v>
      </c>
      <c r="G13" s="3" t="s">
        <v>14</v>
      </c>
      <c r="H13" s="3"/>
      <c r="I13" s="3" t="s">
        <v>105</v>
      </c>
      <c r="J13" s="3">
        <v>21.8</v>
      </c>
      <c r="K13" s="3" t="s">
        <v>14</v>
      </c>
      <c r="L13" s="3"/>
      <c r="M13" s="3" t="s">
        <v>115</v>
      </c>
      <c r="N13" s="3">
        <v>24.5</v>
      </c>
      <c r="O13" s="3" t="s">
        <v>14</v>
      </c>
      <c r="P13" s="3"/>
      <c r="Q13" s="3" t="s">
        <v>73</v>
      </c>
      <c r="R13" s="3">
        <v>24.3</v>
      </c>
      <c r="S13" s="3" t="s">
        <v>14</v>
      </c>
      <c r="T13" s="3" t="s">
        <v>40</v>
      </c>
      <c r="U13" s="3" t="s">
        <v>121</v>
      </c>
      <c r="V13" s="3">
        <v>19.05</v>
      </c>
      <c r="W13" s="3" t="s">
        <v>14</v>
      </c>
      <c r="X13" s="3"/>
    </row>
    <row r="14" spans="1:24" x14ac:dyDescent="0.2">
      <c r="A14" s="3" t="s">
        <v>41</v>
      </c>
      <c r="B14" s="3">
        <f>73.6-B13</f>
        <v>38.599999999999994</v>
      </c>
      <c r="C14" s="3" t="s">
        <v>19</v>
      </c>
      <c r="D14" s="3"/>
      <c r="E14" s="3" t="s">
        <v>37</v>
      </c>
      <c r="F14" s="3">
        <v>25</v>
      </c>
      <c r="G14" s="3" t="s">
        <v>14</v>
      </c>
      <c r="H14" s="3"/>
      <c r="I14" s="3" t="s">
        <v>38</v>
      </c>
      <c r="J14" s="3">
        <v>27</v>
      </c>
      <c r="K14" s="3" t="s">
        <v>17</v>
      </c>
      <c r="L14" s="3"/>
      <c r="M14" s="3" t="s">
        <v>126</v>
      </c>
      <c r="N14" s="3">
        <v>15</v>
      </c>
      <c r="O14" s="3" t="s">
        <v>75</v>
      </c>
      <c r="P14" s="3"/>
      <c r="Q14" s="3" t="s">
        <v>74</v>
      </c>
      <c r="R14" s="3">
        <v>40</v>
      </c>
      <c r="S14" s="3" t="s">
        <v>75</v>
      </c>
      <c r="T14" s="3" t="s">
        <v>40</v>
      </c>
      <c r="U14" s="5" t="s">
        <v>128</v>
      </c>
      <c r="V14" s="5">
        <v>15</v>
      </c>
      <c r="W14" s="5" t="s">
        <v>75</v>
      </c>
      <c r="X14" s="3"/>
    </row>
    <row r="15" spans="1:24" x14ac:dyDescent="0.2">
      <c r="A15" s="3" t="s">
        <v>45</v>
      </c>
      <c r="B15" s="3">
        <v>83.2</v>
      </c>
      <c r="C15" s="3" t="s">
        <v>28</v>
      </c>
      <c r="D15" s="3"/>
      <c r="E15" s="3" t="s">
        <v>42</v>
      </c>
      <c r="F15" s="3">
        <v>27</v>
      </c>
      <c r="G15" s="3" t="s">
        <v>14</v>
      </c>
      <c r="H15" s="3"/>
      <c r="I15" s="5" t="s">
        <v>106</v>
      </c>
      <c r="J15" s="5">
        <v>20</v>
      </c>
      <c r="K15" s="5" t="s">
        <v>75</v>
      </c>
      <c r="L15" s="3"/>
      <c r="M15" s="5" t="s">
        <v>127</v>
      </c>
      <c r="N15" s="5">
        <v>15</v>
      </c>
      <c r="O15" s="5" t="s">
        <v>75</v>
      </c>
      <c r="P15" s="7"/>
      <c r="Q15" s="3" t="s">
        <v>69</v>
      </c>
      <c r="R15" s="3">
        <f>80-R14</f>
        <v>40</v>
      </c>
      <c r="S15" s="3" t="s">
        <v>66</v>
      </c>
      <c r="T15" s="3" t="s">
        <v>40</v>
      </c>
      <c r="U15" s="3" t="s">
        <v>131</v>
      </c>
      <c r="V15" s="3">
        <v>20</v>
      </c>
      <c r="W15" s="3" t="s">
        <v>13</v>
      </c>
      <c r="X15" s="3"/>
    </row>
    <row r="16" spans="1:24" x14ac:dyDescent="0.2">
      <c r="A16" s="5" t="s">
        <v>85</v>
      </c>
      <c r="B16" s="5">
        <v>40</v>
      </c>
      <c r="C16" s="5" t="s">
        <v>75</v>
      </c>
      <c r="D16" s="3"/>
      <c r="E16" s="3" t="s">
        <v>141</v>
      </c>
      <c r="F16" s="3">
        <v>40</v>
      </c>
      <c r="G16" s="3" t="s">
        <v>75</v>
      </c>
      <c r="H16" s="3"/>
      <c r="I16" s="3" t="s">
        <v>107</v>
      </c>
      <c r="J16" s="3">
        <v>30</v>
      </c>
      <c r="K16" s="3" t="s">
        <v>13</v>
      </c>
      <c r="L16" s="3"/>
      <c r="M16" s="3" t="s">
        <v>116</v>
      </c>
      <c r="N16" s="3">
        <v>35</v>
      </c>
      <c r="O16" s="3" t="s">
        <v>71</v>
      </c>
      <c r="P16" s="3"/>
      <c r="Q16" s="3" t="s">
        <v>76</v>
      </c>
      <c r="R16" s="3">
        <f>118-R15</f>
        <v>78</v>
      </c>
      <c r="S16" s="3" t="s">
        <v>13</v>
      </c>
      <c r="T16" s="3" t="s">
        <v>40</v>
      </c>
      <c r="U16" s="3" t="s">
        <v>70</v>
      </c>
      <c r="V16" s="3">
        <v>21.59</v>
      </c>
      <c r="W16" s="3" t="s">
        <v>71</v>
      </c>
      <c r="X16" s="3"/>
    </row>
    <row r="17" spans="1:24" x14ac:dyDescent="0.2">
      <c r="A17" s="3" t="s">
        <v>48</v>
      </c>
      <c r="B17" s="3">
        <f>89-B16</f>
        <v>49</v>
      </c>
      <c r="C17" s="3" t="s">
        <v>13</v>
      </c>
      <c r="D17" s="3"/>
      <c r="E17" s="3" t="s">
        <v>46</v>
      </c>
      <c r="F17" s="3">
        <v>25</v>
      </c>
      <c r="G17" s="3" t="s">
        <v>13</v>
      </c>
      <c r="H17" s="3"/>
      <c r="I17" s="5" t="s">
        <v>108</v>
      </c>
      <c r="J17" s="5">
        <v>20</v>
      </c>
      <c r="K17" s="5" t="s">
        <v>75</v>
      </c>
      <c r="L17" s="3"/>
      <c r="M17" s="3" t="s">
        <v>117</v>
      </c>
      <c r="N17" s="3">
        <v>30</v>
      </c>
      <c r="O17" s="3" t="s">
        <v>13</v>
      </c>
      <c r="P17" s="3"/>
      <c r="Q17" s="3" t="s">
        <v>77</v>
      </c>
      <c r="R17" s="3">
        <v>35</v>
      </c>
      <c r="S17" s="3" t="s">
        <v>75</v>
      </c>
      <c r="T17" s="3" t="s">
        <v>40</v>
      </c>
      <c r="U17" s="3" t="s">
        <v>132</v>
      </c>
      <c r="V17" s="3">
        <v>21.59</v>
      </c>
      <c r="W17" s="3" t="s">
        <v>13</v>
      </c>
      <c r="X17" s="3"/>
    </row>
    <row r="18" spans="1:24" x14ac:dyDescent="0.2">
      <c r="A18" s="3" t="s">
        <v>50</v>
      </c>
      <c r="B18" s="3">
        <v>33.57</v>
      </c>
      <c r="C18" s="3" t="s">
        <v>19</v>
      </c>
      <c r="D18" s="3"/>
      <c r="E18" s="3" t="s">
        <v>92</v>
      </c>
      <c r="F18" s="3">
        <v>10</v>
      </c>
      <c r="G18" s="3" t="s">
        <v>52</v>
      </c>
      <c r="H18" s="3"/>
      <c r="I18" s="3"/>
      <c r="J18" s="3"/>
      <c r="K18" s="3"/>
      <c r="L18" s="3"/>
      <c r="M18" s="3" t="s">
        <v>43</v>
      </c>
      <c r="N18" s="6">
        <v>25</v>
      </c>
      <c r="O18" s="3" t="s">
        <v>17</v>
      </c>
      <c r="P18" s="3"/>
      <c r="Q18" s="3" t="s">
        <v>78</v>
      </c>
      <c r="R18" s="6">
        <f>69-R17</f>
        <v>34</v>
      </c>
      <c r="S18" s="6" t="s">
        <v>14</v>
      </c>
      <c r="T18" s="6" t="s">
        <v>40</v>
      </c>
      <c r="U18" s="3" t="s">
        <v>133</v>
      </c>
      <c r="V18" s="3">
        <v>43.18</v>
      </c>
      <c r="W18" s="3" t="s">
        <v>14</v>
      </c>
      <c r="X18" s="3"/>
    </row>
    <row r="19" spans="1:24" x14ac:dyDescent="0.2">
      <c r="A19" s="5" t="s">
        <v>91</v>
      </c>
      <c r="B19" s="5">
        <v>40</v>
      </c>
      <c r="C19" s="5" t="s">
        <v>75</v>
      </c>
      <c r="D19" s="3"/>
      <c r="E19" s="3" t="s">
        <v>49</v>
      </c>
      <c r="F19" s="3">
        <v>55</v>
      </c>
      <c r="G19" s="3" t="s">
        <v>17</v>
      </c>
      <c r="H19" s="3"/>
      <c r="I19" s="3"/>
      <c r="J19" s="3"/>
      <c r="K19" s="3"/>
      <c r="L19" s="3"/>
      <c r="M19" s="3" t="s">
        <v>118</v>
      </c>
      <c r="N19" s="3">
        <v>50.5</v>
      </c>
      <c r="O19" s="3" t="s">
        <v>13</v>
      </c>
      <c r="P19" s="3"/>
      <c r="Q19" s="3" t="s">
        <v>79</v>
      </c>
      <c r="R19" s="3">
        <v>22.5</v>
      </c>
      <c r="S19" s="3" t="s">
        <v>14</v>
      </c>
      <c r="T19" s="3" t="s">
        <v>40</v>
      </c>
      <c r="U19" s="3" t="s">
        <v>134</v>
      </c>
      <c r="V19" s="3">
        <v>19.05</v>
      </c>
      <c r="W19" s="3" t="s">
        <v>14</v>
      </c>
      <c r="X19" s="3"/>
    </row>
    <row r="20" spans="1:24" x14ac:dyDescent="0.2">
      <c r="A20" s="3" t="s">
        <v>53</v>
      </c>
      <c r="B20" s="3">
        <f>90.37-B19</f>
        <v>50.370000000000005</v>
      </c>
      <c r="C20" s="3" t="s">
        <v>28</v>
      </c>
      <c r="D20" s="3"/>
      <c r="E20" s="5" t="s">
        <v>142</v>
      </c>
      <c r="F20" s="5">
        <v>50</v>
      </c>
      <c r="G20" s="5" t="s">
        <v>75</v>
      </c>
      <c r="H20" s="3"/>
      <c r="I20" s="3"/>
      <c r="J20" s="3"/>
      <c r="K20" s="3"/>
      <c r="L20" s="3"/>
      <c r="M20" s="5" t="s">
        <v>92</v>
      </c>
      <c r="N20" s="5">
        <v>10</v>
      </c>
      <c r="O20" s="5" t="s">
        <v>52</v>
      </c>
      <c r="P20" s="3"/>
      <c r="Q20" s="3" t="s">
        <v>80</v>
      </c>
      <c r="R20" s="3">
        <v>28</v>
      </c>
      <c r="S20" s="3" t="s">
        <v>75</v>
      </c>
      <c r="T20" s="3" t="s">
        <v>40</v>
      </c>
      <c r="U20" s="3" t="s">
        <v>135</v>
      </c>
      <c r="V20" s="3">
        <v>19.05</v>
      </c>
      <c r="W20" s="3" t="s">
        <v>14</v>
      </c>
      <c r="X20" s="3"/>
    </row>
    <row r="21" spans="1:24" x14ac:dyDescent="0.2">
      <c r="A21" s="3" t="s">
        <v>56</v>
      </c>
      <c r="B21" s="3">
        <v>133.97999999999999</v>
      </c>
      <c r="C21" s="3" t="s">
        <v>28</v>
      </c>
      <c r="D21" s="3"/>
      <c r="E21" s="3" t="s">
        <v>98</v>
      </c>
      <c r="F21" s="3">
        <f>101.5-F20</f>
        <v>51.5</v>
      </c>
      <c r="G21" s="3" t="s">
        <v>13</v>
      </c>
      <c r="H21" s="3"/>
      <c r="I21" s="3"/>
      <c r="J21" s="3"/>
      <c r="K21" s="3"/>
      <c r="L21" s="3"/>
      <c r="M21" s="3"/>
      <c r="N21" s="3"/>
      <c r="O21" s="3"/>
      <c r="P21" s="3"/>
      <c r="Q21" s="3" t="s">
        <v>54</v>
      </c>
      <c r="R21" s="3">
        <f>57-R20</f>
        <v>29</v>
      </c>
      <c r="S21" s="3" t="s">
        <v>13</v>
      </c>
      <c r="T21" s="3" t="s">
        <v>40</v>
      </c>
      <c r="U21" s="5" t="s">
        <v>136</v>
      </c>
      <c r="V21" s="5">
        <v>15</v>
      </c>
      <c r="W21" s="5" t="s">
        <v>75</v>
      </c>
      <c r="X21" s="3"/>
    </row>
    <row r="22" spans="1:24" x14ac:dyDescent="0.2">
      <c r="A22" s="3" t="s">
        <v>58</v>
      </c>
      <c r="B22" s="3">
        <v>66.150000000000006</v>
      </c>
      <c r="C22" s="3" t="s">
        <v>13</v>
      </c>
      <c r="D22" s="3"/>
      <c r="E22" s="3" t="s">
        <v>95</v>
      </c>
      <c r="F22" s="3">
        <v>22.25</v>
      </c>
      <c r="G22" s="3" t="s">
        <v>47</v>
      </c>
      <c r="H22" s="3"/>
      <c r="I22" s="3"/>
      <c r="J22" s="3"/>
      <c r="K22" s="3"/>
      <c r="L22" s="3"/>
      <c r="M22" s="3"/>
      <c r="N22" s="3"/>
      <c r="O22" s="3"/>
      <c r="P22" s="3"/>
      <c r="Q22" s="3" t="s">
        <v>51</v>
      </c>
      <c r="R22" s="6">
        <v>90</v>
      </c>
      <c r="S22" s="3" t="s">
        <v>52</v>
      </c>
      <c r="T22" s="3" t="s">
        <v>40</v>
      </c>
      <c r="U22" s="3" t="s">
        <v>129</v>
      </c>
      <c r="V22" s="3">
        <v>20</v>
      </c>
      <c r="W22" s="3" t="s">
        <v>66</v>
      </c>
      <c r="X22" s="3"/>
    </row>
    <row r="23" spans="1:24" x14ac:dyDescent="0.2">
      <c r="A23" s="5" t="s">
        <v>88</v>
      </c>
      <c r="B23" s="5">
        <v>35</v>
      </c>
      <c r="C23" s="5" t="s">
        <v>75</v>
      </c>
      <c r="D23" s="3"/>
      <c r="E23" s="3" t="s">
        <v>96</v>
      </c>
      <c r="F23" s="3">
        <v>35.5</v>
      </c>
      <c r="G23" s="3" t="s">
        <v>47</v>
      </c>
      <c r="H23" s="3"/>
      <c r="I23" s="3"/>
      <c r="J23" s="3"/>
      <c r="K23" s="3"/>
      <c r="L23" s="3"/>
      <c r="M23" s="3"/>
      <c r="N23" s="3"/>
      <c r="O23" s="3"/>
      <c r="P23" s="3"/>
      <c r="Q23" s="3" t="s">
        <v>60</v>
      </c>
      <c r="R23" s="3">
        <v>32.5</v>
      </c>
      <c r="S23" s="3" t="s">
        <v>26</v>
      </c>
      <c r="T23" s="3" t="s">
        <v>40</v>
      </c>
      <c r="U23" s="8" t="s">
        <v>130</v>
      </c>
      <c r="V23" s="3">
        <v>34.924999999999997</v>
      </c>
      <c r="W23" s="3" t="s">
        <v>13</v>
      </c>
      <c r="X23" s="3"/>
    </row>
    <row r="24" spans="1:24" x14ac:dyDescent="0.2">
      <c r="A24" s="3" t="s">
        <v>59</v>
      </c>
      <c r="B24" s="3">
        <f>75.36-B23</f>
        <v>40.36</v>
      </c>
      <c r="C24" s="3" t="s">
        <v>28</v>
      </c>
      <c r="D24" s="3"/>
      <c r="E24" s="3" t="s">
        <v>97</v>
      </c>
      <c r="F24" s="3">
        <v>31.7</v>
      </c>
      <c r="G24" s="3" t="s">
        <v>47</v>
      </c>
      <c r="H24" s="3"/>
      <c r="I24" s="3"/>
      <c r="J24" s="3"/>
      <c r="K24" s="3"/>
      <c r="L24" s="3"/>
      <c r="M24" s="3"/>
      <c r="N24" s="3"/>
      <c r="O24" s="3"/>
      <c r="P24" s="3"/>
      <c r="Q24" s="3" t="s">
        <v>61</v>
      </c>
      <c r="R24" s="3">
        <v>50</v>
      </c>
      <c r="S24" s="3" t="s">
        <v>17</v>
      </c>
      <c r="T24" s="3" t="s">
        <v>40</v>
      </c>
      <c r="U24" s="8" t="s">
        <v>55</v>
      </c>
      <c r="V24" s="6">
        <v>28</v>
      </c>
      <c r="W24" s="3" t="s">
        <v>26</v>
      </c>
      <c r="X24" s="3"/>
    </row>
    <row r="25" spans="1:24" x14ac:dyDescent="0.2">
      <c r="A25" s="3"/>
      <c r="B25" s="3"/>
      <c r="C25" s="3"/>
      <c r="E25" s="3" t="s">
        <v>99</v>
      </c>
      <c r="F25" s="3">
        <v>37.75</v>
      </c>
      <c r="G25" s="3" t="s">
        <v>13</v>
      </c>
      <c r="Q25" s="3" t="s">
        <v>68</v>
      </c>
      <c r="R25" s="3">
        <v>100</v>
      </c>
      <c r="S25" s="3" t="s">
        <v>152</v>
      </c>
      <c r="T25" s="3" t="s">
        <v>40</v>
      </c>
      <c r="U25" s="8" t="s">
        <v>57</v>
      </c>
      <c r="V25" s="3">
        <v>43.3</v>
      </c>
      <c r="W25" s="3" t="s">
        <v>17</v>
      </c>
      <c r="X25" s="3"/>
    </row>
    <row r="26" spans="1:24" x14ac:dyDescent="0.2">
      <c r="Q26" s="3" t="s">
        <v>62</v>
      </c>
      <c r="R26" s="3">
        <v>0</v>
      </c>
      <c r="S26" s="3" t="s">
        <v>13</v>
      </c>
      <c r="T26" s="3" t="s">
        <v>40</v>
      </c>
      <c r="U26" s="8" t="s">
        <v>137</v>
      </c>
      <c r="V26" s="3">
        <v>40</v>
      </c>
      <c r="W26" s="3" t="s">
        <v>13</v>
      </c>
      <c r="X26" s="3"/>
    </row>
    <row r="27" spans="1:24" x14ac:dyDescent="0.2">
      <c r="Q27" s="5" t="s">
        <v>81</v>
      </c>
      <c r="R27" s="5">
        <v>20</v>
      </c>
      <c r="S27" s="5" t="s">
        <v>75</v>
      </c>
      <c r="T27" s="3" t="s">
        <v>40</v>
      </c>
      <c r="U27" s="8" t="s">
        <v>140</v>
      </c>
      <c r="V27" s="3">
        <v>0</v>
      </c>
      <c r="W27" s="3" t="s">
        <v>152</v>
      </c>
      <c r="X27" s="3"/>
    </row>
    <row r="28" spans="1:24" x14ac:dyDescent="0.2">
      <c r="Q28" s="3" t="s">
        <v>69</v>
      </c>
      <c r="R28" s="3">
        <v>69</v>
      </c>
      <c r="S28" s="3" t="s">
        <v>66</v>
      </c>
      <c r="T28" s="3" t="s">
        <v>40</v>
      </c>
    </row>
  </sheetData>
  <mergeCells count="6">
    <mergeCell ref="U1:X1"/>
    <mergeCell ref="A1:D1"/>
    <mergeCell ref="E1:H1"/>
    <mergeCell ref="I1:L1"/>
    <mergeCell ref="M1:P1"/>
    <mergeCell ref="Q1:T1"/>
  </mergeCells>
  <phoneticPr fontId="4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Gongxiaohui Chen</dc:creator>
  <cp:lastModifiedBy>Gongxiaohui Chen</cp:lastModifiedBy>
  <dcterms:created xsi:type="dcterms:W3CDTF">2022-03-09T17:23:09Z</dcterms:created>
  <dcterms:modified xsi:type="dcterms:W3CDTF">2022-12-04T23:27:33Z</dcterms:modified>
</cp:coreProperties>
</file>