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hoto booth for rent near Culve" sheetId="1" r:id="rId4"/>
    <sheet state="visible" name="Keywords" sheetId="2" r:id="rId5"/>
    <sheet state="visible" name="Content" sheetId="3" r:id="rId6"/>
    <sheet state="visible" name="Calendar Events" sheetId="4" r:id="rId7"/>
    <sheet state="visible" name="RSS Feeds" sheetId="5" r:id="rId8"/>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link https://sites.google.com/view/brea-photo-booth-rental/home
	-Erin Edwards
----
document pub https://docs.google.com/document/d/1Ui05qNPoJ8941GfjFgatTW4uXvuh59CQofcd2OdOg74/pub
 document view https://docs.google.com/document/d/1Ui05qNPoJ8941GfjFgatTW4uXvuh59CQofcd2OdOg74/view
 link https://sites.google.com/view/photoboothrentalalisoviejoca/home
 link https://sites.google.com/view/irvinephotoboothrental/home
 link https://sites.google.com/view/irvinephotoboothrental/photo-booth-rental-irvine
 link https://sites.google.com/view/vogue-booth-rental-los-angeles/home
 link https://sites.google.com/view/brea-photo-booth-rental/home
 document https://docs.google.com/document/d/1uzQufAPqJd92Tc9a5mDRRrO8zyNRWBYLnxdXTYTv3Lg/edit?usp=sharing
 document pub https://docs.google.com/document/d/1uzQufAPqJd92Tc9a5mDRRrO8zyNRWBYLnxdXTYTv3Lg/pub
 document view https://docs.google.com/document/d/1uzQufAPqJd92Tc9a5mDRRrO8zyNRWBYLnxdXTYTv3Lg/view
 document https://docs.google.com/document/d/1XRFmEPvSg_b9t0nHRMS5CdbUulcMsfFVTNf01QtnzNY/edit?usp=sharing
 document pub https://docs.google.com/document/d/1XRFmEPvSg_b9t0nHRMS5CdbUulcMsfFVTNf01QtnzNY/pub
 document view https://docs.google.com/document/d/1XRFmEPvSg_b9t0nHRMS5CdbUulcMsfFVTNf01QtnzNY/view
 link https://sites.google.com/view/photoboothrentalalisoviejoca/home
 link https://sites.google.com/view/irvinephotoboothrental/home
 link https://sites.google.com/view/irvinephotoboothrental/photo-booth-rental-irvine
 link https://sites.google.com/view/vogue-booth-rental-los-angeles/home
	-Erin Edwards
----
document https://docs.google.com/document/d/1fjylV1AxkhQRfAJpK2EEBBHnbR_CQJZ3rjkYHlHoOuw/edit?usp=sharing
 document pub https://docs.google.com/document/d/1fjylV1AxkhQRfAJpK2EEBBHnbR_CQJZ3rjkYHlHoOuw/pub
 document view https://docs.google.com/document/d/1fjylV1AxkhQRfAJpK2EEBBHnbR_CQJZ3rjkYHlHoOuw/view
 document https://docs.google.com/document/d/1g5yWmzVBEo90Fp_PxgTxGkXjkzhiGzfCbvM2zqm5k3A/edit?usp=sharing
 document pub https://docs.google.com/document/d/1g5yWmzVBEo90Fp_PxgTxGkXjkzhiGzfCbvM2zqm5k3A/pub
 document view https://docs.google.com/document/d/1g5yWmzVBEo90Fp_PxgTxGkXjkzhiGzfCbvM2zqm5k3A/view
 document https://docs.google.com/document/d/1VUK0BdwRxRX197qD3R3FsTE3968ah1JrOJrd_wPXCwo/edit?usp=sharing
 document pub https://docs.google.com/document/d/1VUK0BdwRxRX197qD3R3FsTE3968ah1JrOJrd_wPXCwo/pub
 document view https://docs.google.com/document/d/1VUK0BdwRxRX197qD3R3FsTE3968ah1JrOJrd_wPXCwo/view
 link https://sites.google.com/view/photoboothrentalalisoviejoca/home
 link https://sites.google.com/view/irvinephotoboothrental/home
 link https://sites.google.com/view/irvinephotoboothrental/photo-booth-rental-irvine
 link https://sites.google.com/view/vogue-booth-rental-los-angeles/home
 link https://sites.google.com/view/brea-photo-booth-rental/home
 document https://docs.google.com/document/d/1f9I9GuCS-sPB7qIzBjufRg3cVViHBAgup9VN07fOlvY/edit?usp=sharing
 document pub https://docs.google.com/document/d/1f9I9GuCS-sPB7qIzBjufRg3cVViHBAgup9VN07fOlvY/pub
 document view https://docs.google.com/document/d/1f9I9GuCS-sPB7qIzBjufRg3cVViHBAgup9VN07fOlvY/view
 document https://docs.google.com/document/d/1fJ8SlgcjvFG6xHj4qFvUP_fRvoqyp1Ne0rIyyliqufE/edit?usp=sharing
 document pub https://docs.google.com/document/d/1fJ8SlgcjvFG6xHj4qFvUP_fRvoqyp1Ne0rIyyliqufE/pub
 document view https://docs.google.com/document/d/1fJ8SlgcjvFG6xHj4qFvUP_fRvoqyp1Ne0rIyyliqufE/view
 document https://docs.google.com/document/d/1Ui05qNPoJ8941GfjFgatTW4uXvuh59CQofcd2OdOg74/edit?usp=sharing
	-Erin Edwards
----
document https://docs.google.com/document/d/11wx5_prBzZuTO5ojntdoFddxfRa09lY-Nw-QiDCCdSs/edit?usp=sharing
 document pub https://docs.google.com/document/d/11wx5_prBzZuTO5ojntdoFddxfRa09lY-Nw-QiDCCdSs/pub
 document view https://docs.google.com/document/d/11wx5_prBzZuTO5ojntdoFddxfRa09lY-Nw-QiDCCdSs/view
 link https://sites.google.com/view/photoboothrentalalisoviejoca/home
 link https://sites.google.com/view/irvinephotoboothrental/home
 link https://sites.google.com/view/irvinephotoboothrental/photo-booth-rental-irvine
 link https://sites.google.com/view/vogue-booth-rental-los-angeles/home
 link https://sites.google.com/view/brea-photo-booth-rental/home
 document https://docs.google.com/document/d/18Tkad7DE8zYoWTYl2DgF8QcC72BFabQA5RhC9IZZfkw/edit?usp=sharing
 document pub https://docs.google.com/document/d/18Tkad7DE8zYoWTYl2DgF8QcC72BFabQA5RhC9IZZfkw/pub
 document view https://docs.google.com/document/d/18Tkad7DE8zYoWTYl2DgF8QcC72BFabQA5RhC9IZZfkw/view
 document https://docs.google.com/document/d/1rgym_fzxunagpY2zspThNylCOrfw1S77IxtvqdS8XQk/edit?usp=sharing
 document pub https://docs.google.com/document/d/1rgym_fzxunagpY2zspThNylCOrfw1S77IxtvqdS8XQk/pub
 document view https://docs.google.com/document/d/1rgym_fzxunagpY2zspThNylCOrfw1S77IxtvqdS8XQk/view
 document https://docs.google.com/document/d/1wOank_Wyj5glzV18EY4B29-l4q46AKDeqlfUt60kOeA/edit?usp=sharing
 document pub https://docs.google.com/document/d/1wOank_Wyj5glzV18EY4B29-l4q46AKDeqlfUt60kOeA/pub
 document view https://docs.google.com/document/d/1wOank_Wyj5glzV18EY4B29-l4q46AKDeqlfUt60kOeA/view
 link https://sites.google.com/view/photoboothrentalalisoviejoca/home
 link https://sites.google.com/view/irvinephotoboothrental/home
 link https://sites.google.com/view/irvinephotoboothrental/photo-booth-rental-irvine
 link https://sites.google.com/view/vogue-booth-rental-los-angeles/home
 link https://sites.google.com/view/brea-photo-booth-rental/home
	-Erin Edwards
----
link https://sites.google.com/view/vogue-booth-rental-los-angeles/home
 link https://sites.google.com/view/brea-photo-booth-rental/home
 document https://docs.google.com/document/d/1K5jFySVLEO4SU62csTRyiPkICZ--GIryNYjgyugmc2M/edit?usp=sharing
 document pub https://docs.google.com/document/d/1K5jFySVLEO4SU62csTRyiPkICZ--GIryNYjgyugmc2M/pub
 document view https://docs.google.com/document/d/1K5jFySVLEO4SU62csTRyiPkICZ--GIryNYjgyugmc2M/view
 document https://docs.google.com/document/d/1tfgLt1s3wLbphD_gJvANRwliRY5TTfXrPRNU1U0oS8w/edit?usp=sharing
 document pub https://docs.google.com/document/d/1tfgLt1s3wLbphD_gJvANRwliRY5TTfXrPRNU1U0oS8w/pub
 document view https://docs.google.com/document/d/1tfgLt1s3wLbphD_gJvANRwliRY5TTfXrPRNU1U0oS8w/view
 document https://docs.google.com/document/d/1KpbkMTu222Y_rRG9YJbWlkstkSl8ZmPP9nAsG3URLoo/edit?usp=sharing
 document pub https://docs.google.com/document/d/1KpbkMTu222Y_rRG9YJbWlkstkSl8ZmPP9nAsG3URLoo/pub
 document view https://docs.google.com/document/d/1KpbkMTu222Y_rRG9YJbWlkstkSl8ZmPP9nAsG3URLoo/view
 link https://sites.google.com/view/photoboothrentalalisoviejoca/home
 link https://sites.google.com/view/irvinephotoboothrental/home
 link https://sites.google.com/view/irvinephotoboothrental/photo-booth-rental-irvine
 link https://sites.google.com/view/vogue-booth-rental-los-angeles/home
 link https://sites.google.com/view/brea-photo-booth-rental/home
 document https://docs.google.com/document/d/1a32qn4FrpITeqRazApWwf95En187eyg9srMOMGX8rg0/edit?usp=sharing
 document pub https://docs.google.com/document/d/1a32qn4FrpITeqRazApWwf95En187eyg9srMOMGX8rg0/pub
 document view https://docs.google.com/document/d/1a32qn4FrpITeqRazApWwf95En187eyg9srMOMGX8rg0/view
 document https://docs.google.com/document/d/1nFuA5inkMk08kEu1ga3QqZpJljqK1FAUzHa9yoSC_Yo/edit?usp=sharing
 document pub https://docs.google.com/document/d/1nFuA5inkMk08kEu1ga3QqZpJljqK1FAUzHa9yoSC_Yo/pub
 document view https://docs.google.com/document/d/1nFuA5inkMk08kEu1ga3QqZpJljqK1FAUzHa9yoSC_Yo/view
	-Erin Edwards
----
sheet https://docs.google.com/spreadsheets/d/1i-GQ5B8JUqhJaXgaPVdbBHSAxxKrbk3yuCfWg0-qL0c/edit#gid=0
 sheet https://docs.google.com/spreadsheets/d/1i-GQ5B8JUqhJaXgaPVdbBHSAxxKrbk3yuCfWg0-qL0c/edit#gid=1081067492
 sheet https://docs.google.com/spreadsheets/d/1i-GQ5B8JUqhJaXgaPVdbBHSAxxKrbk3yuCfWg0-qL0c/edit#gid=1941641267
 sheet https://docs.google.com/spreadsheets/d/1i-GQ5B8JUqhJaXgaPVdbBHSAxxKrbk3yuCfWg0-qL0c/edit#gid=251683407
 sheet https://docs.google.com/spreadsheets/d/1i-GQ5B8JUqhJaXgaPVdbBHSAxxKrbk3yuCfWg0-qL0c/edit#gid=406453205
 folder HTML https://drive.google.com/drive/folders/13pJRsjVRCa4nFVLxdv7wdWKh4KcAhWzl?usp=sharing
 HTML https://drive.google.com/file/d/1tGXv7jkJZrbfObOuMcmZruCO6-VLQFXn/view?usp=sharing
 folder Microsoft Files https://drive.google.com/drive/folders/12HUTB40d7vBGZdWR3Jpb6gA7gLVEqUgW?usp=sharing
 document https://docs.google.com/document/d/1pstn8Y_gL5uBVHV2emWjg0BlswXUiExcsWp6fg7bHgM/edit?usp=sharing
 document pub https://docs.google.com/document/d/1pstn8Y_gL5uBVHV2emWjg0BlswXUiExcsWp6fg7bHgM/pub
 document view https://docs.google.com/document/d/1pstn8Y_gL5uBVHV2emWjg0BlswXUiExcsWp6fg7bHgM/view
 document https://docs.google.com/document/d/100uvaaG8i3cwvSzbIpdOfsQP46RjzJhtDv9HQP6c1BI/edit?usp=sharing
 document pub https://docs.google.com/document/d/100uvaaG8i3cwvSzbIpdOfsQP46RjzJhtDv9HQP6c1BI/pub
 document view https://docs.google.com/document/d/100uvaaG8i3cwvSzbIpdOfsQP46RjzJhtDv9HQP6c1BI/view
 document https://docs.google.com/document/d/1HgaYneq22idWSC-PjUXt5MH9zbMGrItbR5XqRyBylIY/edit?usp=sharing
 document pub https://docs.google.com/document/d/1HgaYneq22idWSC-PjUXt5MH9zbMGrItbR5XqRyBylIY/pub
 document view https://docs.google.com/document/d/1HgaYneq22idWSC-PjUXt5MH9zbMGrItbR5XqRyBylIY/view
 link https://sites.google.com/view/photoboothrentalalisoviejoca/home
 link https://sites.google.com/view/irvinephotoboothrental/home
 link https://sites.google.com/view/irvinephotoboothrental/photo-booth-rental-irvine
	-Erin Edwards
----
Calendar - All Day Event https://www.google.com/calendar/event?eid=bWFjOTNvazhsOHVydTgzaHVzb3NkM2o1aDQgYjI3M2FiYmUyMWQxMDYyMWJiZjc0OTI2ZjI2MWEzMWMxZTkwY2NjYjhlOGQzZTIwNTgyNTQxYjA1ODYyMDAwZkBncm91cC5jYWxlbmRhci5nb29nbGUuY29t
 Calendar - All Day Event https://www.google.com/calendar/event?eid=NGdhYWxhdnN1bTh2Ymg0b2lqdmQwcHNtcHMgYjI3M2FiYmUyMWQxMDYyMWJiZjc0OTI2ZjI2MWEzMWMxZTkwY2NjYjhlOGQzZTIwNTgyNTQxYjA1ODYyMDAwZkBncm91cC5jYWxlbmRhci5nb29nbGUuY29t
 Calendar - All Day Event https://www.google.com/calendar/event?eid=OGl0NGlhcTYzMWJ1cW1oOWdobjJ0ZWNkaGcgYjI3M2FiYmUyMWQxMDYyMWJiZjc0OTI2ZjI2MWEzMWMxZTkwY2NjYjhlOGQzZTIwNTgyNTQxYjA1ODYyMDAwZkBncm91cC5jYWxlbmRhci5nb29nbGUuY29t
 Calendar - All Day Event https://www.google.com/calendar/event?eid=Ym1lOXJyNmp1MGRsM3Zjdmg3YzJzNW0zb2cgYjI3M2FiYmUyMWQxMDYyMWJiZjc0OTI2ZjI2MWEzMWMxZTkwY2NjYjhlOGQzZTIwNTgyNTQxYjA1ODYyMDAwZkBncm91cC5jYWxlbmRhci5nb29nbGUuY29t
 Calendar - All Day Event https://www.google.com/calendar/event?eid=ZTByYnFvN28zaDFsZWViYzdpYzByanIyZTAgYjI3M2FiYmUyMWQxMDYyMWJiZjc0OTI2ZjI2MWEzMWMxZTkwY2NjYjhlOGQzZTIwNTgyNTQxYjA1ODYyMDAwZkBncm91cC5jYWxlbmRhci5nb29nbGUuY29t
 Calendar - All Day Event https://www.google.com/calendar/event?eid=NHQ0M25uZTNhdmpobWtudGg2bnByMWFtMGsgYjI3M2FiYmUyMWQxMDYyMWJiZjc0OTI2ZjI2MWEzMWMxZTkwY2NjYjhlOGQzZTIwNTgyNTQxYjA1ODYyMDAwZkBncm91cC5jYWxlbmRhci5nb29nbGUuY29t
 Calendar - All Day Event https://www.google.com/calendar/event?eid=NG1hcmYzYWhta3M1NGZwZXVjdHFic2c2amMgYjI3M2FiYmUyMWQxMDYyMWJiZjc0OTI2ZjI2MWEzMWMxZTkwY2NjYjhlOGQzZTIwNTgyNTQxYjA1ODYyMDAwZkBncm91cC5jYWxlbmRhci5nb29nbGUuY29t
 Calendar - All Day Event https://www.google.com/calendar/event?eid=ZGwyNmJvcjZuMGZlbTZ0cGdncm5lamE1Z3MgYjI3M2FiYmUyMWQxMDYyMWJiZjc0OTI2ZjI2MWEzMWMxZTkwY2NjYjhlOGQzZTIwNTgyNTQxYjA1ODYyMDAwZkBncm91cC5jYWxlbmRhci5nb29nbGUuY29t
 video https://youtu.be/7LllWbcsav0
 video https://youtu.be/gg9HqdfCNPU
 video https://youtu.be/oqjwKz3NvlY
 video https://youtu.be/sRroGoy86Gs
 video https://youtu.be/qlzCxiTrIDk
	-Erin Edwards
----
document view https://docs.google.com/document/d/1rATw9R_Gx7NLNbNO8UdL10iAADSTjCQNgPxW8B-Z7_A/view
 presentation https://docs.google.com/presentation/d/1ARse9m3U75KwkzekT1PjyAHsSK-6HSkNEI8N0xtayJQ/edit?usp=sharing
 presentation pub https://docs.google.com/presentation/d/1ARse9m3U75KwkzekT1PjyAHsSK-6HSkNEI8N0xtayJQ/pub?start=true&amp;loop=true&amp;delayms=3000
 presentation view https://docs.google.com/presentation/d/1ARse9m3U75KwkzekT1PjyAHsSK-6HSkNEI8N0xtayJQ/view
 presentation html https://docs.google.com/presentation/d/1ARse9m3U75KwkzekT1PjyAHsSK-6HSkNEI8N0xtayJQ/htmlpresent
 calendar https://calendar.google.com?cid=b273abbe21d10621bbf74926f261a31c1e90cccb8e8d3e20582541b05862000f@group.calendar.google.com
 Calendar - All Day Event https://www.google.com/calendar/event?eid=NXZmc291YjFxanNjaHJ2cmUxdXNzMTlpdG8gYjI3M2FiYmUyMWQxMDYyMWJiZjc0OTI2ZjI2MWEzMWMxZTkwY2NjYjhlOGQzZTIwNTgyNTQxYjA1ODYyMDAwZkBncm91cC5jYWxlbmRhci5nb29nbGUuY29t
 Calendar - All Day Event https://www.google.com/calendar/event?eid=cDQ1NjA4Z3NlY2FoOGpyNjJjZWtsOXBvaTAgYjI3M2FiYmUyMWQxMDYyMWJiZjc0OTI2ZjI2MWEzMWMxZTkwY2NjYjhlOGQzZTIwNTgyNTQxYjA1ODYyMDAwZkBncm91cC5jYWxlbmRhci5nb29nbGUuY29t
 Calendar - All Day Event https://www.google.com/calendar/event?eid=bTk3Nm82NmJpZTY0ZGsxcWZ2bzI0cjE4bnMgYjI3M2FiYmUyMWQxMDYyMWJiZjc0OTI2ZjI2MWEzMWMxZTkwY2NjYjhlOGQzZTIwNTgyNTQxYjA1ODYyMDAwZkBncm91cC5jYWxlbmRhci5nb29nbGUuY29t
 Calendar - All Day Event https://www.google.com/calendar/event?eid=ZGY3djY4YTBocm5uYWhtYzZxNWJyY2RyNGsgYjI3M2FiYmUyMWQxMDYyMWJiZjc0OTI2ZjI2MWEzMWMxZTkwY2NjYjhlOGQzZTIwNTgyNTQxYjA1ODYyMDAwZkBncm91cC5jYWxlbmRhci5nb29nbGUuY29t
 Calendar - All Day Event https://www.google.com/calendar/event?eid=cTB2anRjcWtqZWM5cXVqZ2gyYm0xNnJiYTQgYjI3M2FiYmUyMWQxMDYyMWJiZjc0OTI2ZjI2MWEzMWMxZTkwY2NjYjhlOGQzZTIwNTgyNTQxYjA1ODYyMDAwZkBncm91cC5jYWxlbmRhci5nb29nbGUuY29t
	-Erin Edwards
----
CellImage 
 target url https://www.luckyfrogphotos.com/culvercityphotobooth.html
 folder top https://drive.google.com/drive/folders/1lyiOePmQLgeyp8L6GdD53kTXSfhwGDrQ?usp=sharing
 rss feed https://news.google.com/rss/search?q=videobooth
 folder articles https://drive.google.com/drive/folders/1geM8RYRnhwgJXe-CE3Npcvh9VaYgm5Od?usp=sharing
 folder photos https://drive.google.com/drive/folders/1ya2t5ipCWpZR0d7WuhvAXD4PAEQtxTe8?usp=sharing
 folder pdfs https://drive.google.com/drive/folders/1rdu_imHfaUviSq7v142itVanHN3XRpLg?usp=sharing
 folder slides https://drive.google.com/drive/folders/17Q6psrg0u_iJ9RzIJNzokB-ITp_LMzeO?usp=sharing
 photo https://drive.google.com/file/d/1t33hvFbsi4sSFSNdR8g74m5ACVKQUi0g/view?usp=sharing
 photo https://drive.google.com/file/d/1-bgEB03du93MjzZ1U_bkiROzwf4JmDmk/view?usp=sharing
 spreadsheet https://docs.google.com/spreadsheets/d/1i-GQ5B8JUqhJaXgaPVdbBHSAxxKrbk3yuCfWg0-qL0c/edit?usp=sharing
 spreadsheet key https://docs.google.com/spreadsheet/pub?key=1i-GQ5B8JUqhJaXgaPVdbBHSAxxKrbk3yuCfWg0-qL0c
 spreadsheet pubhtml https://docs.google.com/spreadsheets/d/1i-GQ5B8JUqhJaXgaPVdbBHSAxxKrbk3yuCfWg0-qL0c/pubhtml
 spreadsheet pub https://docs.google.com/spreadsheets/d/1i-GQ5B8JUqhJaXgaPVdbBHSAxxKrbk3yuCfWg0-qL0c/pub
 spreadsheet view https://docs.google.com/spreadsheets/d/1i-GQ5B8JUqhJaXgaPVdbBHSAxxKrbk3yuCfWg0-qL0c/view
 form https://docs.google.com/forms/d/12lC8VLRgGsp9pGbbDtKurCpjmET84K2MmjcOL_o0sCw/edit?usp=sharing
 drawing https://docs.google.com/drawings/d/136PzSLEZPzzaYxRiiDX6zTzw8cCXf3wsW5C8GgJVIzo/edit?usp=sharing
 image https://drive.google.com/file/d/1Ub_baxN1yIKa7z6PHbWKiQ5Hv3QmkYdb/view?usp=drivesdk
 image link https://sites.google.com/view/culvercityphotoboothrentals/home
 document https://docs.google.com/document/d/1rATw9R_Gx7NLNbNO8UdL10iAADSTjCQNgPxW8B-Z7_A/edit?usp=sharing
 document pub https://docs.google.com/document/d/1rATw9R_Gx7NLNbNO8UdL10iAADSTjCQNgPxW8B-Z7_A/pub
	-Erin Edwards</t>
      </text>
    </comment>
  </commentList>
</comments>
</file>

<file path=xl/sharedStrings.xml><?xml version="1.0" encoding="utf-8"?>
<sst xmlns="http://schemas.openxmlformats.org/spreadsheetml/2006/main" count="1270" uniqueCount="631">
  <si>
    <t>target url</t>
  </si>
  <si>
    <t>photo booth for rent near Culver City</t>
  </si>
  <si>
    <t>https://www.luckyfrogphotos.com/culvercityphotobooth.html</t>
  </si>
  <si>
    <t>folder top</t>
  </si>
  <si>
    <t>https://drive.google.com/drive/folders/1lyiOePmQLgeyp8L6GdD53kTXSfhwGDrQ?usp=sharing</t>
  </si>
  <si>
    <t>rss feed</t>
  </si>
  <si>
    <t>https://news.google.com/rss/search?q=videobooth</t>
  </si>
  <si>
    <t>folder articles</t>
  </si>
  <si>
    <t>photo booth for rent near Culver City Articles</t>
  </si>
  <si>
    <t>https://drive.google.com/drive/folders/1geM8RYRnhwgJXe-CE3Npcvh9VaYgm5Od?usp=sharing</t>
  </si>
  <si>
    <t>folder photos</t>
  </si>
  <si>
    <t>photo booth for rent near Culver City Photos</t>
  </si>
  <si>
    <t>https://drive.google.com/drive/folders/1ya2t5ipCWpZR0d7WuhvAXD4PAEQtxTe8?usp=sharing</t>
  </si>
  <si>
    <t>folder pdfs</t>
  </si>
  <si>
    <t>photo booth for rent near Culver City PDFs</t>
  </si>
  <si>
    <t>https://drive.google.com/drive/folders/1rdu_imHfaUviSq7v142itVanHN3XRpLg?usp=sharing</t>
  </si>
  <si>
    <t>folder slides</t>
  </si>
  <si>
    <t>photo booth for rent near Culver City Slides</t>
  </si>
  <si>
    <t>https://drive.google.com/drive/folders/17Q6psrg0u_iJ9RzIJNzokB-ITp_LMzeO?usp=sharing</t>
  </si>
  <si>
    <t>photo</t>
  </si>
  <si>
    <t>https://drive.google.com/file/d/1t33hvFbsi4sSFSNdR8g74m5ACVKQUi0g/view?usp=sharing</t>
  </si>
  <si>
    <t>https://drive.google.com/file/d/1-bgEB03du93MjzZ1U_bkiROzwf4JmDmk/view?usp=sharing</t>
  </si>
  <si>
    <t>spreadsheet</t>
  </si>
  <si>
    <t>https://docs.google.com/spreadsheets/d/1i-GQ5B8JUqhJaXgaPVdbBHSAxxKrbk3yuCfWg0-qL0c/edit?usp=sharing</t>
  </si>
  <si>
    <t>spreadsheet key</t>
  </si>
  <si>
    <t>photo booth for rent near Culver City key</t>
  </si>
  <si>
    <t>https://docs.google.com/spreadsheet/pub?key=1i-GQ5B8JUqhJaXgaPVdbBHSAxxKrbk3yuCfWg0-qL0c</t>
  </si>
  <si>
    <t>spreadsheet pubhtml</t>
  </si>
  <si>
    <t>photo booth for rent near Culver City pubhtml</t>
  </si>
  <si>
    <t>https://docs.google.com/spreadsheets/d/1i-GQ5B8JUqhJaXgaPVdbBHSAxxKrbk3yuCfWg0-qL0c/pubhtml</t>
  </si>
  <si>
    <t>spreadsheet pub</t>
  </si>
  <si>
    <t>photo booth for rent near Culver City pub</t>
  </si>
  <si>
    <t>https://docs.google.com/spreadsheets/d/1i-GQ5B8JUqhJaXgaPVdbBHSAxxKrbk3yuCfWg0-qL0c/pub</t>
  </si>
  <si>
    <t>spreadsheet view</t>
  </si>
  <si>
    <t>photo booth for rent near Culver City view</t>
  </si>
  <si>
    <t>https://docs.google.com/spreadsheets/d/1i-GQ5B8JUqhJaXgaPVdbBHSAxxKrbk3yuCfWg0-qL0c/view</t>
  </si>
  <si>
    <t>form</t>
  </si>
  <si>
    <t>https://docs.google.com/forms/d/12lC8VLRgGsp9pGbbDtKurCpjmET84K2MmjcOL_o0sCw/edit?usp=sharing</t>
  </si>
  <si>
    <t>drawing</t>
  </si>
  <si>
    <t>https://docs.google.com/drawings/d/136PzSLEZPzzaYxRiiDX6zTzw8cCXf3wsW5C8GgJVIzo/edit?usp=sharing</t>
  </si>
  <si>
    <t>image</t>
  </si>
  <si>
    <t>CTA or Logo</t>
  </si>
  <si>
    <t>https://drive.google.com/file/d/1Ub_baxN1yIKa7z6PHbWKiQ5Hv3QmkYdb/view?usp=drivesdk</t>
  </si>
  <si>
    <t>image link</t>
  </si>
  <si>
    <t>CTA or Logo - image link</t>
  </si>
  <si>
    <t>https://sites.google.com/view/culvercityphotoboothrentals/home</t>
  </si>
  <si>
    <t>document</t>
  </si>
  <si>
    <t>https://docs.google.com/document/d/1rATw9R_Gx7NLNbNO8UdL10iAADSTjCQNgPxW8B-Z7_A/edit?usp=sharing</t>
  </si>
  <si>
    <t>document pub</t>
  </si>
  <si>
    <t>https://docs.google.com/document/d/1rATw9R_Gx7NLNbNO8UdL10iAADSTjCQNgPxW8B-Z7_A/pub</t>
  </si>
  <si>
    <t>document view</t>
  </si>
  <si>
    <t>https://docs.google.com/document/d/1rATw9R_Gx7NLNbNO8UdL10iAADSTjCQNgPxW8B-Z7_A/view</t>
  </si>
  <si>
    <t>presentation</t>
  </si>
  <si>
    <t>https://docs.google.com/presentation/d/1ARse9m3U75KwkzekT1PjyAHsSK-6HSkNEI8N0xtayJQ/edit?usp=sharing</t>
  </si>
  <si>
    <t>presentation pub</t>
  </si>
  <si>
    <t>https://docs.google.com/presentation/d/1ARse9m3U75KwkzekT1PjyAHsSK-6HSkNEI8N0xtayJQ/pub?start=true&amp;loop=true&amp;delayms=3000</t>
  </si>
  <si>
    <t>presentation view</t>
  </si>
  <si>
    <t>https://docs.google.com/presentation/d/1ARse9m3U75KwkzekT1PjyAHsSK-6HSkNEI8N0xtayJQ/view</t>
  </si>
  <si>
    <t>presentation html</t>
  </si>
  <si>
    <t>photo booth for rent near Culver City html</t>
  </si>
  <si>
    <t>https://docs.google.com/presentation/d/1ARse9m3U75KwkzekT1PjyAHsSK-6HSkNEI8N0xtayJQ/htmlpresent</t>
  </si>
  <si>
    <t>calendar</t>
  </si>
  <si>
    <t>Calendar - photo booth for rent near Culver City</t>
  </si>
  <si>
    <t>https://calendar.google.com?cid=b273abbe21d10621bbf74926f261a31c1e90cccb8e8d3e20582541b05862000f@group.calendar.google.com</t>
  </si>
  <si>
    <t>Calendar - All Day Event</t>
  </si>
  <si>
    <t>Calendar - photo booth for rent near Culver City - Event</t>
  </si>
  <si>
    <t>https://www.google.com/calendar/event?eid=NXZmc291YjFxanNjaHJ2cmUxdXNzMTlpdG8gYjI3M2FiYmUyMWQxMDYyMWJiZjc0OTI2ZjI2MWEzMWMxZTkwY2NjYjhlOGQzZTIwNTgyNTQxYjA1ODYyMDAwZkBncm91cC5jYWxlbmRhci5nb29nbGUuY29t</t>
  </si>
  <si>
    <t>https://www.google.com/calendar/event?eid=cDQ1NjA4Z3NlY2FoOGpyNjJjZWtsOXBvaTAgYjI3M2FiYmUyMWQxMDYyMWJiZjc0OTI2ZjI2MWEzMWMxZTkwY2NjYjhlOGQzZTIwNTgyNTQxYjA1ODYyMDAwZkBncm91cC5jYWxlbmRhci5nb29nbGUuY29t</t>
  </si>
  <si>
    <t>https://www.google.com/calendar/event?eid=bTk3Nm82NmJpZTY0ZGsxcWZ2bzI0cjE4bnMgYjI3M2FiYmUyMWQxMDYyMWJiZjc0OTI2ZjI2MWEzMWMxZTkwY2NjYjhlOGQzZTIwNTgyNTQxYjA1ODYyMDAwZkBncm91cC5jYWxlbmRhci5nb29nbGUuY29t</t>
  </si>
  <si>
    <t>https://www.google.com/calendar/event?eid=ZGY3djY4YTBocm5uYWhtYzZxNWJyY2RyNGsgYjI3M2FiYmUyMWQxMDYyMWJiZjc0OTI2ZjI2MWEzMWMxZTkwY2NjYjhlOGQzZTIwNTgyNTQxYjA1ODYyMDAwZkBncm91cC5jYWxlbmRhci5nb29nbGUuY29t</t>
  </si>
  <si>
    <t>https://www.google.com/calendar/event?eid=cTB2anRjcWtqZWM5cXVqZ2gyYm0xNnJiYTQgYjI3M2FiYmUyMWQxMDYyMWJiZjc0OTI2ZjI2MWEzMWMxZTkwY2NjYjhlOGQzZTIwNTgyNTQxYjA1ODYyMDAwZkBncm91cC5jYWxlbmRhci5nb29nbGUuY29t</t>
  </si>
  <si>
    <t>https://www.google.com/calendar/event?eid=bWFjOTNvazhsOHVydTgzaHVzb3NkM2o1aDQgYjI3M2FiYmUyMWQxMDYyMWJiZjc0OTI2ZjI2MWEzMWMxZTkwY2NjYjhlOGQzZTIwNTgyNTQxYjA1ODYyMDAwZkBncm91cC5jYWxlbmRhci5nb29nbGUuY29t</t>
  </si>
  <si>
    <t>https://www.google.com/calendar/event?eid=NGdhYWxhdnN1bTh2Ymg0b2lqdmQwcHNtcHMgYjI3M2FiYmUyMWQxMDYyMWJiZjc0OTI2ZjI2MWEzMWMxZTkwY2NjYjhlOGQzZTIwNTgyNTQxYjA1ODYyMDAwZkBncm91cC5jYWxlbmRhci5nb29nbGUuY29t</t>
  </si>
  <si>
    <t>https://www.google.com/calendar/event?eid=OGl0NGlhcTYzMWJ1cW1oOWdobjJ0ZWNkaGcgYjI3M2FiYmUyMWQxMDYyMWJiZjc0OTI2ZjI2MWEzMWMxZTkwY2NjYjhlOGQzZTIwNTgyNTQxYjA1ODYyMDAwZkBncm91cC5jYWxlbmRhci5nb29nbGUuY29t</t>
  </si>
  <si>
    <t>https://www.google.com/calendar/event?eid=Ym1lOXJyNmp1MGRsM3Zjdmg3YzJzNW0zb2cgYjI3M2FiYmUyMWQxMDYyMWJiZjc0OTI2ZjI2MWEzMWMxZTkwY2NjYjhlOGQzZTIwNTgyNTQxYjA1ODYyMDAwZkBncm91cC5jYWxlbmRhci5nb29nbGUuY29t</t>
  </si>
  <si>
    <t>https://www.google.com/calendar/event?eid=ZTByYnFvN28zaDFsZWViYzdpYzByanIyZTAgYjI3M2FiYmUyMWQxMDYyMWJiZjc0OTI2ZjI2MWEzMWMxZTkwY2NjYjhlOGQzZTIwNTgyNTQxYjA1ODYyMDAwZkBncm91cC5jYWxlbmRhci5nb29nbGUuY29t</t>
  </si>
  <si>
    <t>https://www.google.com/calendar/event?eid=NHQ0M25uZTNhdmpobWtudGg2bnByMWFtMGsgYjI3M2FiYmUyMWQxMDYyMWJiZjc0OTI2ZjI2MWEzMWMxZTkwY2NjYjhlOGQzZTIwNTgyNTQxYjA1ODYyMDAwZkBncm91cC5jYWxlbmRhci5nb29nbGUuY29t</t>
  </si>
  <si>
    <t>https://www.google.com/calendar/event?eid=NG1hcmYzYWhta3M1NGZwZXVjdHFic2c2amMgYjI3M2FiYmUyMWQxMDYyMWJiZjc0OTI2ZjI2MWEzMWMxZTkwY2NjYjhlOGQzZTIwNTgyNTQxYjA1ODYyMDAwZkBncm91cC5jYWxlbmRhci5nb29nbGUuY29t</t>
  </si>
  <si>
    <t>https://www.google.com/calendar/event?eid=ZGwyNmJvcjZuMGZlbTZ0cGdncm5lamE1Z3MgYjI3M2FiYmUyMWQxMDYyMWJiZjc0OTI2ZjI2MWEzMWMxZTkwY2NjYjhlOGQzZTIwNTgyNTQxYjA1ODYyMDAwZkBncm91cC5jYWxlbmRhci5nb29nbGUuY29t</t>
  </si>
  <si>
    <t>video</t>
  </si>
  <si>
    <t>https://youtu.be/7LllWbcsav0</t>
  </si>
  <si>
    <t>https://youtu.be/gg9HqdfCNPU</t>
  </si>
  <si>
    <t>https://youtu.be/oqjwKz3NvlY</t>
  </si>
  <si>
    <t>https://youtu.be/sRroGoy86Gs</t>
  </si>
  <si>
    <t>https://youtu.be/qlzCxiTrIDk</t>
  </si>
  <si>
    <t>sheet</t>
  </si>
  <si>
    <t>Sheet1</t>
  </si>
  <si>
    <t>https://docs.google.com/spreadsheets/d/1i-GQ5B8JUqhJaXgaPVdbBHSAxxKrbk3yuCfWg0-qL0c/edit#gid=0</t>
  </si>
  <si>
    <t>Keywords</t>
  </si>
  <si>
    <t>https://docs.google.com/spreadsheets/d/1i-GQ5B8JUqhJaXgaPVdbBHSAxxKrbk3yuCfWg0-qL0c/edit#gid=1081067492</t>
  </si>
  <si>
    <t>Content</t>
  </si>
  <si>
    <t>https://docs.google.com/spreadsheets/d/1i-GQ5B8JUqhJaXgaPVdbBHSAxxKrbk3yuCfWg0-qL0c/edit#gid=1941641267</t>
  </si>
  <si>
    <t>Calendar Events</t>
  </si>
  <si>
    <t>https://docs.google.com/spreadsheets/d/1i-GQ5B8JUqhJaXgaPVdbBHSAxxKrbk3yuCfWg0-qL0c/edit#gid=251683407</t>
  </si>
  <si>
    <t>RSS Feeds</t>
  </si>
  <si>
    <t>https://docs.google.com/spreadsheets/d/1i-GQ5B8JUqhJaXgaPVdbBHSAxxKrbk3yuCfWg0-qL0c/edit#gid=406453205</t>
  </si>
  <si>
    <t>folder HTML</t>
  </si>
  <si>
    <t>photo booth for rent near Culver City HTML</t>
  </si>
  <si>
    <t>https://drive.google.com/drive/folders/13pJRsjVRCa4nFVLxdv7wdWKh4KcAhWzl?usp=sharing</t>
  </si>
  <si>
    <t>HTML</t>
  </si>
  <si>
    <t>photo booth for rent near Culver City.html</t>
  </si>
  <si>
    <t>https://drive.google.com/file/d/1tGXv7jkJZrbfObOuMcmZruCO6-VLQFXn/view?usp=sharing</t>
  </si>
  <si>
    <t>folder Microsoft Files</t>
  </si>
  <si>
    <t>photo booth for rent near Culver City MSFT</t>
  </si>
  <si>
    <t>https://drive.google.com/drive/folders/12HUTB40d7vBGZdWR3Jpb6gA7gLVEqUgW?usp=sharing</t>
  </si>
  <si>
    <t>Selfie GIF booth rental West Hollywood</t>
  </si>
  <si>
    <t>https://docs.google.com/document/d/1pstn8Y_gL5uBVHV2emWjg0BlswXUiExcsWp6fg7bHgM/edit?usp=sharing</t>
  </si>
  <si>
    <t>Selfie GIF booth rental West Hollywood pub</t>
  </si>
  <si>
    <t>https://docs.google.com/document/d/1pstn8Y_gL5uBVHV2emWjg0BlswXUiExcsWp6fg7bHgM/pub</t>
  </si>
  <si>
    <t>Selfie GIF booth rental West Hollywood view</t>
  </si>
  <si>
    <t>https://docs.google.com/document/d/1pstn8Y_gL5uBVHV2emWjg0BlswXUiExcsWp6fg7bHgM/view</t>
  </si>
  <si>
    <t>VOGUE  booth rental Culver City</t>
  </si>
  <si>
    <t>https://docs.google.com/document/d/100uvaaG8i3cwvSzbIpdOfsQP46RjzJhtDv9HQP6c1BI/edit?usp=sharing</t>
  </si>
  <si>
    <t>VOGUE  booth rental Culver City pub</t>
  </si>
  <si>
    <t>https://docs.google.com/document/d/100uvaaG8i3cwvSzbIpdOfsQP46RjzJhtDv9HQP6c1BI/pub</t>
  </si>
  <si>
    <t>VOGUE  booth rental Culver City view</t>
  </si>
  <si>
    <t>https://docs.google.com/document/d/100uvaaG8i3cwvSzbIpdOfsQP46RjzJhtDv9HQP6c1BI/view</t>
  </si>
  <si>
    <t>photo booth rental Culver City</t>
  </si>
  <si>
    <t>https://docs.google.com/document/d/1HgaYneq22idWSC-PjUXt5MH9zbMGrItbR5XqRyBylIY/edit?usp=sharing</t>
  </si>
  <si>
    <t>photo booth rental Culver City pub</t>
  </si>
  <si>
    <t>https://docs.google.com/document/d/1HgaYneq22idWSC-PjUXt5MH9zbMGrItbR5XqRyBylIY/pub</t>
  </si>
  <si>
    <t>photo booth rental Culver City view</t>
  </si>
  <si>
    <t>https://docs.google.com/document/d/1HgaYneq22idWSC-PjUXt5MH9zbMGrItbR5XqRyBylIY/view</t>
  </si>
  <si>
    <t>link</t>
  </si>
  <si>
    <t>https://sites.google.com/view/photoboothrentalalisoviejoca/home</t>
  </si>
  <si>
    <t>https://sites.google.com/view/irvinephotoboothrental/home</t>
  </si>
  <si>
    <t>https://sites.google.com/view/irvinephotoboothrental/photo-booth-rental-irvine</t>
  </si>
  <si>
    <t>https://sites.google.com/view/vogue-booth-rental-los-angeles/home</t>
  </si>
  <si>
    <t>https://sites.google.com/view/brea-photo-booth-rental/home</t>
  </si>
  <si>
    <t>photo booths rental Culver City</t>
  </si>
  <si>
    <t>https://docs.google.com/document/d/1K5jFySVLEO4SU62csTRyiPkICZ--GIryNYjgyugmc2M/edit?usp=sharing</t>
  </si>
  <si>
    <t>photo booths rental Culver City pub</t>
  </si>
  <si>
    <t>https://docs.google.com/document/d/1K5jFySVLEO4SU62csTRyiPkICZ--GIryNYjgyugmc2M/pub</t>
  </si>
  <si>
    <t>photo booths rental Culver City view</t>
  </si>
  <si>
    <t>https://docs.google.com/document/d/1K5jFySVLEO4SU62csTRyiPkICZ--GIryNYjgyugmc2M/view</t>
  </si>
  <si>
    <t>photo booth rental in Culver City</t>
  </si>
  <si>
    <t>https://docs.google.com/document/d/1tfgLt1s3wLbphD_gJvANRwliRY5TTfXrPRNU1U0oS8w/edit?usp=sharing</t>
  </si>
  <si>
    <t>photo booth rental in Culver City pub</t>
  </si>
  <si>
    <t>https://docs.google.com/document/d/1tfgLt1s3wLbphD_gJvANRwliRY5TTfXrPRNU1U0oS8w/pub</t>
  </si>
  <si>
    <t>photo booth rental in Culver City view</t>
  </si>
  <si>
    <t>https://docs.google.com/document/d/1tfgLt1s3wLbphD_gJvANRwliRY5TTfXrPRNU1U0oS8w/view</t>
  </si>
  <si>
    <t>photo booth for rental in Culver City</t>
  </si>
  <si>
    <t>https://docs.google.com/document/d/1KpbkMTu222Y_rRG9YJbWlkstkSl8ZmPP9nAsG3URLoo/edit?usp=sharing</t>
  </si>
  <si>
    <t>photo booth for rental in Culver City pub</t>
  </si>
  <si>
    <t>https://docs.google.com/document/d/1KpbkMTu222Y_rRG9YJbWlkstkSl8ZmPP9nAsG3URLoo/pub</t>
  </si>
  <si>
    <t>photo booth for rental in Culver City view</t>
  </si>
  <si>
    <t>https://docs.google.com/document/d/1KpbkMTu222Y_rRG9YJbWlkstkSl8ZmPP9nAsG3URLoo/view</t>
  </si>
  <si>
    <t>photobooth for rent Culver City</t>
  </si>
  <si>
    <t>https://docs.google.com/document/d/1a32qn4FrpITeqRazApWwf95En187eyg9srMOMGX8rg0/edit?usp=sharing</t>
  </si>
  <si>
    <t>photobooth for rent Culver City pub</t>
  </si>
  <si>
    <t>https://docs.google.com/document/d/1a32qn4FrpITeqRazApWwf95En187eyg9srMOMGX8rg0/pub</t>
  </si>
  <si>
    <t>photobooth for rent Culver City view</t>
  </si>
  <si>
    <t>https://docs.google.com/document/d/1a32qn4FrpITeqRazApWwf95En187eyg9srMOMGX8rg0/view</t>
  </si>
  <si>
    <t>rental photobooth Culver City</t>
  </si>
  <si>
    <t>https://docs.google.com/document/d/1nFuA5inkMk08kEu1ga3QqZpJljqK1FAUzHa9yoSC_Yo/edit?usp=sharing</t>
  </si>
  <si>
    <t>rental photobooth Culver City pub</t>
  </si>
  <si>
    <t>https://docs.google.com/document/d/1nFuA5inkMk08kEu1ga3QqZpJljqK1FAUzHa9yoSC_Yo/pub</t>
  </si>
  <si>
    <t>rental photobooth Culver City view</t>
  </si>
  <si>
    <t>https://docs.google.com/document/d/1nFuA5inkMk08kEu1ga3QqZpJljqK1FAUzHa9yoSC_Yo/view</t>
  </si>
  <si>
    <t>rent photo booth Culver City</t>
  </si>
  <si>
    <t>https://docs.google.com/document/d/11wx5_prBzZuTO5ojntdoFddxfRa09lY-Nw-QiDCCdSs/edit?usp=sharing</t>
  </si>
  <si>
    <t>rent photo booth Culver City pub</t>
  </si>
  <si>
    <t>https://docs.google.com/document/d/11wx5_prBzZuTO5ojntdoFddxfRa09lY-Nw-QiDCCdSs/pub</t>
  </si>
  <si>
    <t>rent photo booth Culver City view</t>
  </si>
  <si>
    <t>https://docs.google.com/document/d/11wx5_prBzZuTO5ojntdoFddxfRa09lY-Nw-QiDCCdSs/view</t>
  </si>
  <si>
    <t>rental photo booths Culver City</t>
  </si>
  <si>
    <t>https://docs.google.com/document/d/18Tkad7DE8zYoWTYl2DgF8QcC72BFabQA5RhC9IZZfkw/edit?usp=sharing</t>
  </si>
  <si>
    <t>rental photo booths Culver City pub</t>
  </si>
  <si>
    <t>https://docs.google.com/document/d/18Tkad7DE8zYoWTYl2DgF8QcC72BFabQA5RhC9IZZfkw/pub</t>
  </si>
  <si>
    <t>rental photo booths Culver City view</t>
  </si>
  <si>
    <t>https://docs.google.com/document/d/18Tkad7DE8zYoWTYl2DgF8QcC72BFabQA5RhC9IZZfkw/view</t>
  </si>
  <si>
    <t>photobooth printing Culver City</t>
  </si>
  <si>
    <t>https://docs.google.com/document/d/1rgym_fzxunagpY2zspThNylCOrfw1S77IxtvqdS8XQk/edit?usp=sharing</t>
  </si>
  <si>
    <t>photobooth printing Culver City pub</t>
  </si>
  <si>
    <t>https://docs.google.com/document/d/1rgym_fzxunagpY2zspThNylCOrfw1S77IxtvqdS8XQk/pub</t>
  </si>
  <si>
    <t>photobooth printing Culver City view</t>
  </si>
  <si>
    <t>https://docs.google.com/document/d/1rgym_fzxunagpY2zspThNylCOrfw1S77IxtvqdS8XQk/view</t>
  </si>
  <si>
    <t>https://docs.google.com/document/d/1wOank_Wyj5glzV18EY4B29-l4q46AKDeqlfUt60kOeA/edit?usp=sharing</t>
  </si>
  <si>
    <t>https://docs.google.com/document/d/1wOank_Wyj5glzV18EY4B29-l4q46AKDeqlfUt60kOeA/pub</t>
  </si>
  <si>
    <t>https://docs.google.com/document/d/1wOank_Wyj5glzV18EY4B29-l4q46AKDeqlfUt60kOeA/view</t>
  </si>
  <si>
    <t>Culver City photo booth</t>
  </si>
  <si>
    <t>https://docs.google.com/document/d/1fjylV1AxkhQRfAJpK2EEBBHnbR_CQJZ3rjkYHlHoOuw/edit?usp=sharing</t>
  </si>
  <si>
    <t>Culver City photo booth pub</t>
  </si>
  <si>
    <t>https://docs.google.com/document/d/1fjylV1AxkhQRfAJpK2EEBBHnbR_CQJZ3rjkYHlHoOuw/pub</t>
  </si>
  <si>
    <t>Culver City photo booth view</t>
  </si>
  <si>
    <t>https://docs.google.com/document/d/1fjylV1AxkhQRfAJpK2EEBBHnbR_CQJZ3rjkYHlHoOuw/view</t>
  </si>
  <si>
    <t>photobooth rental Culver City</t>
  </si>
  <si>
    <t>https://docs.google.com/document/d/1g5yWmzVBEo90Fp_PxgTxGkXjkzhiGzfCbvM2zqm5k3A/edit?usp=sharing</t>
  </si>
  <si>
    <t>photobooth rental Culver City pub</t>
  </si>
  <si>
    <t>https://docs.google.com/document/d/1g5yWmzVBEo90Fp_PxgTxGkXjkzhiGzfCbvM2zqm5k3A/pub</t>
  </si>
  <si>
    <t>photobooth rental Culver City view</t>
  </si>
  <si>
    <t>https://docs.google.com/document/d/1g5yWmzVBEo90Fp_PxgTxGkXjkzhiGzfCbvM2zqm5k3A/view</t>
  </si>
  <si>
    <t>photo booth with backdrop Culver City</t>
  </si>
  <si>
    <t>https://docs.google.com/document/d/1VUK0BdwRxRX197qD3R3FsTE3968ah1JrOJrd_wPXCwo/edit?usp=sharing</t>
  </si>
  <si>
    <t>photo booth with backdrop Culver City pub</t>
  </si>
  <si>
    <t>https://docs.google.com/document/d/1VUK0BdwRxRX197qD3R3FsTE3968ah1JrOJrd_wPXCwo/pub</t>
  </si>
  <si>
    <t>photo booth with backdrop Culver City view</t>
  </si>
  <si>
    <t>https://docs.google.com/document/d/1VUK0BdwRxRX197qD3R3FsTE3968ah1JrOJrd_wPXCwo/view</t>
  </si>
  <si>
    <t>renting a photo booth near Culver City</t>
  </si>
  <si>
    <t>https://docs.google.com/document/d/1f9I9GuCS-sPB7qIzBjufRg3cVViHBAgup9VN07fOlvY/edit?usp=sharing</t>
  </si>
  <si>
    <t>renting a photo booth near Culver City pub</t>
  </si>
  <si>
    <t>https://docs.google.com/document/d/1f9I9GuCS-sPB7qIzBjufRg3cVViHBAgup9VN07fOlvY/pub</t>
  </si>
  <si>
    <t>renting a photo booth near Culver City view</t>
  </si>
  <si>
    <t>https://docs.google.com/document/d/1f9I9GuCS-sPB7qIzBjufRg3cVViHBAgup9VN07fOlvY/view</t>
  </si>
  <si>
    <t>https://docs.google.com/document/d/1fJ8SlgcjvFG6xHj4qFvUP_fRvoqyp1Ne0rIyyliqufE/edit?usp=sharing</t>
  </si>
  <si>
    <t>https://docs.google.com/document/d/1fJ8SlgcjvFG6xHj4qFvUP_fRvoqyp1Ne0rIyyliqufE/pub</t>
  </si>
  <si>
    <t>https://docs.google.com/document/d/1fJ8SlgcjvFG6xHj4qFvUP_fRvoqyp1Ne0rIyyliqufE/view</t>
  </si>
  <si>
    <t>rental a photo booth Culver City</t>
  </si>
  <si>
    <t>https://docs.google.com/document/d/1Ui05qNPoJ8941GfjFgatTW4uXvuh59CQofcd2OdOg74/edit?usp=sharing</t>
  </si>
  <si>
    <t>rental a photo booth Culver City pub</t>
  </si>
  <si>
    <t>https://docs.google.com/document/d/1Ui05qNPoJ8941GfjFgatTW4uXvuh59CQofcd2OdOg74/pub</t>
  </si>
  <si>
    <t>rental a photo booth Culver City view</t>
  </si>
  <si>
    <t>https://docs.google.com/document/d/1Ui05qNPoJ8941GfjFgatTW4uXvuh59CQofcd2OdOg74/view</t>
  </si>
  <si>
    <t>https://docs.google.com/document/d/1uzQufAPqJd92Tc9a5mDRRrO8zyNRWBYLnxdXTYTv3Lg/edit?usp=sharing</t>
  </si>
  <si>
    <t>https://docs.google.com/document/d/1uzQufAPqJd92Tc9a5mDRRrO8zyNRWBYLnxdXTYTv3Lg/pub</t>
  </si>
  <si>
    <t>https://docs.google.com/document/d/1uzQufAPqJd92Tc9a5mDRRrO8zyNRWBYLnxdXTYTv3Lg/view</t>
  </si>
  <si>
    <t>photo booth for rent Culver City</t>
  </si>
  <si>
    <t>https://docs.google.com/document/d/1XRFmEPvSg_b9t0nHRMS5CdbUulcMsfFVTNf01QtnzNY/edit?usp=sharing</t>
  </si>
  <si>
    <t>photo booth for rent Culver City pub</t>
  </si>
  <si>
    <t>https://docs.google.com/document/d/1XRFmEPvSg_b9t0nHRMS5CdbUulcMsfFVTNf01QtnzNY/pub</t>
  </si>
  <si>
    <t>photo booth for rent Culver City view</t>
  </si>
  <si>
    <t>https://docs.google.com/document/d/1XRFmEPvSg_b9t0nHRMS5CdbUulcMsfFVTNf01QtnzNY/view</t>
  </si>
  <si>
    <t>comment</t>
  </si>
  <si>
    <t>https://docs.google.com/spreadsheets/d/1i-GQ5B8JUqhJaXgaPVdbBHSAxxKrbk3yuCfWg0-qL0c/edit?disco=AAABSeF2oAw</t>
  </si>
  <si>
    <t>https://docs.google.com/drawings/d/136PzSLEZPzzaYxRiiDX6zTzw8cCXf3wsW5C8GgJVIzo/edit?disco=AAABOvFRuwQ</t>
  </si>
  <si>
    <t>https://docs.google.com/document/d/1XRFmEPvSg_b9t0nHRMS5CdbUulcMsfFVTNf01QtnzNY/edit?disco=AAABSdQIn-8</t>
  </si>
  <si>
    <t>https://docs.google.com/document/d/1uzQufAPqJd92Tc9a5mDRRrO8zyNRWBYLnxdXTYTv3Lg/edit?disco=AAABSa0rTlE</t>
  </si>
  <si>
    <t>https://docs.google.com/document/d/1Ui05qNPoJ8941GfjFgatTW4uXvuh59CQofcd2OdOg74/edit?disco=AAABOu76qJY</t>
  </si>
  <si>
    <t>https://docs.google.com/document/d/1fJ8SlgcjvFG6xHj4qFvUP_fRvoqyp1Ne0rIyyliqufE/edit?disco=AAABOuS8r64</t>
  </si>
  <si>
    <t>https://docs.google.com/document/d/1f9I9GuCS-sPB7qIzBjufRg3cVViHBAgup9VN07fOlvY/edit?disco=AAABOutlCtM</t>
  </si>
  <si>
    <t>https://docs.google.com/document/d/1VUK0BdwRxRX197qD3R3FsTE3968ah1JrOJrd_wPXCwo/edit?disco=AAABSUs3SIM</t>
  </si>
  <si>
    <t>https://docs.google.com/document/d/1g5yWmzVBEo90Fp_PxgTxGkXjkzhiGzfCbvM2zqm5k3A/edit?disco=AAABScP1ee0</t>
  </si>
  <si>
    <t>https://docs.google.com/document/d/1fjylV1AxkhQRfAJpK2EEBBHnbR_CQJZ3rjkYHlHoOuw/edit?disco=AAABSnAEZoo</t>
  </si>
  <si>
    <t>https://docs.google.com/document/d/1wOank_Wyj5glzV18EY4B29-l4q46AKDeqlfUt60kOeA/edit?disco=AAABSVfYC9A</t>
  </si>
  <si>
    <t>https://docs.google.com/document/d/1rgym_fzxunagpY2zspThNylCOrfw1S77IxtvqdS8XQk/edit?disco=AAABSdRHfPs</t>
  </si>
  <si>
    <t>https://docs.google.com/document/d/18Tkad7DE8zYoWTYl2DgF8QcC72BFabQA5RhC9IZZfkw/edit?disco=AAABSdeFXeA</t>
  </si>
  <si>
    <t>https://docs.google.com/document/d/11wx5_prBzZuTO5ojntdoFddxfRa09lY-Nw-QiDCCdSs/edit?disco=AAABOuWPtD4</t>
  </si>
  <si>
    <t>https://docs.google.com/document/d/1nFuA5inkMk08kEu1ga3QqZpJljqK1FAUzHa9yoSC_Yo/edit?disco=AAABOukg_pw</t>
  </si>
  <si>
    <t>https://docs.google.com/document/d/1a32qn4FrpITeqRazApWwf95En187eyg9srMOMGX8rg0/edit?disco=AAABOuI5PhU</t>
  </si>
  <si>
    <t>https://docs.google.com/document/d/1KpbkMTu222Y_rRG9YJbWlkstkSl8ZmPP9nAsG3URLoo/edit?disco=AAABOuSy8p8</t>
  </si>
  <si>
    <t>https://docs.google.com/document/d/1tfgLt1s3wLbphD_gJvANRwliRY5TTfXrPRNU1U0oS8w/edit?disco=AAABOu4IRuA</t>
  </si>
  <si>
    <t>https://docs.google.com/document/d/1K5jFySVLEO4SU62csTRyiPkICZ--GIryNYjgyugmc2M/edit?disco=AAABOuXdflc</t>
  </si>
  <si>
    <t>https://docs.google.com/document/d/1HgaYneq22idWSC-PjUXt5MH9zbMGrItbR5XqRyBylIY/edit?disco=AAABOu8pn8I</t>
  </si>
  <si>
    <t>https://docs.google.com/document/d/100uvaaG8i3cwvSzbIpdOfsQP46RjzJhtDv9HQP6c1BI/edit?disco=AAABOt_rDmo</t>
  </si>
  <si>
    <t>https://docs.google.com/document/d/1pstn8Y_gL5uBVHV2emWjg0BlswXUiExcsWp6fg7bHgM/edit?disco=AAABOuVKEJk</t>
  </si>
  <si>
    <t>https://docs.google.com/document/d/1rATw9R_Gx7NLNbNO8UdL10iAADSTjCQNgPxW8B-Z7_A/edit?disco=AAABOvDWeYY</t>
  </si>
  <si>
    <t>https://docs.google.com/presentation/d/1ARse9m3U75KwkzekT1PjyAHsSK-6HSkNEI8N0xtayJQ/edit?disco=AAABSdRkwNU</t>
  </si>
  <si>
    <t>pdf</t>
  </si>
  <si>
    <t>photo booth for rent near Culver City-photo booth for rent near Culver City.pdf</t>
  </si>
  <si>
    <t>https://drive.google.com/file/d/1cHYuBA96yvM8-MfFkn1GWE5ULrC-UMUv/view?usp=sharing</t>
  </si>
  <si>
    <t>csv</t>
  </si>
  <si>
    <t>photo booth for rent near Culver City-photo booth for rent near Culver City.csv</t>
  </si>
  <si>
    <t>https://drive.google.com/file/d/1lo3DZKujFPAr45IRCz-eaiYDtD23WzRc/view?usp=sharing</t>
  </si>
  <si>
    <t>ods</t>
  </si>
  <si>
    <t>photo booth for rent near Culver City-photo booth for rent near Culver City.ods</t>
  </si>
  <si>
    <t>https://drive.google.com/file/d/1rR-03wxBgdDukA7lY5gvjc84vsMzNx87/view?usp=sharing</t>
  </si>
  <si>
    <t>tsv</t>
  </si>
  <si>
    <t>photo booth for rent near Culver City-photo booth for rent near Culver City.tsv</t>
  </si>
  <si>
    <t>https://drive.google.com/file/d/1eISEiW_n42uUWpCIpi-7M3eyitQ565d8/view?usp=sharing</t>
  </si>
  <si>
    <t>xlsx</t>
  </si>
  <si>
    <t>photo booth for rent near Culver City-photo booth for rent near Culver City.xlsx</t>
  </si>
  <si>
    <t>https://docs.google.com/spreadsheets/d/1drF3JHE9nsowhD_8-aJ-uwunc0yS6EpF/edit?usp=sharing&amp;ouid=115602453726005426174&amp;rtpof=true&amp;sd=true</t>
  </si>
  <si>
    <t>photo booth for rent near Culver City-Keywords.pdf</t>
  </si>
  <si>
    <t>https://drive.google.com/file/d/1Zjw7W15gv6HayB7HfWv0U1mRKEPnxwLt/view?usp=sharing</t>
  </si>
  <si>
    <t>photo booth for rent near Culver City-Keywords.csv</t>
  </si>
  <si>
    <t>https://drive.google.com/file/d/1sSjbXzYoTPAKxihjPAuDaC-6JiJP4dBC/view?usp=sharing</t>
  </si>
  <si>
    <t>photo booth for rent near Culver City-Keywords.ods</t>
  </si>
  <si>
    <t>https://drive.google.com/file/d/1XOfJMiB_DmU3x6kQHDQJF5feIDEK2Hkg/view?usp=sharing</t>
  </si>
  <si>
    <t>photo booth for rent near Culver City-Keywords.tsv</t>
  </si>
  <si>
    <t>https://drive.google.com/file/d/1JBD0rjIof0bw7EFjMmGYXNpLTG1dfUdu/view?usp=sharing</t>
  </si>
  <si>
    <t>photo booth for rent near Culver City-Keywords.xlsx</t>
  </si>
  <si>
    <t>https://docs.google.com/spreadsheets/d/16pyqV8-0jT4RCU_sK0EfqUwwjbhYqABp/edit?usp=sharing&amp;ouid=115602453726005426174&amp;rtpof=true&amp;sd=true</t>
  </si>
  <si>
    <t>photo booth for rent near Culver City-Content.pdf</t>
  </si>
  <si>
    <t>https://drive.google.com/file/d/1TS5ri1-lmhg8RUbX1e-lG4Ds1iFMd-nz/view?usp=sharing</t>
  </si>
  <si>
    <t>photo booth for rent near Culver City-Content.csv</t>
  </si>
  <si>
    <t>https://drive.google.com/file/d/1pWeiQiJ4mZmNnv9KsT2kjVUWISQTpdFd/view?usp=sharing</t>
  </si>
  <si>
    <t>photo booth for rent near Culver City-Content.ods</t>
  </si>
  <si>
    <t>https://drive.google.com/file/d/1EcdycwFoPS--wOyBjbaGbW2hiS3EBWp2/view?usp=sharing</t>
  </si>
  <si>
    <t>photo booth for rent near Culver City-Content.tsv</t>
  </si>
  <si>
    <t>https://drive.google.com/file/d/1hlagy1NcI3sDYeDXiYBf1cJOaiUWxwvH/view?usp=sharing</t>
  </si>
  <si>
    <t>photo booth for rent near Culver City-Content.xlsx</t>
  </si>
  <si>
    <t>https://docs.google.com/spreadsheets/d/1r2jnl3Mo59xsWtO8gR6ji9CZ9TTfYBya/edit?usp=sharing&amp;ouid=115602453726005426174&amp;rtpof=true&amp;sd=true</t>
  </si>
  <si>
    <t>photo booth for rent near Culver City-Calendar Events.pdf</t>
  </si>
  <si>
    <t>https://drive.google.com/file/d/1wC5Q2KLW2r9jSxDqxOOdJGBqM_WuLcOX/view?usp=sharing</t>
  </si>
  <si>
    <t>photo booth for rent near Culver City-Calendar Events.csv</t>
  </si>
  <si>
    <t>https://drive.google.com/file/d/1C81hrff86zj2WFxc0Gc_0sLfOBnNEsqk/view?usp=sharing</t>
  </si>
  <si>
    <t>photo booth for rent near Culver City-Calendar Events.ods</t>
  </si>
  <si>
    <t>https://drive.google.com/file/d/1uEj3UgNEBPHz_sSr5HBwwV0mntbegKYs/view?usp=sharing</t>
  </si>
  <si>
    <t>photo booth for rent near Culver City-Calendar Events.tsv</t>
  </si>
  <si>
    <t>https://drive.google.com/file/d/1fbIAXGE2DWH0pRBHrBkbnhSyp17oc1mr/view?usp=sharing</t>
  </si>
  <si>
    <t>photo booth for rent near Culver City-Calendar Events.xlsx</t>
  </si>
  <si>
    <t>https://docs.google.com/spreadsheets/d/1eO5S7ol0dBsfzflVp_EmEuUJ6oHAnqaK/edit?usp=sharing&amp;ouid=115602453726005426174&amp;rtpof=true&amp;sd=true</t>
  </si>
  <si>
    <t>photo booth for rent near Culver City-RSS Feeds.pdf</t>
  </si>
  <si>
    <t>https://drive.google.com/file/d/1kNElLrqFKN5RfVpBgFjlMXjlYqafT7or/view?usp=sharing</t>
  </si>
  <si>
    <t>photo booth for rent near Culver City-RSS Feeds.csv</t>
  </si>
  <si>
    <t>https://drive.google.com/file/d/1-FPVZjekFXxmxsbqnCfpgNKlpkpqorr-/view?usp=sharing</t>
  </si>
  <si>
    <t>photo booth for rent near Culver City-RSS Feeds.ods</t>
  </si>
  <si>
    <t>https://drive.google.com/file/d/1klnIo9yLLas2xt0-3qeM0e0h9gkvAyqi/view?usp=sharing</t>
  </si>
  <si>
    <t>photo booth for rent near Culver City-RSS Feeds.tsv</t>
  </si>
  <si>
    <t>https://drive.google.com/file/d/1fpoD902JDcGW3_47HIucSNcH_U75b6pL/view?usp=sharing</t>
  </si>
  <si>
    <t>photo booth for rent near Culver City-RSS Feeds.xlsx</t>
  </si>
  <si>
    <t>https://docs.google.com/spreadsheets/d/16WEwbM3MxaR4ABHA7ntW2qy5CKtc_jyM/edit?usp=sharing&amp;ouid=115602453726005426174&amp;rtpof=true&amp;sd=true</t>
  </si>
  <si>
    <t>rtf</t>
  </si>
  <si>
    <t>photo booth for rent near Culver City.rtf</t>
  </si>
  <si>
    <t>https://drive.google.com/file/d/18mZe5m_z4GmvWfjuCHpv4diy9Oxf-_V8/view?usp=sharing</t>
  </si>
  <si>
    <t>txt</t>
  </si>
  <si>
    <t>photo booth for rent near Culver City.txt</t>
  </si>
  <si>
    <t>https://drive.google.com/file/d/1-gEkt2ge5FUHi_i3xqr9cHrfMWOx8nkg/view?usp=sharing</t>
  </si>
  <si>
    <t>Selfie GIF booth rental West Hollywood.rtf</t>
  </si>
  <si>
    <t>https://drive.google.com/file/d/1stNuHyN6ACod_iW9usMLtBkVBlASfzgu/view?usp=sharing</t>
  </si>
  <si>
    <t>Selfie GIF booth rental West Hollywood.txt</t>
  </si>
  <si>
    <t>https://drive.google.com/file/d/1Vn3zSIdi4Payx2B6VXzgP7QdIXEJBbM8/view?usp=sharing</t>
  </si>
  <si>
    <t>VOGUE  booth rental Culver City.rtf</t>
  </si>
  <si>
    <t>https://drive.google.com/file/d/1-XvXdAx1PP3Xql_1IWct2ZEqBgjS_asF/view?usp=sharing</t>
  </si>
  <si>
    <t>VOGUE  booth rental Culver City.txt</t>
  </si>
  <si>
    <t>https://drive.google.com/file/d/1v0T4DPyJvhzBFufhfq_19KJ7-XelKhkJ/view?usp=sharing</t>
  </si>
  <si>
    <t>photo booth rental Culver City.rtf</t>
  </si>
  <si>
    <t>https://drive.google.com/file/d/1fSlbu2Q2F8uY9m1MGi9UIIPxPWl4-wlg/view?usp=sharing</t>
  </si>
  <si>
    <t>photo booth rental Culver City.txt</t>
  </si>
  <si>
    <t>https://drive.google.com/file/d/1Il_D8y1Qtae6Gx-qt_t4Dc0PhH0P2_33/view?usp=sharing</t>
  </si>
  <si>
    <t>photo booths rental Culver City.rtf</t>
  </si>
  <si>
    <t>https://drive.google.com/file/d/180Q9G_GnkutG8vmyPE8xTShyg2FfcmN4/view?usp=sharing</t>
  </si>
  <si>
    <t>photo booths rental Culver City.txt</t>
  </si>
  <si>
    <t>https://drive.google.com/file/d/148lGbo6c3wRXpMuIOoO_HALmCohBNiwD/view?usp=sharing</t>
  </si>
  <si>
    <t>photo booth rental in Culver City.rtf</t>
  </si>
  <si>
    <t>https://drive.google.com/file/d/1uKF2OBKrq_qW5sCw-oet0n7zRLAosT80/view?usp=sharing</t>
  </si>
  <si>
    <t>photo booth rental in Culver City.txt</t>
  </si>
  <si>
    <t>https://drive.google.com/file/d/1JeB3nC7jch4aP6MI-cmzYoGIxXtUo1jn/view?usp=sharing</t>
  </si>
  <si>
    <t>photo booth for rental in Culver City.rtf</t>
  </si>
  <si>
    <t>https://drive.google.com/file/d/1h9ZcCUHRbnzR17iA870YqOgdcVOWrfSR/view?usp=sharing</t>
  </si>
  <si>
    <t>photo booth for rental in Culver City.txt</t>
  </si>
  <si>
    <t>https://drive.google.com/file/d/1Dxb6J5JA2H50lL_6aslGJ1mQTrfh_ClR/view?usp=sharing</t>
  </si>
  <si>
    <t>photobooth for rent Culver City.rtf</t>
  </si>
  <si>
    <t>https://drive.google.com/file/d/1W4bIU4WJVj8GCi0hg98tsXPU8gac2VEB/view?usp=sharing</t>
  </si>
  <si>
    <t>photobooth for rent Culver City.txt</t>
  </si>
  <si>
    <t>https://drive.google.com/file/d/1Cm0Ffat0-BpKFpjqQSrQyv35NJgtIQ6a/view?usp=sharing</t>
  </si>
  <si>
    <t>rental photobooth Culver City.rtf</t>
  </si>
  <si>
    <t>https://drive.google.com/file/d/1DbwJDJ0C3JjH3vZMWUnULB_2BE-zGrHJ/view?usp=sharing</t>
  </si>
  <si>
    <t>rental photobooth Culver City.txt</t>
  </si>
  <si>
    <t>https://drive.google.com/file/d/1OS-fC_nO5RF0jLb-Yct5L-tLwsN9EgJs/view?usp=sharing</t>
  </si>
  <si>
    <t>rent photo booth Culver City.rtf</t>
  </si>
  <si>
    <t>https://drive.google.com/file/d/16TuS4tltsOQAuSqnKXdOEM5jw9EjJLnQ/view?usp=sharing</t>
  </si>
  <si>
    <t>rent photo booth Culver City.txt</t>
  </si>
  <si>
    <t>https://drive.google.com/file/d/1EYXVaUbq2csLfyEasfpwhe3XUTt2lCjk/view?usp=sharing</t>
  </si>
  <si>
    <t>rental photo booths Culver City.rtf</t>
  </si>
  <si>
    <t>https://drive.google.com/file/d/1EMHQkMwkfRBovSPJXfD3K9H6bnG4JZxw/view?usp=sharing</t>
  </si>
  <si>
    <t>rental photo booths Culver City.txt</t>
  </si>
  <si>
    <t>https://drive.google.com/file/d/1vEKMu7oaRU08TPwVWdognsff-UrQfxvD/view?usp=sharing</t>
  </si>
  <si>
    <t>photobooth printing Culver City.rtf</t>
  </si>
  <si>
    <t>https://drive.google.com/file/d/1RBm8f8j09roRqZQU7k41zPrHrp-0wwZr/view?usp=sharing</t>
  </si>
  <si>
    <t>photobooth printing Culver City.txt</t>
  </si>
  <si>
    <t>https://drive.google.com/file/d/1g7WpcOzLalESn3V8Irx_9qTNjKPazTRu/view?usp=sharing</t>
  </si>
  <si>
    <t>https://drive.google.com/file/d/1YpfHt6AS7M-sI1fNY1BebRuETxCe1KhH/view?usp=sharing</t>
  </si>
  <si>
    <t>https://drive.google.com/file/d/1mw2wapFXkBVw0H1q_S_KMXgnFkxl8vpp/view?usp=sharing</t>
  </si>
  <si>
    <t>Culver City photo booth.rtf</t>
  </si>
  <si>
    <t>https://drive.google.com/file/d/1lIBhQ5HoJuhqkknAOUO13g_qtKV9sZee/view?usp=sharing</t>
  </si>
  <si>
    <t>Culver City photo booth.txt</t>
  </si>
  <si>
    <t>https://drive.google.com/file/d/1Z9Fk678nH-s3Two78iXLiCbEXn2Yb0er/view?usp=sharing</t>
  </si>
  <si>
    <t>photobooth rental Culver City.rtf</t>
  </si>
  <si>
    <t>https://drive.google.com/file/d/1YHDaMREwefy1PZi84DqtAnlBgT-9zDuc/view?usp=sharing</t>
  </si>
  <si>
    <t>photobooth rental Culver City.txt</t>
  </si>
  <si>
    <t>https://drive.google.com/file/d/1muQPtawwIrB6GMhzAEV2yD3wfrtVjUXF/view?usp=sharing</t>
  </si>
  <si>
    <t>photo booth with backdrop Culver City.rtf</t>
  </si>
  <si>
    <t>https://drive.google.com/file/d/1YFifMu9muCFDpoq1VUWGbWfCpAJ8mJJL/view?usp=sharing</t>
  </si>
  <si>
    <t>photo booth with backdrop Culver City.txt</t>
  </si>
  <si>
    <t>https://drive.google.com/file/d/1RT3XVgHe7QgqU4p3Ahrty4aXIvCfQvJO/view?usp=sharing</t>
  </si>
  <si>
    <t>renting a photo booth near Culver City.rtf</t>
  </si>
  <si>
    <t>https://drive.google.com/file/d/1w2Qb8k5Y2eZY1IQBZJLAMgr_ojQaRnfj/view?usp=sharing</t>
  </si>
  <si>
    <t>renting a photo booth near Culver City.txt</t>
  </si>
  <si>
    <t>https://drive.google.com/file/d/1Jn_ohRbGKJEveXfQ25TNlX45G6Np9JAz/view?usp=sharing</t>
  </si>
  <si>
    <t>https://drive.google.com/file/d/1NkoAkYuaKNnMF1grTUHIV0HkNuYo3WY6/view?usp=sharing</t>
  </si>
  <si>
    <t>https://drive.google.com/file/d/1SXGdfEWlUDBypb4mvNm_k_SfTXu6bhuo/view?usp=sharing</t>
  </si>
  <si>
    <t>rental a photo booth Culver City.rtf</t>
  </si>
  <si>
    <t>https://drive.google.com/file/d/1Q1cMWoe2TWiYN0yCpK8CABclPyfHGxoa/view?usp=sharing</t>
  </si>
  <si>
    <t>rental a photo booth Culver City.txt</t>
  </si>
  <si>
    <t>https://drive.google.com/file/d/1XGBAOupyux4Z_Hm1-jP7JE7fbz7rUg6-/view?usp=sharing</t>
  </si>
  <si>
    <t>https://drive.google.com/file/d/1B5mD6KvTRTo1fBuaWNINmKWw9O2VGZ-a/view?usp=sharing</t>
  </si>
  <si>
    <t>https://drive.google.com/file/d/1LfUWx6j_iw7ix9xlPwDyd67RxLuBaRaL/view?usp=sharing</t>
  </si>
  <si>
    <t>photo booth for rent Culver City.rtf</t>
  </si>
  <si>
    <t>https://drive.google.com/file/d/1mktFxAM1oZINjM1Q9mwGfPhphTO6UBqd/view?usp=sharing</t>
  </si>
  <si>
    <t>photo booth for rent Culver City.txt</t>
  </si>
  <si>
    <t>https://drive.google.com/file/d/1lKEsSqkNgbpi-OSI5NREgmC_nYAwpTRc/view?usp=sharing</t>
  </si>
  <si>
    <t>photo booth for rent near Culver City.pdf</t>
  </si>
  <si>
    <t>https://drive.google.com/file/d/1n4nGfan5r5p8BQamB574Ks_AHUy0MNro/view?usp=sharing</t>
  </si>
  <si>
    <t>Selfie GIF booth rental West Hollywood.pdf</t>
  </si>
  <si>
    <t>https://drive.google.com/file/d/1ncsZXcNhDGjApojoJLHGHD9y4nTVQFFv/view?usp=sharing</t>
  </si>
  <si>
    <t>VOGUE  booth rental Culver City.pdf</t>
  </si>
  <si>
    <t>https://drive.google.com/file/d/1LmvsAggTUnRqQ1kgKBxeiXCRXNtjQP10/view?usp=sharing</t>
  </si>
  <si>
    <t>photo booth rental Culver City.pdf</t>
  </si>
  <si>
    <t>https://drive.google.com/file/d/1OL7yEB0gwJn_xz6VHpyRwMJkETOn3ngS/view?usp=sharing</t>
  </si>
  <si>
    <t>photo booths rental Culver City.pdf</t>
  </si>
  <si>
    <t>https://drive.google.com/file/d/1CbLTLGxC35zUnV4dUfkL5egPEouROJkf/view?usp=sharing</t>
  </si>
  <si>
    <t>photo booth rental in Culver City.pdf</t>
  </si>
  <si>
    <t>https://drive.google.com/file/d/1a_50i8UaDPZCkYhRTnz7089c6wzmwXKO/view?usp=sharing</t>
  </si>
  <si>
    <t>photo booth for rental in Culver City.pdf</t>
  </si>
  <si>
    <t>https://drive.google.com/file/d/17g1smyIyxvJP1dTQHrgkAuS81ecs3GhM/view?usp=sharing</t>
  </si>
  <si>
    <t>photobooth for rent Culver City.pdf</t>
  </si>
  <si>
    <t>https://drive.google.com/file/d/1HPGX5M29pnG2s64xVM6ST8LLcVPOFjwB/view?usp=sharing</t>
  </si>
  <si>
    <t>rental photobooth Culver City.pdf</t>
  </si>
  <si>
    <t>https://drive.google.com/file/d/19SvlLDiPSCZm2m9uj3vMaxh70o-DdRoK/view?usp=sharing</t>
  </si>
  <si>
    <t>rent photo booth Culver City.pdf</t>
  </si>
  <si>
    <t>https://drive.google.com/file/d/12S78hlg2_dSNszEQ9DD-laFJY0ZBqyIN/view?usp=sharing</t>
  </si>
  <si>
    <t>rental photo booths Culver City.pdf</t>
  </si>
  <si>
    <t>https://drive.google.com/file/d/1un1WUfkqXofaJXm5oIdrmJvaUkyJUpab/view?usp=sharing</t>
  </si>
  <si>
    <t>photobooth printing Culver City.pdf</t>
  </si>
  <si>
    <t>https://drive.google.com/file/d/11Z7p3bxTVh6doN7sINKzHR7mydWtsN1w/view?usp=sharing</t>
  </si>
  <si>
    <t>https://drive.google.com/file/d/1orJzO08MGOML3RJBd9k1GlB3ogipu7Jh/view?usp=sharing</t>
  </si>
  <si>
    <t>Culver City photo booth.pdf</t>
  </si>
  <si>
    <t>https://drive.google.com/file/d/1sZT17YUOKplRI87BcjpfE2OU3hCf8rv-/view?usp=sharing</t>
  </si>
  <si>
    <t>photobooth rental Culver City.pdf</t>
  </si>
  <si>
    <t>https://drive.google.com/file/d/1FwvUhvugDrBeomlrSp29QmD0lkn3KIyU/view?usp=sharing</t>
  </si>
  <si>
    <t>photo booth with backdrop Culver City.pdf</t>
  </si>
  <si>
    <t>https://drive.google.com/file/d/1oYjbQs7PqQ9uNVFB8CYoe0NT9CE-WGsl/view?usp=sharing</t>
  </si>
  <si>
    <t>renting a photo booth near Culver City.pdf</t>
  </si>
  <si>
    <t>https://drive.google.com/file/d/1AqiJhnvgsrFI9bKAxVMv_FYVhe0h9dR_/view?usp=sharing</t>
  </si>
  <si>
    <t>https://drive.google.com/file/d/1TlIh_S-yBn5SPK8Hu2Bcg47xo4MVAn8v/view?usp=sharing</t>
  </si>
  <si>
    <t>rental a photo booth Culver City.pdf</t>
  </si>
  <si>
    <t>https://drive.google.com/file/d/18SlvM9uqqp84NLAnDSVYnAwhFQQesumL/view?usp=sharing</t>
  </si>
  <si>
    <t>https://drive.google.com/file/d/1Ho2hAGQJoqfsCAo7zYjehQqHLLvgG3eZ/view?usp=sharing</t>
  </si>
  <si>
    <t>photo booth for rent Culver City.pdf</t>
  </si>
  <si>
    <t>https://drive.google.com/file/d/11B3PGlG9Fz_-_ttPR-1J92cVCaH0WMFN/view?usp=sharing</t>
  </si>
  <si>
    <t>docx</t>
  </si>
  <si>
    <t>photo booth for rent near Culver City.docx</t>
  </si>
  <si>
    <t>https://docs.google.com/document/d/16HU-mXS4CxjJ0iQkMvv-JsHpeUQl7kvX/edit?usp=sharing&amp;ouid=115602453726005426174&amp;rtpof=true&amp;sd=true</t>
  </si>
  <si>
    <t>Selfie GIF booth rental West Hollywood.docx</t>
  </si>
  <si>
    <t>https://docs.google.com/document/d/1T9PBbcUGIURsmjWZLjV-L8fENCerqojL/edit?usp=sharing&amp;ouid=115602453726005426174&amp;rtpof=true&amp;sd=true</t>
  </si>
  <si>
    <t>VOGUE  booth rental Culver City.docx</t>
  </si>
  <si>
    <t>https://docs.google.com/document/d/1I3tN9ICBBaLdgK3G8ecXN5uC4Nbyf3jS/edit?usp=sharing&amp;ouid=115602453726005426174&amp;rtpof=true&amp;sd=true</t>
  </si>
  <si>
    <t>photo booth rental Culver City.docx</t>
  </si>
  <si>
    <t>https://docs.google.com/document/d/1nso2Sx5lFZLLm5qNbiTowllsnhxj0cmB/edit?usp=sharing&amp;ouid=115602453726005426174&amp;rtpof=true&amp;sd=true</t>
  </si>
  <si>
    <t>photo booths rental Culver City.docx</t>
  </si>
  <si>
    <t>https://docs.google.com/document/d/1PmNuY200fXSnMfANMsnYyNWNWz-w07mz/edit?usp=sharing&amp;ouid=115602453726005426174&amp;rtpof=true&amp;sd=true</t>
  </si>
  <si>
    <t>photo booth rental in Culver City.docx</t>
  </si>
  <si>
    <t>https://docs.google.com/document/d/1E3MaatcrsekcLFdxVbTX8uvJGG5heC1N/edit?usp=sharing&amp;ouid=115602453726005426174&amp;rtpof=true&amp;sd=true</t>
  </si>
  <si>
    <t>photo booth for rental in Culver City.docx</t>
  </si>
  <si>
    <t>https://docs.google.com/document/d/1y9DO_aj_5xV9u8a8PsV2FmBvPblJNXAS/edit?usp=sharing&amp;ouid=115602453726005426174&amp;rtpof=true&amp;sd=true</t>
  </si>
  <si>
    <t>photobooth for rent Culver City.docx</t>
  </si>
  <si>
    <t>https://docs.google.com/document/d/1_1_qIKDsI421kAk1eRSLSnBSigYOP9UC/edit?usp=sharing&amp;ouid=115602453726005426174&amp;rtpof=true&amp;sd=true</t>
  </si>
  <si>
    <t>rental photobooth Culver City.docx</t>
  </si>
  <si>
    <t>https://docs.google.com/document/d/1NgQYRdefSd-CxNOkPtGLRe30NCvaG4rz/edit?usp=sharing&amp;ouid=115602453726005426174&amp;rtpof=true&amp;sd=true</t>
  </si>
  <si>
    <t>rent photo booth Culver City.docx</t>
  </si>
  <si>
    <t>https://docs.google.com/document/d/1Va0e8ZR-W34Cg7UVSS09Mf4jm0rt2ZNq/edit?usp=sharing&amp;ouid=115602453726005426174&amp;rtpof=true&amp;sd=true</t>
  </si>
  <si>
    <t>rental photo booths Culver City.docx</t>
  </si>
  <si>
    <t>https://docs.google.com/document/d/1W4SzegpPPkps0M84_T6LhgqkGoYr1Epu/edit?usp=sharing&amp;ouid=115602453726005426174&amp;rtpof=true&amp;sd=true</t>
  </si>
  <si>
    <t>photobooth printing Culver City.docx</t>
  </si>
  <si>
    <t>https://docs.google.com/document/d/12NwoZt36gdKTEq6YciPKM6MlQMH2ORxB/edit?usp=sharing&amp;ouid=115602453726005426174&amp;rtpof=true&amp;sd=true</t>
  </si>
  <si>
    <t>https://docs.google.com/document/d/1A-bV0vS__QpNU2MkhB-amt6xiLx-MWTJ/edit?usp=sharing&amp;ouid=115602453726005426174&amp;rtpof=true&amp;sd=true</t>
  </si>
  <si>
    <t>Culver City photo booth.docx</t>
  </si>
  <si>
    <t>https://docs.google.com/document/d/1N66MkI3qbMGztSTfzTXhuTVZSmP1mTFg/edit?usp=sharing&amp;ouid=115602453726005426174&amp;rtpof=true&amp;sd=true</t>
  </si>
  <si>
    <t>photobooth rental Culver City.docx</t>
  </si>
  <si>
    <t>https://docs.google.com/document/d/1JsRet0ycerWj_96vtXbYbv3ZgpNYQf4z/edit?usp=sharing&amp;ouid=115602453726005426174&amp;rtpof=true&amp;sd=true</t>
  </si>
  <si>
    <t>photo booth with backdrop Culver City.docx</t>
  </si>
  <si>
    <t>https://docs.google.com/document/d/1EWR280dJ-27xggvkVVJ0ZgjaeDToG44N/edit?usp=sharing&amp;ouid=115602453726005426174&amp;rtpof=true&amp;sd=true</t>
  </si>
  <si>
    <t>renting a photo booth near Culver City.docx</t>
  </si>
  <si>
    <t>https://docs.google.com/document/d/1ZYwxsiKAskgUXwuqjLqy6t0gi8DBvZnp/edit?usp=sharing&amp;ouid=115602453726005426174&amp;rtpof=true&amp;sd=true</t>
  </si>
  <si>
    <t>https://docs.google.com/document/d/1Rq448Ln3ZmHlXfiwEIXQ67FXiB7NrOIz/edit?usp=sharing&amp;ouid=115602453726005426174&amp;rtpof=true&amp;sd=true</t>
  </si>
  <si>
    <t>rental a photo booth Culver City.docx</t>
  </si>
  <si>
    <t>https://docs.google.com/document/d/1Tb9GjjiB1wBuKuTgn6SQNkcirYR10N6P/edit?usp=sharing&amp;ouid=115602453726005426174&amp;rtpof=true&amp;sd=true</t>
  </si>
  <si>
    <t>https://docs.google.com/document/d/1PeHpAQ4dK8kpsuF65Rt6QvqrmcT5L2yT/edit?usp=sharing&amp;ouid=115602453726005426174&amp;rtpof=true&amp;sd=true</t>
  </si>
  <si>
    <t>photo booth for rent Culver City.docx</t>
  </si>
  <si>
    <t>https://docs.google.com/document/d/1DZ-K8jLe3p9QziswKdpljWxRQXNlk2Ki/edit?usp=sharing&amp;ouid=115602453726005426174&amp;rtpof=true&amp;sd=true</t>
  </si>
  <si>
    <t>odt</t>
  </si>
  <si>
    <t>photo booth for rent near Culver City.odt</t>
  </si>
  <si>
    <t>https://drive.google.com/file/d/1bBjLck-c_hy0KAkEHPD042n4UXv_-OXl/view?usp=sharing</t>
  </si>
  <si>
    <t>zip</t>
  </si>
  <si>
    <t>photo booth for rent near Culver City.zip</t>
  </si>
  <si>
    <t>https://drive.google.com/file/d/1VQoqeLS3IX3hFje4feEEnPzS766Ka63c/view?usp=sharing</t>
  </si>
  <si>
    <t>epub</t>
  </si>
  <si>
    <t>photo booth for rent near Culver City.epub</t>
  </si>
  <si>
    <t>https://drive.google.com/file/d/1OGlNDjLo15T3p-93vrtGH8KiCceoB2Av/view?usp=sharing</t>
  </si>
  <si>
    <t>Selfie GIF booth rental West Hollywood.odt</t>
  </si>
  <si>
    <t>https://drive.google.com/file/d/1yqpauo9N5Tq9yLT_-0AIy3QEPQMSM0Kt/view?usp=sharing</t>
  </si>
  <si>
    <t>Selfie GIF booth rental West Hollywood.zip</t>
  </si>
  <si>
    <t>https://drive.google.com/file/d/1uAnxk9aX9BNoKBDOk0p_Owa3iZ8lQYPC/view?usp=sharing</t>
  </si>
  <si>
    <t>Selfie GIF booth rental West Hollywood.epub</t>
  </si>
  <si>
    <t>https://drive.google.com/file/d/12tbl_DTUEVau_fAbvkhzhBc7RFYczJmn/view?usp=sharing</t>
  </si>
  <si>
    <t>VOGUE  booth rental Culver City.odt</t>
  </si>
  <si>
    <t>https://drive.google.com/file/d/1oC-yyMZI5oALGDgqW3Cx-tVo9pyYNDJF/view?usp=sharing</t>
  </si>
  <si>
    <t>VOGUE  booth rental Culver City.zip</t>
  </si>
  <si>
    <t>https://drive.google.com/file/d/1bwJ3ArFLqpHPOmszgrhnZBjZKbnQHkij/view?usp=sharing</t>
  </si>
  <si>
    <t>VOGUE  booth rental Culver City.epub</t>
  </si>
  <si>
    <t>https://drive.google.com/file/d/1y1IYKeZZ5UQLZy8-pDjQzTPefkNZuH99/view?usp=sharing</t>
  </si>
  <si>
    <t>photo booth rental Culver City.odt</t>
  </si>
  <si>
    <t>https://drive.google.com/file/d/1_KCGNMSLwoMuRGRoH4KMuBdE2rsvlPF6/view?usp=sharing</t>
  </si>
  <si>
    <t>photo booth rental Culver City.zip</t>
  </si>
  <si>
    <t>https://drive.google.com/file/d/1IsdVlMOUeGq6mcTqozo3VmekCJMRm_B0/view?usp=sharing</t>
  </si>
  <si>
    <t>photo booth rental Culver City.epub</t>
  </si>
  <si>
    <t>https://drive.google.com/file/d/1TW2mm3I7m8_3vZszoHPLZ-gLebgJKV0u/view?usp=sharing</t>
  </si>
  <si>
    <t>photo booths rental Culver City.odt</t>
  </si>
  <si>
    <t>https://drive.google.com/file/d/1C0es8DRdi7c7pEVK0qPYkoWOs7ecSu5G/view?usp=sharing</t>
  </si>
  <si>
    <t>photo booths rental Culver City.zip</t>
  </si>
  <si>
    <t>https://drive.google.com/file/d/1UEvKDwbQqAJ2y7J4HjdZcmgudC_jDpV9/view?usp=sharing</t>
  </si>
  <si>
    <t>photo booths rental Culver City.epub</t>
  </si>
  <si>
    <t>https://drive.google.com/file/d/1MhCq8Hj3ZbfbS-PBUBn3bb8ce8Runicb/view?usp=sharing</t>
  </si>
  <si>
    <t>photo booth rental in Culver City.odt</t>
  </si>
  <si>
    <t>https://drive.google.com/file/d/16ok6qxvmFNOHReYqL0JsFQmJfsLTckaq/view?usp=sharing</t>
  </si>
  <si>
    <t>photo booth rental in Culver City.zip</t>
  </si>
  <si>
    <t>https://drive.google.com/file/d/1IRFO-6NTIGAWVkR91z1efHQIkOjXlX1c/view?usp=sharing</t>
  </si>
  <si>
    <t>photo booth rental in Culver City.epub</t>
  </si>
  <si>
    <t>https://drive.google.com/file/d/1rHTz47ceqMnP6kZ7OX7jiB0Kyl9ZmSup/view?usp=sharing</t>
  </si>
  <si>
    <t>photo booth for rental in Culver City.odt</t>
  </si>
  <si>
    <t>https://drive.google.com/file/d/1cg8tW5otQvMfuvb29TU1c43He7FmFRPV/view?usp=sharing</t>
  </si>
  <si>
    <t>photo booth for rental in Culver City.zip</t>
  </si>
  <si>
    <t>https://drive.google.com/file/d/18niNvxPc0nFAVKofuEzy5_s6c-b-KKwz/view?usp=sharing</t>
  </si>
  <si>
    <t>photo booth for rental in Culver City.epub</t>
  </si>
  <si>
    <t>https://drive.google.com/file/d/1il2d7FyRR4NMlhmll0q7_TLAxpc1V0gI/view?usp=sharing</t>
  </si>
  <si>
    <t>photobooth for rent Culver City.odt</t>
  </si>
  <si>
    <t>https://drive.google.com/file/d/1dbYu30X5ALfbloYJGXNQuGTUDz23XSIT/view?usp=sharing</t>
  </si>
  <si>
    <t>photobooth for rent Culver City.zip</t>
  </si>
  <si>
    <t>https://drive.google.com/file/d/1hOx4WuMDft9uUtYWORpE113WjSDWNX9V/view?usp=sharing</t>
  </si>
  <si>
    <t>photobooth for rent Culver City.epub</t>
  </si>
  <si>
    <t>https://drive.google.com/file/d/1DsXPjxNrTLtZg80eS7dm8Cg8F3TkZM5B/view?usp=sharing</t>
  </si>
  <si>
    <t>rental photobooth Culver City.odt</t>
  </si>
  <si>
    <t>https://drive.google.com/file/d/11p3Um2MiqqC3wyCyvtDROw6U0UmST6lW/view?usp=sharing</t>
  </si>
  <si>
    <t>rental photobooth Culver City.zip</t>
  </si>
  <si>
    <t>https://drive.google.com/file/d/1hw7fAqfRBVckQhmkgzetDFdLGNmYQo0R/view?usp=sharing</t>
  </si>
  <si>
    <t>rental photobooth Culver City.epub</t>
  </si>
  <si>
    <t>https://drive.google.com/file/d/1OFFf-8-FPHh55CV9OCZDxI4pHUnUoSMF/view?usp=sharing</t>
  </si>
  <si>
    <t>rent photo booth Culver City.odt</t>
  </si>
  <si>
    <t>https://drive.google.com/file/d/1n-UdlJULCNhUTssgrL-fCO_zUI9gO9HS/view?usp=sharing</t>
  </si>
  <si>
    <t>rent photo booth Culver City.zip</t>
  </si>
  <si>
    <t>https://drive.google.com/file/d/1RMyFMFJ8I1KF2as1x3c7J2gnxALeEJiC/view?usp=sharing</t>
  </si>
  <si>
    <t>rent photo booth Culver City.epub</t>
  </si>
  <si>
    <t>https://drive.google.com/file/d/1ZL52nup9WrtEeSjGZhG0tPY_phkJdKP4/view?usp=sharing</t>
  </si>
  <si>
    <t>rental photo booths Culver City.odt</t>
  </si>
  <si>
    <t>https://drive.google.com/file/d/1ohMvLV5ZmG-6PzehhC6Ua6jK4CZO00-o/view?usp=sharing</t>
  </si>
  <si>
    <t>rental photo booths Culver City.zip</t>
  </si>
  <si>
    <t>https://drive.google.com/file/d/1n3sqUiq2E4dJCfgyOGlM2sHaDVCBguhs/view?usp=sharing</t>
  </si>
  <si>
    <t>rental photo booths Culver City.epub</t>
  </si>
  <si>
    <t>https://drive.google.com/file/d/1vKAlriuCWjSUhJzIPcUVjAzL2jMdRSp4/view?usp=sharing</t>
  </si>
  <si>
    <t>photobooth printing Culver City.odt</t>
  </si>
  <si>
    <t>https://drive.google.com/file/d/1icmEdfxaaZmuz7WgbmvDy0MRNi2obO7M/view?usp=sharing</t>
  </si>
  <si>
    <t>photobooth printing Culver City.zip</t>
  </si>
  <si>
    <t>https://drive.google.com/file/d/1M-rvSoMM2-3VVRb8lOPXsftD9s-0x46P/view?usp=sharing</t>
  </si>
  <si>
    <t>photobooth printing Culver City.epub</t>
  </si>
  <si>
    <t>https://drive.google.com/file/d/1773pZxDrflTBYJivav6CZxoniDOEhwZf/view?usp=sharing</t>
  </si>
  <si>
    <t>https://drive.google.com/file/d/1aDmtj3psA_TpFnWIVYsOf5WwBse1oF9b/view?usp=sharing</t>
  </si>
  <si>
    <t>https://drive.google.com/file/d/1jgtejYpNv2x3osQfvIklXiDa1SYPx7k-/view?usp=sharing</t>
  </si>
  <si>
    <t>https://drive.google.com/file/d/13m2ZRbreq5N5l6VJXKfEzqLHxQ2VK4Sn/view?usp=sharing</t>
  </si>
  <si>
    <t>Culver City photo booth.odt</t>
  </si>
  <si>
    <t>https://drive.google.com/file/d/1PweSQAepvRestyD1X05zJBwj5K0peRzk/view?usp=sharing</t>
  </si>
  <si>
    <t>Culver City photo booth.zip</t>
  </si>
  <si>
    <t>https://drive.google.com/file/d/1qyvNx-S4MXdFkMVPvMHQDipwN5e23LBO/view?usp=sharing</t>
  </si>
  <si>
    <t>Culver City photo booth.epub</t>
  </si>
  <si>
    <t>https://drive.google.com/file/d/1jLyHMfOumqCvXzM_erxAzz8N8Q5tmNQ0/view?usp=sharing</t>
  </si>
  <si>
    <t>photobooth rental Culver City.odt</t>
  </si>
  <si>
    <t>https://drive.google.com/file/d/1hVaL2mlNaWw_CW5ldRxVeBM8kNUWv85N/view?usp=sharing</t>
  </si>
  <si>
    <t>photobooth rental Culver City.zip</t>
  </si>
  <si>
    <t>https://drive.google.com/file/d/192X-0WysNGuBAvbazUe7WiaLKhCeTLTm/view?usp=sharing</t>
  </si>
  <si>
    <t>photobooth rental Culver City.epub</t>
  </si>
  <si>
    <t>https://drive.google.com/file/d/1VG4K5gzlGTw3V52khsG7RA5q7NSUYLBc/view?usp=sharing</t>
  </si>
  <si>
    <t>photo booth with backdrop Culver City.odt</t>
  </si>
  <si>
    <t>https://drive.google.com/file/d/1QJ5Qo2T533c8l0TIkeo7EPxadT3yKFvE/view?usp=sharing</t>
  </si>
  <si>
    <t>photo booth with backdrop Culver City.zip</t>
  </si>
  <si>
    <t>https://drive.google.com/file/d/1qP_pwJS75FbKxyywpSo-w9aEWpQCwvmH/view?usp=sharing</t>
  </si>
  <si>
    <t>photo booth with backdrop Culver City.epub</t>
  </si>
  <si>
    <t>https://drive.google.com/file/d/1DfDxcdcAW8tAeqbg9F5H1bIhl7SMiLck/view?usp=sharing</t>
  </si>
  <si>
    <t>renting a photo booth near Culver City.odt</t>
  </si>
  <si>
    <t>https://drive.google.com/file/d/1jjBoOwgjB4BeS7Vev08OY69HWXGDlGY8/view?usp=sharing</t>
  </si>
  <si>
    <t>renting a photo booth near Culver City.zip</t>
  </si>
  <si>
    <t>https://drive.google.com/file/d/1RAzkIQzMcF0x0kRYHopSsc63On5jwoRV/view?usp=sharing</t>
  </si>
  <si>
    <t>renting a photo booth near Culver City.epub</t>
  </si>
  <si>
    <t>https://drive.google.com/file/d/1vs3-x40J0JxPlXLN0xwZYQT9WjUFEYUn/view?usp=sharing</t>
  </si>
  <si>
    <t>https://drive.google.com/file/d/1o4m5Wpg5V-EcrgDwkehUJf_W9TZHJmyP/view?usp=sharing</t>
  </si>
  <si>
    <t>https://drive.google.com/file/d/1Bf0tjGEIVOEvuN6BMiyzF-ktCjNMc8-f/view?usp=sharing</t>
  </si>
  <si>
    <t>https://drive.google.com/file/d/1fJLJOxVFwrdqCP4zoDNTO2wSsEghX9P6/view?usp=sharing</t>
  </si>
  <si>
    <t>rental a photo booth Culver City.odt</t>
  </si>
  <si>
    <t>https://drive.google.com/file/d/19sbQlb9-AxniAqac-8NVH1T0XWwOfLBO/view?usp=sharing</t>
  </si>
  <si>
    <t>rental a photo booth Culver City.zip</t>
  </si>
  <si>
    <t>https://drive.google.com/file/d/18Dwh62zzf5dW7b4qtiOkh6Cjp17eYk4J/view?usp=sharing</t>
  </si>
  <si>
    <t>rental a photo booth Culver City.epub</t>
  </si>
  <si>
    <t>https://drive.google.com/file/d/1PDIvW7MtFd3K1XL6Ha53Dc4IDGwQTNyR/view?usp=sharing</t>
  </si>
  <si>
    <t>https://drive.google.com/file/d/1MQ6g3-IfAfhbd_XOp_uI7aKohS_tkxEh/view?usp=sharing</t>
  </si>
  <si>
    <t>https://drive.google.com/file/d/1de1VqGFpeTVo_B1nlq_7P0nll7ihIgrs/view?usp=sharing</t>
  </si>
  <si>
    <t>https://drive.google.com/file/d/1hInk8NojioFKNGLRuymMh72ggHiycgCp/view?usp=sharing</t>
  </si>
  <si>
    <t>photo booth for rent Culver City.odt</t>
  </si>
  <si>
    <t>https://drive.google.com/file/d/1SMta4mOILu1WtvftqD5BSYMFwBzeKjJv/view?usp=sharing</t>
  </si>
  <si>
    <t>photo booth for rent Culver City.zip</t>
  </si>
  <si>
    <t>https://drive.google.com/file/d/1bTZ0a8F2KeocuLSsZDqlg2mAdNyGq0u6/view?usp=sharing</t>
  </si>
  <si>
    <t>photo booth for rent Culver City.epub</t>
  </si>
  <si>
    <t>https://drive.google.com/file/d/15cQwoLvng-V0zqw8hawVpKUZCipfXlGr/view?usp=sharing</t>
  </si>
  <si>
    <t>https://drive.google.com/file/d/1ic-mrJUaq6boMwfS_FkFyjTuvmMtj6VZ/view?usp=sharing</t>
  </si>
  <si>
    <t>pptx</t>
  </si>
  <si>
    <t>photo booth for rent near Culver City.pptx</t>
  </si>
  <si>
    <t>https://docs.google.com/presentation/d/1xKbicY-BMrDQ3BHk_xVbS6WepEzgZwmY/edit?usp=sharing&amp;ouid=115602453726005426174&amp;rtpof=true&amp;sd=true</t>
  </si>
  <si>
    <t>odp</t>
  </si>
  <si>
    <t>photo booth for rent near Culver City.odp</t>
  </si>
  <si>
    <t>https://drive.google.com/file/d/1JjO07jzNSXX3Tox867a-Df3-Prf_xO1x/view?usp=sharing</t>
  </si>
  <si>
    <t>https://drive.google.com/file/d/107dJjeqXWsOOgr-gkqGNXfoEjZ6e5D6D/view?usp=sharing</t>
  </si>
  <si>
    <t>keyword</t>
  </si>
  <si>
    <t>article</t>
  </si>
  <si>
    <t xml:space="preserve">Just {following|subsequent to|behind|later than|past|gone|once|when|as soon as|considering|taking into account|with|bearing in mind|taking into consideration|afterward|subsequently|later|next|in the manner of|in imitation of|similar to|like|in the same way as} Dining out, not {all|every} 360 video booth rentals {close|near} San Gabriel are similar. {following|subsequent to|behind|later than|past|gone|once|when|as soon as|considering|taking into account|with|bearing in mind|taking into consideration|afterward|subsequently|later|next|in the manner of|in imitation of|similar to|like|in the same way as} our best {atmosphere|feel|setting|environment|mood|vibes|character|air|quality|tone} photo booth services, we hand crafted the best {atmosphere|feel|setting|environment|mood|vibes|character|air|quality|tone} spinner platform and slow {action|movement|motion|bustle|commotion|doings|goings-on|pursuit|interest|hobby|occupation|leisure interest|endeavor|pastime} video gear to {make|create} {definite|certain|sure|positive|determined|clear|distinct} your slomo Videos are the best in al of San Gabriel and the 626 area. Our {right of entry|admission|right to use|admittance|entre|contact|way in|entrance|entry|approach|gate|door|get into|retrieve|open|log on|read|edit|gain access to} {ventilate|air|let breathe|expose|freshen} Photo Booths, Selfie Stations, Video booths and 360 Photo Booths are {in fact|really|in point of fact|in reality|truly|essentially} one of a kind, and are crafted using {unaccompanied|by yourself|on your own|single-handedly|unaided|without help|only|and no-one else|lonely|lonesome|abandoned|deserted|isolated|forlorn|solitary} the best materials {concerning|regarding|in relation to|on the subject of|on|with reference to|as regards|a propos|vis--vis|re|approximately|roughly|in the region of|around|almost|nearly|approaching|not far off from|on the order of|going on for|in this area|roughly speaking|more or less|something like|just about|all but} Los Angeles. Unlike the {lower|demean|degrade|belittle|humiliate|subjugate} {atmosphere|feel|setting|environment|mood|vibes|character|air|quality|tone} made in China booths that are a dime a dozen, our unique booths are handcrafted, professionally made and will {see|look} {fabulous|wonderful|fantastic|astonishing|astounding|extraordinary} at your {next-door|adjacent|neighboring|next|bordering} {matter|issue|concern|business|situation|event|thing} {concerning|regarding|in relation to|on the subject of|on|with reference to|as regards|a propos|vis--vis|re|approximately|roughly|in the region of|around|almost|nearly|approaching|not far off from|on the order of|going on for|in this area|roughly speaking|more or less|something like|just about|all but} San Gabriel. Guests can text or email after each photo booth session to {get|acquire} their pics instantly {on|upon} their phones. Guests can {plus|in addition to|as well as|with|along with|furthermore|moreover|also|then|after that|afterward|next|as a consequence} Text and Email the photos and boomerang GIFs at the booth using our {simple|easy} to use Photo Booth software. We {unaccompanied|by yourself|on your own|single-handedly|unaided|without help|only|and no-one else|lonely|lonesome|abandoned|deserted|isolated|forlorn|solitary} use the best {atmosphere|feel|setting|environment|mood|vibes|character|air|quality|tone} multimedia equipment that offers the best for {activities|actions|events|happenings|goings-on|deeds|comings and goings|undertakings|endeavors} in Los Angeles and {have enough money|pay for|have the funds for|manage to pay for|find the money for|come up with the money for|meet the expense of|give|offer|present|allow|provide} High-end {following|subsequent to|behind|later than|past|gone|once|when|as soon as|considering|taking into account|with|bearing in mind|taking into consideration|afterward|subsequently|later|next|in the manner of|in imitation of|similar to|like|in the same way as} social media integration and {} we are a photo entertainment company that specializes in studio lighting techniques. Our photo booth Pictures are the highest {atmosphere|feel|setting|environment|mood|vibes|character|air|quality|tone} in Los Angeles and {all|every} of {yellowish-brown|orangey|tawny|ocher|orange|yellow} County, are in focus and {definite|certain|sure|positive|determined|clear|distinct} {following|subsequent to|behind|later than|past|gone|once|when|as soon as|considering|taking into account|with|bearing in mind|taking into consideration|afterward|subsequently|later|next|in the manner of|in imitation of|similar to|like|in the same way as} proper studio lighting. We {plus|in addition to|as well as|with|along with|furthermore|moreover|also|then|after that|afterward|next|as a consequence} {have enough money|pay for|have the funds for|manage to pay for|find the money for|come up with the money for|meet the expense of|give|offer|present|allow|provide} the {totally|completely|utterly|extremely|entirely|enormously|very|definitely|certainly|no question|agreed|unconditionally|unquestionably|categorically} best in unique or custom options to customize the print designs using your brand, logo and theme. We have a {big|huge} selection of backdrops that are some of the finest available, and will {have enough money|pay for|have the funds for|manage to pay for|find the money for|come up with the money for|meet the expense of|give|offer|present|allow|provide} a {good|great} and fun {habit|mannerism|way|quirk|showing off|pretentiousness|exaggeration|pretension|artifice} to {entertain|occupy|keep busy|interest|absorb|engross|keep amused|make laugh|make smile|charm|please|divert} for any occasion Our 360 booths are a {good|great} ice breaker for guests here in the San Gabriel Valley, and we have a bunch of {exchange|swap|interchange|rotate|every other|alternating|every second|vary|swing|oscillate|alternative|substitute|different|substitute|stand-in|alternative} looks to {have the same opinion|concur|be in agreement|see eye to eye|be of the same mind|be of the same opinion|consent|say yes|fall in with|assent|acquiesce|accede|grant|permit|allow|go along with|get along with|reach agreement|come to an agreement|come to an understanding|settle|reach a decision|approve|decide|correspond|match|be the same|tie in|harmonize|be consistent with} your 626 event. Also, the customer {help|assist|support|abet|give support to|minister to|relieve|serve|sustain|facilitate|promote|encourage|further|advance|foster|bolster|assistance|help|support|relief|benefits|encouragement|service|utility} experience we {have enough money|pay for|have the funds for|manage to pay for|find the money for|come up with the money for|meet the expense of|give|offer|present|allow|provide} guaranteed to {make|create} your corporate event, wedding or {additional|extra|supplementary|further|new|other} occasion unforgettable, and to {save|keep} the photo booth fun for you and your guests. Lastly, {though|even though|even if|while} creating lasting memories, we will {make|create} {definite|certain|sure|positive|determined|clear|distinct} youll {get|acquire} lab-quality photos from the {right of entry|admission|right to use|admittance|entre|contact|way in|entrance|entry|approach|gate|door|get into|retrieve|open|log on|read|edit|gain access to} {ventilate|air|let breathe|expose|freshen} photo booth. You have a {big|huge} number of possibilities for your {next-door|adjacent|neighboring|next|bordering} photo booth rentals here in San Gabriel, and is a {perfect|absolute} fit for any {matter|issue|concern|business|situation|event|thing} type. Our Photo booths {make|create} a customized experience for any event,
and Best Photo Booths Fun For {all|every} Ages and we {tribute|honor|great compliment|rave review|award|praise} Winning {help|assist|support|abet|give support to|minister to|relieve|serve|sustain|facilitate|promote|encourage|further|advance|foster|bolster|assistance|help|support|relief|benefits|encouragement|service|utility} that is unmatched. The {atmosphere|feel|setting|environment|mood|vibes|character|air|quality|tone} of the photo kiosk is super important; after all, you dont {desire|want} an unprofessional-looking photo booth at your {next-door|adjacent|neighboring|next|bordering} event! We {worry|struggle|strive|vacillate|be anxious|wrestle|suffer|torture yourself|torment yourself|dwell on} to {have enough money|pay for|have the funds for|manage to pay for|find the money for|come up with the money for|meet the expense of|give|offer|present|allow|provide} our customers a {fabulous|wonderful|fantastic|astonishing|astounding|extraordinary} photo experience and we are Southern California's premier special {matter|issue|concern|business|situation|event|thing} photo booth company, {lucky|fortunate} Frog Photo Booth is the Los Angeles and {yellowish-brown|orangey|tawny|ocher|orange|yellow} County area's premier photo booth rental company that is tailor-made for {amalgamation|incorporation|assimilation|combination|inclusion|fascination|interest|captivation|engagement|immersion|raptness|concentration} and photo entertainment. Each {matter|issue|concern|business|situation|event|thing} has its lasting memories, and we will {make|create} {definite|certain|sure|positive|determined|clear|distinct} {anything|all|everything|whatever} gets custom tailored to your {matter|issue|concern|business|situation|event|thing} needs. Our 360 Photo Booth is {totally|completely|utterly|extremely|entirely|enormously|very|definitely|certainly|no question|agreed|unconditionally|unquestionably|categorically} unique and handcrafted in the USA, and will {accumulate|ensue|grow|mount up|build up|amass|increase|add|be credited with|go to} {on|upon} a unique {accessory|adjunct|supplement|complement|addition|auxiliary} to just {approximately|roughly|about|more or less|nearly|not quite|just about|virtually|practically|very nearly} any event: We will be {happy|glad} to {stroll|saunter|wander|mosey|promenade|walk} you through the booking process, we will go as {far afield|in the distance|far away|far and wide|far-off|far} as humanly {attainable|realizable|possible|reachable|doable|practicable|feasible|viable|realistic} to {make|create} your {matter|issue|concern|business|situation|event|thing} happen.
A GIF is a fun, short, looping video {cut|clip} that is fun to make, and animates a series of photos into one {moving|touching|upsetting|distressing|disturbing|heartwarming} picture. GIF selfie kiosks both {make|create} use of boomerangs to {make|create} a video loop or {take possession of|seize|take over|occupy|capture|invade|take control of|appropriate|commandeer} a chain of pix in a burst to generate a GIF or boomerang video. {} {} Photo kiosks will {permit|allow} more {relationships|dealings|associations|contact|interaction} {following|subsequent to|behind|later than|past|gone|once|when|as soon as|considering|taking into account|with|bearing in mind|taking into consideration|afterward|subsequently|later|next|in the manner of|in imitation of|similar to|like|in the same way as} your celebration visitors and {make|create} a sharable video that everybody can enjoy instantly. Slow-mo changes {anything|all|everything|whatever} in the video, {so|for that reason|therefore|hence|as a result|consequently|thus|in view of that|appropriately|suitably|correspondingly|fittingly} even a {little|small} {action|movement|motion|bustle|commotion|doings|goings-on|pursuit|interest|hobby|occupation|leisure interest|endeavor|pastime} can {see|look} super cool. {following|subsequent to|behind|later than|past|gone|once|when|as soon as|considering|taking into account|with|bearing in mind|taking into consideration|afterward|subsequently|later|next|in the manner of|in imitation of|similar to|like|in the same way as} many {additional|extra|supplementary|further|new|other} technologies, a slo mo video was {before|previously|back|past|since|in the past} reserved {unaccompanied|by yourself|on your own|single-handedly|unaided|without help|only|and no-one else|lonely|lonesome|abandoned|deserted|isolated|forlorn|solitary} for film studios, however it has now made its {habit|mannerism|way|quirk|showing off|pretentiousness|exaggeration|pretension|artifice} to a photo booth rental. {} {} Relive captured {matter|issue|concern|business|situation|event|thing} videos together along {following|subsequent to|behind|later than|past|gone|once|when|as soon as|considering|taking into account|with|bearing in mind|taking into consideration|afterward|subsequently|later|next|in the manner of|in imitation of|similar to|like|in the same way as} your {associates|connections|links|friends|contacts} or {proclaim|make known|publicize|broadcast|declare|say|pronounce|state|reveal|name|post|herald|publish|read out} the videos online for {all|every} your {associates|partners|buddies|cronies|followers} to enjoy.
Choose the maximum {satisfactory|suitable|good enough|adequate|up to standard|tolerable|okay|all right|usual|standard|conventional|customary|normal|within acceptable limits|pleasing|welcome|gratifying|agreeable|enjoyable} {place|area} {on|upon} your video booth setup; usually {concerning|regarding|in relation to|on the subject of|on|with reference to|as regards|a propos|vis--vis|re|approximately|roughly|in the region of|around|almost|nearly|approaching|not far off from|on the order of|going on for|in this area|roughly speaking|more or less|something like|just about|all but} 15 ft x 15 ft works great. {} Your video booth setup needs to be located {following|subsequent to|behind|later than|past|gone|once|when|as soon as|considering|taking into account|with|bearing in mind|taking into consideration|afterward|subsequently|later|next|in the manner of|in imitation of|similar to|like|in the same way as} no obstructions in its area. Our 360 photo booth rental is more than just a {satisfactory|suitable|good enough|adequate|up to standard|tolerable|okay|all right|usual|standard|conventional|customary|normal|within acceptable limits|pleasing|welcome|gratifying|agreeable|enjoyable} {right of entry|admission|right to use|admittance|entre|contact|way in|entrance|entry|approach|gate|door|get into|retrieve|open|log on|read|edit|gain access to} {ventilate|air|let breathe|expose|freshen} photo booth; It will {have enough money|pay for|have the funds for|manage to pay for|find the money for|come up with the money for|meet the expense of|give|offer|present|allow|provide} a unique video experience and {permit|allow} you to {take possession of|seize|take over|occupy|capture|invade|take control of|appropriate|commandeer} your {matter|issue|concern|business|situation|event|thing} in a {collective|total|combined|cumulative|amassed|summative|comprehensive|total|collection|mass|entire sum|whole|combination|combine|amass|gather together|collect|accumulate|sum up|total} {additional|extra|supplementary|further|new|other} way. {} Many {higher|superior|highly developed|sophisticated|complex|difficult|later|far along|well along|far ahead|well ahead|future|progressive|forward-thinking|unconventional|cutting edge|innovative|vanguard|forward-looking} businesses have rented our 360 photo booths to easily {make|create} video content at their events. {} {} {} 
Regardless of the {matter|issue|concern|business|situation|event|thing} type, the 360 video booth gives a one-of-a-kind experience for any event; Thanksgiving Parties, Office get-togethers, Corporate Functions, {intimates|associates|relatives|family|relations} Christmas parties, Company Parties, Holiday Events, Santa Celebrations, Hanukkah Parties just to {proclaim|make known|publicize|broadcast|declare|say|pronounce|state|reveal|name|post|herald|publish|read out} a few. {} Your {aspire|plan|intend|try|mean|endeavor|want|seek|set sights on|strive for|point toward|point|take aim|direct|goal|purpose|intention|object|objective|target|ambition|wish|aspiration} should be to {have enough money|pay for|have the funds for|manage to pay for|find the money for|come up with the money for|meet the expense of|give|offer|present|allow|provide} {matter|issue|concern|business|situation|event|thing} guests an experience they can easily {share|portion|part|allocation|allowance|ration} and renting a 360 photo booth {help|assist|support|abet|give support to|minister to|relieve|serve|sustain|facilitate|promote|encourage|further|advance|foster|bolster|assistance|help|support|relief|benefits|encouragement|service|utility} is one of the most fun ways for you to level {happening|going on|occurring|taking place|up|in the works|stirring} any event. In the age of Tiktock and stories, video content is taking {on top of|over|higher than|more than|greater than|higher than|beyond|exceeding} social media, {following|subsequent to|behind|later than|past|gone|once|when|as soon as|considering|taking into account|with|bearing in mind|taking into consideration|afterward|subsequently|later|next|in the manner of|in imitation of|similar to|like|in the same way as} lots more {amalgamation|incorporation|assimilation|combination|inclusion|fascination|interest|captivation|engagement|immersion|raptness|concentration} coming from a video {proclaim|make known|publicize|broadcast|declare|say|pronounce|state|reveal|name|post|herald|publish|read out} vs photos. {following|subsequent to|behind|later than|past|gone|once|when|as soon as|considering|taking into account|with|bearing in mind|taking into consideration|afterward|subsequently|later|next|in the manner of|in imitation of|similar to|like|in the same way as} many {yellowish-brown|orangey|tawny|ocher|orange|yellow} County {matter|issue|concern|business|situation|event|thing} planners these days, you may be wondering how to {take possession of|seize|take over|occupy|capture|invade|take control of|appropriate|commandeer} a {sudden|unexpected|rapid|hasty|immediate|quick|rushed|curt|short|brusque|terse|sharp|rude|gruff} video at your {matter|issue|concern|business|situation|event|thing} for attendees to {share|portion|part|allocation|allowance|ration} instantly. After {do something|take action|take steps|proceed|be active|perform|operate|work|discharge duty|accomplish|action|deed|doing|undertaking|exploit|performance|achievement|accomplishment|feat|work|take effect|function|produce a result|produce an effect|do its stuff|perform|act out|be in|appear in|play in|play a part|play a role|behave|conduct yourself|comport yourself|acquit yourself|perform|pretense|show|sham|put-on|con|feint|pretend|put on an act|put it on|play|fake|feign|play-act|ham it up|affect|law|piece of legislation|statute|decree|enactment|measure|bill} some research, you may have realized that hiring a professional video team is too {costly|expensive} and the production {era|period|time|times|epoch|grow old|become old|mature|get older} takes weeks if not months to {fabricate|manufacture|produce|build|develop} {atmosphere|feel|setting|environment|mood|vibes|character|air|quality|tone} video content. Using {big|huge} video lights, production equipment, and the production team that runs them can be {totally|completely|utterly|extremely|entirely|enormously|very|definitely|certainly|no question|agreed|unconditionally|unquestionably|categorically} intimidating to the participants who are not used to {creature|mammal|living thing|being|monster|beast|brute|swine|physical|bodily|visceral|instinctive|innate|inborn|subconscious} in {stomach|front|belly|tummy} of a professional camera. Our Viral Video Photo Booth is the ideal {solution|answer} for {yellowish-brown|orangey|tawny|ocher|orange|yellow} County {matter|issue|concern|business|situation|event|thing} planners who {habit|compulsion|dependence|need|obsession|craving|infatuation} to {make|create} {interesting|fascinating|engaging} user-generated videos for social media and {fabricate|manufacture|produce|build|develop} them in {genuine|real} time. Social Media is {all|every} {approximately|roughly|about|more or less|nearly|not quite|just about|virtually|practically|very nearly} {do something|take action|take steps|proceed|be active|perform|operate|work|discharge duty|accomplish|action|deed|doing|undertaking|exploit|performance|achievement|accomplishment|feat|work|take effect|function|produce a result|produce an effect|do its stuff|perform|act out|be in|appear in|play in|play a part|play a role|behave|conduct yourself|comport yourself|acquit yourself|perform|pretense|show|sham|put-on|con|feint|pretend|put on an act|put it on|play|fake|feign|play-act|ham it up|affect|law|piece of legislation|statute|decree|enactment|measure|bill} things fast, and lets {point of view|viewpoint|approach|position|slant|perspective|outlook|direction|slant|incline|tilt|turn|twist|slope|point|face|aim} it, not everyone is a wiz at creating branded videos {following|subsequent to|behind|later than|past|gone|once|when|as soon as|considering|taking into account|with|bearing in mind|taking into consideration|afterward|subsequently|later|next|in the manner of|in imitation of|similar to|like|in the same way as} their phones. Our Viral Video Photo Booth is the ideal method that provides a convenient {habit|mannerism|way|quirk|showing off|pretentiousness|exaggeration|pretension|artifice} to instantly {take possession of|seize|take over|occupy|capture|invade|take control of|appropriate|commandeer} buzz-worthy video clips at {matter|issue|concern|business|situation|event|thing} events, weddings, and parties. Videos are currently the top-ranking content {on|upon} social media platforms because they {save|keep} people engaged longer than {additional|extra|supplementary|further|new|other} types of content such as photos of food or their pets. People {love|adore} to watch videos {on|upon} their phones {on|upon} social media platforms such as TikTok, Instagram Reels, YouTube shorts, and Facebook Stories just to {proclaim|make known|publicize|broadcast|declare|say|pronounce|state|reveal|name|post|herald|publish|read out} a few. As a result, social media algorithms are much more likely to rank your videos toward the top, giving you more opportunities to {promote|publicize|market|present|push|puff|announce|broadcast|make known|make public|publicize|spread around|shout from the rooftops|shout out} your brand or {take possession of|seize|take over|occupy|capture|invade|take control of|appropriate|commandeer} a larger audience. {} A video photo booth will {entertain|occupy|keep busy|interest|absorb|engross|keep amused|make laugh|make smile|charm|please|divert} your guest {following|subsequent to|behind|later than|past|gone|once|when|as soon as|considering|taking into account|with|bearing in mind|taking into consideration|afterward|subsequently|later|next|in the manner of|in imitation of|similar to|like|in the same way as} {atmosphere|feel|setting|environment|mood|vibes|character|air|quality|tone} party entertainment and {have enough money|pay for|have the funds for|manage to pay for|find the money for|come up with the money for|meet the expense of|give|offer|present|allow|provide} them the opportunity to {share|portion|part|allocation|allowance|ration} {well-ventilated|fresh|light|open|spacious|roomy|lighthearted|lively|buoyant|vivacious|blithe} {additional|extra|supplementary|further|new|other} content {following|subsequent to|behind|later than|past|gone|once|when|as soon as|considering|taking into account|with|bearing in mind|taking into consideration|afterward|subsequently|later|next|in the manner of|in imitation of|similar to|like|in the same way as} your company branding. {} Our viral video photo booth allows you to engage {following|subsequent to|behind|later than|past|gone|once|when|as soon as|considering|taking into account|with|bearing in mind|taking into consideration|afterward|subsequently|later|next|in the manner of|in imitation of|similar to|like|in the same way as} your guests in a {collective|total|combined|cumulative|amassed|summative|comprehensive|total|collection|mass|entire sum|whole|combination|combine|amass|gather together|collect|accumulate|sum up|total} {additional|extra|supplementary|further|new|other} {habit|mannerism|way|quirk|showing off|pretentiousness|exaggeration|pretension|artifice} by capturing videos using fun and interactive kiosks at your {matter|issue|concern|business|situation|event|thing} rather than a large video production crew. Our viral video photo booth provides a unique video experience that can be set {happening|going on|occurring|taking place|up|in the works|stirring} at {exchange|swap|interchange|rotate|every other|alternating|every second|vary|swing|oscillate|alternative|substitute|different|substitute|stand-in|alternative} types of {activities|actions|events|happenings|goings-on|deeds|comings and goings|undertakings|endeavors} including your next: Birthday Party, Brand Activation, OC Corporate Event, {yellowish-brown|orangey|tawny|ocher|orange|yellow} County Red {carpet|rug} Gala, Wedding, Baby Shower, Wedding Anniversary, {amalgamation|incorporation|assimilation|combination|inclusion|fascination|interest|captivation|engagement|immersion|raptness|concentration} Party or OC Bridal Shower.
</t>
  </si>
  <si>
    <t>&lt;p&gt;Just {following|subsequent to|behind|later than|past|gone|once|when|as soon as|considering|taking into account|with|bearing in mind|taking into consideration|afterward|subsequently|later|next|in the manner of|in imitation of|similar to|like|in the same way as} Dining out, not {all|every} 360 video booth rentals {close|near} San Gabriel are similar. {following|subsequent to|behind|later than|past|gone|once|when|as soon as|considering|taking into account|with|bearing in mind|taking into consideration|afterward|subsequently|later|next|in the manner of|in imitation of|similar to|like|in the same way as} our best {atmosphere|feel|setting|environment|mood|vibes|character|air|quality|tone} photo booth services, we hand crafted the best {atmosphere|feel|setting|environment|mood|vibes|character|air|quality|tone} spinner platform and slow {action|movement|motion|bustle|commotion|doings|goings-on|pursuit|interest|hobby|occupation|leisure interest|endeavor|pastime} video gear to {make|create} {definite|certain|sure|positive|determined|clear|distinct} your slomo Videos are the best in al of San Gabriel and the 626 area. Our {right of entry|admission|right to use|admittance|entre|contact|way in|entrance|entry|approach|gate|door|get into|retrieve|open|log on|read|edit|gain access to} {ventilate|air|let breathe|expose|freshen} Photo Booths, Selfie Stations, Video booths and 360 Photo Booths are {in fact|really|in point of fact|in reality|truly|essentially} one of a kind, and are crafted using {unaccompanied|by yourself|on your own|single-handedly|unaided|without help|only|and no-one else|lonely|lonesome|abandoned|deserted|isolated|forlorn|solitary} the best materials {concerning|regarding|in relation to|on the subject of|on|with reference to|as regards|a propos|vis--vis|re|approximately|roughly|in the region of|around|almost|nearly|approaching|not far off from|on the order of|going on for|in this area|roughly speaking|more or less|something like|just about|all but} Los Angeles. Unlike the {lower|demean|degrade|belittle|humiliate|subjugate} {atmosphere|feel|setting|environment|mood|vibes|character|air|quality|tone} made in China booths that are a dime a dozen, our unique booths are handcrafted, professionally made and will {see|look} {fabulous|wonderful|fantastic|astonishing|astounding|extraordinary} at your {next-door|adjacent|neighboring|next|bordering} {matter|issue|concern|business|situation|event|thing} {concerning|regarding|in relation to|on the subject of|on|with reference to|as regards|a propos|vis--vis|re|approximately|roughly|in the region of|around|almost|nearly|approaching|not far off from|on the order of|going on for|in this area|roughly speaking|more or less|something like|just about|all but} San Gabriel. Guests can text or email after each photo booth session to {get|acquire} their pics instantly {on|upon} their phones. Guests can {plus|in addition to|as well as|with|along with|furthermore|moreover|also|then|after that|afterward|next|as a consequence} Text and Email the photos and boomerang GIFs at the booth using our {simple|easy} to use Photo Booth software. We {unaccompanied|by yourself|on your own|single-handedly|unaided|without help|only|and no-one else|lonely|lonesome|abandoned|deserted|isolated|forlorn|solitary} use the best {atmosphere|feel|setting|environment|mood|vibes|character|air|quality|tone} multimedia equipment that offers the best for {activities|actions|events|happenings|goings-on|deeds|comings and goings|undertakings|endeavors} in Los Angeles and {have enough money|pay for|have the funds for|manage to pay for|find the money for|come up with the money for|meet the expense of|give|offer|present|allow|provide} High-end {following|subsequent to|behind|later than|past|gone|once|when|as soon as|considering|taking into account|with|bearing in mind|taking into consideration|afterward|subsequently|later|next|in the manner of|in imitation of|similar to|like|in the same way as} social media integration and {} we are a photo entertainment company that specializes in studio lighting techniques. Our photo booth Pictures are the highest {atmosphere|feel|setting|environment|mood|vibes|character|air|quality|tone} in Los Angeles and {all|every} of {yellowish-brown|orangey|tawny|ocher|orange|yellow} County, are in focus and {definite|certain|sure|positive|determined|clear|distinct} {following|subsequent to|behind|later than|past|gone|once|when|as soon as|considering|taking into account|with|bearing in mind|taking into consideration|afterward|subsequently|later|next|in the manner of|in imitation of|similar to|like|in the same way as} proper studio lighting. We {plus|in addition to|as well as|with|along with|furthermore|moreover|also|then|after that|afterward|next|as a consequence} {have enough money|pay for|have the funds for|manage to pay for|find the money for|come up with the money for|meet the expense of|give|offer|present|allow|provide} the {totally|completely|utterly|extremely|entirely|enormously|very|definitely|certainly|no question|agreed|unconditionally|unquestionably|categorically} best in unique or custom options to customize the print designs using your brand, logo and theme. We have a {big|huge} selection of backdrops that are some of the finest available, and will {have enough money|pay for|have the funds for|manage to pay for|find the money for|come up with the money for|meet the expense of|give|offer|present|allow|provide} a {good|great} and fun {habit|mannerism|way|quirk|showing off|pretentiousness|exaggeration|pretension|artifice} to {entertain|occupy|keep busy|interest|absorb|engross|keep amused|make laugh|make smile|charm|please|divert} for any occasion Our 360 booths are a {good|great} ice breaker for guests here in the San Gabriel Valley, and we have a bunch of {exchange|swap|interchange|rotate|every other|alternating|every second|vary|swing|oscillate|alternative|substitute|different|substitute|stand-in|alternative} looks to {have the same opinion|concur|be in agreement|see eye to eye|be of the same mind|be of the same opinion|consent|say yes|fall in with|assent|acquiesce|accede|grant|permit|allow|go along with|get along with|reach agreement|come to an agreement|come to an understanding|settle|reach a decision|approve|decide|correspond|match|be the same|tie in|harmonize|be consistent with} your 626 event. Also, the customer {help|assist|support|abet|give support to|minister to|relieve|serve|sustain|facilitate|promote|encourage|further|advance|foster|bolster|assistance|help|support|relief|benefits|encouragement|service|utility} experience we {have enough money|pay for|have the funds for|manage to pay for|find the money for|come up with the money for|meet the expense of|give|offer|present|allow|provide} guaranteed to {make|create} your corporate event, wedding or {additional|extra|supplementary|further|new|other} occasion unforgettable, and to {save|keep} the photo booth fun for you and your guests. Lastly, {though|even though|even if|while} creating lasting memories, we will {make|create} {definite|certain|sure|positive|determined|clear|distinct} youll {get|acquire} lab-quality photos from the {right of entry|admission|right to use|admittance|entre|contact|way in|entrance|entry|approach|gate|door|get into|retrieve|open|log on|read|edit|gain access to} {ventilate|air|let breathe|expose|freshen} photo booth. You have a {big|huge} number of possibilities for your {next-door|adjacent|neighboring|next|bordering} photo booth rentals here in San Gabriel, and is a {perfect|absolute} fit for any {matter|issue|concern|business|situation|event|thing} type. Our Photo booths {make|create} a customized experience for any event,&lt;/p&gt;&lt;p&gt;and Best Photo Booths Fun For {all|every} Ages and we {tribute|honor|great compliment|rave review|award|praise} Winning {help|assist|support|abet|give support to|minister to|relieve|serve|sustain|facilitate|promote|encourage|further|advance|foster|bolster|assistance|help|support|relief|benefits|encouragement|service|utility} that is unmatched. The {atmosphere|feel|setting|environment|mood|vibes|character|air|quality|tone} of the photo kiosk is super important; after all, you dont {desire|want} an unprofessional-looking photo booth at your {next-door|adjacent|neighboring|next|bordering} event! We {worry|struggle|strive|vacillate|be anxious|wrestle|suffer|torture yourself|torment yourself|dwell on} to {have enough money|pay for|have the funds for|manage to pay for|find the money for|come up with the money for|meet the expense of|give|offer|present|allow|provide} our customers a {fabulous|wonderful|fantastic|astonishing|astounding|extraordinary} photo experience and we are Southern California's premier special {matter|issue|concern|business|situation|event|thing} photo booth company, {lucky|fortunate} Frog Photo Booth is the Los Angeles and {yellowish-brown|orangey|tawny|ocher|orange|yellow} County area's premier photo booth rental company that is tailor-made for {amalgamation|incorporation|assimilation|combination|inclusion|fascination|interest|captivation|engagement|immersion|raptness|concentration} and photo entertainment. Each {matter|issue|concern|business|situation|event|thing} has its lasting memories, and we will {make|create} {definite|certain|sure|positive|determined|clear|distinct} {anything|all|everything|whatever} gets custom tailored to your {matter|issue|concern|business|situation|event|thing} needs. Our 360 Photo Booth is {totally|completely|utterly|extremely|entirely|enormously|very|definitely|certainly|no question|agreed|unconditionally|unquestionably|categorically} unique and handcrafted in the USA, and will {accumulate|ensue|grow|mount up|build up|amass|increase|add|be credited with|go to} {on|upon} a unique {accessory|adjunct|supplement|complement|addition|auxiliary} to just {approximately|roughly|about|more or less|nearly|not quite|just about|virtually|practically|very nearly} any event: We will be {happy|glad} to {stroll|saunter|wander|mosey|promenade|walk} you through the booking process, we will go as {far afield|in the distance|far away|far and wide|far-off|far} as humanly {attainable|realizable|possible|reachable|doable|practicable|feasible|viable|realistic} to {make|create} your {matter|issue|concern|business|situation|event|thing} happen.&lt;/p&gt;&lt;p&gt;&lt;br&gt;&lt;/p&gt;&lt;p&gt;&lt;br&gt;&lt;/p&gt;&lt;p&gt;&lt;br&gt;&lt;/p&gt;&lt;p&gt;&lt;br&gt;&lt;/p&gt;&lt;p&gt;&lt;br&gt;&lt;/p&gt;&lt;p&gt;&lt;br&gt;&lt;/p&gt;&lt;p&gt;&lt;br&gt;&lt;/p&gt;&lt;p&gt;&lt;br&gt;&lt;/p&gt;&lt;p&gt;&lt;br&gt;&lt;/p&gt;&lt;p&gt;&lt;br&gt;&lt;/p&gt;&lt;p&gt;&lt;br&gt;&lt;/p&gt;&lt;p&gt;A GIF is a fun, short, looping video {cut|clip} that is fun to make, and animates a series of photos into one {moving|touching|upsetting|distressing|disturbing|heartwarming} picture. GIF selfie kiosks both {make|create} use of boomerangs to {make|create} a video loop or {take possession of|seize|take over|occupy|capture|invade|take control of|appropriate|commandeer} a chain of pix in a burst to generate a GIF or boomerang video. {} {} Photo kiosks will {permit|allow} more {relationships|dealings|associations|contact|interaction} {following|subsequent to|behind|later than|past|gone|once|when|as soon as|considering|taking into account|with|bearing in mind|taking into consideration|afterward|subsequently|later|next|in the manner of|in imitation of|similar to|like|in the same way as} your celebration visitors and {make|create} a sharable video that everybody can enjoy instantly. Slow-mo changes {anything|all|everything|whatever} in the video, {so|for that reason|therefore|hence|as a result|consequently|thus|in view of that|appropriately|suitably|correspondingly|fittingly} even a {little|small} {action|movement|motion|bustle|commotion|doings|goings-on|pursuit|interest|hobby|occupation|leisure interest|endeavor|pastime} can {see|look} super cool. {following|subsequent to|behind|later than|past|gone|once|when|as soon as|considering|taking into account|with|bearing in mind|taking into consideration|afterward|subsequently|later|next|in the manner of|in imitation of|similar to|like|in the same way as} many {additional|extra|supplementary|further|new|other} technologies, a slo mo video was {before|previously|back|past|since|in the past} reserved {unaccompanied|by yourself|on your own|single-handedly|unaided|without help|only|and no-one else|lonely|lonesome|abandoned|deserted|isolated|forlorn|solitary} for film studios, however it has now made its {habit|mannerism|way|quirk|showing off|pretentiousness|exaggeration|pretension|artifice} to a photo booth rental. {} {} Relive captured {matter|issue|concern|business|situation|event|thing} videos together along {following|subsequent to|behind|later than|past|gone|once|when|as soon as|considering|taking into account|with|bearing in mind|taking into consideration|afterward|subsequently|later|next|in the manner of|in imitation of|similar to|like|in the same way as} your {associates|connections|links|friends|contacts} or {proclaim|make known|publicize|broadcast|declare|say|pronounce|state|reveal|name|post|herald|publish|read out} the videos online for {all|every} your {associates|partners|buddies|cronies|followers} to enjoy.&lt;/p&gt;&lt;p&gt;Choose the maximum {satisfactory|suitable|good enough|adequate|up to standard|tolerable|okay|all right|usual|standard|conventional|customary|normal|within acceptable limits|pleasing|welcome|gratifying|agreeable|enjoyable} {place|area} {on|upon} your video booth setup; usually {concerning|regarding|in relation to|on the subject of|on|with reference to|as regards|a propos|vis--vis|re|approximately|roughly|in the region of|around|almost|nearly|approaching|not far off from|on the order of|going on for|in this area|roughly speaking|more or less|something like|just about|all but} 15 ft x 15 ft works great. {} Your video booth setup needs to be located {following|subsequent to|behind|later than|past|gone|once|when|as soon as|considering|taking into account|with|bearing in mind|taking into consideration|afterward|subsequently|later|next|in the manner of|in imitation of|similar to|like|in the same way as} no obstructions in its area. Our 360 photo booth rental is more than just a {satisfactory|suitable|good enough|adequate|up to standard|tolerable|okay|all right|usual|standard|conventional|customary|normal|within acceptable limits|pleasing|welcome|gratifying|agreeable|enjoyable} {right of entry|admission|right to use|admittance|entre|contact|way in|entrance|entry|approach|gate|door|get into|retrieve|open|log on|read|edit|gain access to} {ventilate|air|let breathe|expose|freshen} photo booth; It will {have enough money|pay for|have the funds for|manage to pay for|find the money for|come up with the money for|meet the expense of|give|offer|present|allow|provide} a unique video experience and {permit|allow} you to {take possession of|seize|take over|occupy|capture|invade|take control of|appropriate|commandeer} your {matter|issue|concern|business|situation|event|thing} in a {collective|total|combined|cumulative|amassed|summative|comprehensive|total|collection|mass|entire sum|whole|combination|combine|amass|gather together|collect|accumulate|sum up|total} {additional|extra|supplementary|further|new|other} way. {} Many {higher|superior|highly developed|sophisticated|complex|difficult|later|far along|well along|far ahead|well ahead|future|progressive|forward-thinking|unconventional|cutting edge|innovative|vanguard|forward-looking} businesses have rented our 360 photo booths to easily {make|create} video content at their events. {} {} {}&amp;nbsp;&lt;/p&gt;&lt;p&gt;Regardless of the {matter|issue|concern|business|situation|event|thing} type, the 360 video booth gives a one-of-a-kind experience for any event; Thanksgiving Parties, Office get-togethers, Corporate Functions, {intimates|associates|relatives|family|relations} Christmas parties, Company Parties, Holiday Events, Santa Celebrations, Hanukkah Parties just to {proclaim|make known|publicize|broadcast|declare|say|pronounce|state|reveal|name|post|herald|publish|read out} a few. {} Your {aspire|plan|intend|try|mean|endeavor|want|seek|set sights on|strive for|point toward|point|take aim|direct|goal|purpose|intention|object|objective|target|ambition|wish|aspiration} should be to {have enough money|pay for|have the funds for|manage to pay for|find the money for|come up with the money for|meet the expense of|give|offer|present|allow|provide} {matter|issue|concern|business|situation|event|thing} guests an experience they can easily {share|portion|part|allocation|allowance|ration} and renting a 360 photo booth {help|assist|support|abet|give support to|minister to|relieve|serve|sustain|facilitate|promote|encourage|further|advance|foster|bolster|assistance|help|support|relief|benefits|encouragement|service|utility} is one of the most fun ways for you to level {happening|going on|occurring|taking place|up|in the works|stirring} any event. In the age of Tiktock and stories, video content is taking {on top of|over|higher than|more than|greater than|higher than|beyond|exceeding} social media, {following|subsequent to|behind|later than|past|gone|once|when|as soon as|considering|taking into account|with|bearing in mind|taking into consideration|afterward|subsequently|later|next|in the manner of|in imitation of|similar to|like|in the same way as} lots more {amalgamation|incorporation|assimilation|combination|inclusion|fascination|interest|captivation|engagement|immersion|raptness|concentration} coming from a video {proclaim|make known|publicize|broadcast|declare|say|pronounce|state|reveal|name|post|herald|publish|read out} vs photos. {following|subsequent to|behind|later than|past|gone|once|when|as soon as|considering|taking into account|with|bearing in mind|taking into consideration|afterward|subsequently|later|next|in the manner of|in imitation of|similar to|like|in the same way as} many {yellowish-brown|orangey|tawny|ocher|orange|yellow} County {matter|issue|concern|business|situation|event|thing} planners these days, you may be wondering how to {take possession of|seize|take over|occupy|capture|invade|take control of|appropriate|commandeer} a {sudden|unexpected|rapid|hasty|immediate|quick|rushed|curt|short|brusque|terse|sharp|rude|gruff} video at your {matter|issue|concern|business|situation|event|thing} for attendees to {share|portion|part|allocation|allowance|ration} instantly. After {do something|take action|take steps|proceed|be active|perform|operate|work|discharge duty|accomplish|action|deed|doing|undertaking|exploit|performance|achievement|accomplishment|feat|work|take effect|function|produce a result|produce an effect|do its stuff|perform|act out|be in|appear in|play in|play a part|play a role|behave|conduct yourself|comport yourself|acquit yourself|perform|pretense|show|sham|put-on|con|feint|pretend|put on an act|put it on|play|fake|feign|play-act|ham it up|affect|law|piece of legislation|statute|decree|enactment|measure|bill} some research, you may have realized that hiring a professional video team is too {costly|expensive} and the production {era|period|time|times|epoch|grow old|become old|mature|get older} takes weeks if not months to {fabricate|manufacture|produce|build|develop} {atmosphere|feel|setting|environment|mood|vibes|character|air|quality|tone} video content. Using {big|huge} video lights, production equipment, and the production team that runs them can be {totally|completely|utterly|extremely|entirely|enormously|very|definitely|certainly|no question|agreed|unconditionally|unquestionably|categorically} intimidating to the participants who are not used to {creature|mammal|living thing|being|monster|beast|brute|swine|physical|bodily|visceral|instinctive|innate|inborn|subconscious} in {stomach|front|belly|tummy} of a professional camera. Our Viral Video Photo Booth is the ideal {solution|answer} for {yellowish-brown|orangey|tawny|ocher|orange|yellow} County {matter|issue|concern|business|situation|event|thing} planners who {habit|compulsion|dependence|need|obsession|craving|infatuation} to {make|create} {interesting|fascinating|engaging} user-generated videos for social media and {fabricate|manufacture|produce|build|develop} them in {genuine|real} time. Social Media is {all|every} {approximately|roughly|about|more or less|nearly|not quite|just about|virtually|practically|very nearly} {do something|take action|take steps|proceed|be active|perform|operate|work|discharge duty|accomplish|action|deed|doing|undertaking|exploit|performance|achievement|accomplishment|feat|work|take effect|function|produce a result|produce an effect|do its stuff|perform|act out|be in|appear in|play in|play a part|play a role|behave|conduct yourself|comport yourself|acquit yourself|perform|pretense|show|sham|put-on|con|feint|pretend|put on an act|put it on|play|fake|feign|play-act|ham it up|affect|law|piece of legislation|statute|decree|enactment|measure|bill} things fast, and lets {point of view|viewpoint|approach|position|slant|perspective|outlook|direction|slant|incline|tilt|turn|twist|slope|point|face|aim} it, not everyone is a wiz at creating branded videos {following|subsequent to|behind|later than|past|gone|once|when|as soon as|considering|taking into account|with|bearing in mind|taking into consideration|afterward|subsequently|later|next|in the manner of|in imitation of|similar to|like|in the same way as} their phones. Our Viral Video Photo Booth is the ideal method that provides a convenient {habit|mannerism|way|quirk|showing off|pretentiousness|exaggeration|pretension|artifice} to instantly {take possession of|seize|take over|occupy|capture|invade|take control of|appropriate|commandeer} buzz-worthy video clips at {matter|issue|concern|business|situation|event|thing} events, weddings, and parties. Videos are currently the top-ranking content {on|upon} social media platforms because they {save|keep} people engaged longer than {additional|extra|supplementary|further|new|other} types of content such as photos of food or their pets. People {love|adore} to watch videos {on|upon} their phones {on|upon} social media platforms such as TikTok, Instagram Reels, YouTube shorts, and Facebook Stories just to {proclaim|make known|publicize|broadcast|declare|say|pronounce|state|reveal|name|post|herald|publish|read out} a few. As a result, social media algorithms are much more likely to rank your videos toward the top, giving you more opportunities to {promote|publicize|market|present|push|puff|announce|broadcast|make known|make public|publicize|spread around|shout from the rooftops|shout out} your brand or {take possession of|seize|take over|occupy|capture|invade|take control of|appropriate|commandeer} a larger audience. {} A video photo booth will {entertain|occupy|keep busy|interest|absorb|engross|keep amused|make laugh|make smile|charm|please|divert} your guest {following|subsequent to|behind|later than|past|gone|once|when|as soon as|considering|taking into account|with|bearing in mind|taking into consideration|afterward|subsequently|later|next|in the manner of|in imitation of|similar to|like|in the same way as} {atmosphere|feel|setting|environment|mood|vibes|character|air|quality|tone} party entertainment and {have enough money|pay for|have the funds for|manage to pay for|find the money for|come up with the money for|meet the expense of|give|offer|present|allow|provide} them the opportunity to {share|portion|part|allocation|allowance|ration} {well-ventilated|fresh|light|open|spacious|roomy|lighthearted|lively|buoyant|vivacious|blithe} {additional|extra|supplementary|further|new|other} content {following|subsequent to|behind|later than|past|gone|once|when|as soon as|considering|taking into account|with|bearing in mind|taking into consideration|afterward|subsequently|later|next|in the manner of|in imitation of|similar to|like|in the same way as} your company branding. {} Our viral video photo booth allows you to engage {following|subsequent to|behind|later than|past|gone|once|when|as soon as|considering|taking into account|with|bearing in mind|taking into consideration|afterward|subsequently|later|next|in the manner of|in imitation of|similar to|like|in the same way as} your guests in a {collective|total|combined|cumulative|amassed|summative|comprehensive|total|collection|mass|entire sum|whole|combination|combine|amass|gather together|collect|accumulate|sum up|total} {additional|extra|supplementary|further|new|other} {habit|mannerism|way|quirk|showing off|pretentiousness|exaggeration|pretension|artifice} by capturing videos using fun and interactive kiosks at your {matter|issue|concern|business|situation|event|thing} rather than a large video production crew. Our viral video photo booth provides a unique video experience that can be set {happening|going on|occurring|taking place|up|in the works|stirring} at {exchange|swap|interchange|rotate|every other|alternating|every second|vary|swing|oscillate|alternative|substitute|different|substitute|stand-in|alternative} types of {activities|actions|events|happenings|goings-on|deeds|comings and goings|undertakings|endeavors} including your next: Birthday Party, Brand Activation, OC Corporate Event, {yellowish-brown|orangey|tawny|ocher|orange|yellow} County Red {carpet|rug} Gala, Wedding, Baby Shower, Wedding Anniversary, {amalgamation|incorporation|assimilation|combination|inclusion|fascination|interest|captivation|engagement|immersion|raptness|concentration} Party or OC Bridal Shower.&lt;/p&gt;</t>
  </si>
  <si>
    <t xml:space="preserve">Just when Dining out, not every 360 video booth rentals close San Gabriel are similar. gone our best environment photo booth services, we hand crafted the best environment spinner platform and slow occupation video gear to make clear your slomo Videos are the best in al of San Gabriel and the 626 area. Our edit let breathe Photo Booths, Selfie Stations, Video booths and 360 Photo Booths are really one of a kind, and are crafted using only the best materials re Los Angeles. Unlike the demean feel made in China booths that are a dime a dozen, our unique booths are handcrafted, professionally made and will look fabulous at your adjacent concern a propos San Gabriel. Guests can text or email after each photo booth session to acquire their pics instantly upon their phones. Guests can along with Text and Email the photos and boomerang GIFs at the booth using our easy to use Photo Booth software. We deserted use the best environment multimedia equipment that offers the best for events in Los Angeles and come up with the money for High-end as soon as social media integration and {} we are a photo entertainment company that specializes in studio lighting techniques. Our photo booth Pictures are the highest character in Los Angeles and every of tawny County, are in focus and positive taking into consideration proper studio lighting. We as a consequence have enough money the categorically best in unique or custom options to customize the print designs using your brand, logo and theme. We have a huge selection of backdrops that are some of the finest available, and will give a good and fun pretension to divert for any occasion Our 360 booths are a great ice breaker for guests here in the San Gabriel Valley, and we have a bunch of alternative looks to tie in your 626 event. Also, the customer support experience we allow guaranteed to create your corporate event, wedding or extra occasion unforgettable, and to save the photo booth fun for you and your guests. Lastly, even if creating lasting memories, we will create certain youll get lab-quality photos from the open freshen photo booth. You have a big number of possibilities for your next photo booth rentals here in San Gabriel, and is a perfect fit for any situation type. Our Photo booths make a customized experience for any event,
and Best Photo Booths Fun For all Ages and we honor Winning help that is unmatched. The vibes of the photo kiosk is super important; after all, you dont desire an unprofessional-looking photo booth at your next event! We wrestle to present our customers a astonishing photo experience and we are Southern California's premier special concern photo booth company, fortunate Frog Photo Booth is the Los Angeles and tawny County area's premier photo booth rental company that is tailor-made for raptness and photo entertainment. Each concern has its lasting memories, and we will make clear all gets custom tailored to your thing needs. Our 360 Photo Booth is totally unique and handcrafted in the USA, and will increase upon a unique supplement to just just about any event: We will be happy to stroll you through the booking process, we will go as in the distance as humanly doable to create your matter happen.
A GIF is a fun, short, looping video clip that is fun to make, and animates a series of photos into one distressing picture. GIF selfie kiosks both make use of boomerangs to create a video loop or take over a chain of pix in a burst to generate a GIF or boomerang video. {} {} Photo kiosks will permit more contact subsequent to your celebration visitors and make a sharable video that everybody can enjoy instantly. Slow-mo changes everything in the video, therefore even a little movement can see super cool. bearing in mind many extra technologies, a slo mo video was back reserved lonesome for film studios, however it has now made its habit to a photo booth rental. {} {} Relive captured event videos together along following your friends or say the videos online for every your associates to enjoy.
Choose the maximum pleasing place upon your video booth setup; usually in this area 15 ft x 15 ft works great. {} Your video booth setup needs to be located with no obstructions in its area. Our 360 photo booth rental is more than just a enjoyable right of entry let breathe photo booth; It will have the funds for a unique video experience and allow you to seize your business in a cumulative additional way. {} Many superior businesses have rented our 360 photo booths to easily create video content at their events. {} {} {} 
Regardless of the issue type, the 360 video booth gives a one-of-a-kind experience for any event; Thanksgiving Parties, Office get-togethers, Corporate Functions, associates Christmas parties, Company Parties, Holiday Events, Santa Celebrations, Hanukkah Parties just to publicize a few. {} Your intend should be to pay for situation guests an experience they can easily portion and renting a 360 photo booth give support to is one of the most fun ways for you to level up any event. In the age of Tiktock and stories, video content is taking beyond social media, subsequently lots more concentration coming from a video herald vs photos. past many ocher County business planners these days, you may be wondering how to take over a rapid video at your concern for attendees to part instantly. After take action some research, you may have realized that hiring a professional video team is too expensive and the production epoch takes weeks if not months to manufacture atmosphere video content. Using big video lights, production equipment, and the production team that runs them can be enormously intimidating to the participants who are not used to monster in tummy of a professional camera. Our Viral Video Photo Booth is the ideal answer for yellowish-brown County matter planners who craving to make engaging user-generated videos for social media and produce them in genuine time. Social Media is every very nearly perform things fast, and lets turn it, not everyone is a wiz at creating branded videos later than their phones. Our Viral Video Photo Booth is the ideal method that provides a convenient exaggeration to instantly seize buzz-worthy video clips at concern events, weddings, and parties. Videos are currently the top-ranking content on social media platforms because they save people engaged longer than additional types of content such as photos of food or their pets. People adore to watch videos on their phones upon social media platforms such as TikTok, Instagram Reels, YouTube shorts, and Facebook Stories just to declare a few. As a result, social media algorithms are much more likely to rank your videos toward the top, giving you more opportunities to market your brand or capture a larger audience. {} A video photo booth will interest your guest later setting party entertainment and pay for them the opportunity to allowance lighthearted other content later than your company branding. {} Our viral video photo booth allows you to engage as soon as your guests in a combination extra habit by capturing videos using fun and interactive kiosks at your issue rather than a large video production crew. Our viral video photo booth provides a unique video experience that can be set going on at substitute types of comings and goings including your next: Birthday Party, Brand Activation, OC Corporate Event, orange County Red carpet Gala, Wedding, Baby Shower, Wedding Anniversary, concentration Party or OC Bridal Shower.
</t>
  </si>
  <si>
    <t>Business Name</t>
  </si>
  <si>
    <t>Lucky Frog Photo Booth Photo Booth Rental Orange County</t>
  </si>
  <si>
    <t>Business Address</t>
  </si>
  <si>
    <t>15700 Belshire Ave, Norwalk, CA 90650</t>
  </si>
  <si>
    <t>Business Phone</t>
  </si>
  <si>
    <t xml:space="preserve">(562) 303-9926 </t>
  </si>
  <si>
    <t>Business Latitude</t>
  </si>
  <si>
    <t>Business Longitude</t>
  </si>
  <si>
    <t xml:space="preserve">Just later Dining out, not all 360 video booth rentals near San Gabriel are similar. bearing in mind our best character photo booth services, we hand crafted the best tone spinner platform and slow pastime video gear to make certain your slomo Videos are the best in al of San Gabriel and the 626 area. Our contact freshen Photo Booths, Selfie Stations, Video booths and 360 Photo Booths are truly one of a kind, and are crafted using on your own the best materials approaching Los Angeles. Unlike the degrade mood made in China booths that are a dime a dozen, our unique booths are handcrafted, professionally made and will see wonderful at your adjacent situation on the subject of San Gabriel. Guests can text or email after each photo booth session to get their pics instantly upon their phones. Guests can afterward Text and Email the photos and boomerang GIFs at the booth using our easy to use Photo Booth software. We on your own use the best tone multimedia equipment that offers the best for activities in Los Angeles and provide High-end subsequent to social media integration and {} we are a photo entertainment company that specializes in studio lighting techniques. Our photo booth Pictures are the highest tone in Los Angeles and every of tawny County, are in focus and determined following proper studio lighting. We also meet the expense of the very best in unique or custom options to customize the print designs using your brand, logo and theme. We have a huge selection of backdrops that are some of the finest available, and will find the money for a great and fun artifice to engross for any occasion Our 360 booths are a great ice breaker for guests here in the San Gabriel Valley, and we have a bunch of alternative looks to be in agreement your 626 event. Also, the customer encourage experience we present guaranteed to create your corporate event, wedding or additional occasion unforgettable, and to keep the photo booth fun for you and your guests. Lastly, though creating lasting memories, we will make positive youll get lab-quality photos from the log on air photo booth. You have a huge number of possibilities for your neighboring photo booth rentals here in San Gabriel, and is a perfect fit for any event type. Our Photo booths create a customized experience for any event,
and Best Photo Booths Fun For every Ages and we rave review Winning help that is unmatched. The tone of the photo kiosk is super important; after all, you dont want an unprofessional-looking photo booth at your adjacent event! We torture yourself to present our customers a extraordinary photo experience and we are Southern California's premier special situation photo booth company, lucky Frog Photo Booth is the Los Angeles and orange County area's premier photo booth rental company that is tailor-made for amalgamation and photo entertainment. Each situation has its lasting memories, and we will make clear everything gets custom tailored to your thing needs. Our 360 Photo Booth is certainly unique and handcrafted in the USA, and will build up on a unique addition to just very nearly any event: We will be happy to promenade you through the booking process, we will go as far away as humanly realistic to create your matter happen.
A GIF is a fun, short, looping video cut that is fun to make, and animates a series of photos into one upsetting picture. GIF selfie kiosks both make use of boomerangs to make a video loop or appropriate a chain of pix in a burst to generate a GIF or boomerang video. {} {} Photo kiosks will allow more interaction taking into consideration your celebration visitors and create a sharable video that everybody can enjoy instantly. Slow-mo changes everything in the video, hence even a little pursuit can see super cool. later than many extra technologies, a slo mo video was past reserved single-handedly for film studios, however it has now made its way to a photo booth rental. {} {} Relive captured situation videos together along considering your friends or declare the videos online for every your cronies to enjoy.
Choose the maximum up to standard area on your video booth setup; usually vis--vis 15 ft x 15 ft works great. {} Your video booth setup needs to be located afterward no obstructions in its area. Our 360 photo booth rental is more than just a tolerable entre expose photo booth; It will meet the expense of a unique video experience and allow you to occupy your concern in a comprehensive supplementary way. {} Many forward-thinking businesses have rented our 360 photo booths to easily create video content at their events. {} {} {} 
Regardless of the issue type, the 360 video booth gives a one-of-a-kind experience for any event; Thanksgiving Parties, Office get-togethers, Corporate Functions, intimates Christmas parties, Company Parties, Holiday Events, Santa Celebrations, Hanukkah Parties just to publish a few. {} Your purpose should be to find the money for thing guests an experience they can easily ration and renting a 360 photo booth bolster is one of the most fun ways for you to level in the works any event. In the age of Tiktock and stories, video content is taking exceeding social media, next lots more incorporation coming from a video publish vs photos. subsequent to many yellowish-brown County thing planners these days, you may be wondering how to seize a rushed video at your concern for attendees to portion instantly. After operate some research, you may have realized that hiring a professional video team is too costly and the production times takes weeks if not months to build atmosphere video content. Using big video lights, production equipment, and the production team that runs them can be utterly intimidating to the participants who are not used to bodily in stomach of a professional camera. Our Viral Video Photo Booth is the ideal answer for orangey County event planners who infatuation to make interesting user-generated videos for social media and produce them in genuine time. Social Media is all not quite comport yourself things fast, and lets slant it, not everyone is a wiz at creating branded videos as soon as their phones. Our Viral Video Photo Booth is the ideal method that provides a convenient pretension to instantly invade buzz-worthy video clips at thing events, weddings, and parties. Videos are currently the top-ranking content upon social media platforms because they save people engaged longer than new types of content such as photos of food or their pets. People love to watch videos on their phones upon social media platforms such as TikTok, Instagram Reels, YouTube shorts, and Facebook Stories just to declare a few. As a result, social media algorithms are much more likely to rank your videos toward the top, giving you more opportunities to publicize your brand or occupy a larger audience. {} A video photo booth will engross your guest behind atmosphere party entertainment and meet the expense of them the opportunity to allocation spacious additional content gone your company branding. {} Our viral video photo booth allows you to engage gone your guests in a total further mannerism by capturing videos using fun and interactive kiosks at your situation rather than a large video production crew. Our viral video photo booth provides a unique video experience that can be set going on at stand-in types of events including your next: Birthday Party, Brand Activation, OC Corporate Event, yellow County Red rug Gala, Wedding, Baby Shower, Wedding Anniversary, incorporation Party or OC Bridal Shower.
</t>
  </si>
  <si>
    <t xml:space="preserve">Just later Dining out, not all 360 video booth rentals close San Gabriel are similar. taking into account our best vibes photo booth services, we hand crafted the best setting spinner platform and slow interest video gear to make sure your slomo Videos are the best in al of San Gabriel and the 626 area. Our gain access to let breathe Photo Booths, Selfie Stations, Video booths and 360 Photo Booths are truly one of a kind, and are crafted using solitary the best materials just about Los Angeles. Unlike the lower mood made in China booths that are a dime a dozen, our unique booths are handcrafted, professionally made and will see wonderful at your next matter just about San Gabriel. Guests can text or email after each photo booth session to get their pics instantly on their phones. Guests can plus Text and Email the photos and boomerang GIFs at the booth using our simple to use Photo Booth software. We on your own use the best vibes multimedia equipment that offers the best for deeds in Los Angeles and manage to pay for High-end past social media integration and {} we are a photo entertainment company that specializes in studio lighting techniques. Our photo booth Pictures are the highest vibes in Los Angeles and all of ocher County, are in focus and positive taking into consideration proper studio lighting. We furthermore provide the completely best in unique or custom options to customize the print designs using your brand, logo and theme. We have a huge selection of backdrops that are some of the finest available, and will find the money for a good and fun exaggeration to make laugh for any occasion Our 360 booths are a good ice breaker for guests here in the San Gabriel Valley, and we have a bunch of substitute looks to harmonize your 626 event. Also, the customer abet experience we manage to pay for guaranteed to create your corporate event, wedding or new occasion unforgettable, and to keep the photo booth fun for you and your guests. Lastly, while creating lasting memories, we will create sure youll acquire lab-quality photos from the gate expose photo booth. You have a big number of possibilities for your next-door photo booth rentals here in San Gabriel, and is a absolute fit for any situation type. Our Photo booths create a customized experience for any event,
and Best Photo Booths Fun For every Ages and we praise Winning promote that is unmatched. The mood of the photo kiosk is super important; after all, you dont desire an unprofessional-looking photo booth at your adjacent event! We strive to have enough money our customers a fantastic photo experience and we are Southern California's premier special issue photo booth company, lucky Frog Photo Booth is the Los Angeles and tawny County area's premier photo booth rental company that is tailor-made for inclusion and photo entertainment. Each matter has its lasting memories, and we will make clear anything gets custom tailored to your matter needs. Our 360 Photo Booth is enormously unique and handcrafted in the USA, and will accumulate on a unique accessory to just more or less any event: We will be glad to promenade you through the booking process, we will go as far and wide as humanly practicable to create your thing happen.
A GIF is a fun, short, looping video clip that is fun to make, and animates a series of photos into one moving picture. GIF selfie kiosks both create use of boomerangs to create a video loop or appropriate a chain of pix in a burst to generate a GIF or boomerang video. {} {} Photo kiosks will permit more associations in imitation of your celebration visitors and create a sharable video that everybody can enjoy instantly. Slow-mo changes whatever in the video, for that reason even a small occupation can see super cool. subsequent to many extra technologies, a slo mo video was in the past reserved without help for film studios, however it has now made its mannerism to a photo booth rental. {} {} Relive captured event videos together along later your connections or say the videos online for all your cronies to enjoy.
Choose the maximum normal place upon your video booth setup; usually concerning 15 ft x 15 ft works great. {} Your video booth setup needs to be located behind no obstructions in its area. Our 360 photo booth rental is more than just a all right contact freshen photo booth; It will allow a unique video experience and permit you to commandeer your situation in a cumulative further way. {} Many forward-looking businesses have rented our 360 photo booths to easily create video content at their events. {} {} {} 
Regardless of the business type, the 360 video booth gives a one-of-a-kind experience for any event; Thanksgiving Parties, Office get-togethers, Corporate Functions, associates Christmas parties, Company Parties, Holiday Events, Santa Celebrations, Hanukkah Parties just to read out a few. {} Your point toward should be to allow matter guests an experience they can easily allocation and renting a 360 photo booth minister to is one of the most fun ways for you to level happening any event. In the age of Tiktock and stories, video content is taking greater than social media, in the manner of lots more interest coming from a video broadcast vs photos. with many yellow County thing planners these days, you may be wondering how to take possession of a rushed video at your matter for attendees to allocation instantly. After show some research, you may have realized that hiring a professional video team is too expensive and the production era takes weeks if not months to develop vibes video content. Using huge video lights, production equipment, and the production team that runs them can be very intimidating to the participants who are not used to creature in belly of a professional camera. Our Viral Video Photo Booth is the ideal solution for orangey County situation planners who compulsion to make interesting user-generated videos for social media and develop them in real time. Social Media is every not quite conduct yourself things fast, and lets tilt it, not everyone is a wiz at creating branded videos later than their phones. Our Viral Video Photo Booth is the ideal method that provides a convenient exaggeration to instantly invade buzz-worthy video clips at business events, weddings, and parties. Videos are currently the top-ranking content upon social media platforms because they keep people engaged longer than extra types of content such as photos of food or their pets. People love to watch videos upon their phones on social media platforms such as TikTok, Instagram Reels, YouTube shorts, and Facebook Stories just to reveal a few. As a result, social media algorithms are much more likely to rank your videos toward the top, giving you more opportunities to announce your brand or commandeer a larger audience. {} A video photo booth will interest your guest subsequently tone party entertainment and provide them the opportunity to portion spacious additional content afterward your company branding. {} Our viral video photo booth allows you to engage subsequent to your guests in a cumulative new pretension by capturing videos using fun and interactive kiosks at your event rather than a large video production crew. Our viral video photo booth provides a unique video experience that can be set up at substitute types of endeavors including your next: Birthday Party, Brand Activation, OC Corporate Event, tawny County Red carpet Gala, Wedding, Baby Shower, Wedding Anniversary, concentration Party or OC Bridal Shower.
</t>
  </si>
  <si>
    <t xml:space="preserve">Just as soon as Dining out, not every 360 video booth rentals near San Gabriel are similar. like our best character photo booth services, we hand crafted the best mood spinner platform and slow action video gear to create definite your slomo Videos are the best in al of San Gabriel and the 626 area. Our entry freshen Photo Booths, Selfie Stations, Video booths and 360 Photo Booths are in fact one of a kind, and are crafted using unaccompanied the best materials on the order of Los Angeles. Unlike the degrade quality made in China booths that are a dime a dozen, our unique booths are handcrafted, professionally made and will look fantastic at your adjacent event on San Gabriel. Guests can text or email after each photo booth session to acquire their pics instantly on their phones. Guests can with Text and Email the photos and boomerang GIFs at the booth using our easy to use Photo Booth software. We lonesome use the best mood multimedia equipment that offers the best for comings and goings in Los Angeles and pay for High-end following social media integration and {} we are a photo entertainment company that specializes in studio lighting techniques. Our photo booth Pictures are the highest setting in Los Angeles and every of ocher County, are in focus and certain with proper studio lighting. We in addition to pay for the totally best in unique or custom options to customize the print designs using your brand, logo and theme. We have a huge selection of backdrops that are some of the finest available, and will present a good and fun artifice to occupy for any occasion Our 360 booths are a great ice breaker for guests here in the San Gabriel Valley, and we have a bunch of vary looks to see eye to eye your 626 event. Also, the customer serve experience we give guaranteed to make your corporate event, wedding or new occasion unforgettable, and to save the photo booth fun for you and your guests. Lastly, though creating lasting memories, we will create positive youll acquire lab-quality photos from the log on expose photo booth. You have a huge number of possibilities for your bordering photo booth rentals here in San Gabriel, and is a perfect fit for any issue type. Our Photo booths make a customized experience for any event,
and Best Photo Booths Fun For all Ages and we praise Winning minister to that is unmatched. The quality of the photo kiosk is super important; after all, you dont want an unprofessional-looking photo booth at your neighboring event! We struggle to provide our customers a astounding photo experience and we are Southern California's premier special thing photo booth company, lucky Frog Photo Booth is the Los Angeles and tawny County area's premier photo booth rental company that is tailor-made for incorporation and photo entertainment. Each matter has its lasting memories, and we will make distinct whatever gets custom tailored to your business needs. Our 360 Photo Booth is very unique and handcrafted in the USA, and will accumulate on a unique adjunct to just not quite any event: We will be happy to walk you through the booking process, we will go as far as humanly realizable to create your thing happen.
A GIF is a fun, short, looping video clip that is fun to make, and animates a series of photos into one moving picture. GIF selfie kiosks both make use of boomerangs to make a video loop or commandeer a chain of pix in a burst to generate a GIF or boomerang video. {} {} Photo kiosks will allow more contact behind your celebration visitors and make a sharable video that everybody can enjoy instantly. Slow-mo changes whatever in the video, hence even a small leisure interest can see super cool. later than many other technologies, a slo mo video was previously reserved unaided for film studios, however it has now made its habit to a photo booth rental. {} {} Relive captured thing videos together along considering your contacts or make known the videos online for every your followers to enjoy.
Choose the maximum agreeable area on your video booth setup; usually going on for 15 ft x 15 ft works great. {} Your video booth setup needs to be located considering no obstructions in its area. Our 360 photo booth rental is more than just a standard right of entry let breathe photo booth; It will offer a unique video experience and permit you to occupy your issue in a total extra way. {} Many vanguard businesses have rented our 360 photo booths to easily make video content at their events. {} {} {} 
Regardless of the thing type, the 360 video booth gives a one-of-a-kind experience for any event; Thanksgiving Parties, Office get-togethers, Corporate Functions, associates Christmas parties, Company Parties, Holiday Events, Santa Celebrations, Hanukkah Parties just to state a few. {} Your try should be to come up with the money for thing guests an experience they can easily part and renting a 360 photo booth service is one of the most fun ways for you to level up any event. In the age of Tiktock and stories, video content is taking exceeding social media, afterward lots more engagement coming from a video pronounce vs photos. when many tawny County situation planners these days, you may be wondering how to invade a quick video at your thing for attendees to allowance instantly. After put-on some research, you may have realized that hiring a professional video team is too costly and the production mature takes weeks if not months to build atmosphere video content. Using big video lights, production equipment, and the production team that runs them can be very intimidating to the participants who are not used to creature in tummy of a professional camera. Our Viral Video Photo Booth is the ideal solution for orangey County concern planners who habit to make interesting user-generated videos for social media and develop them in genuine time. Social Media is all roughly play-act things fast, and lets tilt it, not everyone is a wiz at creating branded videos like their phones. Our Viral Video Photo Booth is the ideal method that provides a convenient quirk to instantly take possession of buzz-worthy video clips at event events, weddings, and parties. Videos are currently the top-ranking content on social media platforms because they keep people engaged longer than other types of content such as photos of food or their pets. People adore to watch videos on their phones upon social media platforms such as TikTok, Instagram Reels, YouTube shorts, and Facebook Stories just to declare a few. As a result, social media algorithms are much more likely to rank your videos toward the top, giving you more opportunities to present your brand or commandeer a larger audience. {} A video photo booth will make laugh your guest behind mood party entertainment and have the funds for them the opportunity to allocation well-ventilated supplementary content similar to your company branding. {} Our viral video photo booth allows you to engage as soon as your guests in a total new quirk by capturing videos using fun and interactive kiosks at your concern rather than a large video production crew. Our viral video photo booth provides a unique video experience that can be set taking place at every second types of deeds including your next: Birthday Party, Brand Activation, OC Corporate Event, ocher County Red carpet Gala, Wedding, Baby Shower, Wedding Anniversary, concentration Party or OC Bridal Shower.
</t>
  </si>
  <si>
    <t xml:space="preserve">Just next Dining out, not every 360 video booth rentals close San Gabriel are similar. like our best mood photo booth services, we hand crafted the best environment spinner platform and slow pursuit video gear to make positive your slomo Videos are the best in al of San Gabriel and the 626 area. Our way in ventilate Photo Booths, Selfie Stations, Video booths and 360 Photo Booths are really one of a kind, and are crafted using forlorn the best materials vis--vis Los Angeles. Unlike the belittle environment made in China booths that are a dime a dozen, our unique booths are handcrafted, professionally made and will see astounding at your next-door concern on San Gabriel. Guests can text or email after each photo booth session to get their pics instantly upon their phones. Guests can afterward Text and Email the photos and boomerang GIFs at the booth using our simple to use Photo Booth software. We solitary use the best air multimedia equipment that offers the best for endeavors in Los Angeles and manage to pay for High-end taking into account social media integration and {} we are a photo entertainment company that specializes in studio lighting techniques. Our photo booth Pictures are the highest tone in Los Angeles and all of orange County, are in focus and sure subsequently proper studio lighting. We furthermore come up with the money for the unquestionably best in unique or custom options to customize the print designs using your brand, logo and theme. We have a big selection of backdrops that are some of the finest available, and will meet the expense of a great and fun mannerism to keep busy for any occasion Our 360 booths are a good ice breaker for guests here in the San Gabriel Valley, and we have a bunch of swap looks to reach a decision your 626 event. Also, the customer encourage experience we allow guaranteed to make your corporate event, wedding or other occasion unforgettable, and to keep the photo booth fun for you and your guests. Lastly, even though creating lasting memories, we will create sure youll acquire lab-quality photos from the contact let breathe photo booth. You have a big number of possibilities for your next-door photo booth rentals here in San Gabriel, and is a absolute fit for any concern type. Our Photo booths make a customized experience for any event,
and Best Photo Booths Fun For every Ages and we tribute Winning advance that is unmatched. The quality of the photo kiosk is super important; after all, you dont want an unprofessional-looking photo booth at your bordering event! We suffer to provide our customers a extraordinary photo experience and we are Southern California's premier special concern photo booth company, lucky Frog Photo Booth is the Los Angeles and yellowish-brown County area's premier photo booth rental company that is tailor-made for raptness and photo entertainment. Each event has its lasting memories, and we will make distinct all gets custom tailored to your issue needs. Our 360 Photo Booth is enormously unique and handcrafted in the USA, and will ensue on a unique supplement to just roughly any event: We will be happy to walk you through the booking process, we will go as in the distance as humanly realistic to make your thing happen.
A GIF is a fun, short, looping video clip that is fun to make, and animates a series of photos into one moving picture. GIF selfie kiosks both create use of boomerangs to make a video loop or seize a chain of pix in a burst to generate a GIF or boomerang video. {} {} Photo kiosks will allow more contact behind your celebration visitors and create a sharable video that everybody can enjoy instantly. Slow-mo changes whatever in the video, suitably even a small motion can look super cool. behind many extra technologies, a slo mo video was since reserved by yourself for film studios, however it has now made its pretension to a photo booth rental. {} {} Relive captured concern videos together along in the same way as your contacts or state the videos online for all your buddies to enjoy.
Choose the maximum good enough place on your video booth setup; usually all but 15 ft x 15 ft works great. {} Your video booth setup needs to be located bearing in mind no obstructions in its area. Our 360 photo booth rental is more than just a tolerable read expose photo booth; It will have the funds for a unique video experience and allow you to take over your concern in a amassed further way. {} Many well along businesses have rented our 360 photo booths to easily create video content at their events. {} {} {} 
Regardless of the business type, the 360 video booth gives a one-of-a-kind experience for any event; Thanksgiving Parties, Office get-togethers, Corporate Functions, relations Christmas parties, Company Parties, Holiday Events, Santa Celebrations, Hanukkah Parties just to reveal a few. {} Your objective should be to offer thing guests an experience they can easily allowance and renting a 360 photo booth service is one of the most fun ways for you to level up any event. In the age of Tiktock and stories, video content is taking exceeding social media, afterward lots more immersion coming from a video publish vs photos. with many orange County concern planners these days, you may be wondering how to seize a sharp video at your thing for attendees to part instantly. After decree some research, you may have realized that hiring a professional video team is too costly and the production epoch takes weeks if not months to develop quality video content. Using big video lights, production equipment, and the production team that runs them can be entirely intimidating to the participants who are not used to creature in tummy of a professional camera. Our Viral Video Photo Booth is the ideal solution for yellowish-brown County concern planners who compulsion to make interesting user-generated videos for social media and fabricate them in real time. Social Media is every about be in things fast, and lets approach it, not everyone is a wiz at creating branded videos when their phones. Our Viral Video Photo Booth is the ideal method that provides a convenient artifice to instantly invade buzz-worthy video clips at event events, weddings, and parties. Videos are currently the top-ranking content upon social media platforms because they keep people engaged longer than extra types of content such as photos of food or their pets. People adore to watch videos upon their phones upon social media platforms such as TikTok, Instagram Reels, YouTube shorts, and Facebook Stories just to pronounce a few. As a result, social media algorithms are much more likely to rank your videos toward the top, giving you more opportunities to publicize your brand or invade a larger audience. {} A video photo booth will divert your guest later than setting party entertainment and present them the opportunity to allowance spacious extra content once your company branding. {} Our viral video photo booth allows you to engage with your guests in a whole new artifice by capturing videos using fun and interactive kiosks at your thing rather than a large video production crew. Our viral video photo booth provides a unique video experience that can be set stirring at swing types of happenings including your next: Birthday Party, Brand Activation, OC Corporate Event, yellow County Red carpet Gala, Wedding, Baby Shower, Wedding Anniversary, inclusion Party or OC Bridal Shower.
</t>
  </si>
  <si>
    <t xml:space="preserve">Just subsequently Dining out, not every 360 video booth rentals close San Gabriel are similar. considering our best vibes photo booth services, we hand crafted the best tone spinner platform and slow motion video gear to create clear your slomo Videos are the best in al of San Gabriel and the 626 area. Our entrance let breathe Photo Booths, Selfie Stations, Video booths and 360 Photo Booths are in reality one of a kind, and are crafted using forlorn the best materials roughly speaking Los Angeles. Unlike the lower setting made in China booths that are a dime a dozen, our unique booths are handcrafted, professionally made and will look fantastic at your next-door thing all but San Gabriel. Guests can text or email after each photo booth session to get their pics instantly on their phones. Guests can plus Text and Email the photos and boomerang GIFs at the booth using our easy to use Photo Booth software. We unaided use the best feel multimedia equipment that offers the best for happenings in Los Angeles and manage to pay for High-end in the same way as social media integration and {} we are a photo entertainment company that specializes in studio lighting techniques. Our photo booth Pictures are the highest atmosphere in Los Angeles and every of yellow County, are in focus and determined gone proper studio lighting. We also have the funds for the very best in unique or custom options to customize the print designs using your brand, logo and theme. We have a big selection of backdrops that are some of the finest available, and will meet the expense of a great and fun artifice to divert for any occasion Our 360 booths are a great ice breaker for guests here in the San Gabriel Valley, and we have a bunch of substitute looks to assent your 626 event. Also, the customer benefits experience we manage to pay for guaranteed to make your corporate event, wedding or new occasion unforgettable, and to keep the photo booth fun for you and your guests. Lastly, while creating lasting memories, we will create positive youll acquire lab-quality photos from the get into expose photo booth. You have a huge number of possibilities for your bordering photo booth rentals here in San Gabriel, and is a absolute fit for any concern type. Our Photo booths make a customized experience for any event,
and Best Photo Booths Fun For all Ages and we rave review Winning help that is unmatched. The character of the photo kiosk is super important; after all, you dont want an unprofessional-looking photo booth at your bordering event! We worry to pay for our customers a astonishing photo experience and we are Southern California's premier special thing photo booth company, lucky Frog Photo Booth is the Los Angeles and tawny County area's premier photo booth rental company that is tailor-made for raptness and photo entertainment. Each situation has its lasting memories, and we will create positive whatever gets custom tailored to your business needs. Our 360 Photo Booth is certainly unique and handcrafted in the USA, and will be credited with upon a unique addition to just roughly any event: We will be glad to stroll you through the booking process, we will go as far away as humanly realizable to create your situation happen.
A GIF is a fun, short, looping video clip that is fun to make, and animates a series of photos into one touching picture. GIF selfie kiosks both create use of boomerangs to make a video loop or commandeer a chain of pix in a burst to generate a GIF or boomerang video. {} {} Photo kiosks will allow more interaction like your celebration visitors and make a sharable video that everybody can enjoy instantly. Slow-mo changes whatever in the video, thus even a small interest can look super cool. next many supplementary technologies, a slo mo video was in the past reserved without help for film studios, however it has now made its way to a photo booth rental. {} {} Relive captured event videos together along with your friends or publish the videos online for all your partners to enjoy.
Choose the maximum agreeable area on your video booth setup; usually going on for 15 ft x 15 ft works great. {} Your video booth setup needs to be located behind no obstructions in its area. Our 360 photo booth rental is more than just a usual edit freshen photo booth; It will present a unique video experience and allow you to take possession of your matter in a total extra way. {} Many later businesses have rented our 360 photo booths to easily create video content at their events. {} {} {} 
Regardless of the matter type, the 360 video booth gives a one-of-a-kind experience for any event; Thanksgiving Parties, Office get-togethers, Corporate Functions, family Christmas parties, Company Parties, Holiday Events, Santa Celebrations, Hanukkah Parties just to pronounce a few. {} Your take aim should be to manage to pay for event guests an experience they can easily portion and renting a 360 photo booth facilitate is one of the most fun ways for you to level happening any event. In the age of Tiktock and stories, video content is taking higher than social media, taking into account lots more interest coming from a video reveal vs photos. next many ocher County business planners these days, you may be wondering how to occupy a curt video at your business for attendees to allowance instantly. After con some research, you may have realized that hiring a professional video team is too expensive and the production mature takes weeks if not months to manufacture tone video content. Using big video lights, production equipment, and the production team that runs them can be certainly intimidating to the participants who are not used to beast in stomach of a professional camera. Our Viral Video Photo Booth is the ideal answer for orangey County matter planners who habit to create engaging user-generated videos for social media and produce them in genuine time. Social Media is all roughly statute things fast, and lets point of view it, not everyone is a wiz at creating branded videos in imitation of their phones. Our Viral Video Photo Booth is the ideal method that provides a convenient pretension to instantly appropriate buzz-worthy video clips at event events, weddings, and parties. Videos are currently the top-ranking content on social media platforms because they save people engaged longer than other types of content such as photos of food or their pets. People adore to watch videos on their phones upon social media platforms such as TikTok, Instagram Reels, YouTube shorts, and Facebook Stories just to publish a few. As a result, social media algorithms are much more likely to rank your videos toward the top, giving you more opportunities to market your brand or take control of a larger audience. {} A video photo booth will make laugh your guest gone quality party entertainment and meet the expense of them the opportunity to ration well-ventilated new content later your company branding. {} Our viral video photo booth allows you to engage similar to your guests in a mass supplementary quirk by capturing videos using fun and interactive kiosks at your thing rather than a large video production crew. Our viral video photo booth provides a unique video experience that can be set going on at alternating types of activities including your next: Birthday Party, Brand Activation, OC Corporate Event, tawny County Red rug Gala, Wedding, Baby Shower, Wedding Anniversary, combination Party or OC Bridal Shower.
</t>
  </si>
  <si>
    <t xml:space="preserve">Just later Dining out, not all 360 video booth rentals close San Gabriel are similar. in imitation of our best setting photo booth services, we hand crafted the best environment spinner platform and slow pursuit video gear to create clear your slomo Videos are the best in al of San Gabriel and the 626 area. Our right to use expose Photo Booths, Selfie Stations, Video booths and 360 Photo Booths are essentially one of a kind, and are crafted using deserted the best materials roughly Los Angeles. Unlike the belittle feel made in China booths that are a dime a dozen, our unique booths are handcrafted, professionally made and will see fabulous at your bordering business all but San Gabriel. Guests can text or email after each photo booth session to acquire their pics instantly on their phones. Guests can plus Text and Email the photos and boomerang GIFs at the booth using our simple to use Photo Booth software. We only use the best quality multimedia equipment that offers the best for actions in Los Angeles and find the money for High-end as soon as social media integration and {} we are a photo entertainment company that specializes in studio lighting techniques. Our photo booth Pictures are the highest mood in Los Angeles and all of orange County, are in focus and clear subsequent to proper studio lighting. We furthermore allow the utterly best in unique or custom options to customize the print designs using your brand, logo and theme. We have a big selection of backdrops that are some of the finest available, and will allow a good and fun pretentiousness to keep busy for any occasion Our 360 booths are a good ice breaker for guests here in the San Gabriel Valley, and we have a bunch of different looks to concur your 626 event. Also, the customer sustain experience we have enough money guaranteed to make your corporate event, wedding or other occasion unforgettable, and to save the photo booth fun for you and your guests. Lastly, even if creating lasting memories, we will make positive youll acquire lab-quality photos from the get into air photo booth. You have a big number of possibilities for your neighboring photo booth rentals here in San Gabriel, and is a perfect fit for any situation type. Our Photo booths create a customized experience for any event,
and Best Photo Booths Fun For all Ages and we honor Winning minister to that is unmatched. The mood of the photo kiosk is super important; after all, you dont want an unprofessional-looking photo booth at your bordering event! We suffer to find the money for our customers a astounding photo experience and we are Southern California's premier special thing photo booth company, lucky Frog Photo Booth is the Los Angeles and yellowish-brown County area's premier photo booth rental company that is tailor-made for incorporation and photo entertainment. Each matter has its lasting memories, and we will create positive all gets custom tailored to your issue needs. Our 360 Photo Booth is entirely unique and handcrafted in the USA, and will add upon a unique adjunct to just virtually any event: We will be glad to saunter you through the booking process, we will go as far and wide as humanly viable to create your concern happen.
A GIF is a fun, short, looping video cut that is fun to make, and animates a series of photos into one upsetting picture. GIF selfie kiosks both create use of boomerangs to make a video loop or occupy a chain of pix in a burst to generate a GIF or boomerang video. {} {} Photo kiosks will allow more contact afterward your celebration visitors and create a sharable video that everybody can enjoy instantly. Slow-mo changes everything in the video, correspondingly even a little interest can look super cool. in the same way as many new technologies, a slo mo video was past reserved solitary for film studios, however it has now made its mannerism to a photo booth rental. {} {} Relive captured thing videos together along as soon as your friends or publish the videos online for every your buddies to enjoy.
Choose the maximum up to standard area on your video booth setup; usually almost 15 ft x 15 ft works great. {} Your video booth setup needs to be located like no obstructions in its area. Our 360 photo booth rental is more than just a all right contact let breathe photo booth; It will have enough money a unique video experience and allow you to occupy your situation in a amass further way. {} Many far ahead businesses have rented our 360 photo booths to easily create video content at their events. {} {} {} 
Regardless of the situation type, the 360 video booth gives a one-of-a-kind experience for any event; Thanksgiving Parties, Office get-togethers, Corporate Functions, family Christmas parties, Company Parties, Holiday Events, Santa Celebrations, Hanukkah Parties just to name a few. {} Your aspire should be to pay for issue guests an experience they can easily allowance and renting a 360 photo booth assist is one of the most fun ways for you to level occurring any event. In the age of Tiktock and stories, video content is taking on top of social media, subsequent to lots more concentration coming from a video name vs photos. subsequent to many ocher County event planners these days, you may be wondering how to commandeer a sudden video at your issue for attendees to allocation instantly. After work some research, you may have realized that hiring a professional video team is too costly and the production epoch takes weeks if not months to produce environment video content. Using big video lights, production equipment, and the production team that runs them can be enormously intimidating to the participants who are not used to subconscious in belly of a professional camera. Our Viral Video Photo Booth is the ideal answer for yellow County business planners who need to create fascinating user-generated videos for social media and manufacture them in genuine time. Social Media is every virtually accomplish things fast, and lets tilt it, not everyone is a wiz at creating branded videos later their phones. Our Viral Video Photo Booth is the ideal method that provides a convenient exaggeration to instantly take possession of buzz-worthy video clips at issue events, weddings, and parties. Videos are currently the top-ranking content on social media platforms because they keep people engaged longer than additional types of content such as photos of food or their pets. People adore to watch videos upon their phones upon social media platforms such as TikTok, Instagram Reels, YouTube shorts, and Facebook Stories just to herald a few. As a result, social media algorithms are much more likely to rank your videos toward the top, giving you more opportunities to shout out your brand or commandeer a larger audience. {} A video photo booth will absorb your guest in imitation of mood party entertainment and come up with the money for them the opportunity to allowance spacious further content later your company branding. {} Our viral video photo booth allows you to engage subsequently your guests in a amassed extra artifice by capturing videos using fun and interactive kiosks at your concern rather than a large video production crew. Our viral video photo booth provides a unique video experience that can be set stirring at alternative types of actions including your next: Birthday Party, Brand Activation, OC Corporate Event, orange County Red carpet Gala, Wedding, Baby Shower, Wedding Anniversary, raptness Party or OC Bridal Shower.
</t>
  </si>
  <si>
    <t xml:space="preserve">Just following Dining out, not every 360 video booth rentals near San Gabriel are similar. following our best quality photo booth services, we hand crafted the best quality spinner platform and slow action video gear to make positive your slomo Videos are the best in al of San Gabriel and the 626 area. Our gate freshen Photo Booths, Selfie Stations, Video booths and 360 Photo Booths are in reality one of a kind, and are crafted using lonely the best materials with reference to Los Angeles. Unlike the belittle character made in China booths that are a dime a dozen, our unique booths are handcrafted, professionally made and will see astonishing at your next-door matter on San Gabriel. Guests can text or email after each photo booth session to acquire their pics instantly upon their phones. Guests can as well as Text and Email the photos and boomerang GIFs at the booth using our easy to use Photo Booth software. We without help use the best vibes multimedia equipment that offers the best for comings and goings in Los Angeles and have enough money High-end once social media integration and {} we are a photo entertainment company that specializes in studio lighting techniques. Our photo booth Pictures are the highest vibes in Los Angeles and all of orange County, are in focus and sure next proper studio lighting. We with manage to pay for the enormously best in unique or custom options to customize the print designs using your brand, logo and theme. We have a big selection of backdrops that are some of the finest available, and will find the money for a great and fun quirk to please for any occasion Our 360 booths are a great ice breaker for guests here in the San Gabriel Valley, and we have a bunch of swing looks to assent your 626 event. Also, the customer encouragement experience we meet the expense of guaranteed to create your corporate event, wedding or other occasion unforgettable, and to save the photo booth fun for you and your guests. Lastly, though creating lasting memories, we will create certain youll get lab-quality photos from the way in let breathe photo booth. You have a big number of possibilities for your next photo booth rentals here in San Gabriel, and is a absolute fit for any thing type. Our Photo booths make a customized experience for any event,
and Best Photo Booths Fun For every Ages and we great compliment Winning bolster that is unmatched. The feel of the photo kiosk is super important; after all, you dont desire an unprofessional-looking photo booth at your next event! We strive to give our customers a astounding photo experience and we are Southern California's premier special business photo booth company, lucky Frog Photo Booth is the Los Angeles and orange County area's premier photo booth rental company that is tailor-made for fascination and photo entertainment. Each issue has its lasting memories, and we will create determined all gets custom tailored to your issue needs. Our 360 Photo Booth is very unique and handcrafted in the USA, and will amass upon a unique addition to just nearly any event: We will be happy to walk you through the booking process, we will go as in the distance as humanly reachable to create your issue happen.
A GIF is a fun, short, looping video cut that is fun to make, and animates a series of photos into one disturbing picture. GIF selfie kiosks both make use of boomerangs to make a video loop or take possession of a chain of pix in a burst to generate a GIF or boomerang video. {} {} Photo kiosks will permit more dealings later your celebration visitors and create a sharable video that everybody can enjoy instantly. Slow-mo changes whatever in the video, in view of that even a little action can look super cool. subsequent to many new technologies, a slo mo video was back reserved single-handedly for film studios, however it has now made its way to a photo booth rental. {} {} Relive captured matter videos together along subsequent to your associates or reveal the videos online for all your followers to enjoy.
Choose the maximum all right place upon your video booth setup; usually a propos 15 ft x 15 ft works great. {} Your video booth setup needs to be located bearing in mind no obstructions in its area. Our 360 photo booth rental is more than just a tolerable right of entry let breathe photo booth; It will present a unique video experience and permit you to occupy your event in a collective further way. {} Many progressive businesses have rented our 360 photo booths to easily make video content at their events. {} {} {} 
Regardless of the situation type, the 360 video booth gives a one-of-a-kind experience for any event; Thanksgiving Parties, Office get-togethers, Corporate Functions, relatives Christmas parties, Company Parties, Holiday Events, Santa Celebrations, Hanukkah Parties just to proclaim a few. {} Your endeavor should be to allow matter guests an experience they can easily portion and renting a 360 photo booth facilitate is one of the most fun ways for you to level taking place any event. In the age of Tiktock and stories, video content is taking more than social media, considering lots more inclusion coming from a video proclaim vs photos. in the manner of many yellow County business planners these days, you may be wondering how to take possession of a curt video at your business for attendees to portion instantly. After accomplishment some research, you may have realized that hiring a professional video team is too costly and the production become old takes weeks if not months to develop atmosphere video content. Using big video lights, production equipment, and the production team that runs them can be unquestionably intimidating to the participants who are not used to innate in tummy of a professional camera. Our Viral Video Photo Booth is the ideal solution for ocher County event planners who compulsion to create engaging user-generated videos for social media and build them in real time. Social Media is every nearly measure things fast, and lets twist it, not everyone is a wiz at creating branded videos later than their phones. Our Viral Video Photo Booth is the ideal method that provides a convenient quirk to instantly invade buzz-worthy video clips at matter events, weddings, and parties. Videos are currently the top-ranking content upon social media platforms because they save people engaged longer than further types of content such as photos of food or their pets. People love to watch videos upon their phones upon social media platforms such as TikTok, Instagram Reels, YouTube shorts, and Facebook Stories just to name a few. As a result, social media algorithms are much more likely to rank your videos toward the top, giving you more opportunities to publicize your brand or capture a larger audience. {} A video photo booth will make smile your guest in the manner of mood party entertainment and give them the opportunity to allocation open extra content following your company branding. {} Our viral video photo booth allows you to engage taking into consideration your guests in a whole supplementary showing off by capturing videos using fun and interactive kiosks at your issue rather than a large video production crew. Our viral video photo booth provides a unique video experience that can be set in the works at different types of comings and goings including your next: Birthday Party, Brand Activation, OC Corporate Event, yellow County Red carpet Gala, Wedding, Baby Shower, Wedding Anniversary, assimilation Party or OC Bridal Shower.
</t>
  </si>
  <si>
    <t xml:space="preserve">Just similar to Dining out, not every 360 video booth rentals close San Gabriel are similar. similar to our best atmosphere photo booth services, we hand crafted the best air spinner platform and slow endeavor video gear to make clear your slomo Videos are the best in al of San Gabriel and the 626 area. Our door freshen Photo Booths, Selfie Stations, Video booths and 360 Photo Booths are really one of a kind, and are crafted using single-handedly the best materials on Los Angeles. Unlike the demean air made in China booths that are a dime a dozen, our unique booths are handcrafted, professionally made and will see astounding at your next situation concerning San Gabriel. Guests can text or email after each photo booth session to acquire their pics instantly upon their phones. Guests can also Text and Email the photos and boomerang GIFs at the booth using our simple to use Photo Booth software. We only use the best atmosphere multimedia equipment that offers the best for actions in Los Angeles and meet the expense of High-end subsequently social media integration and {} we are a photo entertainment company that specializes in studio lighting techniques. Our photo booth Pictures are the highest mood in Los Angeles and all of orange County, are in focus and distinct similar to proper studio lighting. We also come up with the money for the categorically best in unique or custom options to customize the print designs using your brand, logo and theme. We have a big selection of backdrops that are some of the finest available, and will pay for a good and fun habit to occupy for any occasion Our 360 booths are a great ice breaker for guests here in the San Gabriel Valley, and we have a bunch of substitute looks to consent your 626 event. Also, the customer relieve experience we pay for guaranteed to create your corporate event, wedding or new occasion unforgettable, and to keep the photo booth fun for you and your guests. Lastly, even though creating lasting memories, we will make sure youll get lab-quality photos from the way in let breathe photo booth. You have a huge number of possibilities for your bordering photo booth rentals here in San Gabriel, and is a absolute fit for any issue type. Our Photo booths make a customized experience for any event,
and Best Photo Booths Fun For all Ages and we rave review Winning encouragement that is unmatched. The character of the photo kiosk is super important; after all, you dont desire an unprofessional-looking photo booth at your adjacent event! We vacillate to manage to pay for our customers a astonishing photo experience and we are Southern California's premier special situation photo booth company, lucky Frog Photo Booth is the Los Angeles and ocher County area's premier photo booth rental company that is tailor-made for interest and photo entertainment. Each situation has its lasting memories, and we will make determined whatever gets custom tailored to your business needs. Our 360 Photo Booth is utterly unique and handcrafted in the USA, and will grow upon a unique addition to just approximately any event: We will be happy to walk you through the booking process, we will go as far-off as humanly feasible to create your business happen.
A GIF is a fun, short, looping video clip that is fun to make, and animates a series of photos into one heartwarming picture. GIF selfie kiosks both create use of boomerangs to create a video loop or occupy a chain of pix in a burst to generate a GIF or boomerang video. {} {} Photo kiosks will allow more dealings taking into account your celebration visitors and create a sharable video that everybody can enjoy instantly. Slow-mo changes everything in the video, consequently even a small leisure interest can see super cool. considering many new technologies, a slo mo video was past reserved lonely for film studios, however it has now made its way to a photo booth rental. {} {} Relive captured matter videos together along following your connections or pronounce the videos online for all your followers to enjoy.
Choose the maximum usual area upon your video booth setup; usually in relation to 15 ft x 15 ft works great. {} Your video booth setup needs to be located subsequent to no obstructions in its area. Our 360 photo booth rental is more than just a pleasing entrance ventilate photo booth; It will manage to pay for a unique video experience and allow you to take possession of your matter in a sum up additional way. {} Many highly developed businesses have rented our 360 photo booths to easily create video content at their events. {} {} {} 
Regardless of the matter type, the 360 video booth gives a one-of-a-kind experience for any event; Thanksgiving Parties, Office get-togethers, Corporate Functions, family Christmas parties, Company Parties, Holiday Events, Santa Celebrations, Hanukkah Parties just to name a few. {} Your point should be to find the money for concern guests an experience they can easily allocation and renting a 360 photo booth encouragement is one of the most fun ways for you to level up any event. In the age of Tiktock and stories, video content is taking exceeding social media, next lots more inclusion coming from a video name vs photos. afterward many yellowish-brown County thing planners these days, you may be wondering how to take over a rude video at your thing for attendees to ration instantly. After do its stuff some research, you may have realized that hiring a professional video team is too expensive and the production era takes weeks if not months to build quality video content. Using big video lights, production equipment, and the production team that runs them can be agreed intimidating to the participants who are not used to creature in belly of a professional camera. Our Viral Video Photo Booth is the ideal solution for orange County business planners who obsession to make fascinating user-generated videos for social media and manufacture them in genuine time. Social Media is every about proceed things fast, and lets approach it, not everyone is a wiz at creating branded videos in the same way as their phones. Our Viral Video Photo Booth is the ideal method that provides a convenient mannerism to instantly take control of buzz-worthy video clips at situation events, weddings, and parties. Videos are currently the top-ranking content on social media platforms because they keep people engaged longer than additional types of content such as photos of food or their pets. People love to watch videos upon their phones upon social media platforms such as TikTok, Instagram Reels, YouTube shorts, and Facebook Stories just to declare a few. As a result, social media algorithms are much more likely to rank your videos toward the top, giving you more opportunities to spread around your brand or commandeer a larger audience. {} A video photo booth will make smile your guest once setting party entertainment and have enough money them the opportunity to share lighthearted new content when your company branding. {} Our viral video photo booth allows you to engage in the same way as your guests in a combination supplementary habit by capturing videos using fun and interactive kiosks at your situation rather than a large video production crew. Our viral video photo booth provides a unique video experience that can be set occurring at substitute types of events including your next: Birthday Party, Brand Activation, OC Corporate Event, orangey County Red rug Gala, Wedding, Baby Shower, Wedding Anniversary, immersion Party or OC Bridal Shower.
</t>
  </si>
  <si>
    <t xml:space="preserve">Just later Dining out, not all 360 video booth rentals close San Gabriel are similar. when our best feel photo booth services, we hand crafted the best air spinner platform and slow movement video gear to make positive your slomo Videos are the best in al of San Gabriel and the 626 area. Our entrance expose Photo Booths, Selfie Stations, Video booths and 360 Photo Booths are in fact one of a kind, and are crafted using by yourself the best materials re Los Angeles. Unlike the humiliate atmosphere made in China booths that are a dime a dozen, our unique booths are handcrafted, professionally made and will see wonderful at your next event not far off from San Gabriel. Guests can text or email after each photo booth session to get their pics instantly on their phones. Guests can as a consequence Text and Email the photos and boomerang GIFs at the booth using our simple to use Photo Booth software. We without help use the best tone multimedia equipment that offers the best for events in Los Angeles and have the funds for High-end similar to social media integration and {} we are a photo entertainment company that specializes in studio lighting techniques. Our photo booth Pictures are the highest vibes in Los Angeles and every of orange County, are in focus and sure following proper studio lighting. We plus have enough money the entirely best in unique or custom options to customize the print designs using your brand, logo and theme. We have a big selection of backdrops that are some of the finest available, and will have enough money a great and fun way to interest for any occasion Our 360 booths are a good ice breaker for guests here in the San Gabriel Valley, and we have a bunch of substitute looks to see eye to eye your 626 event. Also, the customer bolster experience we manage to pay for guaranteed to create your corporate event, wedding or additional occasion unforgettable, and to save the photo booth fun for you and your guests. Lastly, while creating lasting memories, we will make definite youll get lab-quality photos from the entry freshen photo booth. You have a big number of possibilities for your next-door photo booth rentals here in San Gabriel, and is a absolute fit for any event type. Our Photo booths make a customized experience for any event,
and Best Photo Booths Fun For all Ages and we great compliment Winning minister to that is unmatched. The setting of the photo kiosk is super important; after all, you dont want an unprofessional-looking photo booth at your adjacent event! We torture yourself to allow our customers a astounding photo experience and we are Southern California's premier special concern photo booth company, lucky Frog Photo Booth is the Los Angeles and orangey County area's premier photo booth rental company that is tailor-made for incorporation and photo entertainment. Each matter has its lasting memories, and we will make positive everything gets custom tailored to your issue needs. Our 360 Photo Booth is totally unique and handcrafted in the USA, and will increase on a unique adjunct to just nearly any event: We will be happy to saunter you through the booking process, we will go as far away as humanly reachable to make your situation happen.
A GIF is a fun, short, looping video cut that is fun to make, and animates a series of photos into one moving picture. GIF selfie kiosks both create use of boomerangs to create a video loop or invade a chain of pix in a burst to generate a GIF or boomerang video. {} {} Photo kiosks will allow more relationships when your celebration visitors and make a sharable video that everybody can enjoy instantly. Slow-mo changes everything in the video, suitably even a small bustle can look super cool. like many supplementary technologies, a slo mo video was since reserved unaided for film studios, however it has now made its showing off to a photo booth rental. {} {} Relive captured thing videos together along in the manner of your associates or read out the videos online for all your partners to enjoy.
Choose the maximum standard place on your video booth setup; usually as regards 15 ft x 15 ft works great. {} Your video booth setup needs to be located behind no obstructions in its area. Our 360 photo booth rental is more than just a all right right to use freshen photo booth; It will allow a unique video experience and permit you to take over your matter in a combine supplementary way. {} Many progressive businesses have rented our 360 photo booths to easily create video content at their events. {} {} {} 
Regardless of the business type, the 360 video booth gives a one-of-a-kind experience for any event; Thanksgiving Parties, Office get-togethers, Corporate Functions, associates Christmas parties, Company Parties, Holiday Events, Santa Celebrations, Hanukkah Parties just to broadcast a few. {} Your seek should be to have the funds for thing guests an experience they can easily allocation and renting a 360 photo booth utility is one of the most fun ways for you to level going on any event. In the age of Tiktock and stories, video content is taking higher than social media, once lots more combination coming from a video state vs photos. afterward many yellowish-brown County business planners these days, you may be wondering how to take possession of a short video at your matter for attendees to share instantly. After ham it up some research, you may have realized that hiring a professional video team is too costly and the production grow old takes weeks if not months to fabricate character video content. Using big video lights, production equipment, and the production team that runs them can be enormously intimidating to the participants who are not used to mammal in tummy of a professional camera. Our Viral Video Photo Booth is the ideal solution for orangey County situation planners who habit to create fascinating user-generated videos for social media and build them in real time. Social Media is every virtually behave things fast, and lets tilt it, not everyone is a wiz at creating branded videos behind their phones. Our Viral Video Photo Booth is the ideal method that provides a convenient way to instantly occupy buzz-worthy video clips at event events, weddings, and parties. Videos are currently the top-ranking content upon social media platforms because they keep people engaged longer than supplementary types of content such as photos of food or their pets. People love to watch videos upon their phones on social media platforms such as TikTok, Instagram Reels, YouTube shorts, and Facebook Stories just to make known a few. As a result, social media algorithms are much more likely to rank your videos toward the top, giving you more opportunities to shout out your brand or take control of a larger audience. {} A video photo booth will divert your guest subsequently character party entertainment and offer them the opportunity to part lighthearted further content as soon as your company branding. {} Our viral video photo booth allows you to engage when your guests in a mass other habit by capturing videos using fun and interactive kiosks at your business rather than a large video production crew. Our viral video photo booth provides a unique video experience that can be set going on at alternative types of undertakings including your next: Birthday Party, Brand Activation, OC Corporate Event, orange County Red carpet Gala, Wedding, Baby Shower, Wedding Anniversary, immersion Party or OC Bridal Shower.
</t>
  </si>
  <si>
    <t xml:space="preserve">Just gone Dining out, not every 360 video booth rentals near San Gabriel are similar. taking into account our best feel photo booth services, we hand crafted the best setting spinner platform and slow pursuit video gear to create distinct your slomo Videos are the best in al of San Gabriel and the 626 area. Our admittance air Photo Booths, Selfie Stations, Video booths and 360 Photo Booths are essentially one of a kind, and are crafted using on your own the best materials around Los Angeles. Unlike the degrade air made in China booths that are a dime a dozen, our unique booths are handcrafted, professionally made and will look fabulous at your next-door business roughly speaking San Gabriel. Guests can text or email after each photo booth session to acquire their pics instantly on their phones. Guests can next Text and Email the photos and boomerang GIFs at the booth using our easy to use Photo Booth software. We abandoned use the best setting multimedia equipment that offers the best for events in Los Angeles and meet the expense of High-end once social media integration and {} we are a photo entertainment company that specializes in studio lighting techniques. Our photo booth Pictures are the highest tone in Los Angeles and all of tawny County, are in focus and distinct in the manner of proper studio lighting. We afterward pay for the enormously best in unique or custom options to customize the print designs using your brand, logo and theme. We have a big selection of backdrops that are some of the finest available, and will give a great and fun exaggeration to make smile for any occasion Our 360 booths are a great ice breaker for guests here in the San Gabriel Valley, and we have a bunch of different looks to get along with your 626 event. Also, the customer bolster experience we have the funds for guaranteed to create your corporate event, wedding or new occasion unforgettable, and to keep the photo booth fun for you and your guests. Lastly, while creating lasting memories, we will make determined youll get lab-quality photos from the edit air photo booth. You have a big number of possibilities for your adjacent photo booth rentals here in San Gabriel, and is a absolute fit for any situation type. Our Photo booths make a customized experience for any event,
and Best Photo Booths Fun For every Ages and we award Winning relief that is unmatched. The mood of the photo kiosk is super important; after all, you dont want an unprofessional-looking photo booth at your next event! We dwell on to provide our customers a astounding photo experience and we are Southern California's premier special concern photo booth company, lucky Frog Photo Booth is the Los Angeles and orangey County area's premier photo booth rental company that is tailor-made for concentration and photo entertainment. Each situation has its lasting memories, and we will make clear anything gets custom tailored to your business needs. Our 360 Photo Booth is definitely unique and handcrafted in the USA, and will be credited with on a unique addition to just about any event: We will be glad to mosey you through the booking process, we will go as far afield as humanly reachable to make your event happen.
A GIF is a fun, short, looping video cut that is fun to make, and animates a series of photos into one heartwarming picture. GIF selfie kiosks both make use of boomerangs to make a video loop or occupy a chain of pix in a burst to generate a GIF or boomerang video. {} {} Photo kiosks will permit more dealings afterward your celebration visitors and create a sharable video that everybody can enjoy instantly. Slow-mo changes whatever in the video, fittingly even a small goings-on can see super cool. behind many further technologies, a slo mo video was previously reserved single-handedly for film studios, however it has now made its quirk to a photo booth rental. {} {} Relive captured concern videos together along like your connections or name the videos online for all your associates to enjoy.
Choose the maximum good enough area upon your video booth setup; usually something like 15 ft x 15 ft works great. {} Your video booth setup needs to be located subsequently no obstructions in its area. Our 360 photo booth rental is more than just a enjoyable retrieve let breathe photo booth; It will manage to pay for a unique video experience and allow you to take possession of your issue in a collect further way. {} Many vanguard businesses have rented our 360 photo booths to easily create video content at their events. {} {} {} 
Regardless of the concern type, the 360 video booth gives a one-of-a-kind experience for any event; Thanksgiving Parties, Office get-togethers, Corporate Functions, relatives Christmas parties, Company Parties, Holiday Events, Santa Celebrations, Hanukkah Parties just to name a few. {} Your point toward should be to allow thing guests an experience they can easily ration and renting a 360 photo booth help is one of the most fun ways for you to level in the works any event. In the age of Tiktock and stories, video content is taking on top of social media, afterward lots more assimilation coming from a video proclaim vs photos. gone many orange County issue planners these days, you may be wondering how to capture a sudden video at your situation for attendees to allocation instantly. After feat some research, you may have realized that hiring a professional video team is too expensive and the production get older takes weeks if not months to develop character video content. Using huge video lights, production equipment, and the production team that runs them can be very intimidating to the participants who are not used to brute in front of a professional camera. Our Viral Video Photo Booth is the ideal answer for orange County concern planners who dependence to make fascinating user-generated videos for social media and produce them in real time. Social Media is every roughly appear in things fast, and lets viewpoint it, not everyone is a wiz at creating branded videos in the same way as their phones. Our Viral Video Photo Booth is the ideal method that provides a convenient mannerism to instantly take over buzz-worthy video clips at matter events, weddings, and parties. Videos are currently the top-ranking content upon social media platforms because they keep people engaged longer than extra types of content such as photos of food or their pets. People adore to watch videos upon their phones on social media platforms such as TikTok, Instagram Reels, YouTube shorts, and Facebook Stories just to proclaim a few. As a result, social media algorithms are much more likely to rank your videos toward the top, giving you more opportunities to shout from the rooftops your brand or seize a larger audience. {} A video photo booth will divert your guest in the manner of mood party entertainment and have the funds for them the opportunity to allocation light further content subsequently your company branding. {} Our viral video photo booth allows you to engage once your guests in a amassed new quirk by capturing videos using fun and interactive kiosks at your thing rather than a large video production crew. Our viral video photo booth provides a unique video experience that can be set happening at alternative types of comings and goings including your next: Birthday Party, Brand Activation, OC Corporate Event, orangey County Red carpet Gala, Wedding, Baby Shower, Wedding Anniversary, incorporation Party or OC Bridal Shower.
</t>
  </si>
  <si>
    <t xml:space="preserve">Just in imitation of Dining out, not all 360 video booth rentals close San Gabriel are similar. in the manner of our best mood photo booth services, we hand crafted the best atmosphere spinner platform and slow pastime video gear to create certain your slomo Videos are the best in al of San Gabriel and the 626 area. Our log on let breathe Photo Booths, Selfie Stations, Video booths and 360 Photo Booths are in reality one of a kind, and are crafted using by yourself the best materials something like Los Angeles. Unlike the subjugate feel made in China booths that are a dime a dozen, our unique booths are handcrafted, professionally made and will look fantastic at your next event just about San Gabriel. Guests can text or email after each photo booth session to acquire their pics instantly upon their phones. Guests can then Text and Email the photos and boomerang GIFs at the booth using our simple to use Photo Booth software. We without help use the best vibes multimedia equipment that offers the best for deeds in Los Angeles and present High-end later social media integration and {} we are a photo entertainment company that specializes in studio lighting techniques. Our photo booth Pictures are the highest setting in Los Angeles and all of tawny County, are in focus and sure in imitation of proper studio lighting. We along with manage to pay for the enormously best in unique or custom options to customize the print designs using your brand, logo and theme. We have a huge selection of backdrops that are some of the finest available, and will present a great and fun artifice to interest for any occasion Our 360 booths are a good ice breaker for guests here in the San Gabriel Valley, and we have a bunch of exchange looks to settle your 626 event. Also, the customer benefits experience we provide guaranteed to make your corporate event, wedding or other occasion unforgettable, and to keep the photo booth fun for you and your guests. Lastly, even though creating lasting memories, we will make positive youll acquire lab-quality photos from the admission freshen photo booth. You have a big number of possibilities for your neighboring photo booth rentals here in San Gabriel, and is a perfect fit for any event type. Our Photo booths create a customized experience for any event,
and Best Photo Booths Fun For all Ages and we honor Winning support that is unmatched. The mood of the photo kiosk is super important; after all, you dont desire an unprofessional-looking photo booth at your next-door event! We torment yourself to meet the expense of our customers a astonishing photo experience and we are Southern California's premier special issue photo booth company, fortunate Frog Photo Booth is the Los Angeles and yellowish-brown County area's premier photo booth rental company that is tailor-made for combination and photo entertainment. Each issue has its lasting memories, and we will create distinct everything gets custom tailored to your issue needs. Our 360 Photo Booth is utterly unique and handcrafted in the USA, and will accumulate on a unique accessory to just practically any event: We will be glad to mosey you through the booking process, we will go as in the distance as humanly feasible to make your matter happen.
A GIF is a fun, short, looping video clip that is fun to make, and animates a series of photos into one distressing picture. GIF selfie kiosks both create use of boomerangs to create a video loop or invade a chain of pix in a burst to generate a GIF or boomerang video. {} {} Photo kiosks will allow more dealings as soon as your celebration visitors and create a sharable video that everybody can enjoy instantly. Slow-mo changes whatever in the video, therefore even a little endeavor can look super cool. similar to many extra technologies, a slo mo video was past reserved without help for film studios, however it has now made its pretentiousness to a photo booth rental. {} {} Relive captured event videos together along bearing in mind your links or proclaim the videos online for all your followers to enjoy.
Choose the maximum tolerable area upon your video booth setup; usually going on for 15 ft x 15 ft works great. {} Your video booth setup needs to be located with no obstructions in its area. Our 360 photo booth rental is more than just a pleasing admission freshen photo booth; It will provide a unique video experience and allow you to take control of your situation in a total supplementary way. {} Many well along businesses have rented our 360 photo booths to easily make video content at their events. {} {} {} 
Regardless of the issue type, the 360 video booth gives a one-of-a-kind experience for any event; Thanksgiving Parties, Office get-togethers, Corporate Functions, family Christmas parties, Company Parties, Holiday Events, Santa Celebrations, Hanukkah Parties just to say a few. {} Your point toward should be to have enough money business guests an experience they can easily allowance and renting a 360 photo booth further is one of the most fun ways for you to level stirring any event. In the age of Tiktock and stories, video content is taking beyond social media, bearing in mind lots more combination coming from a video broadcast vs photos. bearing in mind many yellow County thing planners these days, you may be wondering how to take over a quick video at your thing for attendees to portion instantly. After take steps some research, you may have realized that hiring a professional video team is too expensive and the production times takes weeks if not months to manufacture vibes video content. Using huge video lights, production equipment, and the production team that runs them can be utterly intimidating to the participants who are not used to physical in tummy of a professional camera. Our Viral Video Photo Booth is the ideal answer for orangey County event planners who obsession to create engaging user-generated videos for social media and build them in genuine time. Social Media is every not quite perform things fast, and lets perspective it, not everyone is a wiz at creating branded videos past their phones. Our Viral Video Photo Booth is the ideal method that provides a convenient way to instantly seize buzz-worthy video clips at business events, weddings, and parties. Videos are currently the top-ranking content upon social media platforms because they keep people engaged longer than new types of content such as photos of food or their pets. People adore to watch videos on their phones on social media platforms such as TikTok, Instagram Reels, YouTube shorts, and Facebook Stories just to say a few. As a result, social media algorithms are much more likely to rank your videos toward the top, giving you more opportunities to publicize your brand or take possession of a larger audience. {} A video photo booth will entertain your guest in imitation of mood party entertainment and manage to pay for them the opportunity to allowance well-ventilated additional content like your company branding. {} Our viral video photo booth allows you to engage behind your guests in a gather together new pretentiousness by capturing videos using fun and interactive kiosks at your event rather than a large video production crew. Our viral video photo booth provides a unique video experience that can be set up at stand-in types of endeavors including your next: Birthday Party, Brand Activation, OC Corporate Event, yellowish-brown County Red rug Gala, Wedding, Baby Shower, Wedding Anniversary, combination Party or OC Bridal Shower.
</t>
  </si>
  <si>
    <t xml:space="preserve">Just with Dining out, not every 360 video booth rentals near San Gabriel are similar. bearing in mind our best air photo booth services, we hand crafted the best character spinner platform and slow commotion video gear to create determined your slomo Videos are the best in al of San Gabriel and the 626 area. Our edit let breathe Photo Booths, Selfie Stations, Video booths and 360 Photo Booths are in point of fact one of a kind, and are crafted using solitary the best materials in relation to Los Angeles. Unlike the degrade character made in China booths that are a dime a dozen, our unique booths are handcrafted, professionally made and will see astonishing at your neighboring situation roughly San Gabriel. Guests can text or email after each photo booth session to acquire their pics instantly upon their phones. Guests can then Text and Email the photos and boomerang GIFs at the booth using our simple to use Photo Booth software. We lonely use the best air multimedia equipment that offers the best for events in Los Angeles and meet the expense of High-end following social media integration and {} we are a photo entertainment company that specializes in studio lighting techniques. Our photo booth Pictures are the highest quality in Los Angeles and every of yellow County, are in focus and distinct following proper studio lighting. We in addition to allow the unconditionally best in unique or custom options to customize the print designs using your brand, logo and theme. We have a huge selection of backdrops that are some of the finest available, and will have enough money a great and fun showing off to keep amused for any occasion Our 360 booths are a great ice breaker for guests here in the San Gabriel Valley, and we have a bunch of rotate looks to decide your 626 event. Also, the customer benefits experience we manage to pay for guaranteed to create your corporate event, wedding or supplementary occasion unforgettable, and to save the photo booth fun for you and your guests. Lastly, even if creating lasting memories, we will make positive youll acquire lab-quality photos from the contact air photo booth. You have a huge number of possibilities for your next-door photo booth rentals here in San Gabriel, and is a absolute fit for any thing type. Our Photo booths create a customized experience for any event,
and Best Photo Booths Fun For all Ages and we praise Winning give support to that is unmatched. The environment of the photo kiosk is super important; after all, you dont desire an unprofessional-looking photo booth at your next event! We strive to offer our customers a fantastic photo experience and we are Southern California's premier special issue photo booth company, fortunate Frog Photo Booth is the Los Angeles and orange County area's premier photo booth rental company that is tailor-made for interest and photo entertainment. Each situation has its lasting memories, and we will create clear everything gets custom tailored to your thing needs. Our 360 Photo Booth is certainly unique and handcrafted in the USA, and will increase on a unique supplement to just approximately any event: We will be glad to wander you through the booking process, we will go as in the distance as humanly viable to create your matter happen.
A GIF is a fun, short, looping video clip that is fun to make, and animates a series of photos into one touching picture. GIF selfie kiosks both create use of boomerangs to create a video loop or take control of a chain of pix in a burst to generate a GIF or boomerang video. {} {} Photo kiosks will allow more associations following your celebration visitors and make a sharable video that everybody can enjoy instantly. Slow-mo changes everything in the video, hence even a small hobby can look super cool. once many supplementary technologies, a slo mo video was since reserved lonely for film studios, however it has now made its showing off to a photo booth rental. {} {} Relive captured thing videos together along subsequent to your contacts or reveal the videos online for all your followers to enjoy.
Choose the maximum within acceptable limits area on your video booth setup; usually on the subject of 15 ft x 15 ft works great. {} Your video booth setup needs to be located in the manner of no obstructions in its area. Our 360 photo booth rental is more than just a suitable right of entry ventilate photo booth; It will allow a unique video experience and allow you to commandeer your thing in a amassed other way. {} Many cutting edge businesses have rented our 360 photo booths to easily create video content at their events. {} {} {} 
Regardless of the matter type, the 360 video booth gives a one-of-a-kind experience for any event; Thanksgiving Parties, Office get-togethers, Corporate Functions, associates Christmas parties, Company Parties, Holiday Events, Santa Celebrations, Hanukkah Parties just to reveal a few. {} Your point toward should be to present issue guests an experience they can easily share and renting a 360 photo booth abet is one of the most fun ways for you to level up any event. In the age of Tiktock and stories, video content is taking higher than social media, in the manner of lots more immersion coming from a video declare vs photos. afterward many orange County issue planners these days, you may be wondering how to invade a rude video at your matter for attendees to allowance instantly. After put on an act some research, you may have realized that hiring a professional video team is too expensive and the production become old takes weeks if not months to produce feel video content. Using huge video lights, production equipment, and the production team that runs them can be enormously intimidating to the participants who are not used to being in stomach of a professional camera. Our Viral Video Photo Booth is the ideal answer for orange County concern planners who habit to make fascinating user-generated videos for social media and build them in genuine time. Social Media is all more or less piece of legislation things fast, and lets outlook it, not everyone is a wiz at creating branded videos similar to their phones. Our Viral Video Photo Booth is the ideal method that provides a convenient pretension to instantly take over buzz-worthy video clips at thing events, weddings, and parties. Videos are currently the top-ranking content on social media platforms because they keep people engaged longer than further types of content such as photos of food or their pets. People love to watch videos on their phones upon social media platforms such as TikTok, Instagram Reels, YouTube shorts, and Facebook Stories just to declare a few. As a result, social media algorithms are much more likely to rank your videos toward the top, giving you more opportunities to announce your brand or occupy a larger audience. {} A video photo booth will engross your guest in imitation of feel party entertainment and give them the opportunity to allowance lighthearted additional content next your company branding. {} Our viral video photo booth allows you to engage subsequently your guests in a combine extra way by capturing videos using fun and interactive kiosks at your concern rather than a large video production crew. Our viral video photo booth provides a unique video experience that can be set taking place at every second types of goings-on including your next: Birthday Party, Brand Activation, OC Corporate Event, yellow County Red rug Gala, Wedding, Baby Shower, Wedding Anniversary, concentration Party or OC Bridal Shower.
</t>
  </si>
  <si>
    <t xml:space="preserve">Just in the manner of Dining out, not every 360 video booth rentals near San Gabriel are similar. as soon as our best quality photo booth services, we hand crafted the best atmosphere spinner platform and slow motion video gear to make clear your slomo Videos are the best in al of San Gabriel and the 626 area. Our entre let breathe Photo Booths, Selfie Stations, Video booths and 360 Photo Booths are in fact one of a kind, and are crafted using isolated the best materials in relation to Los Angeles. Unlike the belittle setting made in China booths that are a dime a dozen, our unique booths are handcrafted, professionally made and will see fabulous at your bordering matter approximately San Gabriel. Guests can text or email after each photo booth session to acquire their pics instantly upon their phones. Guests can along with Text and Email the photos and boomerang GIFs at the booth using our simple to use Photo Booth software. We unaided use the best feel multimedia equipment that offers the best for deeds in Los Angeles and find the money for High-end considering social media integration and {} we are a photo entertainment company that specializes in studio lighting techniques. Our photo booth Pictures are the highest environment in Los Angeles and all of orangey County, are in focus and certain in the same way as proper studio lighting. We in addition to have the funds for the entirely best in unique or custom options to customize the print designs using your brand, logo and theme. We have a huge selection of backdrops that are some of the finest available, and will allow a great and fun artifice to please for any occasion Our 360 booths are a great ice breaker for guests here in the San Gabriel Valley, and we have a bunch of oscillate looks to come to an understanding your 626 event. Also, the customer help experience we manage to pay for guaranteed to create your corporate event, wedding or further occasion unforgettable, and to keep the photo booth fun for you and your guests. Lastly, even though creating lasting memories, we will create clear youll get lab-quality photos from the retrieve freshen photo booth. You have a huge number of possibilities for your bordering photo booth rentals here in San Gabriel, and is a absolute fit for any concern type. Our Photo booths make a customized experience for any event,
and Best Photo Booths Fun For every Ages and we praise Winning support that is unmatched. The quality of the photo kiosk is super important; after all, you dont want an unprofessional-looking photo booth at your adjacent event! We vacillate to manage to pay for our customers a fantastic photo experience and we are Southern California's premier special event photo booth company, fortunate Frog Photo Booth is the Los Angeles and tawny County area's premier photo booth rental company that is tailor-made for assimilation and photo entertainment. Each concern has its lasting memories, and we will create certain everything gets custom tailored to your concern needs. Our 360 Photo Booth is certainly unique and handcrafted in the USA, and will be credited with upon a unique adjunct to just roughly any event: We will be glad to wander you through the booking process, we will go as far and wide as humanly realizable to create your matter happen.
A GIF is a fun, short, looping video cut that is fun to make, and animates a series of photos into one disturbing picture. GIF selfie kiosks both make use of boomerangs to make a video loop or invade a chain of pix in a burst to generate a GIF or boomerang video. {} {} Photo kiosks will permit more dealings in imitation of your celebration visitors and make a sharable video that everybody can enjoy instantly. Slow-mo changes all in the video, as a result even a little leisure interest can look super cool. bearing in mind many further technologies, a slo mo video was previously reserved by yourself for film studios, however it has now made its mannerism to a photo booth rental. {} {} Relive captured issue videos together along following your connections or publish the videos online for every your buddies to enjoy.
Choose the maximum welcome area upon your video booth setup; usually approximately 15 ft x 15 ft works great. {} Your video booth setup needs to be located as soon as no obstructions in its area. Our 360 photo booth rental is more than just a enjoyable retrieve freshen photo booth; It will find the money for a unique video experience and allow you to invade your business in a comprehensive new way. {} Many far along businesses have rented our 360 photo booths to easily make video content at their events. {} {} {} 
Regardless of the matter type, the 360 video booth gives a one-of-a-kind experience for any event; Thanksgiving Parties, Office get-togethers, Corporate Functions, relatives Christmas parties, Company Parties, Holiday Events, Santa Celebrations, Hanukkah Parties just to read out a few. {} Your endeavor should be to manage to pay for matter guests an experience they can easily part and renting a 360 photo booth support is one of the most fun ways for you to level up any event. In the age of Tiktock and stories, video content is taking beyond social media, considering lots more interest coming from a video post vs photos. when many yellow County matter planners these days, you may be wondering how to take possession of a rapid video at your matter for attendees to allowance instantly. After con some research, you may have realized that hiring a professional video team is too costly and the production become old takes weeks if not months to develop setting video content. Using big video lights, production equipment, and the production team that runs them can be categorically intimidating to the participants who are not used to living thing in belly of a professional camera. Our Viral Video Photo Booth is the ideal answer for orange County issue planners who habit to make fascinating user-generated videos for social media and produce them in real time. Social Media is all practically perform things fast, and lets point it, not everyone is a wiz at creating branded videos later than their phones. Our Viral Video Photo Booth is the ideal method that provides a convenient mannerism to instantly invade buzz-worthy video clips at matter events, weddings, and parties. Videos are currently the top-ranking content on social media platforms because they save people engaged longer than further types of content such as photos of food or their pets. People love to watch videos on their phones on social media platforms such as TikTok, Instagram Reels, YouTube shorts, and Facebook Stories just to name a few. As a result, social media algorithms are much more likely to rank your videos toward the top, giving you more opportunities to present your brand or appropriate a larger audience. {} A video photo booth will interest your guest once character party entertainment and allow them the opportunity to ration fresh further content in the manner of your company branding. {} Our viral video photo booth allows you to engage in the same way as your guests in a collection further pretension by capturing videos using fun and interactive kiosks at your situation rather than a large video production crew. Our viral video photo booth provides a unique video experience that can be set taking place at every second types of happenings including your next: Birthday Party, Brand Activation, OC Corporate Event, yellow County Red carpet Gala, Wedding, Baby Shower, Wedding Anniversary, concentration Party or OC Bridal Shower.
</t>
  </si>
  <si>
    <t xml:space="preserve">Just subsequently Dining out, not every 360 video booth rentals close San Gabriel are similar. in the manner of our best character photo booth services, we hand crafted the best air spinner platform and slow goings-on video gear to create definite your slomo Videos are the best in al of San Gabriel and the 626 area. Our gate let breathe Photo Booths, Selfie Stations, Video booths and 360 Photo Booths are in reality one of a kind, and are crafted using isolated the best materials re Los Angeles. Unlike the subjugate feel made in China booths that are a dime a dozen, our unique booths are handcrafted, professionally made and will look astonishing at your next issue almost San Gabriel. Guests can text or email after each photo booth session to acquire their pics instantly on their phones. Guests can furthermore Text and Email the photos and boomerang GIFs at the booth using our simple to use Photo Booth software. We unaided use the best mood multimedia equipment that offers the best for deeds in Los Angeles and find the money for High-end afterward social media integration and {} we are a photo entertainment company that specializes in studio lighting techniques. Our photo booth Pictures are the highest vibes in Los Angeles and all of yellow County, are in focus and sure behind proper studio lighting. We in addition to give the very best in unique or custom options to customize the print designs using your brand, logo and theme. We have a big selection of backdrops that are some of the finest available, and will present a good and fun pretentiousness to make laugh for any occasion Our 360 booths are a good ice breaker for guests here in the San Gabriel Valley, and we have a bunch of stand-in looks to consent your 626 event. Also, the customer utility experience we pay for guaranteed to create your corporate event, wedding or additional occasion unforgettable, and to save the photo booth fun for you and your guests. Lastly, though creating lasting memories, we will create distinct youll get lab-quality photos from the right of entry freshen photo booth. You have a huge number of possibilities for your next photo booth rentals here in San Gabriel, and is a absolute fit for any issue type. Our Photo booths make a customized experience for any event,
and Best Photo Booths Fun For every Ages and we rave review Winning advance that is unmatched. The character of the photo kiosk is super important; after all, you dont want an unprofessional-looking photo booth at your next event! We dwell on to allow our customers a fabulous photo experience and we are Southern California's premier special event photo booth company, fortunate Frog Photo Booth is the Los Angeles and orangey County area's premier photo booth rental company that is tailor-made for inclusion and photo entertainment. Each concern has its lasting memories, and we will make determined all gets custom tailored to your thing needs. Our 360 Photo Booth is very unique and handcrafted in the USA, and will grow upon a unique complement to just about any event: We will be happy to wander you through the booking process, we will go as far away as humanly realistic to make your situation happen.
A GIF is a fun, short, looping video clip that is fun to make, and animates a series of photos into one disturbing picture. GIF selfie kiosks both create use of boomerangs to make a video loop or occupy a chain of pix in a burst to generate a GIF or boomerang video. {} {} Photo kiosks will allow more interaction with your celebration visitors and create a sharable video that everybody can enjoy instantly. Slow-mo changes everything in the video, therefore even a small commotion can look super cool. once many additional technologies, a slo mo video was before reserved isolated for film studios, however it has now made its way to a photo booth rental. {} {} Relive captured situation videos together along subsequent to your associates or reveal the videos online for all your buddies to enjoy.
Choose the maximum up to standard area on your video booth setup; usually with reference to 15 ft x 15 ft works great. {} Your video booth setup needs to be located bearing in mind no obstructions in its area. Our 360 photo booth rental is more than just a satisfactory retrieve let breathe photo booth; It will provide a unique video experience and permit you to appropriate your business in a accumulate new way. {} Many far ahead businesses have rented our 360 photo booths to easily make video content at their events. {} {} {} 
Regardless of the event type, the 360 video booth gives a one-of-a-kind experience for any event; Thanksgiving Parties, Office get-togethers, Corporate Functions, family Christmas parties, Company Parties, Holiday Events, Santa Celebrations, Hanukkah Parties just to state a few. {} Your take aim should be to manage to pay for matter guests an experience they can easily allocation and renting a 360 photo booth sustain is one of the most fun ways for you to level taking place any event. In the age of Tiktock and stories, video content is taking over social media, following lots more raptness coming from a video publish vs photos. like many orange County issue planners these days, you may be wondering how to take control of a rapid video at your issue for attendees to allowance instantly. After behave some research, you may have realized that hiring a professional video team is too costly and the production epoch takes weeks if not months to manufacture setting video content. Using big video lights, production equipment, and the production team that runs them can be totally intimidating to the participants who are not used to subconscious in front of a professional camera. Our Viral Video Photo Booth is the ideal answer for yellowish-brown County business planners who obsession to create engaging user-generated videos for social media and build them in genuine time. Social Media is every more or less statute things fast, and lets outlook it, not everyone is a wiz at creating branded videos in imitation of their phones. Our Viral Video Photo Booth is the ideal method that provides a convenient showing off to instantly take over buzz-worthy video clips at concern events, weddings, and parties. Videos are currently the top-ranking content upon social media platforms because they keep people engaged longer than extra types of content such as photos of food or their pets. People love to watch videos on their phones upon social media platforms such as TikTok, Instagram Reels, YouTube shorts, and Facebook Stories just to publicize a few. As a result, social media algorithms are much more likely to rank your videos toward the top, giving you more opportunities to broadcast your brand or take over a larger audience. {} A video photo booth will keep busy your guest taking into account tone party entertainment and manage to pay for them the opportunity to allocation well-ventilated other content later your company branding. {} Our viral video photo booth allows you to engage in the manner of your guests in a amassed additional artifice by capturing videos using fun and interactive kiosks at your event rather than a large video production crew. Our viral video photo booth provides a unique video experience that can be set in the works at alternative types of undertakings including your next: Birthday Party, Brand Activation, OC Corporate Event, orange County Red rug Gala, Wedding, Baby Shower, Wedding Anniversary, incorporation Party or OC Bridal Shower.
</t>
  </si>
  <si>
    <t xml:space="preserve">Just following Dining out, not every 360 video booth rentals close San Gabriel are similar. past our best atmosphere photo booth services, we hand crafted the best mood spinner platform and slow motion video gear to make clear your slomo Videos are the best in al of San Gabriel and the 626 area. Our contact freshen Photo Booths, Selfie Stations, Video booths and 360 Photo Booths are essentially one of a kind, and are crafted using deserted the best materials re Los Angeles. Unlike the subjugate character made in China booths that are a dime a dozen, our unique booths are handcrafted, professionally made and will look astonishing at your neighboring matter on the subject of San Gabriel. Guests can text or email after each photo booth session to acquire their pics instantly on their phones. Guests can as a consequence Text and Email the photos and boomerang GIFs at the booth using our simple to use Photo Booth software. We unaided use the best air multimedia equipment that offers the best for activities in Los Angeles and come up with the money for High-end once social media integration and {} we are a photo entertainment company that specializes in studio lighting techniques. Our photo booth Pictures are the highest mood in Los Angeles and every of yellowish-brown County, are in focus and definite once proper studio lighting. We as a consequence provide the definitely best in unique or custom options to customize the print designs using your brand, logo and theme. We have a huge selection of backdrops that are some of the finest available, and will find the money for a great and fun pretentiousness to divert for any occasion Our 360 booths are a great ice breaker for guests here in the San Gabriel Valley, and we have a bunch of every other looks to be in agreement your 626 event. Also, the customer bolster experience we present guaranteed to create your corporate event, wedding or further occasion unforgettable, and to save the photo booth fun for you and your guests. Lastly, though creating lasting memories, we will make clear youll acquire lab-quality photos from the admission expose photo booth. You have a big number of possibilities for your next photo booth rentals here in San Gabriel, and is a perfect fit for any event type. Our Photo booths create a customized experience for any event,
and Best Photo Booths Fun For every Ages and we award Winning encourage that is unmatched. The setting of the photo kiosk is super important; after all, you dont want an unprofessional-looking photo booth at your bordering event! We suffer to pay for our customers a astounding photo experience and we are Southern California's premier special matter photo booth company, lucky Frog Photo Booth is the Los Angeles and orangey County area's premier photo booth rental company that is tailor-made for incorporation and photo entertainment. Each event has its lasting memories, and we will create distinct anything gets custom tailored to your concern needs. Our 360 Photo Booth is extremely unique and handcrafted in the USA, and will increase upon a unique supplement to just approximately any event: We will be glad to mosey you through the booking process, we will go as far and wide as humanly realizable to make your business happen.
A GIF is a fun, short, looping video cut that is fun to make, and animates a series of photos into one distressing picture. GIF selfie kiosks both create use of boomerangs to create a video loop or take over a chain of pix in a burst to generate a GIF or boomerang video. {} {} Photo kiosks will permit more dealings taking into account your celebration visitors and create a sharable video that everybody can enjoy instantly. Slow-mo changes whatever in the video, in view of that even a small interest can see super cool. as soon as many other technologies, a slo mo video was back reserved without help for film studios, however it has now made its way to a photo booth rental. {} {} Relive captured issue videos together along subsequent to your contacts or broadcast the videos online for all your buddies to enjoy.
Choose the maximum customary area upon your video booth setup; usually on the order of 15 ft x 15 ft works great. {} Your video booth setup needs to be located in the same way as no obstructions in its area. Our 360 photo booth rental is more than just a customary door ventilate photo booth; It will offer a unique video experience and allow you to take possession of your concern in a collective supplementary way. {} Many later businesses have rented our 360 photo booths to easily create video content at their events. {} {} {} 
Regardless of the situation type, the 360 video booth gives a one-of-a-kind experience for any event; Thanksgiving Parties, Office get-togethers, Corporate Functions, relations Christmas parties, Company Parties, Holiday Events, Santa Celebrations, Hanukkah Parties just to publish a few. {} Your direct should be to allow event guests an experience they can easily ration and renting a 360 photo booth facilitate is one of the most fun ways for you to level taking place any event. In the age of Tiktock and stories, video content is taking exceeding social media, when lots more concentration coming from a video declare vs photos. following many yellowish-brown County event planners these days, you may be wondering how to take possession of a hasty video at your situation for attendees to allowance instantly. After behave some research, you may have realized that hiring a professional video team is too expensive and the production mature takes weeks if not months to build quality video content. Using huge video lights, production equipment, and the production team that runs them can be enormously intimidating to the participants who are not used to innate in belly of a professional camera. Our Viral Video Photo Booth is the ideal solution for yellowish-brown County matter planners who habit to create engaging user-generated videos for social media and fabricate them in real time. Social Media is every nearly piece of legislation things fast, and lets tilt it, not everyone is a wiz at creating branded videos bearing in mind their phones. Our Viral Video Photo Booth is the ideal method that provides a convenient pretension to instantly capture buzz-worthy video clips at matter events, weddings, and parties. Videos are currently the top-ranking content on social media platforms because they save people engaged longer than extra types of content such as photos of food or their pets. People adore to watch videos on their phones on social media platforms such as TikTok, Instagram Reels, YouTube shorts, and Facebook Stories just to publicize a few. As a result, social media algorithms are much more likely to rank your videos toward the top, giving you more opportunities to push your brand or appropriate a larger audience. {} A video photo booth will make laugh your guest in the same way as tone party entertainment and find the money for them the opportunity to part roomy additional content taking into account your company branding. {} Our viral video photo booth allows you to engage bearing in mind your guests in a accumulate other artifice by capturing videos using fun and interactive kiosks at your concern rather than a large video production crew. Our viral video photo booth provides a unique video experience that can be set going on at alternative types of events including your next: Birthday Party, Brand Activation, OC Corporate Event, yellowish-brown County Red rug Gala, Wedding, Baby Shower, Wedding Anniversary, assimilation Party or OC Bridal Shower.
</t>
  </si>
  <si>
    <t xml:space="preserve">Just behind Dining out, not every 360 video booth rentals close San Gabriel are similar. considering our best setting photo booth services, we hand crafted the best air spinner platform and slow goings-on video gear to create clear your slomo Videos are the best in al of San Gabriel and the 626 area. Our get into ventilate Photo Booths, Selfie Stations, Video booths and 360 Photo Booths are essentially one of a kind, and are crafted using and no-one else the best materials not far off from Los Angeles. Unlike the humiliate tone made in China booths that are a dime a dozen, our unique booths are handcrafted, professionally made and will see astounding at your next situation not far off from San Gabriel. Guests can text or email after each photo booth session to acquire their pics instantly upon their phones. Guests can afterward Text and Email the photos and boomerang GIFs at the booth using our easy to use Photo Booth software. We unaided use the best tone multimedia equipment that offers the best for happenings in Los Angeles and provide High-end subsequent to social media integration and {} we are a photo entertainment company that specializes in studio lighting techniques. Our photo booth Pictures are the highest air in Los Angeles and all of ocher County, are in focus and positive afterward proper studio lighting. We then give the totally best in unique or custom options to customize the print designs using your brand, logo and theme. We have a huge selection of backdrops that are some of the finest available, and will meet the expense of a great and fun way to entertain for any occasion Our 360 booths are a good ice breaker for guests here in the San Gabriel Valley, and we have a bunch of different looks to say yes your 626 event. Also, the customer help experience we pay for guaranteed to make your corporate event, wedding or other occasion unforgettable, and to keep the photo booth fun for you and your guests. Lastly, even if creating lasting memories, we will create certain youll get lab-quality photos from the entry expose photo booth. You have a big number of possibilities for your adjacent photo booth rentals here in San Gabriel, and is a perfect fit for any situation type. Our Photo booths make a customized experience for any event,
and Best Photo Booths Fun For all Ages and we tribute Winning assistance that is unmatched. The setting of the photo kiosk is super important; after all, you dont want an unprofessional-looking photo booth at your neighboring event! We suffer to meet the expense of our customers a wonderful photo experience and we are Southern California's premier special business photo booth company, lucky Frog Photo Booth is the Los Angeles and yellowish-brown County area's premier photo booth rental company that is tailor-made for concentration and photo entertainment. Each situation has its lasting memories, and we will create distinct everything gets custom tailored to your thing needs. Our 360 Photo Booth is enormously unique and handcrafted in the USA, and will be credited with upon a unique addition to just approximately any event: We will be glad to saunter you through the booking process, we will go as in the distance as humanly attainable to create your business happen.
A GIF is a fun, short, looping video clip that is fun to make, and animates a series of photos into one distressing picture. GIF selfie kiosks both create use of boomerangs to create a video loop or commandeer a chain of pix in a burst to generate a GIF or boomerang video. {} {} Photo kiosks will allow more associations similar to your celebration visitors and make a sharable video that everybody can enjoy instantly. Slow-mo changes everything in the video, so even a small interest can look super cool. when many new technologies, a slo mo video was past reserved only for film studios, however it has now made its exaggeration to a photo booth rental. {} {} Relive captured thing videos together along in imitation of your connections or make known the videos online for all your cronies to enjoy.
Choose the maximum suitable area upon your video booth setup; usually around 15 ft x 15 ft works great. {} Your video booth setup needs to be located in imitation of no obstructions in its area. Our 360 photo booth rental is more than just a welcome retrieve expose photo booth; It will come up with the money for a unique video experience and allow you to occupy your event in a total supplementary way. {} Many superior businesses have rented our 360 photo booths to easily create video content at their events. {} {} {} 
Regardless of the matter type, the 360 video booth gives a one-of-a-kind experience for any event; Thanksgiving Parties, Office get-togethers, Corporate Functions, associates Christmas parties, Company Parties, Holiday Events, Santa Celebrations, Hanukkah Parties just to read out a few. {} Your intention should be to provide situation guests an experience they can easily portion and renting a 360 photo booth help is one of the most fun ways for you to level taking place any event. In the age of Tiktock and stories, video content is taking on top of social media, considering lots more engagement coming from a video herald vs photos. behind many tawny County concern planners these days, you may be wondering how to commandeer a rapid video at your matter for attendees to allocation instantly. After ham it up some research, you may have realized that hiring a professional video team is too expensive and the production period takes weeks if not months to develop vibes video content. Using big video lights, production equipment, and the production team that runs them can be totally intimidating to the participants who are not used to swine in front of a professional camera. Our Viral Video Photo Booth is the ideal solution for yellowish-brown County business planners who craving to make interesting user-generated videos for social media and fabricate them in real time. Social Media is every very nearly do its stuff things fast, and lets incline it, not everyone is a wiz at creating branded videos taking into consideration their phones. Our Viral Video Photo Booth is the ideal method that provides a convenient pretension to instantly commandeer buzz-worthy video clips at situation events, weddings, and parties. Videos are currently the top-ranking content upon social media platforms because they save people engaged longer than extra types of content such as photos of food or their pets. People love to watch videos on their phones upon social media platforms such as TikTok, Instagram Reels, YouTube shorts, and Facebook Stories just to publish a few. As a result, social media algorithms are much more likely to rank your videos toward the top, giving you more opportunities to broadcast your brand or take possession of a larger audience. {} A video photo booth will charm your guest following feel party entertainment and find the money for them the opportunity to portion buoyant supplementary content in the same way as your company branding. {} Our viral video photo booth allows you to engage in imitation of your guests in a mass other exaggeration by capturing videos using fun and interactive kiosks at your issue rather than a large video production crew. Our viral video photo booth provides a unique video experience that can be set happening at substitute types of actions including your next: Birthday Party, Brand Activation, OC Corporate Event, orange County Red rug Gala, Wedding, Baby Shower, Wedding Anniversary, inclusion Party or OC Bridal Shower.
</t>
  </si>
  <si>
    <t xml:space="preserve">Just afterward Dining out, not every 360 video booth rentals near San Gabriel are similar. past our best tone photo booth services, we hand crafted the best environment spinner platform and slow hobby video gear to make certain your slomo Videos are the best in al of San Gabriel and the 626 area. Our log on ventilate Photo Booths, Selfie Stations, Video booths and 360 Photo Booths are in fact one of a kind, and are crafted using and no-one else the best materials going on for Los Angeles. Unlike the humiliate vibes made in China booths that are a dime a dozen, our unique booths are handcrafted, professionally made and will look astounding at your next-door issue in the region of San Gabriel. Guests can text or email after each photo booth session to get their pics instantly upon their phones. Guests can next Text and Email the photos and boomerang GIFs at the booth using our easy to use Photo Booth software. We unaided use the best atmosphere multimedia equipment that offers the best for happenings in Los Angeles and pay for High-end with social media integration and {} we are a photo entertainment company that specializes in studio lighting techniques. Our photo booth Pictures are the highest environment in Los Angeles and every of yellowish-brown County, are in focus and certain in the same way as proper studio lighting. We next present the categorically best in unique or custom options to customize the print designs using your brand, logo and theme. We have a big selection of backdrops that are some of the finest available, and will have the funds for a good and fun exaggeration to interest for any occasion Our 360 booths are a good ice breaker for guests here in the San Gabriel Valley, and we have a bunch of stand-in looks to assent your 626 event. Also, the customer foster experience we manage to pay for guaranteed to make your corporate event, wedding or supplementary occasion unforgettable, and to keep the photo booth fun for you and your guests. Lastly, though creating lasting memories, we will make determined youll get lab-quality photos from the way in ventilate photo booth. You have a big number of possibilities for your neighboring photo booth rentals here in San Gabriel, and is a absolute fit for any matter type. Our Photo booths create a customized experience for any event,
and Best Photo Booths Fun For all Ages and we tribute Winning service that is unmatched. The quality of the photo kiosk is super important; after all, you dont desire an unprofessional-looking photo booth at your next event! We suffer to find the money for our customers a fabulous photo experience and we are Southern California's premier special issue photo booth company, fortunate Frog Photo Booth is the Los Angeles and ocher County area's premier photo booth rental company that is tailor-made for captivation and photo entertainment. Each matter has its lasting memories, and we will make distinct whatever gets custom tailored to your issue needs. Our 360 Photo Booth is enormously unique and handcrafted in the USA, and will amass upon a unique accessory to just not quite any event: We will be glad to walk you through the booking process, we will go as in the distance as humanly realistic to create your concern happen.
A GIF is a fun, short, looping video cut that is fun to make, and animates a series of photos into one disturbing picture. GIF selfie kiosks both make use of boomerangs to make a video loop or seize a chain of pix in a burst to generate a GIF or boomerang video. {} {} Photo kiosks will permit more associations later than your celebration visitors and create a sharable video that everybody can enjoy instantly. Slow-mo changes all in the video, correspondingly even a little commotion can look super cool. behind many additional technologies, a slo mo video was in the past reserved isolated for film studios, however it has now made its artifice to a photo booth rental. {} {} Relive captured concern videos together along when your associates or post the videos online for every your followers to enjoy.
Choose the maximum adequate area upon your video booth setup; usually concerning 15 ft x 15 ft works great. {} Your video booth setup needs to be located taking into consideration no obstructions in its area. Our 360 photo booth rental is more than just a good enough get into freshen photo booth; It will allow a unique video experience and allow you to capture your business in a total other way. {} Many well along businesses have rented our 360 photo booths to easily make video content at their events. {} {} {} 
Regardless of the issue type, the 360 video booth gives a one-of-a-kind experience for any event; Thanksgiving Parties, Office get-togethers, Corporate Functions, associates Christmas parties, Company Parties, Holiday Events, Santa Celebrations, Hanukkah Parties just to publish a few. {} Your intend should be to offer situation guests an experience they can easily allocation and renting a 360 photo booth relief is one of the most fun ways for you to level going on any event. In the age of Tiktock and stories, video content is taking exceeding social media, following lots more amalgamation coming from a video make known vs photos. like many tawny County thing planners these days, you may be wondering how to seize a rapid video at your issue for attendees to part instantly. After play-act some research, you may have realized that hiring a professional video team is too costly and the production become old takes weeks if not months to manufacture vibes video content. Using huge video lights, production equipment, and the production team that runs them can be definitely intimidating to the participants who are not used to bodily in front of a professional camera. Our Viral Video Photo Booth is the ideal answer for tawny County business planners who need to create interesting user-generated videos for social media and produce them in genuine time. Social Media is every nearly performance things fast, and lets point of view it, not everyone is a wiz at creating branded videos considering their phones. Our Viral Video Photo Booth is the ideal method that provides a convenient mannerism to instantly take control of buzz-worthy video clips at business events, weddings, and parties. Videos are currently the top-ranking content on social media platforms because they save people engaged longer than extra types of content such as photos of food or their pets. People love to watch videos upon their phones upon social media platforms such as TikTok, Instagram Reels, YouTube shorts, and Facebook Stories just to declare a few. As a result, social media algorithms are much more likely to rank your videos toward the top, giving you more opportunities to publicize your brand or take control of a larger audience. {} A video photo booth will absorb your guest taking into consideration setting party entertainment and present them the opportunity to portion well-ventilated new content behind your company branding. {} Our viral video photo booth allows you to engage following your guests in a mass supplementary exaggeration by capturing videos using fun and interactive kiosks at your thing rather than a large video production crew. Our viral video photo booth provides a unique video experience that can be set going on at oscillate types of comings and goings including your next: Birthday Party, Brand Activation, OC Corporate Event, yellow County Red carpet Gala, Wedding, Baby Shower, Wedding Anniversary, inclusion Party or OC Bridal Shower.
</t>
  </si>
  <si>
    <t xml:space="preserve">Just following Dining out, not every 360 video booth rentals close San Gabriel are similar. next our best air photo booth services, we hand crafted the best quality spinner platform and slow commotion video gear to make determined your slomo Videos are the best in al of San Gabriel and the 626 area. Our gate expose Photo Booths, Selfie Stations, Video booths and 360 Photo Booths are truly one of a kind, and are crafted using abandoned the best materials on the subject of Los Angeles. Unlike the belittle setting made in China booths that are a dime a dozen, our unique booths are handcrafted, professionally made and will look fantastic at your next matter as regards San Gabriel. Guests can text or email after each photo booth session to acquire their pics instantly on their phones. Guests can as well as Text and Email the photos and boomerang GIFs at the booth using our simple to use Photo Booth software. We deserted use the best mood multimedia equipment that offers the best for comings and goings in Los Angeles and have enough money High-end considering social media integration and {} we are a photo entertainment company that specializes in studio lighting techniques. Our photo booth Pictures are the highest character in Los Angeles and all of yellow County, are in focus and sure like proper studio lighting. We along with pay for the totally best in unique or custom options to customize the print designs using your brand, logo and theme. We have a huge selection of backdrops that are some of the finest available, and will provide a great and fun way to entertain for any occasion Our 360 booths are a great ice breaker for guests here in the San Gabriel Valley, and we have a bunch of every second looks to allow your 626 event. Also, the customer encouragement experience we provide guaranteed to create your corporate event, wedding or new occasion unforgettable, and to keep the photo booth fun for you and your guests. Lastly, even though creating lasting memories, we will make certain youll acquire lab-quality photos from the approach expose photo booth. You have a big number of possibilities for your neighboring photo booth rentals here in San Gabriel, and is a absolute fit for any issue type. Our Photo booths make a customized experience for any event,
and Best Photo Booths Fun For all Ages and we praise Winning relief that is unmatched. The character of the photo kiosk is super important; after all, you dont desire an unprofessional-looking photo booth at your next event! We struggle to manage to pay for our customers a fabulous photo experience and we are Southern California's premier special concern photo booth company, lucky Frog Photo Booth is the Los Angeles and orange County area's premier photo booth rental company that is tailor-made for fascination and photo entertainment. Each situation has its lasting memories, and we will make clear anything gets custom tailored to your event needs. Our 360 Photo Booth is completely unique and handcrafted in the USA, and will increase upon a unique accessory to just about any event: We will be happy to walk you through the booking process, we will go as far away as humanly reachable to make your issue happen.
A GIF is a fun, short, looping video cut that is fun to make, and animates a series of photos into one upsetting picture. GIF selfie kiosks both make use of boomerangs to make a video loop or commandeer a chain of pix in a burst to generate a GIF or boomerang video. {} {} Photo kiosks will permit more dealings subsequently your celebration visitors and create a sharable video that everybody can enjoy instantly. Slow-mo changes everything in the video, therefore even a little pastime can see super cool. taking into account many new technologies, a slo mo video was past reserved on your own for film studios, however it has now made its exaggeration to a photo booth rental. {} {} Relive captured business videos together along past your links or herald the videos online for every your associates to enjoy.
Choose the maximum enjoyable area on your video booth setup; usually on 15 ft x 15 ft works great. {} Your video booth setup needs to be located subsequent to no obstructions in its area. Our 360 photo booth rental is more than just a pleasing get into ventilate photo booth; It will pay for a unique video experience and permit you to commandeer your matter in a amass other way. {} Many complex businesses have rented our 360 photo booths to easily make video content at their events. {} {} {} 
Regardless of the matter type, the 360 video booth gives a one-of-a-kind experience for any event; Thanksgiving Parties, Office get-togethers, Corporate Functions, relatives Christmas parties, Company Parties, Holiday Events, Santa Celebrations, Hanukkah Parties just to broadcast a few. {} Your purpose should be to offer business guests an experience they can easily share and renting a 360 photo booth serve is one of the most fun ways for you to level taking place any event. In the age of Tiktock and stories, video content is taking higher than social media, later lots more immersion coming from a video post vs photos. bearing in mind many yellowish-brown County event planners these days, you may be wondering how to capture a rapid video at your issue for attendees to portion instantly. After be in some research, you may have realized that hiring a professional video team is too expensive and the production get older takes weeks if not months to build quality video content. Using huge video lights, production equipment, and the production team that runs them can be completely intimidating to the participants who are not used to subconscious in stomach of a professional camera. Our Viral Video Photo Booth is the ideal solution for orange County concern planners who craving to make fascinating user-generated videos for social media and fabricate them in real time. Social Media is every virtually play a role things fast, and lets point of view it, not everyone is a wiz at creating branded videos taking into consideration their phones. Our Viral Video Photo Booth is the ideal method that provides a convenient showing off to instantly appropriate buzz-worthy video clips at concern events, weddings, and parties. Videos are currently the top-ranking content on social media platforms because they keep people engaged longer than new types of content such as photos of food or their pets. People adore to watch videos upon their phones upon social media platforms such as TikTok, Instagram Reels, YouTube shorts, and Facebook Stories just to broadcast a few. As a result, social media algorithms are much more likely to rank your videos toward the top, giving you more opportunities to announce your brand or commandeer a larger audience. {} A video photo booth will keep amused your guest afterward mood party entertainment and present them the opportunity to allowance lighthearted new content afterward your company branding. {} Our viral video photo booth allows you to engage bearing in mind your guests in a sum up other habit by capturing videos using fun and interactive kiosks at your matter rather than a large video production crew. Our viral video photo booth provides a unique video experience that can be set going on at oscillate types of deeds including your next: Birthday Party, Brand Activation, OC Corporate Event, orange County Red rug Gala, Wedding, Baby Shower, Wedding Anniversary, interest Party or OC Bridal Shower.
</t>
  </si>
  <si>
    <t xml:space="preserve">Just past Dining out, not every 360 video booth rentals close San Gabriel are similar. later than our best tone photo booth services, we hand crafted the best feel spinner platform and slow interest video gear to create distinct your slomo Videos are the best in al of San Gabriel and the 626 area. Our get into let breathe Photo Booths, Selfie Stations, Video booths and 360 Photo Booths are really one of a kind, and are crafted using without help the best materials as regards Los Angeles. Unlike the demean environment made in China booths that are a dime a dozen, our unique booths are handcrafted, professionally made and will see fabulous at your neighboring thing concerning San Gabriel. Guests can text or email after each photo booth session to get their pics instantly on their phones. Guests can also Text and Email the photos and boomerang GIFs at the booth using our easy to use Photo Booth software. We unaccompanied use the best character multimedia equipment that offers the best for goings-on in Los Angeles and have the funds for High-end later than social media integration and {} we are a photo entertainment company that specializes in studio lighting techniques. Our photo booth Pictures are the highest quality in Los Angeles and all of ocher County, are in focus and distinct subsequently proper studio lighting. We after that have enough money the entirely best in unique or custom options to customize the print designs using your brand, logo and theme. We have a huge selection of backdrops that are some of the finest available, and will provide a great and fun mannerism to make laugh for any occasion Our 360 booths are a good ice breaker for guests here in the San Gabriel Valley, and we have a bunch of every second looks to grant your 626 event. Also, the customer sustain experience we have enough money guaranteed to create your corporate event, wedding or other occasion unforgettable, and to keep the photo booth fun for you and your guests. Lastly, while creating lasting memories, we will create definite youll get lab-quality photos from the open freshen photo booth. You have a big number of possibilities for your next-door photo booth rentals here in San Gabriel, and is a perfect fit for any thing type. Our Photo booths make a customized experience for any event,
and Best Photo Booths Fun For every Ages and we honor Winning support that is unmatched. The atmosphere of the photo kiosk is super important; after all, you dont desire an unprofessional-looking photo booth at your next event! We be anxious to find the money for our customers a astounding photo experience and we are Southern California's premier special business photo booth company, fortunate Frog Photo Booth is the Los Angeles and yellow County area's premier photo booth rental company that is tailor-made for captivation and photo entertainment. Each thing has its lasting memories, and we will make positive all gets custom tailored to your concern needs. Our 360 Photo Booth is categorically unique and handcrafted in the USA, and will increase on a unique adjunct to just roughly any event: We will be glad to wander you through the booking process, we will go as far and wide as humanly realistic to make your situation happen.
A GIF is a fun, short, looping video clip that is fun to make, and animates a series of photos into one touching picture. GIF selfie kiosks both create use of boomerangs to make a video loop or invade a chain of pix in a burst to generate a GIF or boomerang video. {} {} Photo kiosks will permit more relationships later your celebration visitors and make a sharable video that everybody can enjoy instantly. Slow-mo changes whatever in the video, therefore even a small endeavor can see super cool. following many other technologies, a slo mo video was past reserved only for film studios, however it has now made its pretension to a photo booth rental. {} {} Relive captured event videos together along following your connections or make known the videos online for every your followers to enjoy.
Choose the maximum all right area upon your video booth setup; usually roughly speaking 15 ft x 15 ft works great. {} Your video booth setup needs to be located behind no obstructions in its area. Our 360 photo booth rental is more than just a all right approach expose photo booth; It will pay for a unique video experience and allow you to take control of your concern in a combine other way. {} Many vanguard businesses have rented our 360 photo booths to easily make video content at their events. {} {} {} 
Regardless of the concern type, the 360 video booth gives a one-of-a-kind experience for any event; Thanksgiving Parties, Office get-togethers, Corporate Functions, intimates Christmas parties, Company Parties, Holiday Events, Santa Celebrations, Hanukkah Parties just to say a few. {} Your point should be to meet the expense of situation guests an experience they can easily ration and renting a 360 photo booth support is one of the most fun ways for you to level happening any event. In the age of Tiktock and stories, video content is taking more than social media, subsequent to lots more inclusion coming from a video herald vs photos. considering many tawny County matter planners these days, you may be wondering how to take control of a brusque video at your issue for attendees to share instantly. After do something some research, you may have realized that hiring a professional video team is too costly and the production mature takes weeks if not months to fabricate quality video content. Using huge video lights, production equipment, and the production team that runs them can be categorically intimidating to the participants who are not used to beast in stomach of a professional camera. Our Viral Video Photo Booth is the ideal solution for yellowish-brown County situation planners who need to create fascinating user-generated videos for social media and produce them in genuine time. Social Media is every more or less produce an effect things fast, and lets point it, not everyone is a wiz at creating branded videos in the same way as their phones. Our Viral Video Photo Booth is the ideal method that provides a convenient showing off to instantly capture buzz-worthy video clips at event events, weddings, and parties. Videos are currently the top-ranking content upon social media platforms because they save people engaged longer than supplementary types of content such as photos of food or their pets. People love to watch videos on their phones on social media platforms such as TikTok, Instagram Reels, YouTube shorts, and Facebook Stories just to post a few. As a result, social media algorithms are much more likely to rank your videos toward the top, giving you more opportunities to shout from the rooftops your brand or seize a larger audience. {} A video photo booth will make smile your guest like mood party entertainment and come up with the money for them the opportunity to ration lighthearted other content next your company branding. {} Our viral video photo booth allows you to engage with your guests in a combined new way by capturing videos using fun and interactive kiosks at your event rather than a large video production crew. Our viral video photo booth provides a unique video experience that can be set up at every second types of actions including your next: Birthday Party, Brand Activation, OC Corporate Event, orange County Red carpet Gala, Wedding, Baby Shower, Wedding Anniversary, fascination Party or OC Bridal Shower.
</t>
  </si>
  <si>
    <t xml:space="preserve">Just behind Dining out, not every 360 video booth rentals near San Gabriel are similar. subsequently our best air photo booth services, we hand crafted the best vibes spinner platform and slow pursuit video gear to make clear your slomo Videos are the best in al of San Gabriel and the 626 area. Our get into air Photo Booths, Selfie Stations, Video booths and 360 Photo Booths are in fact one of a kind, and are crafted using without help the best materials on the order of Los Angeles. Unlike the demean feel made in China booths that are a dime a dozen, our unique booths are handcrafted, professionally made and will see astounding at your bordering issue as regards San Gabriel. Guests can text or email after each photo booth session to acquire their pics instantly upon their phones. Guests can with Text and Email the photos and boomerang GIFs at the booth using our easy to use Photo Booth software. We lonely use the best environment multimedia equipment that offers the best for happenings in Los Angeles and have enough money High-end considering social media integration and {} we are a photo entertainment company that specializes in studio lighting techniques. Our photo booth Pictures are the highest character in Los Angeles and every of tawny County, are in focus and clear taking into account proper studio lighting. We with meet the expense of the agreed best in unique or custom options to customize the print designs using your brand, logo and theme. We have a huge selection of backdrops that are some of the finest available, and will allow a good and fun way to absorb for any occasion Our 360 booths are a great ice breaker for guests here in the San Gabriel Valley, and we have a bunch of oscillate looks to permit your 626 event. Also, the customer advance experience we provide guaranteed to make your corporate event, wedding or other occasion unforgettable, and to save the photo booth fun for you and your guests. Lastly, even if creating lasting memories, we will make positive youll get lab-quality photos from the right of entry freshen photo booth. You have a big number of possibilities for your next photo booth rentals here in San Gabriel, and is a absolute fit for any issue type. Our Photo booths create a customized experience for any event,
and Best Photo Booths Fun For every Ages and we rave review Winning give support to that is unmatched. The setting of the photo kiosk is super important; after all, you dont want an unprofessional-looking photo booth at your adjacent event! We torment yourself to come up with the money for our customers a fabulous photo experience and we are Southern California's premier special business photo booth company, lucky Frog Photo Booth is the Los Angeles and orangey County area's premier photo booth rental company that is tailor-made for combination and photo entertainment. Each situation has its lasting memories, and we will create distinct anything gets custom tailored to your business needs. Our 360 Photo Booth is extremely unique and handcrafted in the USA, and will add upon a unique addition to just roughly any event: We will be happy to promenade you through the booking process, we will go as far as humanly possible to make your thing happen.
A GIF is a fun, short, looping video cut that is fun to make, and animates a series of photos into one upsetting picture. GIF selfie kiosks both make use of boomerangs to make a video loop or take possession of a chain of pix in a burst to generate a GIF or boomerang video. {} {} Photo kiosks will allow more contact subsequent to your celebration visitors and make a sharable video that everybody can enjoy instantly. Slow-mo changes all in the video, therefore even a small doings can see super cool. with many supplementary technologies, a slo mo video was back reserved isolated for film studios, however it has now made its habit to a photo booth rental. {} {} Relive captured thing videos together along subsequent to your associates or herald the videos online for every your partners to enjoy.
Choose the maximum okay area upon your video booth setup; usually in this area 15 ft x 15 ft works great. {} Your video booth setup needs to be located in the manner of no obstructions in its area. Our 360 photo booth rental is more than just a up to standard entrance expose photo booth; It will have enough money a unique video experience and permit you to seize your event in a collective additional way. {} Many progressive businesses have rented our 360 photo booths to easily make video content at their events. {} {} {} 
Regardless of the issue type, the 360 video booth gives a one-of-a-kind experience for any event; Thanksgiving Parties, Office get-togethers, Corporate Functions, family Christmas parties, Company Parties, Holiday Events, Santa Celebrations, Hanukkah Parties just to reveal a few. {} Your seek should be to have the funds for matter guests an experience they can easily allocation and renting a 360 photo booth support is one of the most fun ways for you to level up any event. In the age of Tiktock and stories, video content is taking more than social media, taking into consideration lots more raptness coming from a video broadcast vs photos. like many yellowish-brown County concern planners these days, you may be wondering how to take over a quick video at your event for attendees to portion instantly. After play some research, you may have realized that hiring a professional video team is too expensive and the production times takes weeks if not months to fabricate atmosphere video content. Using big video lights, production equipment, and the production team that runs them can be totally intimidating to the participants who are not used to monster in front of a professional camera. Our Viral Video Photo Booth is the ideal answer for orangey County event planners who compulsion to create interesting user-generated videos for social media and fabricate them in genuine time. Social Media is all not quite function things fast, and lets outlook it, not everyone is a wiz at creating branded videos taking into consideration their phones. Our Viral Video Photo Booth is the ideal method that provides a convenient pretension to instantly take possession of buzz-worthy video clips at thing events, weddings, and parties. Videos are currently the top-ranking content upon social media platforms because they save people engaged longer than further types of content such as photos of food or their pets. People adore to watch videos upon their phones on social media platforms such as TikTok, Instagram Reels, YouTube shorts, and Facebook Stories just to publish a few. As a result, social media algorithms are much more likely to rank your videos toward the top, giving you more opportunities to puff your brand or seize a larger audience. {} A video photo booth will make laugh your guest next mood party entertainment and offer them the opportunity to ration lively other content later your company branding. {} Our viral video photo booth allows you to engage when your guests in a combination supplementary artifice by capturing videos using fun and interactive kiosks at your matter rather than a large video production crew. Our viral video photo booth provides a unique video experience that can be set in the works at swap types of deeds including your next: Birthday Party, Brand Activation, OC Corporate Event, ocher County Red rug Gala, Wedding, Baby Shower, Wedding Anniversary, fascination Party or OC Bridal Shower.
</t>
  </si>
  <si>
    <t>All Day Event</t>
  </si>
  <si>
    <t>&lt;iframe src="https://drive.google.com/embeddedfolderview?id=1lyiOePmQLgeyp8L6GdD53kTXSfhwGDrQ" width="100%" height="550" frameborder="0" class="folder_embed" allowfullscreen="true" scrolling="no" loading="lazy" mozallowfullscreen="true" webkitallowfullscreen="true"&gt;&lt;/iframe&gt;</t>
  </si>
  <si>
    <t>&lt;iframe src="https://drive.google.com/embeddedfolderview?id=1geM8RYRnhwgJXe-CE3Npcvh9VaYgm5Od" width="100%" height="550" frameborder="0" class="folder_embed" allowfullscreen="true" scrolling="no" loading="lazy" mozallowfullscreen="true" webkitallowfullscreen="true"&gt;&lt;/iframe&gt;</t>
  </si>
  <si>
    <t>&lt;iframe src="https://drive.google.com/embeddedfolderview?id=17Q6psrg0u_iJ9RzIJNzokB-ITp_LMzeO" width="100%" height="550" frameborder="0" class="folder_embed" allowfullscreen="true" scrolling="no" loading="lazy" mozallowfullscreen="true" webkitallowfullscreen="true"&gt;&lt;/iframe&gt;</t>
  </si>
  <si>
    <t>&lt;iframe src="https://drive.google.com/embeddedfolderview?id=1ya2t5ipCWpZR0d7WuhvAXD4PAEQtxTe8" width="100%" height="550" frameborder="0" class="folder_embed" allowfullscreen="true" scrolling="no" loading="lazy" mozallowfullscreen="true" webkitallowfullscreen="true"&gt;&lt;/iframe&gt;</t>
  </si>
  <si>
    <t>&lt;iframe src="https://drive.google.com/embeddedfolderview?id=1rdu_imHfaUviSq7v142itVanHN3XRpLg" width="100%" height="550" frameborder="0" class="folder_embed" allowfullscreen="true" scrolling="no" loading="lazy" mozallowfullscreen="true" webkitallowfullscreen="true"&gt;&lt;/iframe&gt;</t>
  </si>
  <si>
    <t>&lt;iframe src="https://docs.google.com/spreadsheets/d/1i-GQ5B8JUqhJaXgaPVdbBHSAxxKrbk3yuCfWg0-qL0c/pubhtml" width="100%" height="800" frameborder="0" class="folder_embed" allowfullscreen="true" scrolling="no" loading="lazy" mozallowfullscreen="true" webkitallowfullscreen="true"&gt;&lt;/iframe&gt;</t>
  </si>
  <si>
    <t>&lt;iframe src="https://docs.google.com/presentation/d/1ARse9m3U75KwkzekT1PjyAHsSK-6HSkNEI8N0xtayJQ/edit?usp=sharing" width="100%" height="523" loading="lazy"&gt;&lt;/iframe&gt;</t>
  </si>
  <si>
    <t>&lt;iframe src="https://docs.google.com/presentation/d/1ARse9m3U75KwkzekT1PjyAHsSK-6HSkNEI8N0xtayJQ/embed?start=true&amp;loop=true&amp;delayms=3000&amp;size=l" width="100%" height="323" frameborder="0" loading="lazy" allowfullscreen="true" scrolling="no" mozallowfullscreen="true" webkitallowfullscreen="true"&gt;&lt;/iframe&gt;</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</si>
</sst>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scheme val="minor"/>
    </font>
    <font>
      <u/>
      <color rgb="FF0000FF"/>
    </font>
    <font>
      <color theme="1"/>
      <name val="Arial"/>
      <scheme val="minor"/>
    </font>
    <font>
      <u/>
      <color rgb="FF0000FF"/>
    </font>
  </fonts>
  <fills count="2">
    <fill>
      <patternFill patternType="none"/>
    </fill>
    <fill>
      <patternFill patternType="lightGray"/>
    </fill>
  </fills>
  <borders count="1">
    <border/>
  </borders>
  <cellStyleXfs count="1">
    <xf borderId="0" fillId="0" fontId="0" numFmtId="0" applyAlignment="1" applyFont="1"/>
  </cellStyleXfs>
  <cellXfs count="6">
    <xf borderId="0" fillId="0" fontId="0" numFmtId="0" xfId="0" applyAlignment="1" applyFont="1">
      <alignment readingOrder="0" shrinkToFit="0" vertical="bottom" wrapText="0"/>
    </xf>
    <xf borderId="0" fillId="0" fontId="1" numFmtId="0" xfId="0" applyFont="1"/>
    <xf borderId="0" fillId="0" fontId="2" numFmtId="0" xfId="0" applyAlignment="1" applyFont="1">
      <alignment readingOrder="0"/>
    </xf>
    <xf borderId="0" fillId="0" fontId="3" numFmtId="0" xfId="0" applyAlignment="1" applyFont="1">
      <alignment readingOrder="0"/>
    </xf>
    <xf quotePrefix="1" borderId="0" fillId="0" fontId="2" numFmtId="0" xfId="0" applyAlignment="1" applyFont="1">
      <alignment readingOrder="0"/>
    </xf>
    <xf borderId="0" fillId="0" fontId="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www.google.com/calendar/event?eid=ZGwyNmJvcjZuMGZlbTZ0cGdncm5lamE1Z3MgYjI3M2FiYmUyMWQxMDYyMWJiZjc0OTI2ZjI2MWEzMWMxZTkwY2NjYjhlOGQzZTIwNTgyNTQxYjA1ODYyMDAwZkBncm91cC5jYWxlbmRhci5nb29nbGUuY29t" TargetMode="External"/><Relationship Id="rId190" Type="http://schemas.openxmlformats.org/officeDocument/2006/relationships/hyperlink" Target="https://drive.google.com/file/d/1uEj3UgNEBPHz_sSr5HBwwV0mntbegKYs/view?usp=sharing" TargetMode="External"/><Relationship Id="rId42" Type="http://schemas.openxmlformats.org/officeDocument/2006/relationships/hyperlink" Target="https://youtu.be/gg9HqdfCNPU" TargetMode="External"/><Relationship Id="rId41" Type="http://schemas.openxmlformats.org/officeDocument/2006/relationships/hyperlink" Target="https://youtu.be/7LllWbcsav0" TargetMode="External"/><Relationship Id="rId44" Type="http://schemas.openxmlformats.org/officeDocument/2006/relationships/hyperlink" Target="https://youtu.be/sRroGoy86Gs" TargetMode="External"/><Relationship Id="rId194" Type="http://schemas.openxmlformats.org/officeDocument/2006/relationships/hyperlink" Target="https://drive.google.com/file/d/1-FPVZjekFXxmxsbqnCfpgNKlpkpqorr-/view?usp=sharing" TargetMode="External"/><Relationship Id="rId43" Type="http://schemas.openxmlformats.org/officeDocument/2006/relationships/hyperlink" Target="https://youtu.be/oqjwKz3NvlY" TargetMode="External"/><Relationship Id="rId193" Type="http://schemas.openxmlformats.org/officeDocument/2006/relationships/hyperlink" Target="https://drive.google.com/file/d/1kNElLrqFKN5RfVpBgFjlMXjlYqafT7or/view?usp=sharing" TargetMode="External"/><Relationship Id="rId46" Type="http://schemas.openxmlformats.org/officeDocument/2006/relationships/hyperlink" Target="https://docs.google.com/spreadsheets/d/1i-GQ5B8JUqhJaXgaPVdbBHSAxxKrbk3yuCfWg0-qL0c/edit" TargetMode="External"/><Relationship Id="rId192" Type="http://schemas.openxmlformats.org/officeDocument/2006/relationships/hyperlink" Target="https://docs.google.com/spreadsheets/d/1eO5S7ol0dBsfzflVp_EmEuUJ6oHAnqaK/edit?usp=sharing&amp;ouid=115602453726005426174&amp;rtpof=true&amp;sd=true" TargetMode="External"/><Relationship Id="rId45" Type="http://schemas.openxmlformats.org/officeDocument/2006/relationships/hyperlink" Target="https://youtu.be/qlzCxiTrIDk" TargetMode="External"/><Relationship Id="rId191" Type="http://schemas.openxmlformats.org/officeDocument/2006/relationships/hyperlink" Target="https://drive.google.com/file/d/1fbIAXGE2DWH0pRBHrBkbnhSyp17oc1mr/view?usp=sharing" TargetMode="External"/><Relationship Id="rId48" Type="http://schemas.openxmlformats.org/officeDocument/2006/relationships/hyperlink" Target="https://docs.google.com/spreadsheets/d/1i-GQ5B8JUqhJaXgaPVdbBHSAxxKrbk3yuCfWg0-qL0c/edit" TargetMode="External"/><Relationship Id="rId187" Type="http://schemas.openxmlformats.org/officeDocument/2006/relationships/hyperlink" Target="https://docs.google.com/spreadsheets/d/1r2jnl3Mo59xsWtO8gR6ji9CZ9TTfYBya/edit?usp=sharing&amp;ouid=115602453726005426174&amp;rtpof=true&amp;sd=true" TargetMode="External"/><Relationship Id="rId47" Type="http://schemas.openxmlformats.org/officeDocument/2006/relationships/hyperlink" Target="https://docs.google.com/spreadsheets/d/1i-GQ5B8JUqhJaXgaPVdbBHSAxxKrbk3yuCfWg0-qL0c/edit" TargetMode="External"/><Relationship Id="rId186" Type="http://schemas.openxmlformats.org/officeDocument/2006/relationships/hyperlink" Target="https://drive.google.com/file/d/1hlagy1NcI3sDYeDXiYBf1cJOaiUWxwvH/view?usp=sharing" TargetMode="External"/><Relationship Id="rId185" Type="http://schemas.openxmlformats.org/officeDocument/2006/relationships/hyperlink" Target="https://drive.google.com/file/d/1EcdycwFoPS--wOyBjbaGbW2hiS3EBWp2/view?usp=sharing" TargetMode="External"/><Relationship Id="rId49" Type="http://schemas.openxmlformats.org/officeDocument/2006/relationships/hyperlink" Target="https://docs.google.com/spreadsheets/d/1i-GQ5B8JUqhJaXgaPVdbBHSAxxKrbk3yuCfWg0-qL0c/edit" TargetMode="External"/><Relationship Id="rId184" Type="http://schemas.openxmlformats.org/officeDocument/2006/relationships/hyperlink" Target="https://drive.google.com/file/d/1pWeiQiJ4mZmNnv9KsT2kjVUWISQTpdFd/view?usp=sharing" TargetMode="External"/><Relationship Id="rId189" Type="http://schemas.openxmlformats.org/officeDocument/2006/relationships/hyperlink" Target="https://drive.google.com/file/d/1C81hrff86zj2WFxc0Gc_0sLfOBnNEsqk/view?usp=sharing" TargetMode="External"/><Relationship Id="rId188" Type="http://schemas.openxmlformats.org/officeDocument/2006/relationships/hyperlink" Target="https://drive.google.com/file/d/1wC5Q2KLW2r9jSxDqxOOdJGBqM_WuLcOX/view?usp=sharing" TargetMode="External"/><Relationship Id="rId31" Type="http://schemas.openxmlformats.org/officeDocument/2006/relationships/hyperlink" Target="https://www.google.com/calendar/event?eid=ZGY3djY4YTBocm5uYWhtYzZxNWJyY2RyNGsgYjI3M2FiYmUyMWQxMDYyMWJiZjc0OTI2ZjI2MWEzMWMxZTkwY2NjYjhlOGQzZTIwNTgyNTQxYjA1ODYyMDAwZkBncm91cC5jYWxlbmRhci5nb29nbGUuY29t" TargetMode="External"/><Relationship Id="rId30" Type="http://schemas.openxmlformats.org/officeDocument/2006/relationships/hyperlink" Target="https://www.google.com/calendar/event?eid=bTk3Nm82NmJpZTY0ZGsxcWZ2bzI0cjE4bnMgYjI3M2FiYmUyMWQxMDYyMWJiZjc0OTI2ZjI2MWEzMWMxZTkwY2NjYjhlOGQzZTIwNTgyNTQxYjA1ODYyMDAwZkBncm91cC5jYWxlbmRhci5nb29nbGUuY29t" TargetMode="External"/><Relationship Id="rId33" Type="http://schemas.openxmlformats.org/officeDocument/2006/relationships/hyperlink" Target="https://www.google.com/calendar/event?eid=bWFjOTNvazhsOHVydTgzaHVzb3NkM2o1aDQgYjI3M2FiYmUyMWQxMDYyMWJiZjc0OTI2ZjI2MWEzMWMxZTkwY2NjYjhlOGQzZTIwNTgyNTQxYjA1ODYyMDAwZkBncm91cC5jYWxlbmRhci5nb29nbGUuY29t" TargetMode="External"/><Relationship Id="rId183" Type="http://schemas.openxmlformats.org/officeDocument/2006/relationships/hyperlink" Target="https://drive.google.com/file/d/1TS5ri1-lmhg8RUbX1e-lG4Ds1iFMd-nz/view?usp=sharing" TargetMode="External"/><Relationship Id="rId32" Type="http://schemas.openxmlformats.org/officeDocument/2006/relationships/hyperlink" Target="https://www.google.com/calendar/event?eid=cTB2anRjcWtqZWM5cXVqZ2gyYm0xNnJiYTQgYjI3M2FiYmUyMWQxMDYyMWJiZjc0OTI2ZjI2MWEzMWMxZTkwY2NjYjhlOGQzZTIwNTgyNTQxYjA1ODYyMDAwZkBncm91cC5jYWxlbmRhci5nb29nbGUuY29t" TargetMode="External"/><Relationship Id="rId182" Type="http://schemas.openxmlformats.org/officeDocument/2006/relationships/hyperlink" Target="https://docs.google.com/spreadsheets/d/16pyqV8-0jT4RCU_sK0EfqUwwjbhYqABp/edit?usp=sharing&amp;ouid=115602453726005426174&amp;rtpof=true&amp;sd=true" TargetMode="External"/><Relationship Id="rId35" Type="http://schemas.openxmlformats.org/officeDocument/2006/relationships/hyperlink" Target="https://www.google.com/calendar/event?eid=OGl0NGlhcTYzMWJ1cW1oOWdobjJ0ZWNkaGcgYjI3M2FiYmUyMWQxMDYyMWJiZjc0OTI2ZjI2MWEzMWMxZTkwY2NjYjhlOGQzZTIwNTgyNTQxYjA1ODYyMDAwZkBncm91cC5jYWxlbmRhci5nb29nbGUuY29t" TargetMode="External"/><Relationship Id="rId181" Type="http://schemas.openxmlformats.org/officeDocument/2006/relationships/hyperlink" Target="https://drive.google.com/file/d/1JBD0rjIof0bw7EFjMmGYXNpLTG1dfUdu/view?usp=sharing" TargetMode="External"/><Relationship Id="rId34" Type="http://schemas.openxmlformats.org/officeDocument/2006/relationships/hyperlink" Target="https://www.google.com/calendar/event?eid=NGdhYWxhdnN1bTh2Ymg0b2lqdmQwcHNtcHMgYjI3M2FiYmUyMWQxMDYyMWJiZjc0OTI2ZjI2MWEzMWMxZTkwY2NjYjhlOGQzZTIwNTgyNTQxYjA1ODYyMDAwZkBncm91cC5jYWxlbmRhci5nb29nbGUuY29t" TargetMode="External"/><Relationship Id="rId180" Type="http://schemas.openxmlformats.org/officeDocument/2006/relationships/hyperlink" Target="https://drive.google.com/file/d/1XOfJMiB_DmU3x6kQHDQJF5feIDEK2Hkg/view?usp=sharing" TargetMode="External"/><Relationship Id="rId37" Type="http://schemas.openxmlformats.org/officeDocument/2006/relationships/hyperlink" Target="https://www.google.com/calendar/event?eid=ZTByYnFvN28zaDFsZWViYzdpYzByanIyZTAgYjI3M2FiYmUyMWQxMDYyMWJiZjc0OTI2ZjI2MWEzMWMxZTkwY2NjYjhlOGQzZTIwNTgyNTQxYjA1ODYyMDAwZkBncm91cC5jYWxlbmRhci5nb29nbGUuY29t" TargetMode="External"/><Relationship Id="rId176" Type="http://schemas.openxmlformats.org/officeDocument/2006/relationships/hyperlink" Target="https://drive.google.com/file/d/1eISEiW_n42uUWpCIpi-7M3eyitQ565d8/view?usp=sharing" TargetMode="External"/><Relationship Id="rId297" Type="http://schemas.openxmlformats.org/officeDocument/2006/relationships/hyperlink" Target="https://drive.google.com/file/d/16ok6qxvmFNOHReYqL0JsFQmJfsLTckaq/view?usp=sharing" TargetMode="External"/><Relationship Id="rId36" Type="http://schemas.openxmlformats.org/officeDocument/2006/relationships/hyperlink" Target="https://www.google.com/calendar/event?eid=Ym1lOXJyNmp1MGRsM3Zjdmg3YzJzNW0zb2cgYjI3M2FiYmUyMWQxMDYyMWJiZjc0OTI2ZjI2MWEzMWMxZTkwY2NjYjhlOGQzZTIwNTgyNTQxYjA1ODYyMDAwZkBncm91cC5jYWxlbmRhci5nb29nbGUuY29t" TargetMode="External"/><Relationship Id="rId175" Type="http://schemas.openxmlformats.org/officeDocument/2006/relationships/hyperlink" Target="https://drive.google.com/file/d/1rR-03wxBgdDukA7lY5gvjc84vsMzNx87/view?usp=sharing" TargetMode="External"/><Relationship Id="rId296" Type="http://schemas.openxmlformats.org/officeDocument/2006/relationships/hyperlink" Target="https://drive.google.com/file/d/1MhCq8Hj3ZbfbS-PBUBn3bb8ce8Runicb/view?usp=sharing" TargetMode="External"/><Relationship Id="rId39" Type="http://schemas.openxmlformats.org/officeDocument/2006/relationships/hyperlink" Target="https://www.google.com/calendar/event?eid=NG1hcmYzYWhta3M1NGZwZXVjdHFic2c2amMgYjI3M2FiYmUyMWQxMDYyMWJiZjc0OTI2ZjI2MWEzMWMxZTkwY2NjYjhlOGQzZTIwNTgyNTQxYjA1ODYyMDAwZkBncm91cC5jYWxlbmRhci5nb29nbGUuY29t" TargetMode="External"/><Relationship Id="rId174" Type="http://schemas.openxmlformats.org/officeDocument/2006/relationships/hyperlink" Target="https://drive.google.com/file/d/1lo3DZKujFPAr45IRCz-eaiYDtD23WzRc/view?usp=sharing" TargetMode="External"/><Relationship Id="rId295" Type="http://schemas.openxmlformats.org/officeDocument/2006/relationships/hyperlink" Target="https://drive.google.com/file/d/1UEvKDwbQqAJ2y7J4HjdZcmgudC_jDpV9/view?usp=sharing" TargetMode="External"/><Relationship Id="rId38" Type="http://schemas.openxmlformats.org/officeDocument/2006/relationships/hyperlink" Target="https://www.google.com/calendar/event?eid=NHQ0M25uZTNhdmpobWtudGg2bnByMWFtMGsgYjI3M2FiYmUyMWQxMDYyMWJiZjc0OTI2ZjI2MWEzMWMxZTkwY2NjYjhlOGQzZTIwNTgyNTQxYjA1ODYyMDAwZkBncm91cC5jYWxlbmRhci5nb29nbGUuY29t" TargetMode="External"/><Relationship Id="rId173" Type="http://schemas.openxmlformats.org/officeDocument/2006/relationships/hyperlink" Target="https://drive.google.com/file/d/1cHYuBA96yvM8-MfFkn1GWE5ULrC-UMUv/view?usp=sharing" TargetMode="External"/><Relationship Id="rId294" Type="http://schemas.openxmlformats.org/officeDocument/2006/relationships/hyperlink" Target="https://drive.google.com/file/d/1C0es8DRdi7c7pEVK0qPYkoWOs7ecSu5G/view?usp=sharing" TargetMode="External"/><Relationship Id="rId179" Type="http://schemas.openxmlformats.org/officeDocument/2006/relationships/hyperlink" Target="https://drive.google.com/file/d/1sSjbXzYoTPAKxihjPAuDaC-6JiJP4dBC/view?usp=sharing" TargetMode="External"/><Relationship Id="rId178" Type="http://schemas.openxmlformats.org/officeDocument/2006/relationships/hyperlink" Target="https://drive.google.com/file/d/1Zjw7W15gv6HayB7HfWv0U1mRKEPnxwLt/view?usp=sharing" TargetMode="External"/><Relationship Id="rId299" Type="http://schemas.openxmlformats.org/officeDocument/2006/relationships/hyperlink" Target="https://drive.google.com/file/d/1rHTz47ceqMnP6kZ7OX7jiB0Kyl9ZmSup/view?usp=sharing" TargetMode="External"/><Relationship Id="rId177" Type="http://schemas.openxmlformats.org/officeDocument/2006/relationships/hyperlink" Target="https://docs.google.com/spreadsheets/d/1drF3JHE9nsowhD_8-aJ-uwunc0yS6EpF/edit?usp=sharing&amp;ouid=115602453726005426174&amp;rtpof=true&amp;sd=true" TargetMode="External"/><Relationship Id="rId298" Type="http://schemas.openxmlformats.org/officeDocument/2006/relationships/hyperlink" Target="https://drive.google.com/file/d/1IRFO-6NTIGAWVkR91z1efHQIkOjXlX1c/view?usp=sharing" TargetMode="External"/><Relationship Id="rId20" Type="http://schemas.openxmlformats.org/officeDocument/2006/relationships/hyperlink" Target="https://docs.google.com/document/d/1rATw9R_Gx7NLNbNO8UdL10iAADSTjCQNgPxW8B-Z7_A/edit?usp=sharing" TargetMode="External"/><Relationship Id="rId22" Type="http://schemas.openxmlformats.org/officeDocument/2006/relationships/hyperlink" Target="https://docs.google.com/document/d/1rATw9R_Gx7NLNbNO8UdL10iAADSTjCQNgPxW8B-Z7_A/view" TargetMode="External"/><Relationship Id="rId21" Type="http://schemas.openxmlformats.org/officeDocument/2006/relationships/hyperlink" Target="https://docs.google.com/document/d/1rATw9R_Gx7NLNbNO8UdL10iAADSTjCQNgPxW8B-Z7_A/pub" TargetMode="External"/><Relationship Id="rId24" Type="http://schemas.openxmlformats.org/officeDocument/2006/relationships/hyperlink" Target="https://docs.google.com/presentation/d/1ARse9m3U75KwkzekT1PjyAHsSK-6HSkNEI8N0xtayJQ/pub?start=true&amp;loop=true&amp;delayms=3000" TargetMode="External"/><Relationship Id="rId23" Type="http://schemas.openxmlformats.org/officeDocument/2006/relationships/hyperlink" Target="https://docs.google.com/presentation/d/1ARse9m3U75KwkzekT1PjyAHsSK-6HSkNEI8N0xtayJQ/edit?usp=sharing" TargetMode="External"/><Relationship Id="rId26" Type="http://schemas.openxmlformats.org/officeDocument/2006/relationships/hyperlink" Target="https://docs.google.com/presentation/d/1ARse9m3U75KwkzekT1PjyAHsSK-6HSkNEI8N0xtayJQ/htmlpresent" TargetMode="External"/><Relationship Id="rId25" Type="http://schemas.openxmlformats.org/officeDocument/2006/relationships/hyperlink" Target="https://docs.google.com/presentation/d/1ARse9m3U75KwkzekT1PjyAHsSK-6HSkNEI8N0xtayJQ/view" TargetMode="External"/><Relationship Id="rId28" Type="http://schemas.openxmlformats.org/officeDocument/2006/relationships/hyperlink" Target="https://www.google.com/calendar/event?eid=NXZmc291YjFxanNjaHJ2cmUxdXNzMTlpdG8gYjI3M2FiYmUyMWQxMDYyMWJiZjc0OTI2ZjI2MWEzMWMxZTkwY2NjYjhlOGQzZTIwNTgyNTQxYjA1ODYyMDAwZkBncm91cC5jYWxlbmRhci5nb29nbGUuY29t" TargetMode="External"/><Relationship Id="rId27" Type="http://schemas.openxmlformats.org/officeDocument/2006/relationships/hyperlink" Target="https://calendar.google.com?cid=b273abbe21d10621bbf74926f261a31c1e90cccb8e8d3e20582541b05862000f@group.calendar.google.com" TargetMode="External"/><Relationship Id="rId29" Type="http://schemas.openxmlformats.org/officeDocument/2006/relationships/hyperlink" Target="https://www.google.com/calendar/event?eid=cDQ1NjA4Z3NlY2FoOGpyNjJjZWtsOXBvaTAgYjI3M2FiYmUyMWQxMDYyMWJiZjc0OTI2ZjI2MWEzMWMxZTkwY2NjYjhlOGQzZTIwNTgyNTQxYjA1ODYyMDAwZkBncm91cC5jYWxlbmRhci5nb29nbGUuY29t" TargetMode="External"/><Relationship Id="rId11" Type="http://schemas.openxmlformats.org/officeDocument/2006/relationships/hyperlink" Target="https://docs.google.com/spreadsheets/d/1i-GQ5B8JUqhJaXgaPVdbBHSAxxKrbk3yuCfWg0-qL0c/edit?usp=sharing" TargetMode="External"/><Relationship Id="rId10" Type="http://schemas.openxmlformats.org/officeDocument/2006/relationships/hyperlink" Target="https://drive.google.com/file/d/1-bgEB03du93MjzZ1U_bkiROzwf4JmDmk/view?usp=sharing" TargetMode="External"/><Relationship Id="rId13" Type="http://schemas.openxmlformats.org/officeDocument/2006/relationships/hyperlink" Target="https://docs.google.com/spreadsheets/d/1i-GQ5B8JUqhJaXgaPVdbBHSAxxKrbk3yuCfWg0-qL0c/pubhtml" TargetMode="External"/><Relationship Id="rId12" Type="http://schemas.openxmlformats.org/officeDocument/2006/relationships/hyperlink" Target="https://docs.google.com/spreadsheet/pub?key=1i-GQ5B8JUqhJaXgaPVdbBHSAxxKrbk3yuCfWg0-qL0c" TargetMode="External"/><Relationship Id="rId15" Type="http://schemas.openxmlformats.org/officeDocument/2006/relationships/hyperlink" Target="https://docs.google.com/spreadsheets/d/1i-GQ5B8JUqhJaXgaPVdbBHSAxxKrbk3yuCfWg0-qL0c/view" TargetMode="External"/><Relationship Id="rId198" Type="http://schemas.openxmlformats.org/officeDocument/2006/relationships/hyperlink" Target="https://drive.google.com/file/d/18mZe5m_z4GmvWfjuCHpv4diy9Oxf-_V8/view?usp=sharing" TargetMode="External"/><Relationship Id="rId14" Type="http://schemas.openxmlformats.org/officeDocument/2006/relationships/hyperlink" Target="https://docs.google.com/spreadsheets/d/1i-GQ5B8JUqhJaXgaPVdbBHSAxxKrbk3yuCfWg0-qL0c/pub" TargetMode="External"/><Relationship Id="rId197" Type="http://schemas.openxmlformats.org/officeDocument/2006/relationships/hyperlink" Target="https://docs.google.com/spreadsheets/d/16WEwbM3MxaR4ABHA7ntW2qy5CKtc_jyM/edit?usp=sharing&amp;ouid=115602453726005426174&amp;rtpof=true&amp;sd=true" TargetMode="External"/><Relationship Id="rId17" Type="http://schemas.openxmlformats.org/officeDocument/2006/relationships/hyperlink" Target="https://docs.google.com/drawings/d/136PzSLEZPzzaYxRiiDX6zTzw8cCXf3wsW5C8GgJVIzo/edit?usp=sharing" TargetMode="External"/><Relationship Id="rId196" Type="http://schemas.openxmlformats.org/officeDocument/2006/relationships/hyperlink" Target="https://drive.google.com/file/d/1fpoD902JDcGW3_47HIucSNcH_U75b6pL/view?usp=sharing" TargetMode="External"/><Relationship Id="rId16" Type="http://schemas.openxmlformats.org/officeDocument/2006/relationships/hyperlink" Target="https://docs.google.com/forms/d/12lC8VLRgGsp9pGbbDtKurCpjmET84K2MmjcOL_o0sCw/edit?usp=sharing" TargetMode="External"/><Relationship Id="rId195" Type="http://schemas.openxmlformats.org/officeDocument/2006/relationships/hyperlink" Target="https://drive.google.com/file/d/1klnIo9yLLas2xt0-3qeM0e0h9gkvAyqi/view?usp=sharing" TargetMode="External"/><Relationship Id="rId19" Type="http://schemas.openxmlformats.org/officeDocument/2006/relationships/hyperlink" Target="https://sites.google.com/view/culvercityphotoboothrentals/home" TargetMode="External"/><Relationship Id="rId18" Type="http://schemas.openxmlformats.org/officeDocument/2006/relationships/hyperlink" Target="https://drive.google.com/file/d/1Ub_baxN1yIKa7z6PHbWKiQ5Hv3QmkYdb/view?usp=drivesdk" TargetMode="External"/><Relationship Id="rId199" Type="http://schemas.openxmlformats.org/officeDocument/2006/relationships/hyperlink" Target="https://drive.google.com/file/d/1-gEkt2ge5FUHi_i3xqr9cHrfMWOx8nkg/view?usp=sharing" TargetMode="External"/><Relationship Id="rId84" Type="http://schemas.openxmlformats.org/officeDocument/2006/relationships/hyperlink" Target="https://docs.google.com/document/d/1a32qn4FrpITeqRazApWwf95En187eyg9srMOMGX8rg0/view" TargetMode="External"/><Relationship Id="rId83" Type="http://schemas.openxmlformats.org/officeDocument/2006/relationships/hyperlink" Target="https://docs.google.com/document/d/1a32qn4FrpITeqRazApWwf95En187eyg9srMOMGX8rg0/pub" TargetMode="External"/><Relationship Id="rId86" Type="http://schemas.openxmlformats.org/officeDocument/2006/relationships/hyperlink" Target="https://docs.google.com/document/d/1nFuA5inkMk08kEu1ga3QqZpJljqK1FAUzHa9yoSC_Yo/pub" TargetMode="External"/><Relationship Id="rId85" Type="http://schemas.openxmlformats.org/officeDocument/2006/relationships/hyperlink" Target="https://docs.google.com/document/d/1nFuA5inkMk08kEu1ga3QqZpJljqK1FAUzHa9yoSC_Yo/edit?usp=sharing" TargetMode="External"/><Relationship Id="rId88" Type="http://schemas.openxmlformats.org/officeDocument/2006/relationships/hyperlink" Target="https://docs.google.com/document/d/11wx5_prBzZuTO5ojntdoFddxfRa09lY-Nw-QiDCCdSs/edit?usp=sharing" TargetMode="External"/><Relationship Id="rId150" Type="http://schemas.openxmlformats.org/officeDocument/2006/relationships/hyperlink" Target="https://docs.google.com/drawings/d/136PzSLEZPzzaYxRiiDX6zTzw8cCXf3wsW5C8GgJVIzo/edit?disco=AAABOvFRuwQ" TargetMode="External"/><Relationship Id="rId271" Type="http://schemas.openxmlformats.org/officeDocument/2006/relationships/hyperlink" Target="https://docs.google.com/document/d/1W4SzegpPPkps0M84_T6LhgqkGoYr1Epu/edit?usp=sharing&amp;ouid=115602453726005426174&amp;rtpof=true&amp;sd=true" TargetMode="External"/><Relationship Id="rId87" Type="http://schemas.openxmlformats.org/officeDocument/2006/relationships/hyperlink" Target="https://docs.google.com/document/d/1nFuA5inkMk08kEu1ga3QqZpJljqK1FAUzHa9yoSC_Yo/view" TargetMode="External"/><Relationship Id="rId270" Type="http://schemas.openxmlformats.org/officeDocument/2006/relationships/hyperlink" Target="https://docs.google.com/document/d/1Va0e8ZR-W34Cg7UVSS09Mf4jm0rt2ZNq/edit?usp=sharing&amp;ouid=115602453726005426174&amp;rtpof=true&amp;sd=true" TargetMode="External"/><Relationship Id="rId89" Type="http://schemas.openxmlformats.org/officeDocument/2006/relationships/hyperlink" Target="https://docs.google.com/document/d/11wx5_prBzZuTO5ojntdoFddxfRa09lY-Nw-QiDCCdSs/pub" TargetMode="External"/><Relationship Id="rId80" Type="http://schemas.openxmlformats.org/officeDocument/2006/relationships/hyperlink" Target="https://sites.google.com/view/vogue-booth-rental-los-angeles/home" TargetMode="External"/><Relationship Id="rId82" Type="http://schemas.openxmlformats.org/officeDocument/2006/relationships/hyperlink" Target="https://docs.google.com/document/d/1a32qn4FrpITeqRazApWwf95En187eyg9srMOMGX8rg0/edit?usp=sharing" TargetMode="External"/><Relationship Id="rId81" Type="http://schemas.openxmlformats.org/officeDocument/2006/relationships/hyperlink" Target="https://sites.google.com/view/brea-photo-booth-rental/home" TargetMode="External"/><Relationship Id="rId1" Type="http://schemas.openxmlformats.org/officeDocument/2006/relationships/comments" Target="../comments1.xml"/><Relationship Id="rId2" Type="http://schemas.openxmlformats.org/officeDocument/2006/relationships/hyperlink" Target="https://www.luckyfrogphotos.com/culvercityphotobooth.html" TargetMode="External"/><Relationship Id="rId3" Type="http://schemas.openxmlformats.org/officeDocument/2006/relationships/hyperlink" Target="https://drive.google.com/drive/folders/1lyiOePmQLgeyp8L6GdD53kTXSfhwGDrQ?usp=sharing" TargetMode="External"/><Relationship Id="rId149" Type="http://schemas.openxmlformats.org/officeDocument/2006/relationships/hyperlink" Target="https://docs.google.com/spreadsheets/d/1i-GQ5B8JUqhJaXgaPVdbBHSAxxKrbk3yuCfWg0-qL0c/edit?disco=AAABSeF2oAw" TargetMode="External"/><Relationship Id="rId4" Type="http://schemas.openxmlformats.org/officeDocument/2006/relationships/hyperlink" Target="https://news.google.com/rss/search?q=videobooth" TargetMode="External"/><Relationship Id="rId148" Type="http://schemas.openxmlformats.org/officeDocument/2006/relationships/hyperlink" Target="https://sites.google.com/view/brea-photo-booth-rental/home" TargetMode="External"/><Relationship Id="rId269" Type="http://schemas.openxmlformats.org/officeDocument/2006/relationships/hyperlink" Target="https://docs.google.com/document/d/1NgQYRdefSd-CxNOkPtGLRe30NCvaG4rz/edit?usp=sharing&amp;ouid=115602453726005426174&amp;rtpof=true&amp;sd=true" TargetMode="External"/><Relationship Id="rId9" Type="http://schemas.openxmlformats.org/officeDocument/2006/relationships/hyperlink" Target="https://drive.google.com/file/d/1t33hvFbsi4sSFSNdR8g74m5ACVKQUi0g/view?usp=sharing" TargetMode="External"/><Relationship Id="rId143" Type="http://schemas.openxmlformats.org/officeDocument/2006/relationships/hyperlink" Target="https://docs.google.com/document/d/1XRFmEPvSg_b9t0nHRMS5CdbUulcMsfFVTNf01QtnzNY/view" TargetMode="External"/><Relationship Id="rId264" Type="http://schemas.openxmlformats.org/officeDocument/2006/relationships/hyperlink" Target="https://docs.google.com/document/d/1nso2Sx5lFZLLm5qNbiTowllsnhxj0cmB/edit?usp=sharing&amp;ouid=115602453726005426174&amp;rtpof=true&amp;sd=true" TargetMode="External"/><Relationship Id="rId142" Type="http://schemas.openxmlformats.org/officeDocument/2006/relationships/hyperlink" Target="https://docs.google.com/document/d/1XRFmEPvSg_b9t0nHRMS5CdbUulcMsfFVTNf01QtnzNY/pub" TargetMode="External"/><Relationship Id="rId263" Type="http://schemas.openxmlformats.org/officeDocument/2006/relationships/hyperlink" Target="https://docs.google.com/document/d/1I3tN9ICBBaLdgK3G8ecXN5uC4Nbyf3jS/edit?usp=sharing&amp;ouid=115602453726005426174&amp;rtpof=true&amp;sd=true" TargetMode="External"/><Relationship Id="rId141" Type="http://schemas.openxmlformats.org/officeDocument/2006/relationships/hyperlink" Target="https://docs.google.com/document/d/1XRFmEPvSg_b9t0nHRMS5CdbUulcMsfFVTNf01QtnzNY/edit?usp=sharing" TargetMode="External"/><Relationship Id="rId262" Type="http://schemas.openxmlformats.org/officeDocument/2006/relationships/hyperlink" Target="https://docs.google.com/document/d/1T9PBbcUGIURsmjWZLjV-L8fENCerqojL/edit?usp=sharing&amp;ouid=115602453726005426174&amp;rtpof=true&amp;sd=true" TargetMode="External"/><Relationship Id="rId140" Type="http://schemas.openxmlformats.org/officeDocument/2006/relationships/hyperlink" Target="https://docs.google.com/document/d/1uzQufAPqJd92Tc9a5mDRRrO8zyNRWBYLnxdXTYTv3Lg/view" TargetMode="External"/><Relationship Id="rId261" Type="http://schemas.openxmlformats.org/officeDocument/2006/relationships/hyperlink" Target="https://docs.google.com/document/d/16HU-mXS4CxjJ0iQkMvv-JsHpeUQl7kvX/edit?usp=sharing&amp;ouid=115602453726005426174&amp;rtpof=true&amp;sd=true" TargetMode="External"/><Relationship Id="rId5" Type="http://schemas.openxmlformats.org/officeDocument/2006/relationships/hyperlink" Target="https://drive.google.com/drive/folders/1geM8RYRnhwgJXe-CE3Npcvh9VaYgm5Od?usp=sharing" TargetMode="External"/><Relationship Id="rId147" Type="http://schemas.openxmlformats.org/officeDocument/2006/relationships/hyperlink" Target="https://sites.google.com/view/vogue-booth-rental-los-angeles/home" TargetMode="External"/><Relationship Id="rId268" Type="http://schemas.openxmlformats.org/officeDocument/2006/relationships/hyperlink" Target="https://docs.google.com/document/d/1_1_qIKDsI421kAk1eRSLSnBSigYOP9UC/edit?usp=sharing&amp;ouid=115602453726005426174&amp;rtpof=true&amp;sd=true" TargetMode="External"/><Relationship Id="rId6" Type="http://schemas.openxmlformats.org/officeDocument/2006/relationships/hyperlink" Target="https://drive.google.com/drive/folders/1ya2t5ipCWpZR0d7WuhvAXD4PAEQtxTe8?usp=sharing" TargetMode="External"/><Relationship Id="rId146" Type="http://schemas.openxmlformats.org/officeDocument/2006/relationships/hyperlink" Target="https://sites.google.com/view/irvinephotoboothrental/photo-booth-rental-irvine" TargetMode="External"/><Relationship Id="rId267" Type="http://schemas.openxmlformats.org/officeDocument/2006/relationships/hyperlink" Target="https://docs.google.com/document/d/1y9DO_aj_5xV9u8a8PsV2FmBvPblJNXAS/edit?usp=sharing&amp;ouid=115602453726005426174&amp;rtpof=true&amp;sd=true" TargetMode="External"/><Relationship Id="rId7" Type="http://schemas.openxmlformats.org/officeDocument/2006/relationships/hyperlink" Target="https://drive.google.com/drive/folders/1rdu_imHfaUviSq7v142itVanHN3XRpLg?usp=sharing" TargetMode="External"/><Relationship Id="rId145" Type="http://schemas.openxmlformats.org/officeDocument/2006/relationships/hyperlink" Target="https://sites.google.com/view/irvinephotoboothrental/home" TargetMode="External"/><Relationship Id="rId266" Type="http://schemas.openxmlformats.org/officeDocument/2006/relationships/hyperlink" Target="https://docs.google.com/document/d/1E3MaatcrsekcLFdxVbTX8uvJGG5heC1N/edit?usp=sharing&amp;ouid=115602453726005426174&amp;rtpof=true&amp;sd=true" TargetMode="External"/><Relationship Id="rId8" Type="http://schemas.openxmlformats.org/officeDocument/2006/relationships/hyperlink" Target="https://drive.google.com/drive/folders/17Q6psrg0u_iJ9RzIJNzokB-ITp_LMzeO?usp=sharing" TargetMode="External"/><Relationship Id="rId144" Type="http://schemas.openxmlformats.org/officeDocument/2006/relationships/hyperlink" Target="https://sites.google.com/view/photoboothrentalalisoviejoca/home" TargetMode="External"/><Relationship Id="rId265" Type="http://schemas.openxmlformats.org/officeDocument/2006/relationships/hyperlink" Target="https://docs.google.com/document/d/1PmNuY200fXSnMfANMsnYyNWNWz-w07mz/edit?usp=sharing&amp;ouid=115602453726005426174&amp;rtpof=true&amp;sd=true" TargetMode="External"/><Relationship Id="rId73" Type="http://schemas.openxmlformats.org/officeDocument/2006/relationships/hyperlink" Target="https://docs.google.com/document/d/1tfgLt1s3wLbphD_gJvANRwliRY5TTfXrPRNU1U0oS8w/view" TargetMode="External"/><Relationship Id="rId72" Type="http://schemas.openxmlformats.org/officeDocument/2006/relationships/hyperlink" Target="https://docs.google.com/document/d/1tfgLt1s3wLbphD_gJvANRwliRY5TTfXrPRNU1U0oS8w/pub" TargetMode="External"/><Relationship Id="rId75" Type="http://schemas.openxmlformats.org/officeDocument/2006/relationships/hyperlink" Target="https://docs.google.com/document/d/1KpbkMTu222Y_rRG9YJbWlkstkSl8ZmPP9nAsG3URLoo/pub" TargetMode="External"/><Relationship Id="rId74" Type="http://schemas.openxmlformats.org/officeDocument/2006/relationships/hyperlink" Target="https://docs.google.com/document/d/1KpbkMTu222Y_rRG9YJbWlkstkSl8ZmPP9nAsG3URLoo/edit?usp=sharing" TargetMode="External"/><Relationship Id="rId77" Type="http://schemas.openxmlformats.org/officeDocument/2006/relationships/hyperlink" Target="https://sites.google.com/view/photoboothrentalalisoviejoca/home" TargetMode="External"/><Relationship Id="rId260" Type="http://schemas.openxmlformats.org/officeDocument/2006/relationships/hyperlink" Target="https://drive.google.com/file/d/11B3PGlG9Fz_-_ttPR-1J92cVCaH0WMFN/view?usp=sharing" TargetMode="External"/><Relationship Id="rId76" Type="http://schemas.openxmlformats.org/officeDocument/2006/relationships/hyperlink" Target="https://docs.google.com/document/d/1KpbkMTu222Y_rRG9YJbWlkstkSl8ZmPP9nAsG3URLoo/view" TargetMode="External"/><Relationship Id="rId79" Type="http://schemas.openxmlformats.org/officeDocument/2006/relationships/hyperlink" Target="https://sites.google.com/view/irvinephotoboothrental/photo-booth-rental-irvine" TargetMode="External"/><Relationship Id="rId78" Type="http://schemas.openxmlformats.org/officeDocument/2006/relationships/hyperlink" Target="https://sites.google.com/view/irvinephotoboothrental/home" TargetMode="External"/><Relationship Id="rId71" Type="http://schemas.openxmlformats.org/officeDocument/2006/relationships/hyperlink" Target="https://docs.google.com/document/d/1tfgLt1s3wLbphD_gJvANRwliRY5TTfXrPRNU1U0oS8w/edit?usp=sharing" TargetMode="External"/><Relationship Id="rId70" Type="http://schemas.openxmlformats.org/officeDocument/2006/relationships/hyperlink" Target="https://docs.google.com/document/d/1K5jFySVLEO4SU62csTRyiPkICZ--GIryNYjgyugmc2M/view" TargetMode="External"/><Relationship Id="rId139" Type="http://schemas.openxmlformats.org/officeDocument/2006/relationships/hyperlink" Target="https://docs.google.com/document/d/1uzQufAPqJd92Tc9a5mDRRrO8zyNRWBYLnxdXTYTv3Lg/pub" TargetMode="External"/><Relationship Id="rId138" Type="http://schemas.openxmlformats.org/officeDocument/2006/relationships/hyperlink" Target="https://docs.google.com/document/d/1uzQufAPqJd92Tc9a5mDRRrO8zyNRWBYLnxdXTYTv3Lg/edit?usp=sharing" TargetMode="External"/><Relationship Id="rId259" Type="http://schemas.openxmlformats.org/officeDocument/2006/relationships/hyperlink" Target="https://drive.google.com/file/d/1Ho2hAGQJoqfsCAo7zYjehQqHLLvgG3eZ/view?usp=sharing" TargetMode="External"/><Relationship Id="rId137" Type="http://schemas.openxmlformats.org/officeDocument/2006/relationships/hyperlink" Target="https://sites.google.com/view/brea-photo-booth-rental/home" TargetMode="External"/><Relationship Id="rId258" Type="http://schemas.openxmlformats.org/officeDocument/2006/relationships/hyperlink" Target="https://drive.google.com/file/d/18SlvM9uqqp84NLAnDSVYnAwhFQQesumL/view?usp=sharing" TargetMode="External"/><Relationship Id="rId132" Type="http://schemas.openxmlformats.org/officeDocument/2006/relationships/hyperlink" Target="https://docs.google.com/document/d/1Ui05qNPoJ8941GfjFgatTW4uXvuh59CQofcd2OdOg74/view" TargetMode="External"/><Relationship Id="rId253" Type="http://schemas.openxmlformats.org/officeDocument/2006/relationships/hyperlink" Target="https://drive.google.com/file/d/1sZT17YUOKplRI87BcjpfE2OU3hCf8rv-/view?usp=sharing" TargetMode="External"/><Relationship Id="rId131" Type="http://schemas.openxmlformats.org/officeDocument/2006/relationships/hyperlink" Target="https://docs.google.com/document/d/1Ui05qNPoJ8941GfjFgatTW4uXvuh59CQofcd2OdOg74/pub" TargetMode="External"/><Relationship Id="rId252" Type="http://schemas.openxmlformats.org/officeDocument/2006/relationships/hyperlink" Target="https://drive.google.com/file/d/1orJzO08MGOML3RJBd9k1GlB3ogipu7Jh/view?usp=sharing" TargetMode="External"/><Relationship Id="rId130" Type="http://schemas.openxmlformats.org/officeDocument/2006/relationships/hyperlink" Target="https://docs.google.com/document/d/1Ui05qNPoJ8941GfjFgatTW4uXvuh59CQofcd2OdOg74/edit?usp=sharing" TargetMode="External"/><Relationship Id="rId251" Type="http://schemas.openxmlformats.org/officeDocument/2006/relationships/hyperlink" Target="https://drive.google.com/file/d/11Z7p3bxTVh6doN7sINKzHR7mydWtsN1w/view?usp=sharing" TargetMode="External"/><Relationship Id="rId250" Type="http://schemas.openxmlformats.org/officeDocument/2006/relationships/hyperlink" Target="https://drive.google.com/file/d/1un1WUfkqXofaJXm5oIdrmJvaUkyJUpab/view?usp=sharing" TargetMode="External"/><Relationship Id="rId136" Type="http://schemas.openxmlformats.org/officeDocument/2006/relationships/hyperlink" Target="https://sites.google.com/view/vogue-booth-rental-los-angeles/home" TargetMode="External"/><Relationship Id="rId257" Type="http://schemas.openxmlformats.org/officeDocument/2006/relationships/hyperlink" Target="https://drive.google.com/file/d/1TlIh_S-yBn5SPK8Hu2Bcg47xo4MVAn8v/view?usp=sharing" TargetMode="External"/><Relationship Id="rId135" Type="http://schemas.openxmlformats.org/officeDocument/2006/relationships/hyperlink" Target="https://sites.google.com/view/irvinephotoboothrental/photo-booth-rental-irvine" TargetMode="External"/><Relationship Id="rId256" Type="http://schemas.openxmlformats.org/officeDocument/2006/relationships/hyperlink" Target="https://drive.google.com/file/d/1AqiJhnvgsrFI9bKAxVMv_FYVhe0h9dR_/view?usp=sharing" TargetMode="External"/><Relationship Id="rId134" Type="http://schemas.openxmlformats.org/officeDocument/2006/relationships/hyperlink" Target="https://sites.google.com/view/irvinephotoboothrental/home" TargetMode="External"/><Relationship Id="rId255" Type="http://schemas.openxmlformats.org/officeDocument/2006/relationships/hyperlink" Target="https://drive.google.com/file/d/1oYjbQs7PqQ9uNVFB8CYoe0NT9CE-WGsl/view?usp=sharing" TargetMode="External"/><Relationship Id="rId133" Type="http://schemas.openxmlformats.org/officeDocument/2006/relationships/hyperlink" Target="https://sites.google.com/view/photoboothrentalalisoviejoca/home" TargetMode="External"/><Relationship Id="rId254" Type="http://schemas.openxmlformats.org/officeDocument/2006/relationships/hyperlink" Target="https://drive.google.com/file/d/1FwvUhvugDrBeomlrSp29QmD0lkn3KIyU/view?usp=sharing" TargetMode="External"/><Relationship Id="rId62" Type="http://schemas.openxmlformats.org/officeDocument/2006/relationships/hyperlink" Target="https://docs.google.com/document/d/1HgaYneq22idWSC-PjUXt5MH9zbMGrItbR5XqRyBylIY/view" TargetMode="External"/><Relationship Id="rId61" Type="http://schemas.openxmlformats.org/officeDocument/2006/relationships/hyperlink" Target="https://docs.google.com/document/d/1HgaYneq22idWSC-PjUXt5MH9zbMGrItbR5XqRyBylIY/pub" TargetMode="External"/><Relationship Id="rId64" Type="http://schemas.openxmlformats.org/officeDocument/2006/relationships/hyperlink" Target="https://sites.google.com/view/irvinephotoboothrental/home" TargetMode="External"/><Relationship Id="rId63" Type="http://schemas.openxmlformats.org/officeDocument/2006/relationships/hyperlink" Target="https://sites.google.com/view/photoboothrentalalisoviejoca/home" TargetMode="External"/><Relationship Id="rId66" Type="http://schemas.openxmlformats.org/officeDocument/2006/relationships/hyperlink" Target="https://sites.google.com/view/vogue-booth-rental-los-angeles/home" TargetMode="External"/><Relationship Id="rId172" Type="http://schemas.openxmlformats.org/officeDocument/2006/relationships/hyperlink" Target="https://docs.google.com/presentation/d/1ARse9m3U75KwkzekT1PjyAHsSK-6HSkNEI8N0xtayJQ/edit?disco=AAABSdRkwNU" TargetMode="External"/><Relationship Id="rId293" Type="http://schemas.openxmlformats.org/officeDocument/2006/relationships/hyperlink" Target="https://drive.google.com/file/d/1TW2mm3I7m8_3vZszoHPLZ-gLebgJKV0u/view?usp=sharing" TargetMode="External"/><Relationship Id="rId65" Type="http://schemas.openxmlformats.org/officeDocument/2006/relationships/hyperlink" Target="https://sites.google.com/view/irvinephotoboothrental/photo-booth-rental-irvine" TargetMode="External"/><Relationship Id="rId171" Type="http://schemas.openxmlformats.org/officeDocument/2006/relationships/hyperlink" Target="https://docs.google.com/document/d/1rATw9R_Gx7NLNbNO8UdL10iAADSTjCQNgPxW8B-Z7_A/edit?disco=AAABOvDWeYY" TargetMode="External"/><Relationship Id="rId292" Type="http://schemas.openxmlformats.org/officeDocument/2006/relationships/hyperlink" Target="https://drive.google.com/file/d/1IsdVlMOUeGq6mcTqozo3VmekCJMRm_B0/view?usp=sharing" TargetMode="External"/><Relationship Id="rId68" Type="http://schemas.openxmlformats.org/officeDocument/2006/relationships/hyperlink" Target="https://docs.google.com/document/d/1K5jFySVLEO4SU62csTRyiPkICZ--GIryNYjgyugmc2M/edit?usp=sharing" TargetMode="External"/><Relationship Id="rId170" Type="http://schemas.openxmlformats.org/officeDocument/2006/relationships/hyperlink" Target="https://docs.google.com/document/d/1pstn8Y_gL5uBVHV2emWjg0BlswXUiExcsWp6fg7bHgM/edit?disco=AAABOuVKEJk" TargetMode="External"/><Relationship Id="rId291" Type="http://schemas.openxmlformats.org/officeDocument/2006/relationships/hyperlink" Target="https://drive.google.com/file/d/1_KCGNMSLwoMuRGRoH4KMuBdE2rsvlPF6/view?usp=sharing" TargetMode="External"/><Relationship Id="rId67" Type="http://schemas.openxmlformats.org/officeDocument/2006/relationships/hyperlink" Target="https://sites.google.com/view/brea-photo-booth-rental/home" TargetMode="External"/><Relationship Id="rId290" Type="http://schemas.openxmlformats.org/officeDocument/2006/relationships/hyperlink" Target="https://drive.google.com/file/d/1y1IYKeZZ5UQLZy8-pDjQzTPefkNZuH99/view?usp=sharing" TargetMode="External"/><Relationship Id="rId60" Type="http://schemas.openxmlformats.org/officeDocument/2006/relationships/hyperlink" Target="https://docs.google.com/document/d/1HgaYneq22idWSC-PjUXt5MH9zbMGrItbR5XqRyBylIY/edit?usp=sharing" TargetMode="External"/><Relationship Id="rId165" Type="http://schemas.openxmlformats.org/officeDocument/2006/relationships/hyperlink" Target="https://docs.google.com/document/d/1KpbkMTu222Y_rRG9YJbWlkstkSl8ZmPP9nAsG3URLoo/edit?disco=AAABOuSy8p8" TargetMode="External"/><Relationship Id="rId286" Type="http://schemas.openxmlformats.org/officeDocument/2006/relationships/hyperlink" Target="https://drive.google.com/file/d/1uAnxk9aX9BNoKBDOk0p_Owa3iZ8lQYPC/view?usp=sharing" TargetMode="External"/><Relationship Id="rId69" Type="http://schemas.openxmlformats.org/officeDocument/2006/relationships/hyperlink" Target="https://docs.google.com/document/d/1K5jFySVLEO4SU62csTRyiPkICZ--GIryNYjgyugmc2M/pub" TargetMode="External"/><Relationship Id="rId164" Type="http://schemas.openxmlformats.org/officeDocument/2006/relationships/hyperlink" Target="https://docs.google.com/document/d/1a32qn4FrpITeqRazApWwf95En187eyg9srMOMGX8rg0/edit?disco=AAABOuI5PhU" TargetMode="External"/><Relationship Id="rId285" Type="http://schemas.openxmlformats.org/officeDocument/2006/relationships/hyperlink" Target="https://drive.google.com/file/d/1yqpauo9N5Tq9yLT_-0AIy3QEPQMSM0Kt/view?usp=sharing" TargetMode="External"/><Relationship Id="rId163" Type="http://schemas.openxmlformats.org/officeDocument/2006/relationships/hyperlink" Target="https://docs.google.com/document/d/1nFuA5inkMk08kEu1ga3QqZpJljqK1FAUzHa9yoSC_Yo/edit?disco=AAABOukg_pw" TargetMode="External"/><Relationship Id="rId284" Type="http://schemas.openxmlformats.org/officeDocument/2006/relationships/hyperlink" Target="https://drive.google.com/file/d/1OGlNDjLo15T3p-93vrtGH8KiCceoB2Av/view?usp=sharing" TargetMode="External"/><Relationship Id="rId162" Type="http://schemas.openxmlformats.org/officeDocument/2006/relationships/hyperlink" Target="https://docs.google.com/document/d/11wx5_prBzZuTO5ojntdoFddxfRa09lY-Nw-QiDCCdSs/edit?disco=AAABOuWPtD4" TargetMode="External"/><Relationship Id="rId283" Type="http://schemas.openxmlformats.org/officeDocument/2006/relationships/hyperlink" Target="https://drive.google.com/file/d/1VQoqeLS3IX3hFje4feEEnPzS766Ka63c/view?usp=sharing" TargetMode="External"/><Relationship Id="rId169" Type="http://schemas.openxmlformats.org/officeDocument/2006/relationships/hyperlink" Target="https://docs.google.com/document/d/100uvaaG8i3cwvSzbIpdOfsQP46RjzJhtDv9HQP6c1BI/edit?disco=AAABOt_rDmo" TargetMode="External"/><Relationship Id="rId168" Type="http://schemas.openxmlformats.org/officeDocument/2006/relationships/hyperlink" Target="https://docs.google.com/document/d/1HgaYneq22idWSC-PjUXt5MH9zbMGrItbR5XqRyBylIY/edit?disco=AAABOu8pn8I" TargetMode="External"/><Relationship Id="rId289" Type="http://schemas.openxmlformats.org/officeDocument/2006/relationships/hyperlink" Target="https://drive.google.com/file/d/1bwJ3ArFLqpHPOmszgrhnZBjZKbnQHkij/view?usp=sharing" TargetMode="External"/><Relationship Id="rId167" Type="http://schemas.openxmlformats.org/officeDocument/2006/relationships/hyperlink" Target="https://docs.google.com/document/d/1K5jFySVLEO4SU62csTRyiPkICZ--GIryNYjgyugmc2M/edit?disco=AAABOuXdflc" TargetMode="External"/><Relationship Id="rId288" Type="http://schemas.openxmlformats.org/officeDocument/2006/relationships/hyperlink" Target="https://drive.google.com/file/d/1oC-yyMZI5oALGDgqW3Cx-tVo9pyYNDJF/view?usp=sharing" TargetMode="External"/><Relationship Id="rId166" Type="http://schemas.openxmlformats.org/officeDocument/2006/relationships/hyperlink" Target="https://docs.google.com/document/d/1tfgLt1s3wLbphD_gJvANRwliRY5TTfXrPRNU1U0oS8w/edit?disco=AAABOu4IRuA" TargetMode="External"/><Relationship Id="rId287" Type="http://schemas.openxmlformats.org/officeDocument/2006/relationships/hyperlink" Target="https://drive.google.com/file/d/12tbl_DTUEVau_fAbvkhzhBc7RFYczJmn/view?usp=sharing" TargetMode="External"/><Relationship Id="rId51" Type="http://schemas.openxmlformats.org/officeDocument/2006/relationships/hyperlink" Target="https://drive.google.com/drive/folders/13pJRsjVRCa4nFVLxdv7wdWKh4KcAhWzl?usp=sharing" TargetMode="External"/><Relationship Id="rId50" Type="http://schemas.openxmlformats.org/officeDocument/2006/relationships/hyperlink" Target="https://docs.google.com/spreadsheets/d/1i-GQ5B8JUqhJaXgaPVdbBHSAxxKrbk3yuCfWg0-qL0c/edit" TargetMode="External"/><Relationship Id="rId53" Type="http://schemas.openxmlformats.org/officeDocument/2006/relationships/hyperlink" Target="https://drive.google.com/drive/folders/12HUTB40d7vBGZdWR3Jpb6gA7gLVEqUgW?usp=sharing" TargetMode="External"/><Relationship Id="rId52" Type="http://schemas.openxmlformats.org/officeDocument/2006/relationships/hyperlink" Target="https://drive.google.com/file/d/1tGXv7jkJZrbfObOuMcmZruCO6-VLQFXn/view?usp=sharing" TargetMode="External"/><Relationship Id="rId55" Type="http://schemas.openxmlformats.org/officeDocument/2006/relationships/hyperlink" Target="https://docs.google.com/document/d/1pstn8Y_gL5uBVHV2emWjg0BlswXUiExcsWp6fg7bHgM/pub" TargetMode="External"/><Relationship Id="rId161" Type="http://schemas.openxmlformats.org/officeDocument/2006/relationships/hyperlink" Target="https://docs.google.com/document/d/18Tkad7DE8zYoWTYl2DgF8QcC72BFabQA5RhC9IZZfkw/edit?disco=AAABSdeFXeA" TargetMode="External"/><Relationship Id="rId282" Type="http://schemas.openxmlformats.org/officeDocument/2006/relationships/hyperlink" Target="https://drive.google.com/file/d/1bBjLck-c_hy0KAkEHPD042n4UXv_-OXl/view?usp=sharing" TargetMode="External"/><Relationship Id="rId54" Type="http://schemas.openxmlformats.org/officeDocument/2006/relationships/hyperlink" Target="https://docs.google.com/document/d/1pstn8Y_gL5uBVHV2emWjg0BlswXUiExcsWp6fg7bHgM/edit?usp=sharing" TargetMode="External"/><Relationship Id="rId160" Type="http://schemas.openxmlformats.org/officeDocument/2006/relationships/hyperlink" Target="https://docs.google.com/document/d/1rgym_fzxunagpY2zspThNylCOrfw1S77IxtvqdS8XQk/edit?disco=AAABSdRHfPs" TargetMode="External"/><Relationship Id="rId281" Type="http://schemas.openxmlformats.org/officeDocument/2006/relationships/hyperlink" Target="https://docs.google.com/document/d/1DZ-K8jLe3p9QziswKdpljWxRQXNlk2Ki/edit?usp=sharing&amp;ouid=115602453726005426174&amp;rtpof=true&amp;sd=true" TargetMode="External"/><Relationship Id="rId57" Type="http://schemas.openxmlformats.org/officeDocument/2006/relationships/hyperlink" Target="https://docs.google.com/document/d/100uvaaG8i3cwvSzbIpdOfsQP46RjzJhtDv9HQP6c1BI/edit?usp=sharing" TargetMode="External"/><Relationship Id="rId280" Type="http://schemas.openxmlformats.org/officeDocument/2006/relationships/hyperlink" Target="https://docs.google.com/document/d/1PeHpAQ4dK8kpsuF65Rt6QvqrmcT5L2yT/edit?usp=sharing&amp;ouid=115602453726005426174&amp;rtpof=true&amp;sd=true" TargetMode="External"/><Relationship Id="rId56" Type="http://schemas.openxmlformats.org/officeDocument/2006/relationships/hyperlink" Target="https://docs.google.com/document/d/1pstn8Y_gL5uBVHV2emWjg0BlswXUiExcsWp6fg7bHgM/view" TargetMode="External"/><Relationship Id="rId159" Type="http://schemas.openxmlformats.org/officeDocument/2006/relationships/hyperlink" Target="https://docs.google.com/document/d/1wOank_Wyj5glzV18EY4B29-l4q46AKDeqlfUt60kOeA/edit?disco=AAABSVfYC9A" TargetMode="External"/><Relationship Id="rId59" Type="http://schemas.openxmlformats.org/officeDocument/2006/relationships/hyperlink" Target="https://docs.google.com/document/d/100uvaaG8i3cwvSzbIpdOfsQP46RjzJhtDv9HQP6c1BI/view" TargetMode="External"/><Relationship Id="rId154" Type="http://schemas.openxmlformats.org/officeDocument/2006/relationships/hyperlink" Target="https://docs.google.com/document/d/1fJ8SlgcjvFG6xHj4qFvUP_fRvoqyp1Ne0rIyyliqufE/edit?disco=AAABOuS8r64" TargetMode="External"/><Relationship Id="rId275" Type="http://schemas.openxmlformats.org/officeDocument/2006/relationships/hyperlink" Target="https://docs.google.com/document/d/1JsRet0ycerWj_96vtXbYbv3ZgpNYQf4z/edit?usp=sharing&amp;ouid=115602453726005426174&amp;rtpof=true&amp;sd=true" TargetMode="External"/><Relationship Id="rId58" Type="http://schemas.openxmlformats.org/officeDocument/2006/relationships/hyperlink" Target="https://docs.google.com/document/d/100uvaaG8i3cwvSzbIpdOfsQP46RjzJhtDv9HQP6c1BI/pub" TargetMode="External"/><Relationship Id="rId153" Type="http://schemas.openxmlformats.org/officeDocument/2006/relationships/hyperlink" Target="https://docs.google.com/document/d/1Ui05qNPoJ8941GfjFgatTW4uXvuh59CQofcd2OdOg74/edit?disco=AAABOu76qJY" TargetMode="External"/><Relationship Id="rId274" Type="http://schemas.openxmlformats.org/officeDocument/2006/relationships/hyperlink" Target="https://docs.google.com/document/d/1N66MkI3qbMGztSTfzTXhuTVZSmP1mTFg/edit?usp=sharing&amp;ouid=115602453726005426174&amp;rtpof=true&amp;sd=true" TargetMode="External"/><Relationship Id="rId152" Type="http://schemas.openxmlformats.org/officeDocument/2006/relationships/hyperlink" Target="https://docs.google.com/document/d/1uzQufAPqJd92Tc9a5mDRRrO8zyNRWBYLnxdXTYTv3Lg/edit?disco=AAABSa0rTlE" TargetMode="External"/><Relationship Id="rId273" Type="http://schemas.openxmlformats.org/officeDocument/2006/relationships/hyperlink" Target="https://docs.google.com/document/d/1A-bV0vS__QpNU2MkhB-amt6xiLx-MWTJ/edit?usp=sharing&amp;ouid=115602453726005426174&amp;rtpof=true&amp;sd=true" TargetMode="External"/><Relationship Id="rId151" Type="http://schemas.openxmlformats.org/officeDocument/2006/relationships/hyperlink" Target="https://docs.google.com/document/d/1XRFmEPvSg_b9t0nHRMS5CdbUulcMsfFVTNf01QtnzNY/edit?disco=AAABSdQIn-8" TargetMode="External"/><Relationship Id="rId272" Type="http://schemas.openxmlformats.org/officeDocument/2006/relationships/hyperlink" Target="https://docs.google.com/document/d/12NwoZt36gdKTEq6YciPKM6MlQMH2ORxB/edit?usp=sharing&amp;ouid=115602453726005426174&amp;rtpof=true&amp;sd=true" TargetMode="External"/><Relationship Id="rId158" Type="http://schemas.openxmlformats.org/officeDocument/2006/relationships/hyperlink" Target="https://docs.google.com/document/d/1fjylV1AxkhQRfAJpK2EEBBHnbR_CQJZ3rjkYHlHoOuw/edit?disco=AAABSnAEZoo" TargetMode="External"/><Relationship Id="rId279" Type="http://schemas.openxmlformats.org/officeDocument/2006/relationships/hyperlink" Target="https://docs.google.com/document/d/1Tb9GjjiB1wBuKuTgn6SQNkcirYR10N6P/edit?usp=sharing&amp;ouid=115602453726005426174&amp;rtpof=true&amp;sd=true" TargetMode="External"/><Relationship Id="rId157" Type="http://schemas.openxmlformats.org/officeDocument/2006/relationships/hyperlink" Target="https://docs.google.com/document/d/1g5yWmzVBEo90Fp_PxgTxGkXjkzhiGzfCbvM2zqm5k3A/edit?disco=AAABScP1ee0" TargetMode="External"/><Relationship Id="rId278" Type="http://schemas.openxmlformats.org/officeDocument/2006/relationships/hyperlink" Target="https://docs.google.com/document/d/1Rq448Ln3ZmHlXfiwEIXQ67FXiB7NrOIz/edit?usp=sharing&amp;ouid=115602453726005426174&amp;rtpof=true&amp;sd=true" TargetMode="External"/><Relationship Id="rId156" Type="http://schemas.openxmlformats.org/officeDocument/2006/relationships/hyperlink" Target="https://docs.google.com/document/d/1VUK0BdwRxRX197qD3R3FsTE3968ah1JrOJrd_wPXCwo/edit?disco=AAABSUs3SIM" TargetMode="External"/><Relationship Id="rId277" Type="http://schemas.openxmlformats.org/officeDocument/2006/relationships/hyperlink" Target="https://docs.google.com/document/d/1ZYwxsiKAskgUXwuqjLqy6t0gi8DBvZnp/edit?usp=sharing&amp;ouid=115602453726005426174&amp;rtpof=true&amp;sd=true" TargetMode="External"/><Relationship Id="rId155" Type="http://schemas.openxmlformats.org/officeDocument/2006/relationships/hyperlink" Target="https://docs.google.com/document/d/1f9I9GuCS-sPB7qIzBjufRg3cVViHBAgup9VN07fOlvY/edit?disco=AAABOutlCtM" TargetMode="External"/><Relationship Id="rId276" Type="http://schemas.openxmlformats.org/officeDocument/2006/relationships/hyperlink" Target="https://docs.google.com/document/d/1EWR280dJ-27xggvkVVJ0ZgjaeDToG44N/edit?usp=sharing&amp;ouid=115602453726005426174&amp;rtpof=true&amp;sd=true" TargetMode="External"/><Relationship Id="rId107" Type="http://schemas.openxmlformats.org/officeDocument/2006/relationships/hyperlink" Target="https://sites.google.com/view/irvinephotoboothrental/photo-booth-rental-irvine" TargetMode="External"/><Relationship Id="rId228" Type="http://schemas.openxmlformats.org/officeDocument/2006/relationships/hyperlink" Target="https://drive.google.com/file/d/1YFifMu9muCFDpoq1VUWGbWfCpAJ8mJJL/view?usp=sharing" TargetMode="External"/><Relationship Id="rId349" Type="http://schemas.openxmlformats.org/officeDocument/2006/relationships/drawing" Target="../drawings/drawing1.xml"/><Relationship Id="rId106" Type="http://schemas.openxmlformats.org/officeDocument/2006/relationships/hyperlink" Target="https://sites.google.com/view/irvinephotoboothrental/home" TargetMode="External"/><Relationship Id="rId227" Type="http://schemas.openxmlformats.org/officeDocument/2006/relationships/hyperlink" Target="https://drive.google.com/file/d/1muQPtawwIrB6GMhzAEV2yD3wfrtVjUXF/view?usp=sharing" TargetMode="External"/><Relationship Id="rId348" Type="http://schemas.openxmlformats.org/officeDocument/2006/relationships/hyperlink" Target="https://drive.google.com/file/d/107dJjeqXWsOOgr-gkqGNXfoEjZ6e5D6D/view?usp=sharing" TargetMode="External"/><Relationship Id="rId105" Type="http://schemas.openxmlformats.org/officeDocument/2006/relationships/hyperlink" Target="https://sites.google.com/view/photoboothrentalalisoviejoca/home" TargetMode="External"/><Relationship Id="rId226" Type="http://schemas.openxmlformats.org/officeDocument/2006/relationships/hyperlink" Target="https://drive.google.com/file/d/1YHDaMREwefy1PZi84DqtAnlBgT-9zDuc/view?usp=sharing" TargetMode="External"/><Relationship Id="rId347" Type="http://schemas.openxmlformats.org/officeDocument/2006/relationships/hyperlink" Target="https://drive.google.com/file/d/1JjO07jzNSXX3Tox867a-Df3-Prf_xO1x/view?usp=sharing" TargetMode="External"/><Relationship Id="rId104" Type="http://schemas.openxmlformats.org/officeDocument/2006/relationships/hyperlink" Target="https://docs.google.com/document/d/1wOank_Wyj5glzV18EY4B29-l4q46AKDeqlfUt60kOeA/view" TargetMode="External"/><Relationship Id="rId225" Type="http://schemas.openxmlformats.org/officeDocument/2006/relationships/hyperlink" Target="https://drive.google.com/file/d/1Z9Fk678nH-s3Two78iXLiCbEXn2Yb0er/view?usp=sharing" TargetMode="External"/><Relationship Id="rId346" Type="http://schemas.openxmlformats.org/officeDocument/2006/relationships/hyperlink" Target="https://docs.google.com/presentation/d/1xKbicY-BMrDQ3BHk_xVbS6WepEzgZwmY/edit?usp=sharing&amp;ouid=115602453726005426174&amp;rtpof=true&amp;sd=true" TargetMode="External"/><Relationship Id="rId109" Type="http://schemas.openxmlformats.org/officeDocument/2006/relationships/hyperlink" Target="https://sites.google.com/view/brea-photo-booth-rental/home" TargetMode="External"/><Relationship Id="rId108" Type="http://schemas.openxmlformats.org/officeDocument/2006/relationships/hyperlink" Target="https://sites.google.com/view/vogue-booth-rental-los-angeles/home" TargetMode="External"/><Relationship Id="rId229" Type="http://schemas.openxmlformats.org/officeDocument/2006/relationships/hyperlink" Target="https://drive.google.com/file/d/1RT3XVgHe7QgqU4p3Ahrty4aXIvCfQvJO/view?usp=sharing" TargetMode="External"/><Relationship Id="rId220" Type="http://schemas.openxmlformats.org/officeDocument/2006/relationships/hyperlink" Target="https://drive.google.com/file/d/1RBm8f8j09roRqZQU7k41zPrHrp-0wwZr/view?usp=sharing" TargetMode="External"/><Relationship Id="rId341" Type="http://schemas.openxmlformats.org/officeDocument/2006/relationships/hyperlink" Target="https://drive.google.com/file/d/1hInk8NojioFKNGLRuymMh72ggHiycgCp/view?usp=sharing" TargetMode="External"/><Relationship Id="rId340" Type="http://schemas.openxmlformats.org/officeDocument/2006/relationships/hyperlink" Target="https://drive.google.com/file/d/1de1VqGFpeTVo_B1nlq_7P0nll7ihIgrs/view?usp=sharing" TargetMode="External"/><Relationship Id="rId103" Type="http://schemas.openxmlformats.org/officeDocument/2006/relationships/hyperlink" Target="https://docs.google.com/document/d/1wOank_Wyj5glzV18EY4B29-l4q46AKDeqlfUt60kOeA/pub" TargetMode="External"/><Relationship Id="rId224" Type="http://schemas.openxmlformats.org/officeDocument/2006/relationships/hyperlink" Target="https://drive.google.com/file/d/1lIBhQ5HoJuhqkknAOUO13g_qtKV9sZee/view?usp=sharing" TargetMode="External"/><Relationship Id="rId345" Type="http://schemas.openxmlformats.org/officeDocument/2006/relationships/hyperlink" Target="https://drive.google.com/file/d/1ic-mrJUaq6boMwfS_FkFyjTuvmMtj6VZ/view?usp=sharing" TargetMode="External"/><Relationship Id="rId102" Type="http://schemas.openxmlformats.org/officeDocument/2006/relationships/hyperlink" Target="https://docs.google.com/document/d/1wOank_Wyj5glzV18EY4B29-l4q46AKDeqlfUt60kOeA/edit?usp=sharing" TargetMode="External"/><Relationship Id="rId223" Type="http://schemas.openxmlformats.org/officeDocument/2006/relationships/hyperlink" Target="https://drive.google.com/file/d/1mw2wapFXkBVw0H1q_S_KMXgnFkxl8vpp/view?usp=sharing" TargetMode="External"/><Relationship Id="rId344" Type="http://schemas.openxmlformats.org/officeDocument/2006/relationships/hyperlink" Target="https://drive.google.com/file/d/15cQwoLvng-V0zqw8hawVpKUZCipfXlGr/view?usp=sharing" TargetMode="External"/><Relationship Id="rId101" Type="http://schemas.openxmlformats.org/officeDocument/2006/relationships/hyperlink" Target="https://docs.google.com/document/d/1rgym_fzxunagpY2zspThNylCOrfw1S77IxtvqdS8XQk/view" TargetMode="External"/><Relationship Id="rId222" Type="http://schemas.openxmlformats.org/officeDocument/2006/relationships/hyperlink" Target="https://drive.google.com/file/d/1YpfHt6AS7M-sI1fNY1BebRuETxCe1KhH/view?usp=sharing" TargetMode="External"/><Relationship Id="rId343" Type="http://schemas.openxmlformats.org/officeDocument/2006/relationships/hyperlink" Target="https://drive.google.com/file/d/1bTZ0a8F2KeocuLSsZDqlg2mAdNyGq0u6/view?usp=sharing" TargetMode="External"/><Relationship Id="rId100" Type="http://schemas.openxmlformats.org/officeDocument/2006/relationships/hyperlink" Target="https://docs.google.com/document/d/1rgym_fzxunagpY2zspThNylCOrfw1S77IxtvqdS8XQk/pub" TargetMode="External"/><Relationship Id="rId221" Type="http://schemas.openxmlformats.org/officeDocument/2006/relationships/hyperlink" Target="https://drive.google.com/file/d/1g7WpcOzLalESn3V8Irx_9qTNjKPazTRu/view?usp=sharing" TargetMode="External"/><Relationship Id="rId342" Type="http://schemas.openxmlformats.org/officeDocument/2006/relationships/hyperlink" Target="https://drive.google.com/file/d/1SMta4mOILu1WtvftqD5BSYMFwBzeKjJv/view?usp=sharing" TargetMode="External"/><Relationship Id="rId217" Type="http://schemas.openxmlformats.org/officeDocument/2006/relationships/hyperlink" Target="https://drive.google.com/file/d/1EYXVaUbq2csLfyEasfpwhe3XUTt2lCjk/view?usp=sharing" TargetMode="External"/><Relationship Id="rId338" Type="http://schemas.openxmlformats.org/officeDocument/2006/relationships/hyperlink" Target="https://drive.google.com/file/d/1PDIvW7MtFd3K1XL6Ha53Dc4IDGwQTNyR/view?usp=sharing" TargetMode="External"/><Relationship Id="rId216" Type="http://schemas.openxmlformats.org/officeDocument/2006/relationships/hyperlink" Target="https://drive.google.com/file/d/16TuS4tltsOQAuSqnKXdOEM5jw9EjJLnQ/view?usp=sharing" TargetMode="External"/><Relationship Id="rId337" Type="http://schemas.openxmlformats.org/officeDocument/2006/relationships/hyperlink" Target="https://drive.google.com/file/d/18Dwh62zzf5dW7b4qtiOkh6Cjp17eYk4J/view?usp=sharing" TargetMode="External"/><Relationship Id="rId215" Type="http://schemas.openxmlformats.org/officeDocument/2006/relationships/hyperlink" Target="https://drive.google.com/file/d/1OS-fC_nO5RF0jLb-Yct5L-tLwsN9EgJs/view?usp=sharing" TargetMode="External"/><Relationship Id="rId336" Type="http://schemas.openxmlformats.org/officeDocument/2006/relationships/hyperlink" Target="https://drive.google.com/file/d/19sbQlb9-AxniAqac-8NVH1T0XWwOfLBO/view?usp=sharing" TargetMode="External"/><Relationship Id="rId214" Type="http://schemas.openxmlformats.org/officeDocument/2006/relationships/hyperlink" Target="https://drive.google.com/file/d/1DbwJDJ0C3JjH3vZMWUnULB_2BE-zGrHJ/view?usp=sharing" TargetMode="External"/><Relationship Id="rId335" Type="http://schemas.openxmlformats.org/officeDocument/2006/relationships/hyperlink" Target="https://drive.google.com/file/d/1fJLJOxVFwrdqCP4zoDNTO2wSsEghX9P6/view?usp=sharing" TargetMode="External"/><Relationship Id="rId219" Type="http://schemas.openxmlformats.org/officeDocument/2006/relationships/hyperlink" Target="https://drive.google.com/file/d/1vEKMu7oaRU08TPwVWdognsff-UrQfxvD/view?usp=sharing" TargetMode="External"/><Relationship Id="rId218" Type="http://schemas.openxmlformats.org/officeDocument/2006/relationships/hyperlink" Target="https://drive.google.com/file/d/1EMHQkMwkfRBovSPJXfD3K9H6bnG4JZxw/view?usp=sharing" TargetMode="External"/><Relationship Id="rId339" Type="http://schemas.openxmlformats.org/officeDocument/2006/relationships/hyperlink" Target="https://drive.google.com/file/d/1MQ6g3-IfAfhbd_XOp_uI7aKohS_tkxEh/view?usp=sharing" TargetMode="External"/><Relationship Id="rId330" Type="http://schemas.openxmlformats.org/officeDocument/2006/relationships/hyperlink" Target="https://drive.google.com/file/d/1jjBoOwgjB4BeS7Vev08OY69HWXGDlGY8/view?usp=sharing" TargetMode="External"/><Relationship Id="rId213" Type="http://schemas.openxmlformats.org/officeDocument/2006/relationships/hyperlink" Target="https://drive.google.com/file/d/1Cm0Ffat0-BpKFpjqQSrQyv35NJgtIQ6a/view?usp=sharing" TargetMode="External"/><Relationship Id="rId334" Type="http://schemas.openxmlformats.org/officeDocument/2006/relationships/hyperlink" Target="https://drive.google.com/file/d/1Bf0tjGEIVOEvuN6BMiyzF-ktCjNMc8-f/view?usp=sharing" TargetMode="External"/><Relationship Id="rId212" Type="http://schemas.openxmlformats.org/officeDocument/2006/relationships/hyperlink" Target="https://drive.google.com/file/d/1W4bIU4WJVj8GCi0hg98tsXPU8gac2VEB/view?usp=sharing" TargetMode="External"/><Relationship Id="rId333" Type="http://schemas.openxmlformats.org/officeDocument/2006/relationships/hyperlink" Target="https://drive.google.com/file/d/1o4m5Wpg5V-EcrgDwkehUJf_W9TZHJmyP/view?usp=sharing" TargetMode="External"/><Relationship Id="rId211" Type="http://schemas.openxmlformats.org/officeDocument/2006/relationships/hyperlink" Target="https://drive.google.com/file/d/1Dxb6J5JA2H50lL_6aslGJ1mQTrfh_ClR/view?usp=sharing" TargetMode="External"/><Relationship Id="rId332" Type="http://schemas.openxmlformats.org/officeDocument/2006/relationships/hyperlink" Target="https://drive.google.com/file/d/1vs3-x40J0JxPlXLN0xwZYQT9WjUFEYUn/view?usp=sharing" TargetMode="External"/><Relationship Id="rId210" Type="http://schemas.openxmlformats.org/officeDocument/2006/relationships/hyperlink" Target="https://drive.google.com/file/d/1h9ZcCUHRbnzR17iA870YqOgdcVOWrfSR/view?usp=sharing" TargetMode="External"/><Relationship Id="rId331" Type="http://schemas.openxmlformats.org/officeDocument/2006/relationships/hyperlink" Target="https://drive.google.com/file/d/1RAzkIQzMcF0x0kRYHopSsc63On5jwoRV/view?usp=sharing" TargetMode="External"/><Relationship Id="rId129" Type="http://schemas.openxmlformats.org/officeDocument/2006/relationships/hyperlink" Target="https://docs.google.com/document/d/1fJ8SlgcjvFG6xHj4qFvUP_fRvoqyp1Ne0rIyyliqufE/view" TargetMode="External"/><Relationship Id="rId128" Type="http://schemas.openxmlformats.org/officeDocument/2006/relationships/hyperlink" Target="https://docs.google.com/document/d/1fJ8SlgcjvFG6xHj4qFvUP_fRvoqyp1Ne0rIyyliqufE/pub" TargetMode="External"/><Relationship Id="rId249" Type="http://schemas.openxmlformats.org/officeDocument/2006/relationships/hyperlink" Target="https://drive.google.com/file/d/12S78hlg2_dSNszEQ9DD-laFJY0ZBqyIN/view?usp=sharing" TargetMode="External"/><Relationship Id="rId127" Type="http://schemas.openxmlformats.org/officeDocument/2006/relationships/hyperlink" Target="https://docs.google.com/document/d/1fJ8SlgcjvFG6xHj4qFvUP_fRvoqyp1Ne0rIyyliqufE/edit?usp=sharing" TargetMode="External"/><Relationship Id="rId248" Type="http://schemas.openxmlformats.org/officeDocument/2006/relationships/hyperlink" Target="https://drive.google.com/file/d/19SvlLDiPSCZm2m9uj3vMaxh70o-DdRoK/view?usp=sharing" TargetMode="External"/><Relationship Id="rId126" Type="http://schemas.openxmlformats.org/officeDocument/2006/relationships/hyperlink" Target="https://docs.google.com/document/d/1f9I9GuCS-sPB7qIzBjufRg3cVViHBAgup9VN07fOlvY/view" TargetMode="External"/><Relationship Id="rId247" Type="http://schemas.openxmlformats.org/officeDocument/2006/relationships/hyperlink" Target="https://drive.google.com/file/d/1HPGX5M29pnG2s64xVM6ST8LLcVPOFjwB/view?usp=sharing" TargetMode="External"/><Relationship Id="rId121" Type="http://schemas.openxmlformats.org/officeDocument/2006/relationships/hyperlink" Target="https://sites.google.com/view/irvinephotoboothrental/photo-booth-rental-irvine" TargetMode="External"/><Relationship Id="rId242" Type="http://schemas.openxmlformats.org/officeDocument/2006/relationships/hyperlink" Target="https://drive.google.com/file/d/1LmvsAggTUnRqQ1kgKBxeiXCRXNtjQP10/view?usp=sharing" TargetMode="External"/><Relationship Id="rId120" Type="http://schemas.openxmlformats.org/officeDocument/2006/relationships/hyperlink" Target="https://sites.google.com/view/irvinephotoboothrental/home" TargetMode="External"/><Relationship Id="rId241" Type="http://schemas.openxmlformats.org/officeDocument/2006/relationships/hyperlink" Target="https://drive.google.com/file/d/1ncsZXcNhDGjApojoJLHGHD9y4nTVQFFv/view?usp=sharing" TargetMode="External"/><Relationship Id="rId240" Type="http://schemas.openxmlformats.org/officeDocument/2006/relationships/hyperlink" Target="https://drive.google.com/file/d/1n4nGfan5r5p8BQamB574Ks_AHUy0MNro/view?usp=sharing" TargetMode="External"/><Relationship Id="rId125" Type="http://schemas.openxmlformats.org/officeDocument/2006/relationships/hyperlink" Target="https://docs.google.com/document/d/1f9I9GuCS-sPB7qIzBjufRg3cVViHBAgup9VN07fOlvY/pub" TargetMode="External"/><Relationship Id="rId246" Type="http://schemas.openxmlformats.org/officeDocument/2006/relationships/hyperlink" Target="https://drive.google.com/file/d/17g1smyIyxvJP1dTQHrgkAuS81ecs3GhM/view?usp=sharing" TargetMode="External"/><Relationship Id="rId124" Type="http://schemas.openxmlformats.org/officeDocument/2006/relationships/hyperlink" Target="https://docs.google.com/document/d/1f9I9GuCS-sPB7qIzBjufRg3cVViHBAgup9VN07fOlvY/edit?usp=sharing" TargetMode="External"/><Relationship Id="rId245" Type="http://schemas.openxmlformats.org/officeDocument/2006/relationships/hyperlink" Target="https://drive.google.com/file/d/1a_50i8UaDPZCkYhRTnz7089c6wzmwXKO/view?usp=sharing" TargetMode="External"/><Relationship Id="rId123" Type="http://schemas.openxmlformats.org/officeDocument/2006/relationships/hyperlink" Target="https://sites.google.com/view/brea-photo-booth-rental/home" TargetMode="External"/><Relationship Id="rId244" Type="http://schemas.openxmlformats.org/officeDocument/2006/relationships/hyperlink" Target="https://drive.google.com/file/d/1CbLTLGxC35zUnV4dUfkL5egPEouROJkf/view?usp=sharing" TargetMode="External"/><Relationship Id="rId122" Type="http://schemas.openxmlformats.org/officeDocument/2006/relationships/hyperlink" Target="https://sites.google.com/view/vogue-booth-rental-los-angeles/home" TargetMode="External"/><Relationship Id="rId243" Type="http://schemas.openxmlformats.org/officeDocument/2006/relationships/hyperlink" Target="https://drive.google.com/file/d/1OL7yEB0gwJn_xz6VHpyRwMJkETOn3ngS/view?usp=sharing" TargetMode="External"/><Relationship Id="rId95" Type="http://schemas.openxmlformats.org/officeDocument/2006/relationships/hyperlink" Target="https://sites.google.com/view/brea-photo-booth-rental/home" TargetMode="External"/><Relationship Id="rId94" Type="http://schemas.openxmlformats.org/officeDocument/2006/relationships/hyperlink" Target="https://sites.google.com/view/vogue-booth-rental-los-angeles/home" TargetMode="External"/><Relationship Id="rId97" Type="http://schemas.openxmlformats.org/officeDocument/2006/relationships/hyperlink" Target="https://docs.google.com/document/d/18Tkad7DE8zYoWTYl2DgF8QcC72BFabQA5RhC9IZZfkw/pub" TargetMode="External"/><Relationship Id="rId96" Type="http://schemas.openxmlformats.org/officeDocument/2006/relationships/hyperlink" Target="https://docs.google.com/document/d/18Tkad7DE8zYoWTYl2DgF8QcC72BFabQA5RhC9IZZfkw/edit?usp=sharing" TargetMode="External"/><Relationship Id="rId99" Type="http://schemas.openxmlformats.org/officeDocument/2006/relationships/hyperlink" Target="https://docs.google.com/document/d/1rgym_fzxunagpY2zspThNylCOrfw1S77IxtvqdS8XQk/edit?usp=sharing" TargetMode="External"/><Relationship Id="rId98" Type="http://schemas.openxmlformats.org/officeDocument/2006/relationships/hyperlink" Target="https://docs.google.com/document/d/18Tkad7DE8zYoWTYl2DgF8QcC72BFabQA5RhC9IZZfkw/view" TargetMode="External"/><Relationship Id="rId91" Type="http://schemas.openxmlformats.org/officeDocument/2006/relationships/hyperlink" Target="https://sites.google.com/view/photoboothrentalalisoviejoca/home" TargetMode="External"/><Relationship Id="rId90" Type="http://schemas.openxmlformats.org/officeDocument/2006/relationships/hyperlink" Target="https://docs.google.com/document/d/11wx5_prBzZuTO5ojntdoFddxfRa09lY-Nw-QiDCCdSs/view" TargetMode="External"/><Relationship Id="rId93" Type="http://schemas.openxmlformats.org/officeDocument/2006/relationships/hyperlink" Target="https://sites.google.com/view/irvinephotoboothrental/photo-booth-rental-irvine" TargetMode="External"/><Relationship Id="rId92" Type="http://schemas.openxmlformats.org/officeDocument/2006/relationships/hyperlink" Target="https://sites.google.com/view/irvinephotoboothrental/home" TargetMode="External"/><Relationship Id="rId118" Type="http://schemas.openxmlformats.org/officeDocument/2006/relationships/hyperlink" Target="https://docs.google.com/document/d/1VUK0BdwRxRX197qD3R3FsTE3968ah1JrOJrd_wPXCwo/view" TargetMode="External"/><Relationship Id="rId239" Type="http://schemas.openxmlformats.org/officeDocument/2006/relationships/hyperlink" Target="https://drive.google.com/file/d/1lKEsSqkNgbpi-OSI5NREgmC_nYAwpTRc/view?usp=sharing" TargetMode="External"/><Relationship Id="rId117" Type="http://schemas.openxmlformats.org/officeDocument/2006/relationships/hyperlink" Target="https://docs.google.com/document/d/1VUK0BdwRxRX197qD3R3FsTE3968ah1JrOJrd_wPXCwo/pub" TargetMode="External"/><Relationship Id="rId238" Type="http://schemas.openxmlformats.org/officeDocument/2006/relationships/hyperlink" Target="https://drive.google.com/file/d/1mktFxAM1oZINjM1Q9mwGfPhphTO6UBqd/view?usp=sharing" TargetMode="External"/><Relationship Id="rId116" Type="http://schemas.openxmlformats.org/officeDocument/2006/relationships/hyperlink" Target="https://docs.google.com/document/d/1VUK0BdwRxRX197qD3R3FsTE3968ah1JrOJrd_wPXCwo/edit?usp=sharing" TargetMode="External"/><Relationship Id="rId237" Type="http://schemas.openxmlformats.org/officeDocument/2006/relationships/hyperlink" Target="https://drive.google.com/file/d/1LfUWx6j_iw7ix9xlPwDyd67RxLuBaRaL/view?usp=sharing" TargetMode="External"/><Relationship Id="rId115" Type="http://schemas.openxmlformats.org/officeDocument/2006/relationships/hyperlink" Target="https://docs.google.com/document/d/1g5yWmzVBEo90Fp_PxgTxGkXjkzhiGzfCbvM2zqm5k3A/view" TargetMode="External"/><Relationship Id="rId236" Type="http://schemas.openxmlformats.org/officeDocument/2006/relationships/hyperlink" Target="https://drive.google.com/file/d/1B5mD6KvTRTo1fBuaWNINmKWw9O2VGZ-a/view?usp=sharing" TargetMode="External"/><Relationship Id="rId119" Type="http://schemas.openxmlformats.org/officeDocument/2006/relationships/hyperlink" Target="https://sites.google.com/view/photoboothrentalalisoviejoca/home" TargetMode="External"/><Relationship Id="rId110" Type="http://schemas.openxmlformats.org/officeDocument/2006/relationships/hyperlink" Target="https://docs.google.com/document/d/1fjylV1AxkhQRfAJpK2EEBBHnbR_CQJZ3rjkYHlHoOuw/edit?usp=sharing" TargetMode="External"/><Relationship Id="rId231" Type="http://schemas.openxmlformats.org/officeDocument/2006/relationships/hyperlink" Target="https://drive.google.com/file/d/1Jn_ohRbGKJEveXfQ25TNlX45G6Np9JAz/view?usp=sharing" TargetMode="External"/><Relationship Id="rId230" Type="http://schemas.openxmlformats.org/officeDocument/2006/relationships/hyperlink" Target="https://drive.google.com/file/d/1w2Qb8k5Y2eZY1IQBZJLAMgr_ojQaRnfj/view?usp=sharing" TargetMode="External"/><Relationship Id="rId350" Type="http://schemas.openxmlformats.org/officeDocument/2006/relationships/vmlDrawing" Target="../drawings/vmlDrawing1.vml"/><Relationship Id="rId114" Type="http://schemas.openxmlformats.org/officeDocument/2006/relationships/hyperlink" Target="https://docs.google.com/document/d/1g5yWmzVBEo90Fp_PxgTxGkXjkzhiGzfCbvM2zqm5k3A/pub" TargetMode="External"/><Relationship Id="rId235" Type="http://schemas.openxmlformats.org/officeDocument/2006/relationships/hyperlink" Target="https://drive.google.com/file/d/1XGBAOupyux4Z_Hm1-jP7JE7fbz7rUg6-/view?usp=sharing" TargetMode="External"/><Relationship Id="rId113" Type="http://schemas.openxmlformats.org/officeDocument/2006/relationships/hyperlink" Target="https://docs.google.com/document/d/1g5yWmzVBEo90Fp_PxgTxGkXjkzhiGzfCbvM2zqm5k3A/edit?usp=sharing" TargetMode="External"/><Relationship Id="rId234" Type="http://schemas.openxmlformats.org/officeDocument/2006/relationships/hyperlink" Target="https://drive.google.com/file/d/1Q1cMWoe2TWiYN0yCpK8CABclPyfHGxoa/view?usp=sharing" TargetMode="External"/><Relationship Id="rId112" Type="http://schemas.openxmlformats.org/officeDocument/2006/relationships/hyperlink" Target="https://docs.google.com/document/d/1fjylV1AxkhQRfAJpK2EEBBHnbR_CQJZ3rjkYHlHoOuw/view" TargetMode="External"/><Relationship Id="rId233" Type="http://schemas.openxmlformats.org/officeDocument/2006/relationships/hyperlink" Target="https://drive.google.com/file/d/1SXGdfEWlUDBypb4mvNm_k_SfTXu6bhuo/view?usp=sharing" TargetMode="External"/><Relationship Id="rId111" Type="http://schemas.openxmlformats.org/officeDocument/2006/relationships/hyperlink" Target="https://docs.google.com/document/d/1fjylV1AxkhQRfAJpK2EEBBHnbR_CQJZ3rjkYHlHoOuw/pub" TargetMode="External"/><Relationship Id="rId232" Type="http://schemas.openxmlformats.org/officeDocument/2006/relationships/hyperlink" Target="https://drive.google.com/file/d/1NkoAkYuaKNnMF1grTUHIV0HkNuYo3WY6/view?usp=sharing" TargetMode="External"/><Relationship Id="rId305" Type="http://schemas.openxmlformats.org/officeDocument/2006/relationships/hyperlink" Target="https://drive.google.com/file/d/1DsXPjxNrTLtZg80eS7dm8Cg8F3TkZM5B/view?usp=sharing" TargetMode="External"/><Relationship Id="rId304" Type="http://schemas.openxmlformats.org/officeDocument/2006/relationships/hyperlink" Target="https://drive.google.com/file/d/1hOx4WuMDft9uUtYWORpE113WjSDWNX9V/view?usp=sharing" TargetMode="External"/><Relationship Id="rId303" Type="http://schemas.openxmlformats.org/officeDocument/2006/relationships/hyperlink" Target="https://drive.google.com/file/d/1dbYu30X5ALfbloYJGXNQuGTUDz23XSIT/view?usp=sharing" TargetMode="External"/><Relationship Id="rId302" Type="http://schemas.openxmlformats.org/officeDocument/2006/relationships/hyperlink" Target="https://drive.google.com/file/d/1il2d7FyRR4NMlhmll0q7_TLAxpc1V0gI/view?usp=sharing" TargetMode="External"/><Relationship Id="rId309" Type="http://schemas.openxmlformats.org/officeDocument/2006/relationships/hyperlink" Target="https://drive.google.com/file/d/1n-UdlJULCNhUTssgrL-fCO_zUI9gO9HS/view?usp=sharing" TargetMode="External"/><Relationship Id="rId308" Type="http://schemas.openxmlformats.org/officeDocument/2006/relationships/hyperlink" Target="https://drive.google.com/file/d/1OFFf-8-FPHh55CV9OCZDxI4pHUnUoSMF/view?usp=sharing" TargetMode="External"/><Relationship Id="rId307" Type="http://schemas.openxmlformats.org/officeDocument/2006/relationships/hyperlink" Target="https://drive.google.com/file/d/1hw7fAqfRBVckQhmkgzetDFdLGNmYQo0R/view?usp=sharing" TargetMode="External"/><Relationship Id="rId306" Type="http://schemas.openxmlformats.org/officeDocument/2006/relationships/hyperlink" Target="https://drive.google.com/file/d/11p3Um2MiqqC3wyCyvtDROw6U0UmST6lW/view?usp=sharing" TargetMode="External"/><Relationship Id="rId301" Type="http://schemas.openxmlformats.org/officeDocument/2006/relationships/hyperlink" Target="https://drive.google.com/file/d/18niNvxPc0nFAVKofuEzy5_s6c-b-KKwz/view?usp=sharing" TargetMode="External"/><Relationship Id="rId300" Type="http://schemas.openxmlformats.org/officeDocument/2006/relationships/hyperlink" Target="https://drive.google.com/file/d/1cg8tW5otQvMfuvb29TU1c43He7FmFRPV/view?usp=sharing" TargetMode="External"/><Relationship Id="rId206" Type="http://schemas.openxmlformats.org/officeDocument/2006/relationships/hyperlink" Target="https://drive.google.com/file/d/180Q9G_GnkutG8vmyPE8xTShyg2FfcmN4/view?usp=sharing" TargetMode="External"/><Relationship Id="rId327" Type="http://schemas.openxmlformats.org/officeDocument/2006/relationships/hyperlink" Target="https://drive.google.com/file/d/1QJ5Qo2T533c8l0TIkeo7EPxadT3yKFvE/view?usp=sharing" TargetMode="External"/><Relationship Id="rId205" Type="http://schemas.openxmlformats.org/officeDocument/2006/relationships/hyperlink" Target="https://drive.google.com/file/d/1Il_D8y1Qtae6Gx-qt_t4Dc0PhH0P2_33/view?usp=sharing" TargetMode="External"/><Relationship Id="rId326" Type="http://schemas.openxmlformats.org/officeDocument/2006/relationships/hyperlink" Target="https://drive.google.com/file/d/1VG4K5gzlGTw3V52khsG7RA5q7NSUYLBc/view?usp=sharing" TargetMode="External"/><Relationship Id="rId204" Type="http://schemas.openxmlformats.org/officeDocument/2006/relationships/hyperlink" Target="https://drive.google.com/file/d/1fSlbu2Q2F8uY9m1MGi9UIIPxPWl4-wlg/view?usp=sharing" TargetMode="External"/><Relationship Id="rId325" Type="http://schemas.openxmlformats.org/officeDocument/2006/relationships/hyperlink" Target="https://drive.google.com/file/d/192X-0WysNGuBAvbazUe7WiaLKhCeTLTm/view?usp=sharing" TargetMode="External"/><Relationship Id="rId203" Type="http://schemas.openxmlformats.org/officeDocument/2006/relationships/hyperlink" Target="https://drive.google.com/file/d/1v0T4DPyJvhzBFufhfq_19KJ7-XelKhkJ/view?usp=sharing" TargetMode="External"/><Relationship Id="rId324" Type="http://schemas.openxmlformats.org/officeDocument/2006/relationships/hyperlink" Target="https://drive.google.com/file/d/1hVaL2mlNaWw_CW5ldRxVeBM8kNUWv85N/view?usp=sharing" TargetMode="External"/><Relationship Id="rId209" Type="http://schemas.openxmlformats.org/officeDocument/2006/relationships/hyperlink" Target="https://drive.google.com/file/d/1JeB3nC7jch4aP6MI-cmzYoGIxXtUo1jn/view?usp=sharing" TargetMode="External"/><Relationship Id="rId208" Type="http://schemas.openxmlformats.org/officeDocument/2006/relationships/hyperlink" Target="https://drive.google.com/file/d/1uKF2OBKrq_qW5sCw-oet0n7zRLAosT80/view?usp=sharing" TargetMode="External"/><Relationship Id="rId329" Type="http://schemas.openxmlformats.org/officeDocument/2006/relationships/hyperlink" Target="https://drive.google.com/file/d/1DfDxcdcAW8tAeqbg9F5H1bIhl7SMiLck/view?usp=sharing" TargetMode="External"/><Relationship Id="rId207" Type="http://schemas.openxmlformats.org/officeDocument/2006/relationships/hyperlink" Target="https://drive.google.com/file/d/148lGbo6c3wRXpMuIOoO_HALmCohBNiwD/view?usp=sharing" TargetMode="External"/><Relationship Id="rId328" Type="http://schemas.openxmlformats.org/officeDocument/2006/relationships/hyperlink" Target="https://drive.google.com/file/d/1qP_pwJS75FbKxyywpSo-w9aEWpQCwvmH/view?usp=sharing" TargetMode="External"/><Relationship Id="rId202" Type="http://schemas.openxmlformats.org/officeDocument/2006/relationships/hyperlink" Target="https://drive.google.com/file/d/1-XvXdAx1PP3Xql_1IWct2ZEqBgjS_asF/view?usp=sharing" TargetMode="External"/><Relationship Id="rId323" Type="http://schemas.openxmlformats.org/officeDocument/2006/relationships/hyperlink" Target="https://drive.google.com/file/d/1jLyHMfOumqCvXzM_erxAzz8N8Q5tmNQ0/view?usp=sharing" TargetMode="External"/><Relationship Id="rId201" Type="http://schemas.openxmlformats.org/officeDocument/2006/relationships/hyperlink" Target="https://drive.google.com/file/d/1Vn3zSIdi4Payx2B6VXzgP7QdIXEJBbM8/view?usp=sharing" TargetMode="External"/><Relationship Id="rId322" Type="http://schemas.openxmlformats.org/officeDocument/2006/relationships/hyperlink" Target="https://drive.google.com/file/d/1qyvNx-S4MXdFkMVPvMHQDipwN5e23LBO/view?usp=sharing" TargetMode="External"/><Relationship Id="rId200" Type="http://schemas.openxmlformats.org/officeDocument/2006/relationships/hyperlink" Target="https://drive.google.com/file/d/1stNuHyN6ACod_iW9usMLtBkVBlASfzgu/view?usp=sharing" TargetMode="External"/><Relationship Id="rId321" Type="http://schemas.openxmlformats.org/officeDocument/2006/relationships/hyperlink" Target="https://drive.google.com/file/d/1PweSQAepvRestyD1X05zJBwj5K0peRzk/view?usp=sharing" TargetMode="External"/><Relationship Id="rId320" Type="http://schemas.openxmlformats.org/officeDocument/2006/relationships/hyperlink" Target="https://drive.google.com/file/d/13m2ZRbreq5N5l6VJXKfEzqLHxQ2VK4Sn/view?usp=sharing" TargetMode="External"/><Relationship Id="rId316" Type="http://schemas.openxmlformats.org/officeDocument/2006/relationships/hyperlink" Target="https://drive.google.com/file/d/1M-rvSoMM2-3VVRb8lOPXsftD9s-0x46P/view?usp=sharing" TargetMode="External"/><Relationship Id="rId315" Type="http://schemas.openxmlformats.org/officeDocument/2006/relationships/hyperlink" Target="https://drive.google.com/file/d/1icmEdfxaaZmuz7WgbmvDy0MRNi2obO7M/view?usp=sharing" TargetMode="External"/><Relationship Id="rId314" Type="http://schemas.openxmlformats.org/officeDocument/2006/relationships/hyperlink" Target="https://drive.google.com/file/d/1vKAlriuCWjSUhJzIPcUVjAzL2jMdRSp4/view?usp=sharing" TargetMode="External"/><Relationship Id="rId313" Type="http://schemas.openxmlformats.org/officeDocument/2006/relationships/hyperlink" Target="https://drive.google.com/file/d/1n3sqUiq2E4dJCfgyOGlM2sHaDVCBguhs/view?usp=sharing" TargetMode="External"/><Relationship Id="rId319" Type="http://schemas.openxmlformats.org/officeDocument/2006/relationships/hyperlink" Target="https://drive.google.com/file/d/1jgtejYpNv2x3osQfvIklXiDa1SYPx7k-/view?usp=sharing" TargetMode="External"/><Relationship Id="rId318" Type="http://schemas.openxmlformats.org/officeDocument/2006/relationships/hyperlink" Target="https://drive.google.com/file/d/1aDmtj3psA_TpFnWIVYsOf5WwBse1oF9b/view?usp=sharing" TargetMode="External"/><Relationship Id="rId317" Type="http://schemas.openxmlformats.org/officeDocument/2006/relationships/hyperlink" Target="https://drive.google.com/file/d/1773pZxDrflTBYJivav6CZxoniDOEhwZf/view?usp=sharing" TargetMode="External"/><Relationship Id="rId312" Type="http://schemas.openxmlformats.org/officeDocument/2006/relationships/hyperlink" Target="https://drive.google.com/file/d/1ohMvLV5ZmG-6PzehhC6Ua6jK4CZO00-o/view?usp=sharing" TargetMode="External"/><Relationship Id="rId311" Type="http://schemas.openxmlformats.org/officeDocument/2006/relationships/hyperlink" Target="https://drive.google.com/file/d/1ZL52nup9WrtEeSjGZhG0tPY_phkJdKP4/view?usp=sharing" TargetMode="External"/><Relationship Id="rId310" Type="http://schemas.openxmlformats.org/officeDocument/2006/relationships/hyperlink" Target="https://drive.google.com/file/d/1RMyFMFJ8I1KF2as1x3c7J2gnxALeEJiC/view?usp=sharing"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docs.google.com/document/d/1uzQufAPqJd92Tc9a5mDRRrO8zyNRWBYLnxdXTYTv3Lg/edit?usp=sharing" TargetMode="External"/><Relationship Id="rId22" Type="http://schemas.openxmlformats.org/officeDocument/2006/relationships/drawing" Target="../drawings/drawing2.xml"/><Relationship Id="rId21" Type="http://schemas.openxmlformats.org/officeDocument/2006/relationships/hyperlink" Target="https://docs.google.com/document/d/1uzQufAPqJd92Tc9a5mDRRrO8zyNRWBYLnxdXTYTv3Lg/pub" TargetMode="External"/><Relationship Id="rId11" Type="http://schemas.openxmlformats.org/officeDocument/2006/relationships/hyperlink" Target="https://docs.google.com/document/d/18Tkad7DE8zYoWTYl2DgF8QcC72BFabQA5RhC9IZZfkw/edit?usp=sharing" TargetMode="External"/><Relationship Id="rId10" Type="http://schemas.openxmlformats.org/officeDocument/2006/relationships/hyperlink" Target="https://docs.google.com/document/d/1a32qn4FrpITeqRazApWwf95En187eyg9srMOMGX8rg0/view" TargetMode="External"/><Relationship Id="rId13" Type="http://schemas.openxmlformats.org/officeDocument/2006/relationships/hyperlink" Target="https://docs.google.com/document/d/18Tkad7DE8zYoWTYl2DgF8QcC72BFabQA5RhC9IZZfkw/view" TargetMode="External"/><Relationship Id="rId12" Type="http://schemas.openxmlformats.org/officeDocument/2006/relationships/hyperlink" Target="https://docs.google.com/document/d/18Tkad7DE8zYoWTYl2DgF8QcC72BFabQA5RhC9IZZfkw/pub" TargetMode="External"/><Relationship Id="rId15" Type="http://schemas.openxmlformats.org/officeDocument/2006/relationships/hyperlink" Target="https://docs.google.com/document/d/1fjylV1AxkhQRfAJpK2EEBBHnbR_CQJZ3rjkYHlHoOuw/pub" TargetMode="External"/><Relationship Id="rId14" Type="http://schemas.openxmlformats.org/officeDocument/2006/relationships/hyperlink" Target="https://docs.google.com/document/d/1fjylV1AxkhQRfAJpK2EEBBHnbR_CQJZ3rjkYHlHoOuw/edit?usp=sharing" TargetMode="External"/><Relationship Id="rId17" Type="http://schemas.openxmlformats.org/officeDocument/2006/relationships/hyperlink" Target="https://docs.google.com/document/d/1f9I9GuCS-sPB7qIzBjufRg3cVViHBAgup9VN07fOlvY/edit?usp=sharing" TargetMode="External"/><Relationship Id="rId16" Type="http://schemas.openxmlformats.org/officeDocument/2006/relationships/hyperlink" Target="https://docs.google.com/document/d/1fjylV1AxkhQRfAJpK2EEBBHnbR_CQJZ3rjkYHlHoOuw/view" TargetMode="External"/><Relationship Id="rId19" Type="http://schemas.openxmlformats.org/officeDocument/2006/relationships/hyperlink" Target="https://docs.google.com/document/d/1f9I9GuCS-sPB7qIzBjufRg3cVViHBAgup9VN07fOlvY/view" TargetMode="External"/><Relationship Id="rId18" Type="http://schemas.openxmlformats.org/officeDocument/2006/relationships/hyperlink" Target="https://docs.google.com/document/d/1f9I9GuCS-sPB7qIzBjufRg3cVViHBAgup9VN07fOlvY/pub" TargetMode="External"/><Relationship Id="rId1" Type="http://schemas.openxmlformats.org/officeDocument/2006/relationships/hyperlink" Target="https://www.luckyfrogphotos.com/culvercityphotobooth.html" TargetMode="External"/><Relationship Id="rId2" Type="http://schemas.openxmlformats.org/officeDocument/2006/relationships/hyperlink" Target="https://drive.google.com/drive/folders/12HUTB40d7vBGZdWR3Jpb6gA7gLVEqUgW?usp=sharing" TargetMode="External"/><Relationship Id="rId3" Type="http://schemas.openxmlformats.org/officeDocument/2006/relationships/hyperlink" Target="https://docs.google.com/document/d/1pstn8Y_gL5uBVHV2emWjg0BlswXUiExcsWp6fg7bHgM/edit?usp=sharing" TargetMode="External"/><Relationship Id="rId4" Type="http://schemas.openxmlformats.org/officeDocument/2006/relationships/hyperlink" Target="https://docs.google.com/document/d/1pstn8Y_gL5uBVHV2emWjg0BlswXUiExcsWp6fg7bHgM/pub" TargetMode="External"/><Relationship Id="rId9" Type="http://schemas.openxmlformats.org/officeDocument/2006/relationships/hyperlink" Target="https://docs.google.com/document/d/1a32qn4FrpITeqRazApWwf95En187eyg9srMOMGX8rg0/pub" TargetMode="External"/><Relationship Id="rId5" Type="http://schemas.openxmlformats.org/officeDocument/2006/relationships/hyperlink" Target="https://docs.google.com/document/d/1K5jFySVLEO4SU62csTRyiPkICZ--GIryNYjgyugmc2M/edit?usp=sharing" TargetMode="External"/><Relationship Id="rId6" Type="http://schemas.openxmlformats.org/officeDocument/2006/relationships/hyperlink" Target="https://docs.google.com/document/d/1K5jFySVLEO4SU62csTRyiPkICZ--GIryNYjgyugmc2M/pub" TargetMode="External"/><Relationship Id="rId7" Type="http://schemas.openxmlformats.org/officeDocument/2006/relationships/hyperlink" Target="https://docs.google.com/document/d/1K5jFySVLEO4SU62csTRyiPkICZ--GIryNYjgyugmc2M/view" TargetMode="External"/><Relationship Id="rId8" Type="http://schemas.openxmlformats.org/officeDocument/2006/relationships/hyperlink" Target="https://docs.google.com/document/d/1a32qn4FrpITeqRazApWwf95En187eyg9srMOMGX8rg0/edit?usp=sharing"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1" Type="http://schemas.openxmlformats.org/officeDocument/2006/relationships/hyperlink" Target="https://www.google.com/calendar/event?eid=NHQ0M25uZTNhdmpobWtudGg2bnByMWFtMGsgYjI3M2FiYmUyMWQxMDYyMWJiZjc0OTI2ZjI2MWEzMWMxZTkwY2NjYjhlOGQzZTIwNTgyNTQxYjA1ODYyMDAwZkBncm91cC5jYWxlbmRhci5nb29nbGUuY29t" TargetMode="External"/><Relationship Id="rId10" Type="http://schemas.openxmlformats.org/officeDocument/2006/relationships/hyperlink" Target="https://www.google.com/calendar/event?eid=ZTByYnFvN28zaDFsZWViYzdpYzByanIyZTAgYjI3M2FiYmUyMWQxMDYyMWJiZjc0OTI2ZjI2MWEzMWMxZTkwY2NjYjhlOGQzZTIwNTgyNTQxYjA1ODYyMDAwZkBncm91cC5jYWxlbmRhci5nb29nbGUuY29t" TargetMode="External"/><Relationship Id="rId13" Type="http://schemas.openxmlformats.org/officeDocument/2006/relationships/hyperlink" Target="https://www.google.com/calendar/event?eid=ZGwyNmJvcjZuMGZlbTZ0cGdncm5lamE1Z3MgYjI3M2FiYmUyMWQxMDYyMWJiZjc0OTI2ZjI2MWEzMWMxZTkwY2NjYjhlOGQzZTIwNTgyNTQxYjA1ODYyMDAwZkBncm91cC5jYWxlbmRhci5nb29nbGUuY29t" TargetMode="External"/><Relationship Id="rId12" Type="http://schemas.openxmlformats.org/officeDocument/2006/relationships/hyperlink" Target="https://www.google.com/calendar/event?eid=NG1hcmYzYWhta3M1NGZwZXVjdHFic2c2amMgYjI3M2FiYmUyMWQxMDYyMWJiZjc0OTI2ZjI2MWEzMWMxZTkwY2NjYjhlOGQzZTIwNTgyNTQxYjA1ODYyMDAwZkBncm91cC5jYWxlbmRhci5nb29nbGUuY29t" TargetMode="External"/><Relationship Id="rId14" Type="http://schemas.openxmlformats.org/officeDocument/2006/relationships/drawing" Target="../drawings/drawing4.xml"/><Relationship Id="rId1" Type="http://schemas.openxmlformats.org/officeDocument/2006/relationships/hyperlink" Target="https://www.google.com/calendar/event?eid=NXZmc291YjFxanNjaHJ2cmUxdXNzMTlpdG8gYjI3M2FiYmUyMWQxMDYyMWJiZjc0OTI2ZjI2MWEzMWMxZTkwY2NjYjhlOGQzZTIwNTgyNTQxYjA1ODYyMDAwZkBncm91cC5jYWxlbmRhci5nb29nbGUuY29t" TargetMode="External"/><Relationship Id="rId2" Type="http://schemas.openxmlformats.org/officeDocument/2006/relationships/hyperlink" Target="https://www.google.com/calendar/event?eid=cDQ1NjA4Z3NlY2FoOGpyNjJjZWtsOXBvaTAgYjI3M2FiYmUyMWQxMDYyMWJiZjc0OTI2ZjI2MWEzMWMxZTkwY2NjYjhlOGQzZTIwNTgyNTQxYjA1ODYyMDAwZkBncm91cC5jYWxlbmRhci5nb29nbGUuY29t" TargetMode="External"/><Relationship Id="rId3" Type="http://schemas.openxmlformats.org/officeDocument/2006/relationships/hyperlink" Target="https://www.google.com/calendar/event?eid=bTk3Nm82NmJpZTY0ZGsxcWZ2bzI0cjE4bnMgYjI3M2FiYmUyMWQxMDYyMWJiZjc0OTI2ZjI2MWEzMWMxZTkwY2NjYjhlOGQzZTIwNTgyNTQxYjA1ODYyMDAwZkBncm91cC5jYWxlbmRhci5nb29nbGUuY29t" TargetMode="External"/><Relationship Id="rId4" Type="http://schemas.openxmlformats.org/officeDocument/2006/relationships/hyperlink" Target="https://www.google.com/calendar/event?eid=ZGY3djY4YTBocm5uYWhtYzZxNWJyY2RyNGsgYjI3M2FiYmUyMWQxMDYyMWJiZjc0OTI2ZjI2MWEzMWMxZTkwY2NjYjhlOGQzZTIwNTgyNTQxYjA1ODYyMDAwZkBncm91cC5jYWxlbmRhci5nb29nbGUuY29t" TargetMode="External"/><Relationship Id="rId9" Type="http://schemas.openxmlformats.org/officeDocument/2006/relationships/hyperlink" Target="https://www.google.com/calendar/event?eid=Ym1lOXJyNmp1MGRsM3Zjdmg3YzJzNW0zb2cgYjI3M2FiYmUyMWQxMDYyMWJiZjc0OTI2ZjI2MWEzMWMxZTkwY2NjYjhlOGQzZTIwNTgyNTQxYjA1ODYyMDAwZkBncm91cC5jYWxlbmRhci5nb29nbGUuY29t" TargetMode="External"/><Relationship Id="rId5" Type="http://schemas.openxmlformats.org/officeDocument/2006/relationships/hyperlink" Target="https://www.google.com/calendar/event?eid=cTB2anRjcWtqZWM5cXVqZ2gyYm0xNnJiYTQgYjI3M2FiYmUyMWQxMDYyMWJiZjc0OTI2ZjI2MWEzMWMxZTkwY2NjYjhlOGQzZTIwNTgyNTQxYjA1ODYyMDAwZkBncm91cC5jYWxlbmRhci5nb29nbGUuY29t" TargetMode="External"/><Relationship Id="rId6" Type="http://schemas.openxmlformats.org/officeDocument/2006/relationships/hyperlink" Target="https://www.google.com/calendar/event?eid=bWFjOTNvazhsOHVydTgzaHVzb3NkM2o1aDQgYjI3M2FiYmUyMWQxMDYyMWJiZjc0OTI2ZjI2MWEzMWMxZTkwY2NjYjhlOGQzZTIwNTgyNTQxYjA1ODYyMDAwZkBncm91cC5jYWxlbmRhci5nb29nbGUuY29t" TargetMode="External"/><Relationship Id="rId7" Type="http://schemas.openxmlformats.org/officeDocument/2006/relationships/hyperlink" Target="https://www.google.com/calendar/event?eid=NGdhYWxhdnN1bTh2Ymg0b2lqdmQwcHNtcHMgYjI3M2FiYmUyMWQxMDYyMWJiZjc0OTI2ZjI2MWEzMWMxZTkwY2NjYjhlOGQzZTIwNTgyNTQxYjA1ODYyMDAwZkBncm91cC5jYWxlbmRhci5nb29nbGUuY29t" TargetMode="External"/><Relationship Id="rId8" Type="http://schemas.openxmlformats.org/officeDocument/2006/relationships/hyperlink" Target="https://www.google.com/calendar/event?eid=OGl0NGlhcTYzMWJ1cW1oOWdobjJ0ZWNkaGcgYjI3M2FiYmUyMWQxMDYyMWJiZjc0OTI2ZjI2MWEzMWMxZTkwY2NjYjhlOGQzZTIwNTgyNTQxYjA1ODYyMDAwZkBncm91cC5jYWxlbmRhci5nb29nbGUuY29t" TargetMode="External"/></Relationships>
</file>

<file path=xl/worksheets/_rels/sheet5.xml.rels><?xml version="1.0" encoding="UTF-8" standalone="yes"?><Relationships xmlns="http://schemas.openxmlformats.org/package/2006/relationships"><Relationship Id="rId20" Type="http://schemas.openxmlformats.org/officeDocument/2006/relationships/hyperlink" Target="https://news.google.com/rss/articles/CBMif0FVX3lxTE91N1dFbm1seGpyY1daMVVxTjdKWG9Da2JjaUUtN0pfZ3ZSSGp2ZFY0NXVoTks1a3pjeVZhU0VoXy0xejlmTGVzaG1GOGpOTWdLOEd1OG15NjE0aDlyeTBmUEJOd09zQ0RoYTV1bkEzNzJ3cnl2d1l0RWFpYmo4WVU?oc=5" TargetMode="External"/><Relationship Id="rId21" Type="http://schemas.openxmlformats.org/officeDocument/2006/relationships/drawing" Target="../drawings/drawing5.xml"/><Relationship Id="rId11" Type="http://schemas.openxmlformats.org/officeDocument/2006/relationships/hyperlink" Target="https://news.google.com/rss/articles/CBMizgFBVV95cUxNZVNlUjV3YURmN05QSzh0TFEyLTZRU2h3UHFNczd5YXVFOG9rMk1EM09lcFhrSGZ4anRUdS0yOG44bkVITWd1cXVxS3BOZTFyRE1hMDB0bk1OdjB6cEpLYk52RVlmN3pqeEdpODRSdWctaVlDbXFHZnN4R1BPVkFCcG1obHZ3dENfbko3S1YwNFd5MGQ1anFVb0lVSm8tLTFtNHk1VkROMVhFQlFTN01PMk1DYUp0RUQ4WmtuZkxBQXN1b2c3aGI2SXhqMVF4UQ?oc=5" TargetMode="External"/><Relationship Id="rId10" Type="http://schemas.openxmlformats.org/officeDocument/2006/relationships/hyperlink" Target="https://news.google.com/rss/articles/CBMitwFBVV95cUxQLUxZeVlnQk1oR3R0Mm5ab2NDenEyemludzVsbGg2RUZKSEhyVEg1emU0RHkwSUVBZ1pEMm05OHVuajYxRGplSVZUNFNneHltTV9uM0paX0NlbnV1THI4V2F6SlphSTJQcm84czQxNGs5WU5SemtEV1EtTl9KLW1NSVBjZnkwTmxFamFyV0x0dVNPb1VxM3ZYaWtKNDRMeVN4a29sZ2NrUGxNSzdQZXRWc21ZZWFFSW8?oc=5" TargetMode="External"/><Relationship Id="rId13" Type="http://schemas.openxmlformats.org/officeDocument/2006/relationships/hyperlink" Target="https://news.google.com/rss/articles/CBMickFVX3lxTE5CalVlRGxFWW1VRmJjMzEza1VfOTBKVE1fT25OYm5ja2Yyd3JGdWgwemxtcVNtS0RqN3puaFBobTdQdFdpUk9OYWNRTjN5UzNRTGFaUm04Z3FFZk5DeDB5d1VQTlVITkpSNWxVeWVRWFhqQQ?oc=5" TargetMode="External"/><Relationship Id="rId12" Type="http://schemas.openxmlformats.org/officeDocument/2006/relationships/hyperlink" Target="https://news.google.com/rss/articles/CBMinwFBVV95cUxQYzI1S25INXNWWUtBaEJaVUd1aExmVDNLX2h0XzEyYV83RzgtbU5KaFZhZksxVFIwTHBRcGJNVld0UEVCWEs3Ym1lMm1zNGN0X1lMa2xBMmdmQnROUDRyM3BwU3F3eUNNbFdwM2xjN1BKbkRFYk1RQnlCVzUyVVEtUU5heDZiakdGanR5MTNoZ0gtR1ZjUzRTd19TX2VzQTQ?oc=5" TargetMode="External"/><Relationship Id="rId15" Type="http://schemas.openxmlformats.org/officeDocument/2006/relationships/hyperlink" Target="https://news.google.com/rss/articles/CBMiX0FVX3lxTE11alFmUFMzdTZxbGVUbDNKcWxuanpKMG95SUxZMTRhWXpBOWhTYmh4NXVnNlM5YmJQQnBjOVVQM2tQbExPV0lwWUVYdnUtd1lTNlZoWHB3SlItWENIOWZz?oc=5" TargetMode="External"/><Relationship Id="rId14" Type="http://schemas.openxmlformats.org/officeDocument/2006/relationships/hyperlink" Target="https://news.google.com/rss/articles/CBMiqgJBVV95cUxNNFl6T19xWVd6aGhRN3NjdDd5Sk50ZzJxc3U4eUVjTDk1Ulp3Z1JQSW0yNlFkNkxrZTUwTGk2aHJHbXlweFpKRXhaclZJM0poa3NJM0RKNFE3a21sRk8yQ3FGd2N4UHROMEpmSy1yTEZBUWhaLS1ubXg2V2xUNmZMNkRybzlpWWxPLTJlTW1PVVRYdzJyTzBBUmZqamU1OHhYejZYVmMzb0F2bzJBNGhxaGNpc1h5Nmw1NU5QSnM0cHNhM3BfU2d3OEwwMk9Jcnl6Q184amZGX2d0aHVpamxHTy16M1ZSS1FuRFlwYndEY1FhY1BrTzVEbkFuVTRKZC1LYWNwbm03V1FGOFdGNXdMWWM4MVJ3R0FRY3Uxb21wQmhvdmlSTEZ1YnJ3?oc=5" TargetMode="External"/><Relationship Id="rId17" Type="http://schemas.openxmlformats.org/officeDocument/2006/relationships/hyperlink" Target="https://news.google.com/rss/articles/CBMingFBVV95cUxPaXJlSU5IclB3ZTJjeTluSUxneVdudXVWaGh3ME05Q3ctc1BCVk1RRGtubEl3Nk5GS3BxUnM2cW5OMjNFb1ZYdlRIVTJzYnJaS3lWSkhuTU0yWm1wNGlIMlIzSGNPU3BxOTNROFRFMU5JMG12WkszdVFEalNGMlVxS3ZCcGFoMFRFOEI2Rmdnd1JkR0ZtdjFCSVE1RzVDd9IBowFBVV95cUxNSXZPSGVfbnd2UGZQQlVTSkFRWGVHSHp5ZWlWdWFEWERIVXN1YXRCNFJiXzNDc2ZhVFpaM1lJQXhxX3NTaW5vdnJXa3p3U2lWd2tWaWdtZnlTLWlBODlNSHpMeUN1LVFuZHJ5SGRKWTRHX09xSjhMbHlnb3BPVF93QWRfeVRFZno5UWQ5cndMUU5TcmZadzEzaEJaaTRNNnhISHlj?oc=5" TargetMode="External"/><Relationship Id="rId16" Type="http://schemas.openxmlformats.org/officeDocument/2006/relationships/hyperlink" Target="https://news.google.com/rss/articles/CBMimAFBVV95cUxORHhSTTBjWU1KZ0M4YmtxcFhFU3ozUzQzZGpIMkE0S1BycUVYS0FXaUhYaTJjMXZOdTI4X1hhYUUtdXFEdnR6LThhVGNLOGwtc0VNeV9GNk56RGhIbW5nc3BfMTQteExoMG9Yby1UQkZUSGNmQWFjUFRkellmNE14bW45VXRJbkd4aWQ1TzZEeVFDZ3NqN192Yw?oc=5" TargetMode="External"/><Relationship Id="rId19" Type="http://schemas.openxmlformats.org/officeDocument/2006/relationships/hyperlink" Target="https://news.google.com/rss/articles/CBMiqAJBVV95cUxPUkN6TExiQ0M4VHVhWVIxaVl6UzZlRHpqdW9jdTQ3QXpqMnJ5eWFwYjVabW9zRTNRYXFCdWxGWk15SWRaSUVhRjU1NEctN1RrTFJKc3k4clVFMkxsR05MNzhZWkRvZHNPRzBwdkhELWtwd214bURObHp1dldlQl9jMW51a2pYQ2s5dDMwSnN5azJvMDFUSnlKSG5ld1cxcUJyWXFQUU1KalRtcDhIYldlUGVpVURZQ0hZbDVuZzh6ZWtoM0lvUU9DRDF4NWt2TTh2Y29FSWNXeGg0dHhXWnlMUE05VE91TW1ZWXNMbzZDWXFIbThqYjVjcEsxUEFTUkZtMDRjYXFfbFFUMHFtMHhodVVLRGtYNlpwbEFHRnZjcGhxQ1dNLVY4Yg?oc=5" TargetMode="External"/><Relationship Id="rId18" Type="http://schemas.openxmlformats.org/officeDocument/2006/relationships/hyperlink" Target="https://news.google.com/rss/articles/CBMieEFVX3lxTE4zNHdOekZpRkdRVzNSVExZX19lWnpnYzY4TF8zN0Rmamx0RkpzRlJGcTIweU9IdjFZbW44eDlvTzREZ01pR1lRVWlhSG1DR3k0clNsYXB4ZUtGWms4ZlQ2eEFXTkFIUEdKdHVRalpUX1pfalN0UThBNA?oc=5" TargetMode="External"/><Relationship Id="rId1" Type="http://schemas.openxmlformats.org/officeDocument/2006/relationships/hyperlink" Target="https://news.google.com/rss/search?q=videobooth" TargetMode="External"/><Relationship Id="rId2" Type="http://schemas.openxmlformats.org/officeDocument/2006/relationships/hyperlink" Target="https://news.google.com/rss/articles/CBMiaGh0dHBzOi8vZW1lcmdlbmN5c2VydmljZXN0aW1lcy5jb20vMjAyNC8wNy8yNS9hbWJ1bGFuY2Utc2VydmljZS1sYXVuY2gtdmlydHVhbC12aWRlby1ib290aC1mb3ItZmVlZGJhY2sv0gEA?oc=5" TargetMode="External"/><Relationship Id="rId3" Type="http://schemas.openxmlformats.org/officeDocument/2006/relationships/hyperlink" Target="https://news.google.com/rss/articles/CBMiMGh0dHBzOi8vYWRhZ2UuY29tL2NyZWF0aXZpdHkvd29yay9yYWNlZmFjZS8zOTQ5OdIBAA?oc=5" TargetMode="External"/><Relationship Id="rId4" Type="http://schemas.openxmlformats.org/officeDocument/2006/relationships/hyperlink" Target="https://news.google.com/rss/articles/CBMiVGh0dHBzOi8vd3d3Lm1pcnJvci5jby51ay8zYW0vY2VsZWJyaXR5LW5ld3MvbWFkb25uYS10d2Vya3Mtdm9ndWUtdmlkZW8tYm9vdGgtNzg4NjA4OdIBAA?oc=5" TargetMode="External"/><Relationship Id="rId9" Type="http://schemas.openxmlformats.org/officeDocument/2006/relationships/hyperlink" Target="https://news.google.com/rss/articles/CBMimwFBVV95cUxQTmVqUXpnNzdrcUZTblNickU1SExDUkVzWlZwRjFOdk1zRksyOW16S1NlV1hEMnRSWFU3dDM3Z2o1dTV5NzJfT0ZTVzlUN2h3bzg2V1YtdUJVSnVRcENlckR3X0REMkgtLWxCQ2tYaHVjZUZzckVEQmVXQkFCVThfUEFHQzI2cm9VczZGR3dIVTNzckFzZ3N0UHRpWQ?oc=5" TargetMode="External"/><Relationship Id="rId5" Type="http://schemas.openxmlformats.org/officeDocument/2006/relationships/hyperlink" Target="https://news.google.com/rss/articles/CBMikwFBVV95cUxObTU4MWE3SmpWb3pENTNNUzc5ZDNkeHkxVmRLR09mNEtUWmFNSVNrcV9pNTZ3TVFDVXRlMi1oYzIzZDZsX0czVmJSYVViODN0cFZqME5FWXlJLVdhbHhqeDVNUFd3Z2FuX0tBcVVfYVZtMDZUSm9NTEFFejE5cUVQOE44MmJIQkIwbEhxNl90Tl9uSTg?oc=5" TargetMode="External"/><Relationship Id="rId6" Type="http://schemas.openxmlformats.org/officeDocument/2006/relationships/hyperlink" Target="https://news.google.com/rss/articles/CBMi0wFBVV95cUxORElzS0Y2Yk85Uks2c2l6TzBhMExGeG40Ni14OXUxRVMyaC0xQTI2bVZJYm5UZmNoXzIxSDk4Q3VjekY3THVEZGloRWNZNTd4WW1MU1cyb2YtMTVaNEpXdXpuYlNRTHloYWFwd2ZObWJzWXZoMm5FLWhiandLOFJpUGhIZDY0RXhLbFhwS2JYVWw1SDZTaUdMNGhyZ3R1Qy1uZUxPeDVRVC1pZF9pT0g1QVkxRUp2cFRXS1ctRGlma094RDh0TjN5MjFTQ2hMeUlVc1lj?oc=5" TargetMode="External"/><Relationship Id="rId7" Type="http://schemas.openxmlformats.org/officeDocument/2006/relationships/hyperlink" Target="https://news.google.com/rss/articles/CBMijwFBVV95cUxObm9zVlN2Sng4OGN6V2pCeHVMRFRQT3NUU2hXUGNGOFFnQmt0cERPbWNKOU5aQWxuRHAySjBsblB5MHNvc3k4bExnWk5VYVdxanlJM3U2QnpJUDIzUEZRcGY5dlI5UGhEaTBwYTU0S1otdUhlRFJicWp5N1FYU3ZDUkl2ZGdOcUtncDJ2VXFLcw?oc=5" TargetMode="External"/><Relationship Id="rId8" Type="http://schemas.openxmlformats.org/officeDocument/2006/relationships/hyperlink" Target="https://news.google.com/rss/articles/CBMiogFBVV95cUxQT0psUmlONTMwU0hZeHdMRTFURi1LbG9TZDZ5VkcxVDZHdWEtR19LSWMxNVZNWFdXMzU0dERDdzN2cE53MnVHaGRKN0NCYU1PU1pQUHZKbUtGR1U3ajhEZG9sRmYxSW42Q2RuMGdrYUFTU1ctUjVFVGhLZHFJRFpWeWoyY0FLMjBacXZCc2FobjA3SU1odE1Ea05Tc0ZrRHlFcnc?oc=5"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18.88"/>
  </cols>
  <sheetData>
    <row r="1" ht="1134.0" customHeight="1">
      <c r="A1" s="1" t="str">
        <f>HYPERLINK("https://sites.google.com/view/culvercityphotoboothrentals/home", IMAGE("https://lh3.googleusercontent.com/d/1Ub_baxN1yIKa7z6PHbWKiQ5Hv3QmkYdb"))</f>
        <v/>
      </c>
    </row>
    <row r="2" ht="112.5" customHeight="1">
      <c r="A2" s="2" t="s">
        <v>0</v>
      </c>
      <c r="B2" s="2" t="s">
        <v>1</v>
      </c>
      <c r="C2" s="1" t="str">
        <f>HYPERLINK("https://www.luckyfrogphotos.com/culvercityphotobooth.html", IMAGE("https://api.qrserver.com/v1/create-qr-code/?size=150x150&amp;data=https://www.luckyfrogphotos.com/culvercityphotobooth.html",1))</f>
        <v/>
      </c>
      <c r="D2" s="3" t="s">
        <v>2</v>
      </c>
      <c r="E2" s="1" t="str">
        <f>HYPERLINK("https://www.luckyfrogphotos.com/culvercityphotobooth.html","photo booth for rent near Culver City")</f>
        <v>photo booth for rent near Culver City</v>
      </c>
    </row>
    <row r="3" ht="112.5" customHeight="1">
      <c r="A3" s="2" t="s">
        <v>3</v>
      </c>
      <c r="B3" s="2" t="s">
        <v>1</v>
      </c>
      <c r="C3" s="1" t="str">
        <f>HYPERLINK("https://drive.google.com/drive/folders/1lyiOePmQLgeyp8L6GdD53kTXSfhwGDrQ?usp=sharing", IMAGE("https://api.qrserver.com/v1/create-qr-code/?size=150x150&amp;data=https://drive.google.com/drive/folders/1lyiOePmQLgeyp8L6GdD53kTXSfhwGDrQ?usp=sharing",1))</f>
        <v/>
      </c>
      <c r="D3" s="3" t="s">
        <v>4</v>
      </c>
      <c r="E3" s="1" t="str">
        <f>HYPERLINK("https://drive.google.com/drive/folders/1lyiOePmQLgeyp8L6GdD53kTXSfhwGDrQ?usp=sharing","photo booth for rent near Culver City")</f>
        <v>photo booth for rent near Culver City</v>
      </c>
    </row>
    <row r="4" ht="112.5" customHeight="1">
      <c r="A4" s="2" t="s">
        <v>5</v>
      </c>
      <c r="B4" s="2" t="s">
        <v>1</v>
      </c>
      <c r="C4" s="1" t="str">
        <f>HYPERLINK("https://news.google.com/rss/search?q=videobooth", IMAGE("https://api.qrserver.com/v1/create-qr-code/?size=150x150&amp;data=https://news.google.com/rss/search?q=videobooth",1))</f>
        <v/>
      </c>
      <c r="D4" s="3" t="s">
        <v>6</v>
      </c>
      <c r="E4" s="1" t="str">
        <f>HYPERLINK("https://news.google.com/rss/search?q=videobooth","photo booth for rent near Culver City")</f>
        <v>photo booth for rent near Culver City</v>
      </c>
    </row>
    <row r="5" ht="112.5" customHeight="1">
      <c r="A5" s="2" t="s">
        <v>7</v>
      </c>
      <c r="B5" s="2" t="s">
        <v>8</v>
      </c>
      <c r="C5" s="1" t="str">
        <f>HYPERLINK("https://drive.google.com/drive/folders/1geM8RYRnhwgJXe-CE3Npcvh9VaYgm5Od?usp=sharing", IMAGE("https://api.qrserver.com/v1/create-qr-code/?size=150x150&amp;data=https://drive.google.com/drive/folders/1geM8RYRnhwgJXe-CE3Npcvh9VaYgm5Od?usp=sharing",1))</f>
        <v/>
      </c>
      <c r="D5" s="3" t="s">
        <v>9</v>
      </c>
      <c r="E5" s="1" t="str">
        <f>HYPERLINK("https://drive.google.com/drive/folders/1geM8RYRnhwgJXe-CE3Npcvh9VaYgm5Od?usp=sharing","photo booth for rent near Culver City Articles")</f>
        <v>photo booth for rent near Culver City Articles</v>
      </c>
    </row>
    <row r="6" ht="112.5" customHeight="1">
      <c r="A6" s="2" t="s">
        <v>10</v>
      </c>
      <c r="B6" s="2" t="s">
        <v>11</v>
      </c>
      <c r="C6" s="1" t="str">
        <f>HYPERLINK("https://drive.google.com/drive/folders/1ya2t5ipCWpZR0d7WuhvAXD4PAEQtxTe8?usp=sharing", IMAGE("https://api.qrserver.com/v1/create-qr-code/?size=150x150&amp;data=https://drive.google.com/drive/folders/1ya2t5ipCWpZR0d7WuhvAXD4PAEQtxTe8?usp=sharing",1))</f>
        <v/>
      </c>
      <c r="D6" s="3" t="s">
        <v>12</v>
      </c>
      <c r="E6" s="1" t="str">
        <f>HYPERLINK("https://drive.google.com/drive/folders/1ya2t5ipCWpZR0d7WuhvAXD4PAEQtxTe8?usp=sharing","photo booth for rent near Culver City Photos")</f>
        <v>photo booth for rent near Culver City Photos</v>
      </c>
    </row>
    <row r="7" ht="112.5" customHeight="1">
      <c r="A7" s="2" t="s">
        <v>13</v>
      </c>
      <c r="B7" s="2" t="s">
        <v>14</v>
      </c>
      <c r="C7" s="1" t="str">
        <f>HYPERLINK("https://drive.google.com/drive/folders/1rdu_imHfaUviSq7v142itVanHN3XRpLg?usp=sharing", IMAGE("https://api.qrserver.com/v1/create-qr-code/?size=150x150&amp;data=https://drive.google.com/drive/folders/1rdu_imHfaUviSq7v142itVanHN3XRpLg?usp=sharing",1))</f>
        <v/>
      </c>
      <c r="D7" s="3" t="s">
        <v>15</v>
      </c>
      <c r="E7" s="1" t="str">
        <f>HYPERLINK("https://drive.google.com/drive/folders/1rdu_imHfaUviSq7v142itVanHN3XRpLg?usp=sharing","photo booth for rent near Culver City PDFs")</f>
        <v>photo booth for rent near Culver City PDFs</v>
      </c>
    </row>
    <row r="8" ht="112.5" customHeight="1">
      <c r="A8" s="2" t="s">
        <v>16</v>
      </c>
      <c r="B8" s="2" t="s">
        <v>17</v>
      </c>
      <c r="C8" s="1" t="str">
        <f>HYPERLINK("https://drive.google.com/drive/folders/17Q6psrg0u_iJ9RzIJNzokB-ITp_LMzeO?usp=sharing", IMAGE("https://api.qrserver.com/v1/create-qr-code/?size=150x150&amp;data=https://drive.google.com/drive/folders/17Q6psrg0u_iJ9RzIJNzokB-ITp_LMzeO?usp=sharing",1))</f>
        <v/>
      </c>
      <c r="D8" s="3" t="s">
        <v>18</v>
      </c>
      <c r="E8" s="1" t="str">
        <f>HYPERLINK("https://drive.google.com/drive/folders/17Q6psrg0u_iJ9RzIJNzokB-ITp_LMzeO?usp=sharing","photo booth for rent near Culver City Slides")</f>
        <v>photo booth for rent near Culver City Slides</v>
      </c>
    </row>
    <row r="9" ht="112.5" customHeight="1">
      <c r="A9" s="2" t="s">
        <v>19</v>
      </c>
      <c r="B9" s="2" t="s">
        <v>1</v>
      </c>
      <c r="C9" s="1" t="str">
        <f>HYPERLINK("https://drive.google.com/file/d/1t33hvFbsi4sSFSNdR8g74m5ACVKQUi0g/view?usp=sharing", IMAGE("https://api.qrserver.com/v1/create-qr-code/?size=150x150&amp;data=https://drive.google.com/file/d/1t33hvFbsi4sSFSNdR8g74m5ACVKQUi0g/view?usp=sharing",1))</f>
        <v/>
      </c>
      <c r="D9" s="3" t="s">
        <v>20</v>
      </c>
      <c r="E9" s="1" t="str">
        <f>HYPERLINK("https://drive.google.com/file/d/1t33hvFbsi4sSFSNdR8g74m5ACVKQUi0g/view?usp=sharing","photo booth for rent near Culver City")</f>
        <v>photo booth for rent near Culver City</v>
      </c>
    </row>
    <row r="10" ht="112.5" customHeight="1">
      <c r="A10" s="2" t="s">
        <v>19</v>
      </c>
      <c r="B10" s="2" t="s">
        <v>1</v>
      </c>
      <c r="C10" s="1" t="str">
        <f>HYPERLINK("https://drive.google.com/file/d/1-bgEB03du93MjzZ1U_bkiROzwf4JmDmk/view?usp=sharing", IMAGE("https://api.qrserver.com/v1/create-qr-code/?size=150x150&amp;data=https://drive.google.com/file/d/1-bgEB03du93MjzZ1U_bkiROzwf4JmDmk/view?usp=sharing",1))</f>
        <v/>
      </c>
      <c r="D10" s="3" t="s">
        <v>21</v>
      </c>
      <c r="E10" s="1" t="str">
        <f>HYPERLINK("https://drive.google.com/file/d/1-bgEB03du93MjzZ1U_bkiROzwf4JmDmk/view?usp=sharing","photo booth for rent near Culver City")</f>
        <v>photo booth for rent near Culver City</v>
      </c>
    </row>
    <row r="11" ht="112.5" customHeight="1">
      <c r="A11" s="2" t="s">
        <v>22</v>
      </c>
      <c r="B11" s="2" t="s">
        <v>1</v>
      </c>
      <c r="C11" s="1" t="str">
        <f>HYPERLINK("https://docs.google.com/spreadsheets/d/1i-GQ5B8JUqhJaXgaPVdbBHSAxxKrbk3yuCfWg0-qL0c/edit?usp=sharing", IMAGE("https://api.qrserver.com/v1/create-qr-code/?size=150x150&amp;data=https://docs.google.com/spreadsheets/d/1i-GQ5B8JUqhJaXgaPVdbBHSAxxKrbk3yuCfWg0-qL0c/edit?usp=sharing",1))</f>
        <v/>
      </c>
      <c r="D11" s="3" t="s">
        <v>23</v>
      </c>
      <c r="E11" s="1" t="str">
        <f t="shared" ref="E11:E15" si="1">HYPERLINK("https://docs.google.com/spreadsheets/d/1i-GQ5B8JUqhJaXgaPVdbBHSAxxKrbk3yuCfWg0-qL0c/edit?usp=sharing","photo booth for rent near Culver City")</f>
        <v>photo booth for rent near Culver City</v>
      </c>
    </row>
    <row r="12" ht="112.5" customHeight="1">
      <c r="A12" s="2" t="s">
        <v>24</v>
      </c>
      <c r="B12" s="2" t="s">
        <v>25</v>
      </c>
      <c r="C12" s="1" t="str">
        <f>HYPERLINK("https://docs.google.com/spreadsheet/pub?key=1i-GQ5B8JUqhJaXgaPVdbBHSAxxKrbk3yuCfWg0-qL0c", IMAGE("https://api.qrserver.com/v1/create-qr-code/?size=150x150&amp;data=https://docs.google.com/spreadsheet/pub?key=1i-GQ5B8JUqhJaXgaPVdbBHSAxxKrbk3yuCfWg0-qL0c",1))</f>
        <v/>
      </c>
      <c r="D12" s="3" t="s">
        <v>26</v>
      </c>
      <c r="E12" s="1" t="str">
        <f t="shared" si="1"/>
        <v>photo booth for rent near Culver City</v>
      </c>
    </row>
    <row r="13" ht="112.5" customHeight="1">
      <c r="A13" s="2" t="s">
        <v>27</v>
      </c>
      <c r="B13" s="2" t="s">
        <v>28</v>
      </c>
      <c r="C13" s="1" t="str">
        <f>HYPERLINK("https://docs.google.com/spreadsheets/d/1i-GQ5B8JUqhJaXgaPVdbBHSAxxKrbk3yuCfWg0-qL0c/pubhtml", IMAGE("https://api.qrserver.com/v1/create-qr-code/?size=150x150&amp;data=https://docs.google.com/spreadsheets/d/1i-GQ5B8JUqhJaXgaPVdbBHSAxxKrbk3yuCfWg0-qL0c/pubhtml",1))</f>
        <v/>
      </c>
      <c r="D13" s="3" t="s">
        <v>29</v>
      </c>
      <c r="E13" s="1" t="str">
        <f t="shared" si="1"/>
        <v>photo booth for rent near Culver City</v>
      </c>
    </row>
    <row r="14" ht="112.5" customHeight="1">
      <c r="A14" s="2" t="s">
        <v>30</v>
      </c>
      <c r="B14" s="2" t="s">
        <v>31</v>
      </c>
      <c r="C14" s="1" t="str">
        <f>HYPERLINK("https://docs.google.com/spreadsheets/d/1i-GQ5B8JUqhJaXgaPVdbBHSAxxKrbk3yuCfWg0-qL0c/pub", IMAGE("https://api.qrserver.com/v1/create-qr-code/?size=150x150&amp;data=https://docs.google.com/spreadsheets/d/1i-GQ5B8JUqhJaXgaPVdbBHSAxxKrbk3yuCfWg0-qL0c/pub",1))</f>
        <v/>
      </c>
      <c r="D14" s="3" t="s">
        <v>32</v>
      </c>
      <c r="E14" s="1" t="str">
        <f t="shared" si="1"/>
        <v>photo booth for rent near Culver City</v>
      </c>
    </row>
    <row r="15" ht="112.5" customHeight="1">
      <c r="A15" s="2" t="s">
        <v>33</v>
      </c>
      <c r="B15" s="2" t="s">
        <v>34</v>
      </c>
      <c r="C15" s="1" t="str">
        <f>HYPERLINK("https://docs.google.com/spreadsheets/d/1i-GQ5B8JUqhJaXgaPVdbBHSAxxKrbk3yuCfWg0-qL0c/view", IMAGE("https://api.qrserver.com/v1/create-qr-code/?size=150x150&amp;data=https://docs.google.com/spreadsheets/d/1i-GQ5B8JUqhJaXgaPVdbBHSAxxKrbk3yuCfWg0-qL0c/view",1))</f>
        <v/>
      </c>
      <c r="D15" s="3" t="s">
        <v>35</v>
      </c>
      <c r="E15" s="1" t="str">
        <f t="shared" si="1"/>
        <v>photo booth for rent near Culver City</v>
      </c>
    </row>
    <row r="16" ht="112.5" customHeight="1">
      <c r="A16" s="2" t="s">
        <v>36</v>
      </c>
      <c r="B16" s="2" t="s">
        <v>1</v>
      </c>
      <c r="C16" s="1" t="str">
        <f>HYPERLINK("https://docs.google.com/forms/d/12lC8VLRgGsp9pGbbDtKurCpjmET84K2MmjcOL_o0sCw/edit?usp=sharing", IMAGE("https://api.qrserver.com/v1/create-qr-code/?size=150x150&amp;data=https://docs.google.com/forms/d/12lC8VLRgGsp9pGbbDtKurCpjmET84K2MmjcOL_o0sCw/edit?usp=sharing",1))</f>
        <v/>
      </c>
      <c r="D16" s="3" t="s">
        <v>37</v>
      </c>
      <c r="E16" s="1" t="str">
        <f>HYPERLINK("https://docs.google.com/forms/d/12lC8VLRgGsp9pGbbDtKurCpjmET84K2MmjcOL_o0sCw/edit?usp=sharing","photo booth for rent near Culver City")</f>
        <v>photo booth for rent near Culver City</v>
      </c>
    </row>
    <row r="17" ht="112.5" customHeight="1">
      <c r="A17" s="2" t="s">
        <v>38</v>
      </c>
      <c r="B17" s="2" t="s">
        <v>1</v>
      </c>
      <c r="C17" s="1" t="str">
        <f>HYPERLINK("https://docs.google.com/drawings/d/136PzSLEZPzzaYxRiiDX6zTzw8cCXf3wsW5C8GgJVIzo/edit?usp=sharing", IMAGE("https://api.qrserver.com/v1/create-qr-code/?size=150x150&amp;data=https://docs.google.com/drawings/d/136PzSLEZPzzaYxRiiDX6zTzw8cCXf3wsW5C8GgJVIzo/edit?usp=sharing",1))</f>
        <v/>
      </c>
      <c r="D17" s="3" t="s">
        <v>39</v>
      </c>
      <c r="E17" s="1" t="str">
        <f>HYPERLINK("https://docs.google.com/drawings/d/136PzSLEZPzzaYxRiiDX6zTzw8cCXf3wsW5C8GgJVIzo/edit?usp=sharing","photo booth for rent near Culver City")</f>
        <v>photo booth for rent near Culver City</v>
      </c>
    </row>
    <row r="18" ht="112.5" customHeight="1">
      <c r="A18" s="2" t="s">
        <v>40</v>
      </c>
      <c r="B18" s="2" t="s">
        <v>41</v>
      </c>
      <c r="C18" s="1" t="str">
        <f>HYPERLINK("https://drive.google.com/file/d/1Ub_baxN1yIKa7z6PHbWKiQ5Hv3QmkYdb/view?usp=drivesdk", IMAGE("https://api.qrserver.com/v1/create-qr-code/?size=150x150&amp;data=https://drive.google.com/file/d/1Ub_baxN1yIKa7z6PHbWKiQ5Hv3QmkYdb/view?usp=drivesdk",1))</f>
        <v/>
      </c>
      <c r="D18" s="3" t="s">
        <v>42</v>
      </c>
    </row>
    <row r="19" ht="112.5" customHeight="1">
      <c r="A19" s="2" t="s">
        <v>43</v>
      </c>
      <c r="B19" s="2" t="s">
        <v>44</v>
      </c>
      <c r="C19" s="1" t="str">
        <f>HYPERLINK("https://sites.google.com/view/culvercityphotoboothrentals/home", IMAGE("https://api.qrserver.com/v1/create-qr-code/?size=150x150&amp;data=https://sites.google.com/view/culvercityphotoboothrentals/home",1))</f>
        <v/>
      </c>
      <c r="D19" s="3" t="s">
        <v>45</v>
      </c>
    </row>
    <row r="20" ht="112.5" customHeight="1">
      <c r="A20" s="2" t="s">
        <v>46</v>
      </c>
      <c r="B20" s="2" t="s">
        <v>1</v>
      </c>
      <c r="C20" s="1" t="str">
        <f>HYPERLINK("https://docs.google.com/document/d/1rATw9R_Gx7NLNbNO8UdL10iAADSTjCQNgPxW8B-Z7_A/edit?usp=sharing", IMAGE("https://api.qrserver.com/v1/create-qr-code/?size=150x150&amp;data=https://docs.google.com/document/d/1rATw9R_Gx7NLNbNO8UdL10iAADSTjCQNgPxW8B-Z7_A/edit?usp=sharing",1))</f>
        <v/>
      </c>
      <c r="D20" s="3" t="s">
        <v>47</v>
      </c>
      <c r="E20" s="1" t="str">
        <f t="shared" ref="E20:E22" si="2">HYPERLINK("https://docs.google.com/document/d/1rATw9R_Gx7NLNbNO8UdL10iAADSTjCQNgPxW8B-Z7_A/edit?usp=sharing","photo booth for rent near Culver City")</f>
        <v>photo booth for rent near Culver City</v>
      </c>
    </row>
    <row r="21" ht="112.5" customHeight="1">
      <c r="A21" s="2" t="s">
        <v>48</v>
      </c>
      <c r="B21" s="2" t="s">
        <v>31</v>
      </c>
      <c r="C21" s="1" t="str">
        <f>HYPERLINK("https://docs.google.com/document/d/1rATw9R_Gx7NLNbNO8UdL10iAADSTjCQNgPxW8B-Z7_A/pub", IMAGE("https://api.qrserver.com/v1/create-qr-code/?size=150x150&amp;data=https://docs.google.com/document/d/1rATw9R_Gx7NLNbNO8UdL10iAADSTjCQNgPxW8B-Z7_A/pub",1))</f>
        <v/>
      </c>
      <c r="D21" s="3" t="s">
        <v>49</v>
      </c>
      <c r="E21" s="1" t="str">
        <f t="shared" si="2"/>
        <v>photo booth for rent near Culver City</v>
      </c>
    </row>
    <row r="22" ht="112.5" customHeight="1">
      <c r="A22" s="2" t="s">
        <v>50</v>
      </c>
      <c r="B22" s="2" t="s">
        <v>34</v>
      </c>
      <c r="C22" s="1" t="str">
        <f>HYPERLINK("https://docs.google.com/document/d/1rATw9R_Gx7NLNbNO8UdL10iAADSTjCQNgPxW8B-Z7_A/view", IMAGE("https://api.qrserver.com/v1/create-qr-code/?size=150x150&amp;data=https://docs.google.com/document/d/1rATw9R_Gx7NLNbNO8UdL10iAADSTjCQNgPxW8B-Z7_A/view",1))</f>
        <v/>
      </c>
      <c r="D22" s="3" t="s">
        <v>51</v>
      </c>
      <c r="E22" s="1" t="str">
        <f t="shared" si="2"/>
        <v>photo booth for rent near Culver City</v>
      </c>
    </row>
    <row r="23" ht="112.5" customHeight="1">
      <c r="A23" s="2" t="s">
        <v>52</v>
      </c>
      <c r="B23" s="2" t="s">
        <v>1</v>
      </c>
      <c r="C23" s="1" t="str">
        <f>HYPERLINK("https://docs.google.com/presentation/d/1ARse9m3U75KwkzekT1PjyAHsSK-6HSkNEI8N0xtayJQ/edit?usp=sharing", IMAGE("https://api.qrserver.com/v1/create-qr-code/?size=150x150&amp;data=https://docs.google.com/presentation/d/1ARse9m3U75KwkzekT1PjyAHsSK-6HSkNEI8N0xtayJQ/edit?usp=sharing",1))</f>
        <v/>
      </c>
      <c r="D23" s="3" t="s">
        <v>53</v>
      </c>
      <c r="E23" s="1" t="str">
        <f t="shared" ref="E23:E26" si="3">HYPERLINK("https://docs.google.com/presentation/d/1ARse9m3U75KwkzekT1PjyAHsSK-6HSkNEI8N0xtayJQ/edit?usp=sharing","photo booth for rent near Culver City")</f>
        <v>photo booth for rent near Culver City</v>
      </c>
    </row>
    <row r="24" ht="112.5" customHeight="1">
      <c r="A24" s="2" t="s">
        <v>54</v>
      </c>
      <c r="B24" s="2" t="s">
        <v>31</v>
      </c>
      <c r="C24" s="1" t="str">
        <f>HYPERLINK("https://docs.google.com/presentation/d/1ARse9m3U75KwkzekT1PjyAHsSK-6HSkNEI8N0xtayJQ/pub?start=true&amp;loop=true&amp;delayms=3000", IMAGE("https://api.qrserver.com/v1/create-qr-code/?size=150x150&amp;data=https://docs.google.com/presentation/d/1ARse9m3U75KwkzekT1PjyAHsSK-6HSkNEI8N0xtayJQ/pub?start=true&amp;loop=true&amp;delayms=3000",1))</f>
        <v/>
      </c>
      <c r="D24" s="3" t="s">
        <v>55</v>
      </c>
      <c r="E24" s="1" t="str">
        <f t="shared" si="3"/>
        <v>photo booth for rent near Culver City</v>
      </c>
    </row>
    <row r="25" ht="112.5" customHeight="1">
      <c r="A25" s="2" t="s">
        <v>56</v>
      </c>
      <c r="B25" s="2" t="s">
        <v>34</v>
      </c>
      <c r="C25" s="1" t="str">
        <f>HYPERLINK("https://docs.google.com/presentation/d/1ARse9m3U75KwkzekT1PjyAHsSK-6HSkNEI8N0xtayJQ/view", IMAGE("https://api.qrserver.com/v1/create-qr-code/?size=150x150&amp;data=https://docs.google.com/presentation/d/1ARse9m3U75KwkzekT1PjyAHsSK-6HSkNEI8N0xtayJQ/view",1))</f>
        <v/>
      </c>
      <c r="D25" s="3" t="s">
        <v>57</v>
      </c>
      <c r="E25" s="1" t="str">
        <f t="shared" si="3"/>
        <v>photo booth for rent near Culver City</v>
      </c>
    </row>
    <row r="26" ht="112.5" customHeight="1">
      <c r="A26" s="2" t="s">
        <v>58</v>
      </c>
      <c r="B26" s="2" t="s">
        <v>59</v>
      </c>
      <c r="C26" s="1" t="str">
        <f>HYPERLINK("https://docs.google.com/presentation/d/1ARse9m3U75KwkzekT1PjyAHsSK-6HSkNEI8N0xtayJQ/htmlpresent", IMAGE("https://api.qrserver.com/v1/create-qr-code/?size=150x150&amp;data=https://docs.google.com/presentation/d/1ARse9m3U75KwkzekT1PjyAHsSK-6HSkNEI8N0xtayJQ/htmlpresent",1))</f>
        <v/>
      </c>
      <c r="D26" s="3" t="s">
        <v>60</v>
      </c>
      <c r="E26" s="1" t="str">
        <f t="shared" si="3"/>
        <v>photo booth for rent near Culver City</v>
      </c>
    </row>
    <row r="27" ht="112.5" customHeight="1">
      <c r="A27" s="2" t="s">
        <v>61</v>
      </c>
      <c r="B27" s="2" t="s">
        <v>62</v>
      </c>
      <c r="C27" s="1" t="str">
        <f>HYPERLINK("https://calendar.google.com?cid=b273abbe21d10621bbf74926f261a31c1e90cccb8e8d3e20582541b05862000f@group.calendar.google.com", IMAGE("https://api.qrserver.com/v1/create-qr-code/?size=150x150&amp;data=https://calendar.google.com?cid=b273abbe21d10621bbf74926f261a31c1e90cccb8e8d3e20582541b05862000f@group.calendar.google.com",1))</f>
        <v/>
      </c>
      <c r="D27" s="3" t="s">
        <v>63</v>
      </c>
      <c r="E27" s="1" t="str">
        <f>HYPERLINK("https://calendar.google.com?cid=b273abbe21d10621bbf74926f261a31c1e90cccb8e8d3e20582541b05862000f@group.calendar.google.com","photo booth for rent near Culver City")</f>
        <v>photo booth for rent near Culver City</v>
      </c>
    </row>
    <row r="28" ht="112.5" customHeight="1">
      <c r="A28" s="2" t="s">
        <v>64</v>
      </c>
      <c r="B28" s="2" t="s">
        <v>65</v>
      </c>
      <c r="C28" s="1" t="str">
        <f>HYPERLINK("https://www.google.com/calendar/event?eid=NXZmc291YjFxanNjaHJ2cmUxdXNzMTlpdG8gYjI3M2FiYmUyMWQxMDYyMWJiZjc0OTI2ZjI2MWEzMWMxZTkwY2NjYjhlOGQzZTIwNTgyNTQxYjA1ODYyMDAwZkBncm91cC5jYWxlbmRhci5nb29nbGUuY29t", IMAGE("https://api.qrserver.com/v1/create-qr-code/?size=150x150&amp;data=https://www.google.com/calendar/event?eid=NXZmc291YjFxanNjaHJ2cmUxdXNzMTlpdG8gYjI3M2FiYmUyMWQxMDYyMWJiZjc0OTI2ZjI2MWEzMWMxZTkwY2NjYjhlOGQzZTIwNTgyNTQxYjA1ODYyMDAwZkBncm91cC5jYWxlbmRhci5nb29nbGU"&amp;"uY29t",1))</f>
        <v/>
      </c>
      <c r="D28" s="3" t="s">
        <v>66</v>
      </c>
      <c r="E28" s="1" t="str">
        <f>HYPERLINK("https://www.google.com/calendar/event?eid=NXZmc291YjFxanNjaHJ2cmUxdXNzMTlpdG8gYjI3M2FiYmUyMWQxMDYyMWJiZjc0OTI2ZjI2MWEzMWMxZTkwY2NjYjhlOGQzZTIwNTgyNTQxYjA1ODYyMDAwZkBncm91cC5jYWxlbmRhci5nb29nbGUuY29t","photo booth for rent near Culver City")</f>
        <v>photo booth for rent near Culver City</v>
      </c>
    </row>
    <row r="29" ht="112.5" customHeight="1">
      <c r="A29" s="2" t="s">
        <v>64</v>
      </c>
      <c r="B29" s="2" t="s">
        <v>65</v>
      </c>
      <c r="C29" s="1" t="str">
        <f>HYPERLINK("https://www.google.com/calendar/event?eid=cDQ1NjA4Z3NlY2FoOGpyNjJjZWtsOXBvaTAgYjI3M2FiYmUyMWQxMDYyMWJiZjc0OTI2ZjI2MWEzMWMxZTkwY2NjYjhlOGQzZTIwNTgyNTQxYjA1ODYyMDAwZkBncm91cC5jYWxlbmRhci5nb29nbGUuY29t", IMAGE("https://api.qrserver.com/v1/create-qr-code/?size=150x150&amp;data=https://www.google.com/calendar/event?eid=cDQ1NjA4Z3NlY2FoOGpyNjJjZWtsOXBvaTAgYjI3M2FiYmUyMWQxMDYyMWJiZjc0OTI2ZjI2MWEzMWMxZTkwY2NjYjhlOGQzZTIwNTgyNTQxYjA1ODYyMDAwZkBncm91cC5jYWxlbmRhci5nb29nbGU"&amp;"uY29t",1))</f>
        <v/>
      </c>
      <c r="D29" s="3" t="s">
        <v>67</v>
      </c>
      <c r="E29" s="1" t="str">
        <f>HYPERLINK("https://www.google.com/calendar/event?eid=cDQ1NjA4Z3NlY2FoOGpyNjJjZWtsOXBvaTAgYjI3M2FiYmUyMWQxMDYyMWJiZjc0OTI2ZjI2MWEzMWMxZTkwY2NjYjhlOGQzZTIwNTgyNTQxYjA1ODYyMDAwZkBncm91cC5jYWxlbmRhci5nb29nbGUuY29t","photo booth for rent near Culver City")</f>
        <v>photo booth for rent near Culver City</v>
      </c>
    </row>
    <row r="30" ht="112.5" customHeight="1">
      <c r="A30" s="2" t="s">
        <v>64</v>
      </c>
      <c r="B30" s="2" t="s">
        <v>65</v>
      </c>
      <c r="C30" s="1" t="str">
        <f>HYPERLINK("https://www.google.com/calendar/event?eid=bTk3Nm82NmJpZTY0ZGsxcWZ2bzI0cjE4bnMgYjI3M2FiYmUyMWQxMDYyMWJiZjc0OTI2ZjI2MWEzMWMxZTkwY2NjYjhlOGQzZTIwNTgyNTQxYjA1ODYyMDAwZkBncm91cC5jYWxlbmRhci5nb29nbGUuY29t", IMAGE("https://api.qrserver.com/v1/create-qr-code/?size=150x150&amp;data=https://www.google.com/calendar/event?eid=bTk3Nm82NmJpZTY0ZGsxcWZ2bzI0cjE4bnMgYjI3M2FiYmUyMWQxMDYyMWJiZjc0OTI2ZjI2MWEzMWMxZTkwY2NjYjhlOGQzZTIwNTgyNTQxYjA1ODYyMDAwZkBncm91cC5jYWxlbmRhci5nb29nbGU"&amp;"uY29t",1))</f>
        <v/>
      </c>
      <c r="D30" s="3" t="s">
        <v>68</v>
      </c>
      <c r="E30" s="1" t="str">
        <f>HYPERLINK("https://www.google.com/calendar/event?eid=bTk3Nm82NmJpZTY0ZGsxcWZ2bzI0cjE4bnMgYjI3M2FiYmUyMWQxMDYyMWJiZjc0OTI2ZjI2MWEzMWMxZTkwY2NjYjhlOGQzZTIwNTgyNTQxYjA1ODYyMDAwZkBncm91cC5jYWxlbmRhci5nb29nbGUuY29t","photo booth for rent near Culver City")</f>
        <v>photo booth for rent near Culver City</v>
      </c>
    </row>
    <row r="31" ht="112.5" customHeight="1">
      <c r="A31" s="2" t="s">
        <v>64</v>
      </c>
      <c r="B31" s="2" t="s">
        <v>65</v>
      </c>
      <c r="C31" s="1" t="str">
        <f>HYPERLINK("https://www.google.com/calendar/event?eid=ZGY3djY4YTBocm5uYWhtYzZxNWJyY2RyNGsgYjI3M2FiYmUyMWQxMDYyMWJiZjc0OTI2ZjI2MWEzMWMxZTkwY2NjYjhlOGQzZTIwNTgyNTQxYjA1ODYyMDAwZkBncm91cC5jYWxlbmRhci5nb29nbGUuY29t", IMAGE("https://api.qrserver.com/v1/create-qr-code/?size=150x150&amp;data=https://www.google.com/calendar/event?eid=ZGY3djY4YTBocm5uYWhtYzZxNWJyY2RyNGsgYjI3M2FiYmUyMWQxMDYyMWJiZjc0OTI2ZjI2MWEzMWMxZTkwY2NjYjhlOGQzZTIwNTgyNTQxYjA1ODYyMDAwZkBncm91cC5jYWxlbmRhci5nb29nbGU"&amp;"uY29t",1))</f>
        <v/>
      </c>
      <c r="D31" s="3" t="s">
        <v>69</v>
      </c>
      <c r="E31" s="1" t="str">
        <f>HYPERLINK("https://www.google.com/calendar/event?eid=ZGY3djY4YTBocm5uYWhtYzZxNWJyY2RyNGsgYjI3M2FiYmUyMWQxMDYyMWJiZjc0OTI2ZjI2MWEzMWMxZTkwY2NjYjhlOGQzZTIwNTgyNTQxYjA1ODYyMDAwZkBncm91cC5jYWxlbmRhci5nb29nbGUuY29t","photo booth for rent near Culver City")</f>
        <v>photo booth for rent near Culver City</v>
      </c>
    </row>
    <row r="32" ht="112.5" customHeight="1">
      <c r="A32" s="2" t="s">
        <v>64</v>
      </c>
      <c r="B32" s="2" t="s">
        <v>65</v>
      </c>
      <c r="C32" s="1" t="str">
        <f>HYPERLINK("https://www.google.com/calendar/event?eid=cTB2anRjcWtqZWM5cXVqZ2gyYm0xNnJiYTQgYjI3M2FiYmUyMWQxMDYyMWJiZjc0OTI2ZjI2MWEzMWMxZTkwY2NjYjhlOGQzZTIwNTgyNTQxYjA1ODYyMDAwZkBncm91cC5jYWxlbmRhci5nb29nbGUuY29t", IMAGE("https://api.qrserver.com/v1/create-qr-code/?size=150x150&amp;data=https://www.google.com/calendar/event?eid=cTB2anRjcWtqZWM5cXVqZ2gyYm0xNnJiYTQgYjI3M2FiYmUyMWQxMDYyMWJiZjc0OTI2ZjI2MWEzMWMxZTkwY2NjYjhlOGQzZTIwNTgyNTQxYjA1ODYyMDAwZkBncm91cC5jYWxlbmRhci5nb29nbGU"&amp;"uY29t",1))</f>
        <v/>
      </c>
      <c r="D32" s="3" t="s">
        <v>70</v>
      </c>
      <c r="E32" s="1" t="str">
        <f>HYPERLINK("https://www.google.com/calendar/event?eid=cTB2anRjcWtqZWM5cXVqZ2gyYm0xNnJiYTQgYjI3M2FiYmUyMWQxMDYyMWJiZjc0OTI2ZjI2MWEzMWMxZTkwY2NjYjhlOGQzZTIwNTgyNTQxYjA1ODYyMDAwZkBncm91cC5jYWxlbmRhci5nb29nbGUuY29t","photo booth for rent near Culver City")</f>
        <v>photo booth for rent near Culver City</v>
      </c>
    </row>
    <row r="33" ht="112.5" customHeight="1">
      <c r="A33" s="2" t="s">
        <v>64</v>
      </c>
      <c r="B33" s="2" t="s">
        <v>65</v>
      </c>
      <c r="C33" s="1" t="str">
        <f>HYPERLINK("https://www.google.com/calendar/event?eid=bWFjOTNvazhsOHVydTgzaHVzb3NkM2o1aDQgYjI3M2FiYmUyMWQxMDYyMWJiZjc0OTI2ZjI2MWEzMWMxZTkwY2NjYjhlOGQzZTIwNTgyNTQxYjA1ODYyMDAwZkBncm91cC5jYWxlbmRhci5nb29nbGUuY29t", IMAGE("https://api.qrserver.com/v1/create-qr-code/?size=150x150&amp;data=https://www.google.com/calendar/event?eid=bWFjOTNvazhsOHVydTgzaHVzb3NkM2o1aDQgYjI3M2FiYmUyMWQxMDYyMWJiZjc0OTI2ZjI2MWEzMWMxZTkwY2NjYjhlOGQzZTIwNTgyNTQxYjA1ODYyMDAwZkBncm91cC5jYWxlbmRhci5nb29nbGU"&amp;"uY29t",1))</f>
        <v/>
      </c>
      <c r="D33" s="3" t="s">
        <v>71</v>
      </c>
      <c r="E33" s="1" t="str">
        <f>HYPERLINK("https://www.google.com/calendar/event?eid=bWFjOTNvazhsOHVydTgzaHVzb3NkM2o1aDQgYjI3M2FiYmUyMWQxMDYyMWJiZjc0OTI2ZjI2MWEzMWMxZTkwY2NjYjhlOGQzZTIwNTgyNTQxYjA1ODYyMDAwZkBncm91cC5jYWxlbmRhci5nb29nbGUuY29t","photo booth for rent near Culver City")</f>
        <v>photo booth for rent near Culver City</v>
      </c>
    </row>
    <row r="34" ht="112.5" customHeight="1">
      <c r="A34" s="2" t="s">
        <v>64</v>
      </c>
      <c r="B34" s="2" t="s">
        <v>65</v>
      </c>
      <c r="C34" s="1" t="str">
        <f>HYPERLINK("https://www.google.com/calendar/event?eid=NGdhYWxhdnN1bTh2Ymg0b2lqdmQwcHNtcHMgYjI3M2FiYmUyMWQxMDYyMWJiZjc0OTI2ZjI2MWEzMWMxZTkwY2NjYjhlOGQzZTIwNTgyNTQxYjA1ODYyMDAwZkBncm91cC5jYWxlbmRhci5nb29nbGUuY29t", IMAGE("https://api.qrserver.com/v1/create-qr-code/?size=150x150&amp;data=https://www.google.com/calendar/event?eid=NGdhYWxhdnN1bTh2Ymg0b2lqdmQwcHNtcHMgYjI3M2FiYmUyMWQxMDYyMWJiZjc0OTI2ZjI2MWEzMWMxZTkwY2NjYjhlOGQzZTIwNTgyNTQxYjA1ODYyMDAwZkBncm91cC5jYWxlbmRhci5nb29nbGU"&amp;"uY29t",1))</f>
        <v/>
      </c>
      <c r="D34" s="3" t="s">
        <v>72</v>
      </c>
      <c r="E34" s="1" t="str">
        <f>HYPERLINK("https://www.google.com/calendar/event?eid=NGdhYWxhdnN1bTh2Ymg0b2lqdmQwcHNtcHMgYjI3M2FiYmUyMWQxMDYyMWJiZjc0OTI2ZjI2MWEzMWMxZTkwY2NjYjhlOGQzZTIwNTgyNTQxYjA1ODYyMDAwZkBncm91cC5jYWxlbmRhci5nb29nbGUuY29t","photo booth for rent near Culver City")</f>
        <v>photo booth for rent near Culver City</v>
      </c>
    </row>
    <row r="35" ht="112.5" customHeight="1">
      <c r="A35" s="2" t="s">
        <v>64</v>
      </c>
      <c r="B35" s="2" t="s">
        <v>65</v>
      </c>
      <c r="C35" s="1" t="str">
        <f>HYPERLINK("https://www.google.com/calendar/event?eid=OGl0NGlhcTYzMWJ1cW1oOWdobjJ0ZWNkaGcgYjI3M2FiYmUyMWQxMDYyMWJiZjc0OTI2ZjI2MWEzMWMxZTkwY2NjYjhlOGQzZTIwNTgyNTQxYjA1ODYyMDAwZkBncm91cC5jYWxlbmRhci5nb29nbGUuY29t", IMAGE("https://api.qrserver.com/v1/create-qr-code/?size=150x150&amp;data=https://www.google.com/calendar/event?eid=OGl0NGlhcTYzMWJ1cW1oOWdobjJ0ZWNkaGcgYjI3M2FiYmUyMWQxMDYyMWJiZjc0OTI2ZjI2MWEzMWMxZTkwY2NjYjhlOGQzZTIwNTgyNTQxYjA1ODYyMDAwZkBncm91cC5jYWxlbmRhci5nb29nbGU"&amp;"uY29t",1))</f>
        <v/>
      </c>
      <c r="D35" s="3" t="s">
        <v>73</v>
      </c>
      <c r="E35" s="1" t="str">
        <f>HYPERLINK("https://www.google.com/calendar/event?eid=OGl0NGlhcTYzMWJ1cW1oOWdobjJ0ZWNkaGcgYjI3M2FiYmUyMWQxMDYyMWJiZjc0OTI2ZjI2MWEzMWMxZTkwY2NjYjhlOGQzZTIwNTgyNTQxYjA1ODYyMDAwZkBncm91cC5jYWxlbmRhci5nb29nbGUuY29t","photo booth for rent near Culver City")</f>
        <v>photo booth for rent near Culver City</v>
      </c>
    </row>
    <row r="36" ht="112.5" customHeight="1">
      <c r="A36" s="2" t="s">
        <v>64</v>
      </c>
      <c r="B36" s="2" t="s">
        <v>65</v>
      </c>
      <c r="C36" s="1" t="str">
        <f>HYPERLINK("https://www.google.com/calendar/event?eid=Ym1lOXJyNmp1MGRsM3Zjdmg3YzJzNW0zb2cgYjI3M2FiYmUyMWQxMDYyMWJiZjc0OTI2ZjI2MWEzMWMxZTkwY2NjYjhlOGQzZTIwNTgyNTQxYjA1ODYyMDAwZkBncm91cC5jYWxlbmRhci5nb29nbGUuY29t", IMAGE("https://api.qrserver.com/v1/create-qr-code/?size=150x150&amp;data=https://www.google.com/calendar/event?eid=Ym1lOXJyNmp1MGRsM3Zjdmg3YzJzNW0zb2cgYjI3M2FiYmUyMWQxMDYyMWJiZjc0OTI2ZjI2MWEzMWMxZTkwY2NjYjhlOGQzZTIwNTgyNTQxYjA1ODYyMDAwZkBncm91cC5jYWxlbmRhci5nb29nbGU"&amp;"uY29t",1))</f>
        <v/>
      </c>
      <c r="D36" s="3" t="s">
        <v>74</v>
      </c>
      <c r="E36" s="1" t="str">
        <f>HYPERLINK("https://www.google.com/calendar/event?eid=Ym1lOXJyNmp1MGRsM3Zjdmg3YzJzNW0zb2cgYjI3M2FiYmUyMWQxMDYyMWJiZjc0OTI2ZjI2MWEzMWMxZTkwY2NjYjhlOGQzZTIwNTgyNTQxYjA1ODYyMDAwZkBncm91cC5jYWxlbmRhci5nb29nbGUuY29t","photo booth for rent near Culver City")</f>
        <v>photo booth for rent near Culver City</v>
      </c>
    </row>
    <row r="37" ht="112.5" customHeight="1">
      <c r="A37" s="2" t="s">
        <v>64</v>
      </c>
      <c r="B37" s="2" t="s">
        <v>65</v>
      </c>
      <c r="C37" s="1" t="str">
        <f>HYPERLINK("https://www.google.com/calendar/event?eid=ZTByYnFvN28zaDFsZWViYzdpYzByanIyZTAgYjI3M2FiYmUyMWQxMDYyMWJiZjc0OTI2ZjI2MWEzMWMxZTkwY2NjYjhlOGQzZTIwNTgyNTQxYjA1ODYyMDAwZkBncm91cC5jYWxlbmRhci5nb29nbGUuY29t", IMAGE("https://api.qrserver.com/v1/create-qr-code/?size=150x150&amp;data=https://www.google.com/calendar/event?eid=ZTByYnFvN28zaDFsZWViYzdpYzByanIyZTAgYjI3M2FiYmUyMWQxMDYyMWJiZjc0OTI2ZjI2MWEzMWMxZTkwY2NjYjhlOGQzZTIwNTgyNTQxYjA1ODYyMDAwZkBncm91cC5jYWxlbmRhci5nb29nbGU"&amp;"uY29t",1))</f>
        <v/>
      </c>
      <c r="D37" s="3" t="s">
        <v>75</v>
      </c>
      <c r="E37" s="1" t="str">
        <f>HYPERLINK("https://www.google.com/calendar/event?eid=ZTByYnFvN28zaDFsZWViYzdpYzByanIyZTAgYjI3M2FiYmUyMWQxMDYyMWJiZjc0OTI2ZjI2MWEzMWMxZTkwY2NjYjhlOGQzZTIwNTgyNTQxYjA1ODYyMDAwZkBncm91cC5jYWxlbmRhci5nb29nbGUuY29t","photo booth for rent near Culver City")</f>
        <v>photo booth for rent near Culver City</v>
      </c>
    </row>
    <row r="38" ht="112.5" customHeight="1">
      <c r="A38" s="2" t="s">
        <v>64</v>
      </c>
      <c r="B38" s="2" t="s">
        <v>65</v>
      </c>
      <c r="C38" s="1" t="str">
        <f>HYPERLINK("https://www.google.com/calendar/event?eid=NHQ0M25uZTNhdmpobWtudGg2bnByMWFtMGsgYjI3M2FiYmUyMWQxMDYyMWJiZjc0OTI2ZjI2MWEzMWMxZTkwY2NjYjhlOGQzZTIwNTgyNTQxYjA1ODYyMDAwZkBncm91cC5jYWxlbmRhci5nb29nbGUuY29t", IMAGE("https://api.qrserver.com/v1/create-qr-code/?size=150x150&amp;data=https://www.google.com/calendar/event?eid=NHQ0M25uZTNhdmpobWtudGg2bnByMWFtMGsgYjI3M2FiYmUyMWQxMDYyMWJiZjc0OTI2ZjI2MWEzMWMxZTkwY2NjYjhlOGQzZTIwNTgyNTQxYjA1ODYyMDAwZkBncm91cC5jYWxlbmRhci5nb29nbGU"&amp;"uY29t",1))</f>
        <v/>
      </c>
      <c r="D38" s="3" t="s">
        <v>76</v>
      </c>
      <c r="E38" s="1" t="str">
        <f>HYPERLINK("https://www.google.com/calendar/event?eid=NHQ0M25uZTNhdmpobWtudGg2bnByMWFtMGsgYjI3M2FiYmUyMWQxMDYyMWJiZjc0OTI2ZjI2MWEzMWMxZTkwY2NjYjhlOGQzZTIwNTgyNTQxYjA1ODYyMDAwZkBncm91cC5jYWxlbmRhci5nb29nbGUuY29t","photo booth for rent near Culver City")</f>
        <v>photo booth for rent near Culver City</v>
      </c>
    </row>
    <row r="39" ht="112.5" customHeight="1">
      <c r="A39" s="2" t="s">
        <v>64</v>
      </c>
      <c r="B39" s="2" t="s">
        <v>65</v>
      </c>
      <c r="C39" s="1" t="str">
        <f>HYPERLINK("https://www.google.com/calendar/event?eid=NG1hcmYzYWhta3M1NGZwZXVjdHFic2c2amMgYjI3M2FiYmUyMWQxMDYyMWJiZjc0OTI2ZjI2MWEzMWMxZTkwY2NjYjhlOGQzZTIwNTgyNTQxYjA1ODYyMDAwZkBncm91cC5jYWxlbmRhci5nb29nbGUuY29t", IMAGE("https://api.qrserver.com/v1/create-qr-code/?size=150x150&amp;data=https://www.google.com/calendar/event?eid=NG1hcmYzYWhta3M1NGZwZXVjdHFic2c2amMgYjI3M2FiYmUyMWQxMDYyMWJiZjc0OTI2ZjI2MWEzMWMxZTkwY2NjYjhlOGQzZTIwNTgyNTQxYjA1ODYyMDAwZkBncm91cC5jYWxlbmRhci5nb29nbGU"&amp;"uY29t",1))</f>
        <v/>
      </c>
      <c r="D39" s="3" t="s">
        <v>77</v>
      </c>
      <c r="E39" s="1" t="str">
        <f>HYPERLINK("https://www.google.com/calendar/event?eid=NG1hcmYzYWhta3M1NGZwZXVjdHFic2c2amMgYjI3M2FiYmUyMWQxMDYyMWJiZjc0OTI2ZjI2MWEzMWMxZTkwY2NjYjhlOGQzZTIwNTgyNTQxYjA1ODYyMDAwZkBncm91cC5jYWxlbmRhci5nb29nbGUuY29t","photo booth for rent near Culver City")</f>
        <v>photo booth for rent near Culver City</v>
      </c>
    </row>
    <row r="40" ht="112.5" customHeight="1">
      <c r="A40" s="2" t="s">
        <v>64</v>
      </c>
      <c r="B40" s="2" t="s">
        <v>65</v>
      </c>
      <c r="C40" s="1" t="str">
        <f>HYPERLINK("https://www.google.com/calendar/event?eid=ZGwyNmJvcjZuMGZlbTZ0cGdncm5lamE1Z3MgYjI3M2FiYmUyMWQxMDYyMWJiZjc0OTI2ZjI2MWEzMWMxZTkwY2NjYjhlOGQzZTIwNTgyNTQxYjA1ODYyMDAwZkBncm91cC5jYWxlbmRhci5nb29nbGUuY29t", IMAGE("https://api.qrserver.com/v1/create-qr-code/?size=150x150&amp;data=https://www.google.com/calendar/event?eid=ZGwyNmJvcjZuMGZlbTZ0cGdncm5lamE1Z3MgYjI3M2FiYmUyMWQxMDYyMWJiZjc0OTI2ZjI2MWEzMWMxZTkwY2NjYjhlOGQzZTIwNTgyNTQxYjA1ODYyMDAwZkBncm91cC5jYWxlbmRhci5nb29nbGU"&amp;"uY29t",1))</f>
        <v/>
      </c>
      <c r="D40" s="3" t="s">
        <v>78</v>
      </c>
      <c r="E40" s="1" t="str">
        <f>HYPERLINK("https://www.google.com/calendar/event?eid=ZGwyNmJvcjZuMGZlbTZ0cGdncm5lamE1Z3MgYjI3M2FiYmUyMWQxMDYyMWJiZjc0OTI2ZjI2MWEzMWMxZTkwY2NjYjhlOGQzZTIwNTgyNTQxYjA1ODYyMDAwZkBncm91cC5jYWxlbmRhci5nb29nbGUuY29t","photo booth for rent near Culver City")</f>
        <v>photo booth for rent near Culver City</v>
      </c>
    </row>
    <row r="41" ht="112.5" customHeight="1">
      <c r="A41" s="2" t="s">
        <v>79</v>
      </c>
      <c r="B41" s="2" t="s">
        <v>1</v>
      </c>
      <c r="C41" s="1" t="str">
        <f>HYPERLINK("https://youtu.be/7LllWbcsav0", IMAGE("https://api.qrserver.com/v1/create-qr-code/?size=150x150&amp;data=https://youtu.be/7LllWbcsav0",1))</f>
        <v/>
      </c>
      <c r="D41" s="3" t="s">
        <v>80</v>
      </c>
      <c r="E41" s="1" t="str">
        <f>HYPERLINK("https://youtu.be/7LllWbcsav0","photo booth for rent near Culver City")</f>
        <v>photo booth for rent near Culver City</v>
      </c>
    </row>
    <row r="42" ht="112.5" customHeight="1">
      <c r="A42" s="2" t="s">
        <v>79</v>
      </c>
      <c r="B42" s="2" t="s">
        <v>1</v>
      </c>
      <c r="C42" s="1" t="str">
        <f>HYPERLINK("https://youtu.be/gg9HqdfCNPU", IMAGE("https://api.qrserver.com/v1/create-qr-code/?size=150x150&amp;data=https://youtu.be/gg9HqdfCNPU",1))</f>
        <v/>
      </c>
      <c r="D42" s="3" t="s">
        <v>81</v>
      </c>
      <c r="E42" s="1" t="str">
        <f>HYPERLINK("https://youtu.be/gg9HqdfCNPU","photo booth for rent near Culver City")</f>
        <v>photo booth for rent near Culver City</v>
      </c>
    </row>
    <row r="43" ht="112.5" customHeight="1">
      <c r="A43" s="2" t="s">
        <v>79</v>
      </c>
      <c r="B43" s="2" t="s">
        <v>1</v>
      </c>
      <c r="C43" s="1" t="str">
        <f>HYPERLINK("https://youtu.be/oqjwKz3NvlY", IMAGE("https://api.qrserver.com/v1/create-qr-code/?size=150x150&amp;data=https://youtu.be/oqjwKz3NvlY",1))</f>
        <v/>
      </c>
      <c r="D43" s="3" t="s">
        <v>82</v>
      </c>
      <c r="E43" s="1" t="str">
        <f>HYPERLINK("https://youtu.be/oqjwKz3NvlY","photo booth for rent near Culver City")</f>
        <v>photo booth for rent near Culver City</v>
      </c>
    </row>
    <row r="44" ht="112.5" customHeight="1">
      <c r="A44" s="2" t="s">
        <v>79</v>
      </c>
      <c r="B44" s="2" t="s">
        <v>1</v>
      </c>
      <c r="C44" s="1" t="str">
        <f>HYPERLINK("https://youtu.be/sRroGoy86Gs", IMAGE("https://api.qrserver.com/v1/create-qr-code/?size=150x150&amp;data=https://youtu.be/sRroGoy86Gs",1))</f>
        <v/>
      </c>
      <c r="D44" s="3" t="s">
        <v>83</v>
      </c>
      <c r="E44" s="1" t="str">
        <f>HYPERLINK("https://youtu.be/sRroGoy86Gs","photo booth for rent near Culver City")</f>
        <v>photo booth for rent near Culver City</v>
      </c>
    </row>
    <row r="45" ht="112.5" customHeight="1">
      <c r="A45" s="2" t="s">
        <v>79</v>
      </c>
      <c r="B45" s="2" t="s">
        <v>1</v>
      </c>
      <c r="C45" s="1" t="str">
        <f>HYPERLINK("https://youtu.be/qlzCxiTrIDk", IMAGE("https://api.qrserver.com/v1/create-qr-code/?size=150x150&amp;data=https://youtu.be/qlzCxiTrIDk",1))</f>
        <v/>
      </c>
      <c r="D45" s="3" t="s">
        <v>84</v>
      </c>
      <c r="E45" s="1" t="str">
        <f>HYPERLINK("https://youtu.be/qlzCxiTrIDk","photo booth for rent near Culver City")</f>
        <v>photo booth for rent near Culver City</v>
      </c>
    </row>
    <row r="46" ht="112.5" customHeight="1">
      <c r="A46" s="2" t="s">
        <v>85</v>
      </c>
      <c r="B46" s="2" t="s">
        <v>86</v>
      </c>
      <c r="C46" s="1" t="str">
        <f>HYPERLINK("https://docs.google.com/spreadsheets/d/1i-GQ5B8JUqhJaXgaPVdbBHSAxxKrbk3yuCfWg0-qL0c/edit#gid=0", IMAGE("https://api.qrserver.com/v1/create-qr-code/?size=150x150&amp;data=https://docs.google.com/spreadsheets/d/1i-GQ5B8JUqhJaXgaPVdbBHSAxxKrbk3yuCfWg0-qL0c/edit#gid=0",1))</f>
        <v/>
      </c>
      <c r="D46" s="3" t="s">
        <v>87</v>
      </c>
      <c r="E46" s="1" t="str">
        <f>HYPERLINK("https://docs.google.com/spreadsheets/d/1i-GQ5B8JUqhJaXgaPVdbBHSAxxKrbk3yuCfWg0-qL0c/edit#gid=0","photo booth for rent near Culver City Sheet1")</f>
        <v>photo booth for rent near Culver City Sheet1</v>
      </c>
    </row>
    <row r="47" ht="112.5" customHeight="1">
      <c r="A47" s="2" t="s">
        <v>85</v>
      </c>
      <c r="B47" s="2" t="s">
        <v>88</v>
      </c>
      <c r="C47" s="1" t="str">
        <f>HYPERLINK("https://docs.google.com/spreadsheets/d/1i-GQ5B8JUqhJaXgaPVdbBHSAxxKrbk3yuCfWg0-qL0c/edit#gid=1081067492", IMAGE("https://api.qrserver.com/v1/create-qr-code/?size=150x150&amp;data=https://docs.google.com/spreadsheets/d/1i-GQ5B8JUqhJaXgaPVdbBHSAxxKrbk3yuCfWg0-qL0c/edit#gid=1081067492",1))</f>
        <v/>
      </c>
      <c r="D47" s="3" t="s">
        <v>89</v>
      </c>
      <c r="E47" s="1" t="str">
        <f>HYPERLINK("https://docs.google.com/spreadsheets/d/1i-GQ5B8JUqhJaXgaPVdbBHSAxxKrbk3yuCfWg0-qL0c/edit#gid=1081067492","photo booth for rent near Culver City Keywords")</f>
        <v>photo booth for rent near Culver City Keywords</v>
      </c>
    </row>
    <row r="48" ht="112.5" customHeight="1">
      <c r="A48" s="2" t="s">
        <v>85</v>
      </c>
      <c r="B48" s="2" t="s">
        <v>90</v>
      </c>
      <c r="C48" s="1" t="str">
        <f>HYPERLINK("https://docs.google.com/spreadsheets/d/1i-GQ5B8JUqhJaXgaPVdbBHSAxxKrbk3yuCfWg0-qL0c/edit#gid=1941641267", IMAGE("https://api.qrserver.com/v1/create-qr-code/?size=150x150&amp;data=https://docs.google.com/spreadsheets/d/1i-GQ5B8JUqhJaXgaPVdbBHSAxxKrbk3yuCfWg0-qL0c/edit#gid=1941641267",1))</f>
        <v/>
      </c>
      <c r="D48" s="3" t="s">
        <v>91</v>
      </c>
      <c r="E48" s="1" t="str">
        <f>HYPERLINK("https://docs.google.com/spreadsheets/d/1i-GQ5B8JUqhJaXgaPVdbBHSAxxKrbk3yuCfWg0-qL0c/edit#gid=1941641267","photo booth for rent near Culver City Content")</f>
        <v>photo booth for rent near Culver City Content</v>
      </c>
    </row>
    <row r="49" ht="112.5" customHeight="1">
      <c r="A49" s="2" t="s">
        <v>85</v>
      </c>
      <c r="B49" s="2" t="s">
        <v>92</v>
      </c>
      <c r="C49" s="1" t="str">
        <f>HYPERLINK("https://docs.google.com/spreadsheets/d/1i-GQ5B8JUqhJaXgaPVdbBHSAxxKrbk3yuCfWg0-qL0c/edit#gid=251683407", IMAGE("https://api.qrserver.com/v1/create-qr-code/?size=150x150&amp;data=https://docs.google.com/spreadsheets/d/1i-GQ5B8JUqhJaXgaPVdbBHSAxxKrbk3yuCfWg0-qL0c/edit#gid=251683407",1))</f>
        <v/>
      </c>
      <c r="D49" s="3" t="s">
        <v>93</v>
      </c>
      <c r="E49" s="1" t="str">
        <f>HYPERLINK("https://docs.google.com/spreadsheets/d/1i-GQ5B8JUqhJaXgaPVdbBHSAxxKrbk3yuCfWg0-qL0c/edit#gid=251683407","photo booth for rent near Culver City Calendar Events")</f>
        <v>photo booth for rent near Culver City Calendar Events</v>
      </c>
    </row>
    <row r="50" ht="112.5" customHeight="1">
      <c r="A50" s="2" t="s">
        <v>85</v>
      </c>
      <c r="B50" s="2" t="s">
        <v>94</v>
      </c>
      <c r="C50" s="1" t="str">
        <f>HYPERLINK("https://docs.google.com/spreadsheets/d/1i-GQ5B8JUqhJaXgaPVdbBHSAxxKrbk3yuCfWg0-qL0c/edit#gid=406453205", IMAGE("https://api.qrserver.com/v1/create-qr-code/?size=150x150&amp;data=https://docs.google.com/spreadsheets/d/1i-GQ5B8JUqhJaXgaPVdbBHSAxxKrbk3yuCfWg0-qL0c/edit#gid=406453205",1))</f>
        <v/>
      </c>
      <c r="D50" s="3" t="s">
        <v>95</v>
      </c>
      <c r="E50" s="1" t="str">
        <f>HYPERLINK("https://docs.google.com/spreadsheets/d/1i-GQ5B8JUqhJaXgaPVdbBHSAxxKrbk3yuCfWg0-qL0c/edit#gid=406453205","photo booth for rent near Culver City RSS Feeds")</f>
        <v>photo booth for rent near Culver City RSS Feeds</v>
      </c>
    </row>
    <row r="51">
      <c r="A51" s="2" t="s">
        <v>96</v>
      </c>
      <c r="B51" s="2" t="s">
        <v>97</v>
      </c>
      <c r="D51" s="3" t="s">
        <v>98</v>
      </c>
      <c r="E51" s="1" t="str">
        <f>HYPERLINK("https://drive.google.com/drive/folders/13pJRsjVRCa4nFVLxdv7wdWKh4KcAhWzl?usp=sharing","photo booth for rent near Culver City HTML")</f>
        <v>photo booth for rent near Culver City HTML</v>
      </c>
    </row>
    <row r="52">
      <c r="A52" s="2" t="s">
        <v>99</v>
      </c>
      <c r="B52" s="2" t="s">
        <v>100</v>
      </c>
      <c r="D52" s="3" t="s">
        <v>101</v>
      </c>
      <c r="E52" s="1" t="str">
        <f>HYPERLINK("https://drive.google.com/file/d/1tGXv7jkJZrbfObOuMcmZruCO6-VLQFXn/view?usp=sharing","photo booth for rent near Culver City.html")</f>
        <v>photo booth for rent near Culver City.html</v>
      </c>
    </row>
    <row r="53">
      <c r="A53" s="2" t="s">
        <v>102</v>
      </c>
      <c r="B53" s="2" t="s">
        <v>103</v>
      </c>
      <c r="D53" s="3" t="s">
        <v>104</v>
      </c>
      <c r="E53" s="1" t="str">
        <f>HYPERLINK("https://drive.google.com/drive/folders/12HUTB40d7vBGZdWR3Jpb6gA7gLVEqUgW?usp=sharing","photo booth for rent near Culver City MSFT")</f>
        <v>photo booth for rent near Culver City MSFT</v>
      </c>
    </row>
    <row r="54">
      <c r="A54" s="2" t="s">
        <v>46</v>
      </c>
      <c r="B54" s="2" t="s">
        <v>105</v>
      </c>
      <c r="D54" s="3" t="s">
        <v>106</v>
      </c>
      <c r="E54" s="1" t="str">
        <f t="shared" ref="E54:E56" si="4">HYPERLINK("https://docs.google.com/document/d/1pstn8Y_gL5uBVHV2emWjg0BlswXUiExcsWp6fg7bHgM/edit?usp=sharing","Selfie GIF booth rental West Hollywood")</f>
        <v>Selfie GIF booth rental West Hollywood</v>
      </c>
    </row>
    <row r="55">
      <c r="A55" s="2" t="s">
        <v>48</v>
      </c>
      <c r="B55" s="2" t="s">
        <v>107</v>
      </c>
      <c r="D55" s="3" t="s">
        <v>108</v>
      </c>
      <c r="E55" s="1" t="str">
        <f t="shared" si="4"/>
        <v>Selfie GIF booth rental West Hollywood</v>
      </c>
    </row>
    <row r="56">
      <c r="A56" s="2" t="s">
        <v>50</v>
      </c>
      <c r="B56" s="2" t="s">
        <v>109</v>
      </c>
      <c r="D56" s="3" t="s">
        <v>110</v>
      </c>
      <c r="E56" s="1" t="str">
        <f t="shared" si="4"/>
        <v>Selfie GIF booth rental West Hollywood</v>
      </c>
    </row>
    <row r="57">
      <c r="A57" s="2" t="s">
        <v>46</v>
      </c>
      <c r="B57" s="2" t="s">
        <v>111</v>
      </c>
      <c r="D57" s="3" t="s">
        <v>112</v>
      </c>
      <c r="E57" s="1" t="str">
        <f t="shared" ref="E57:E59" si="5">HYPERLINK("https://docs.google.com/document/d/100uvaaG8i3cwvSzbIpdOfsQP46RjzJhtDv9HQP6c1BI/edit?usp=sharing","VOGUE  booth rental Culver City")</f>
        <v>VOGUE  booth rental Culver City</v>
      </c>
    </row>
    <row r="58">
      <c r="A58" s="2" t="s">
        <v>48</v>
      </c>
      <c r="B58" s="2" t="s">
        <v>113</v>
      </c>
      <c r="D58" s="3" t="s">
        <v>114</v>
      </c>
      <c r="E58" s="1" t="str">
        <f t="shared" si="5"/>
        <v>VOGUE  booth rental Culver City</v>
      </c>
    </row>
    <row r="59">
      <c r="A59" s="2" t="s">
        <v>50</v>
      </c>
      <c r="B59" s="2" t="s">
        <v>115</v>
      </c>
      <c r="D59" s="3" t="s">
        <v>116</v>
      </c>
      <c r="E59" s="1" t="str">
        <f t="shared" si="5"/>
        <v>VOGUE  booth rental Culver City</v>
      </c>
    </row>
    <row r="60">
      <c r="A60" s="2" t="s">
        <v>46</v>
      </c>
      <c r="B60" s="2" t="s">
        <v>117</v>
      </c>
      <c r="D60" s="3" t="s">
        <v>118</v>
      </c>
      <c r="E60" s="1" t="str">
        <f t="shared" ref="E60:E62" si="6">HYPERLINK("https://docs.google.com/document/d/1HgaYneq22idWSC-PjUXt5MH9zbMGrItbR5XqRyBylIY/edit?usp=sharing","photo booth rental Culver City")</f>
        <v>photo booth rental Culver City</v>
      </c>
    </row>
    <row r="61">
      <c r="A61" s="2" t="s">
        <v>48</v>
      </c>
      <c r="B61" s="2" t="s">
        <v>119</v>
      </c>
      <c r="D61" s="3" t="s">
        <v>120</v>
      </c>
      <c r="E61" s="1" t="str">
        <f t="shared" si="6"/>
        <v>photo booth rental Culver City</v>
      </c>
    </row>
    <row r="62">
      <c r="A62" s="2" t="s">
        <v>50</v>
      </c>
      <c r="B62" s="2" t="s">
        <v>121</v>
      </c>
      <c r="D62" s="3" t="s">
        <v>122</v>
      </c>
      <c r="E62" s="1" t="str">
        <f t="shared" si="6"/>
        <v>photo booth rental Culver City</v>
      </c>
    </row>
    <row r="63">
      <c r="A63" s="2" t="s">
        <v>123</v>
      </c>
      <c r="B63" s="2" t="s">
        <v>1</v>
      </c>
      <c r="D63" s="3" t="s">
        <v>124</v>
      </c>
      <c r="E63" s="1" t="str">
        <f>HYPERLINK("https://sites.google.com/view/photoboothrentalalisoviejoca/home","photo booth for rent near Culver City")</f>
        <v>photo booth for rent near Culver City</v>
      </c>
    </row>
    <row r="64">
      <c r="A64" s="2" t="s">
        <v>123</v>
      </c>
      <c r="B64" s="2" t="s">
        <v>1</v>
      </c>
      <c r="D64" s="3" t="s">
        <v>125</v>
      </c>
      <c r="E64" s="1" t="str">
        <f>HYPERLINK("https://sites.google.com/view/irvinephotoboothrental/home","photo booth for rent near Culver City")</f>
        <v>photo booth for rent near Culver City</v>
      </c>
    </row>
    <row r="65">
      <c r="A65" s="2" t="s">
        <v>123</v>
      </c>
      <c r="B65" s="2" t="s">
        <v>1</v>
      </c>
      <c r="D65" s="3" t="s">
        <v>126</v>
      </c>
      <c r="E65" s="1" t="str">
        <f>HYPERLINK("https://sites.google.com/view/irvinephotoboothrental/photo-booth-rental-irvine","photo booth for rent near Culver City")</f>
        <v>photo booth for rent near Culver City</v>
      </c>
    </row>
    <row r="66">
      <c r="A66" s="2" t="s">
        <v>123</v>
      </c>
      <c r="B66" s="2" t="s">
        <v>1</v>
      </c>
      <c r="D66" s="3" t="s">
        <v>127</v>
      </c>
      <c r="E66" s="1" t="str">
        <f>HYPERLINK("https://sites.google.com/view/vogue-booth-rental-los-angeles/home","photo booth for rent near Culver City")</f>
        <v>photo booth for rent near Culver City</v>
      </c>
    </row>
    <row r="67">
      <c r="A67" s="2" t="s">
        <v>123</v>
      </c>
      <c r="B67" s="2" t="s">
        <v>1</v>
      </c>
      <c r="D67" s="3" t="s">
        <v>128</v>
      </c>
      <c r="E67" s="1" t="str">
        <f>HYPERLINK("https://sites.google.com/view/brea-photo-booth-rental/home","photo booth for rent near Culver City")</f>
        <v>photo booth for rent near Culver City</v>
      </c>
    </row>
    <row r="68">
      <c r="A68" s="2" t="s">
        <v>46</v>
      </c>
      <c r="B68" s="2" t="s">
        <v>129</v>
      </c>
      <c r="D68" s="3" t="s">
        <v>130</v>
      </c>
      <c r="E68" s="1" t="str">
        <f t="shared" ref="E68:E70" si="7">HYPERLINK("https://docs.google.com/document/d/1K5jFySVLEO4SU62csTRyiPkICZ--GIryNYjgyugmc2M/edit?usp=sharing","photo booths rental Culver City")</f>
        <v>photo booths rental Culver City</v>
      </c>
    </row>
    <row r="69">
      <c r="A69" s="2" t="s">
        <v>48</v>
      </c>
      <c r="B69" s="2" t="s">
        <v>131</v>
      </c>
      <c r="D69" s="3" t="s">
        <v>132</v>
      </c>
      <c r="E69" s="1" t="str">
        <f t="shared" si="7"/>
        <v>photo booths rental Culver City</v>
      </c>
    </row>
    <row r="70">
      <c r="A70" s="2" t="s">
        <v>50</v>
      </c>
      <c r="B70" s="2" t="s">
        <v>133</v>
      </c>
      <c r="D70" s="3" t="s">
        <v>134</v>
      </c>
      <c r="E70" s="1" t="str">
        <f t="shared" si="7"/>
        <v>photo booths rental Culver City</v>
      </c>
    </row>
    <row r="71">
      <c r="A71" s="2" t="s">
        <v>46</v>
      </c>
      <c r="B71" s="2" t="s">
        <v>135</v>
      </c>
      <c r="D71" s="3" t="s">
        <v>136</v>
      </c>
      <c r="E71" s="1" t="str">
        <f t="shared" ref="E71:E73" si="8">HYPERLINK("https://docs.google.com/document/d/1tfgLt1s3wLbphD_gJvANRwliRY5TTfXrPRNU1U0oS8w/edit?usp=sharing","photo booth rental in Culver City")</f>
        <v>photo booth rental in Culver City</v>
      </c>
    </row>
    <row r="72">
      <c r="A72" s="2" t="s">
        <v>48</v>
      </c>
      <c r="B72" s="2" t="s">
        <v>137</v>
      </c>
      <c r="D72" s="3" t="s">
        <v>138</v>
      </c>
      <c r="E72" s="1" t="str">
        <f t="shared" si="8"/>
        <v>photo booth rental in Culver City</v>
      </c>
    </row>
    <row r="73">
      <c r="A73" s="2" t="s">
        <v>50</v>
      </c>
      <c r="B73" s="2" t="s">
        <v>139</v>
      </c>
      <c r="D73" s="3" t="s">
        <v>140</v>
      </c>
      <c r="E73" s="1" t="str">
        <f t="shared" si="8"/>
        <v>photo booth rental in Culver City</v>
      </c>
    </row>
    <row r="74">
      <c r="A74" s="2" t="s">
        <v>46</v>
      </c>
      <c r="B74" s="2" t="s">
        <v>141</v>
      </c>
      <c r="D74" s="3" t="s">
        <v>142</v>
      </c>
      <c r="E74" s="1" t="str">
        <f t="shared" ref="E74:E76" si="9">HYPERLINK("https://docs.google.com/document/d/1KpbkMTu222Y_rRG9YJbWlkstkSl8ZmPP9nAsG3URLoo/edit?usp=sharing","photo booth for rental in Culver City")</f>
        <v>photo booth for rental in Culver City</v>
      </c>
    </row>
    <row r="75">
      <c r="A75" s="2" t="s">
        <v>48</v>
      </c>
      <c r="B75" s="2" t="s">
        <v>143</v>
      </c>
      <c r="D75" s="3" t="s">
        <v>144</v>
      </c>
      <c r="E75" s="1" t="str">
        <f t="shared" si="9"/>
        <v>photo booth for rental in Culver City</v>
      </c>
    </row>
    <row r="76">
      <c r="A76" s="2" t="s">
        <v>50</v>
      </c>
      <c r="B76" s="2" t="s">
        <v>145</v>
      </c>
      <c r="D76" s="3" t="s">
        <v>146</v>
      </c>
      <c r="E76" s="1" t="str">
        <f t="shared" si="9"/>
        <v>photo booth for rental in Culver City</v>
      </c>
    </row>
    <row r="77">
      <c r="A77" s="2" t="s">
        <v>123</v>
      </c>
      <c r="B77" s="2" t="s">
        <v>1</v>
      </c>
      <c r="D77" s="3" t="s">
        <v>124</v>
      </c>
      <c r="E77" s="1" t="str">
        <f>HYPERLINK("https://sites.google.com/view/photoboothrentalalisoviejoca/home","photo booth for rent near Culver City")</f>
        <v>photo booth for rent near Culver City</v>
      </c>
    </row>
    <row r="78">
      <c r="A78" s="2" t="s">
        <v>123</v>
      </c>
      <c r="B78" s="2" t="s">
        <v>1</v>
      </c>
      <c r="D78" s="3" t="s">
        <v>125</v>
      </c>
      <c r="E78" s="1" t="str">
        <f>HYPERLINK("https://sites.google.com/view/irvinephotoboothrental/home","photo booth for rent near Culver City")</f>
        <v>photo booth for rent near Culver City</v>
      </c>
    </row>
    <row r="79">
      <c r="A79" s="2" t="s">
        <v>123</v>
      </c>
      <c r="B79" s="2" t="s">
        <v>1</v>
      </c>
      <c r="D79" s="3" t="s">
        <v>126</v>
      </c>
      <c r="E79" s="1" t="str">
        <f>HYPERLINK("https://sites.google.com/view/irvinephotoboothrental/photo-booth-rental-irvine","photo booth for rent near Culver City")</f>
        <v>photo booth for rent near Culver City</v>
      </c>
    </row>
    <row r="80">
      <c r="A80" s="2" t="s">
        <v>123</v>
      </c>
      <c r="B80" s="2" t="s">
        <v>1</v>
      </c>
      <c r="D80" s="3" t="s">
        <v>127</v>
      </c>
      <c r="E80" s="1" t="str">
        <f>HYPERLINK("https://sites.google.com/view/vogue-booth-rental-los-angeles/home","photo booth for rent near Culver City")</f>
        <v>photo booth for rent near Culver City</v>
      </c>
    </row>
    <row r="81">
      <c r="A81" s="2" t="s">
        <v>123</v>
      </c>
      <c r="B81" s="2" t="s">
        <v>1</v>
      </c>
      <c r="D81" s="3" t="s">
        <v>128</v>
      </c>
      <c r="E81" s="1" t="str">
        <f>HYPERLINK("https://sites.google.com/view/brea-photo-booth-rental/home","photo booth for rent near Culver City")</f>
        <v>photo booth for rent near Culver City</v>
      </c>
    </row>
    <row r="82">
      <c r="A82" s="2" t="s">
        <v>46</v>
      </c>
      <c r="B82" s="2" t="s">
        <v>147</v>
      </c>
      <c r="D82" s="3" t="s">
        <v>148</v>
      </c>
      <c r="E82" s="1" t="str">
        <f t="shared" ref="E82:E84" si="10">HYPERLINK("https://docs.google.com/document/d/1a32qn4FrpITeqRazApWwf95En187eyg9srMOMGX8rg0/edit?usp=sharing","photobooth for rent Culver City")</f>
        <v>photobooth for rent Culver City</v>
      </c>
    </row>
    <row r="83">
      <c r="A83" s="2" t="s">
        <v>48</v>
      </c>
      <c r="B83" s="2" t="s">
        <v>149</v>
      </c>
      <c r="D83" s="3" t="s">
        <v>150</v>
      </c>
      <c r="E83" s="1" t="str">
        <f t="shared" si="10"/>
        <v>photobooth for rent Culver City</v>
      </c>
    </row>
    <row r="84">
      <c r="A84" s="2" t="s">
        <v>50</v>
      </c>
      <c r="B84" s="2" t="s">
        <v>151</v>
      </c>
      <c r="D84" s="3" t="s">
        <v>152</v>
      </c>
      <c r="E84" s="1" t="str">
        <f t="shared" si="10"/>
        <v>photobooth for rent Culver City</v>
      </c>
    </row>
    <row r="85">
      <c r="A85" s="2" t="s">
        <v>46</v>
      </c>
      <c r="B85" s="2" t="s">
        <v>153</v>
      </c>
      <c r="D85" s="3" t="s">
        <v>154</v>
      </c>
      <c r="E85" s="1" t="str">
        <f t="shared" ref="E85:E87" si="11">HYPERLINK("https://docs.google.com/document/d/1nFuA5inkMk08kEu1ga3QqZpJljqK1FAUzHa9yoSC_Yo/edit?usp=sharing","rental photobooth Culver City")</f>
        <v>rental photobooth Culver City</v>
      </c>
    </row>
    <row r="86">
      <c r="A86" s="2" t="s">
        <v>48</v>
      </c>
      <c r="B86" s="2" t="s">
        <v>155</v>
      </c>
      <c r="D86" s="3" t="s">
        <v>156</v>
      </c>
      <c r="E86" s="1" t="str">
        <f t="shared" si="11"/>
        <v>rental photobooth Culver City</v>
      </c>
    </row>
    <row r="87">
      <c r="A87" s="2" t="s">
        <v>50</v>
      </c>
      <c r="B87" s="2" t="s">
        <v>157</v>
      </c>
      <c r="D87" s="3" t="s">
        <v>158</v>
      </c>
      <c r="E87" s="1" t="str">
        <f t="shared" si="11"/>
        <v>rental photobooth Culver City</v>
      </c>
    </row>
    <row r="88">
      <c r="A88" s="2" t="s">
        <v>46</v>
      </c>
      <c r="B88" s="2" t="s">
        <v>159</v>
      </c>
      <c r="D88" s="3" t="s">
        <v>160</v>
      </c>
      <c r="E88" s="1" t="str">
        <f t="shared" ref="E88:E90" si="12">HYPERLINK("https://docs.google.com/document/d/11wx5_prBzZuTO5ojntdoFddxfRa09lY-Nw-QiDCCdSs/edit?usp=sharing","rent photo booth Culver City")</f>
        <v>rent photo booth Culver City</v>
      </c>
    </row>
    <row r="89">
      <c r="A89" s="2" t="s">
        <v>48</v>
      </c>
      <c r="B89" s="2" t="s">
        <v>161</v>
      </c>
      <c r="D89" s="3" t="s">
        <v>162</v>
      </c>
      <c r="E89" s="1" t="str">
        <f t="shared" si="12"/>
        <v>rent photo booth Culver City</v>
      </c>
    </row>
    <row r="90">
      <c r="A90" s="2" t="s">
        <v>50</v>
      </c>
      <c r="B90" s="2" t="s">
        <v>163</v>
      </c>
      <c r="D90" s="3" t="s">
        <v>164</v>
      </c>
      <c r="E90" s="1" t="str">
        <f t="shared" si="12"/>
        <v>rent photo booth Culver City</v>
      </c>
    </row>
    <row r="91">
      <c r="A91" s="2" t="s">
        <v>123</v>
      </c>
      <c r="B91" s="2" t="s">
        <v>1</v>
      </c>
      <c r="D91" s="3" t="s">
        <v>124</v>
      </c>
      <c r="E91" s="1" t="str">
        <f>HYPERLINK("https://sites.google.com/view/photoboothrentalalisoviejoca/home","photo booth for rent near Culver City")</f>
        <v>photo booth for rent near Culver City</v>
      </c>
    </row>
    <row r="92">
      <c r="A92" s="2" t="s">
        <v>123</v>
      </c>
      <c r="B92" s="2" t="s">
        <v>1</v>
      </c>
      <c r="D92" s="3" t="s">
        <v>125</v>
      </c>
      <c r="E92" s="1" t="str">
        <f>HYPERLINK("https://sites.google.com/view/irvinephotoboothrental/home","photo booth for rent near Culver City")</f>
        <v>photo booth for rent near Culver City</v>
      </c>
    </row>
    <row r="93">
      <c r="A93" s="2" t="s">
        <v>123</v>
      </c>
      <c r="B93" s="2" t="s">
        <v>1</v>
      </c>
      <c r="D93" s="3" t="s">
        <v>126</v>
      </c>
      <c r="E93" s="1" t="str">
        <f>HYPERLINK("https://sites.google.com/view/irvinephotoboothrental/photo-booth-rental-irvine","photo booth for rent near Culver City")</f>
        <v>photo booth for rent near Culver City</v>
      </c>
    </row>
    <row r="94">
      <c r="A94" s="2" t="s">
        <v>123</v>
      </c>
      <c r="B94" s="2" t="s">
        <v>1</v>
      </c>
      <c r="D94" s="3" t="s">
        <v>127</v>
      </c>
      <c r="E94" s="1" t="str">
        <f>HYPERLINK("https://sites.google.com/view/vogue-booth-rental-los-angeles/home","photo booth for rent near Culver City")</f>
        <v>photo booth for rent near Culver City</v>
      </c>
    </row>
    <row r="95">
      <c r="A95" s="2" t="s">
        <v>123</v>
      </c>
      <c r="B95" s="2" t="s">
        <v>1</v>
      </c>
      <c r="D95" s="3" t="s">
        <v>128</v>
      </c>
      <c r="E95" s="1" t="str">
        <f>HYPERLINK("https://sites.google.com/view/brea-photo-booth-rental/home","photo booth for rent near Culver City")</f>
        <v>photo booth for rent near Culver City</v>
      </c>
    </row>
    <row r="96">
      <c r="A96" s="2" t="s">
        <v>46</v>
      </c>
      <c r="B96" s="2" t="s">
        <v>165</v>
      </c>
      <c r="D96" s="3" t="s">
        <v>166</v>
      </c>
      <c r="E96" s="1" t="str">
        <f t="shared" ref="E96:E98" si="13">HYPERLINK("https://docs.google.com/document/d/18Tkad7DE8zYoWTYl2DgF8QcC72BFabQA5RhC9IZZfkw/edit?usp=sharing","rental photo booths Culver City")</f>
        <v>rental photo booths Culver City</v>
      </c>
    </row>
    <row r="97">
      <c r="A97" s="2" t="s">
        <v>48</v>
      </c>
      <c r="B97" s="2" t="s">
        <v>167</v>
      </c>
      <c r="D97" s="3" t="s">
        <v>168</v>
      </c>
      <c r="E97" s="1" t="str">
        <f t="shared" si="13"/>
        <v>rental photo booths Culver City</v>
      </c>
    </row>
    <row r="98">
      <c r="A98" s="2" t="s">
        <v>50</v>
      </c>
      <c r="B98" s="2" t="s">
        <v>169</v>
      </c>
      <c r="D98" s="3" t="s">
        <v>170</v>
      </c>
      <c r="E98" s="1" t="str">
        <f t="shared" si="13"/>
        <v>rental photo booths Culver City</v>
      </c>
    </row>
    <row r="99">
      <c r="A99" s="2" t="s">
        <v>46</v>
      </c>
      <c r="B99" s="2" t="s">
        <v>171</v>
      </c>
      <c r="D99" s="3" t="s">
        <v>172</v>
      </c>
      <c r="E99" s="1" t="str">
        <f t="shared" ref="E99:E101" si="14">HYPERLINK("https://docs.google.com/document/d/1rgym_fzxunagpY2zspThNylCOrfw1S77IxtvqdS8XQk/edit?usp=sharing","photobooth printing Culver City")</f>
        <v>photobooth printing Culver City</v>
      </c>
    </row>
    <row r="100">
      <c r="A100" s="2" t="s">
        <v>48</v>
      </c>
      <c r="B100" s="2" t="s">
        <v>173</v>
      </c>
      <c r="D100" s="3" t="s">
        <v>174</v>
      </c>
      <c r="E100" s="1" t="str">
        <f t="shared" si="14"/>
        <v>photobooth printing Culver City</v>
      </c>
    </row>
    <row r="101">
      <c r="A101" s="2" t="s">
        <v>50</v>
      </c>
      <c r="B101" s="2" t="s">
        <v>175</v>
      </c>
      <c r="D101" s="3" t="s">
        <v>176</v>
      </c>
      <c r="E101" s="1" t="str">
        <f t="shared" si="14"/>
        <v>photobooth printing Culver City</v>
      </c>
    </row>
    <row r="102">
      <c r="A102" s="2" t="s">
        <v>46</v>
      </c>
      <c r="B102" s="2" t="s">
        <v>159</v>
      </c>
      <c r="D102" s="3" t="s">
        <v>177</v>
      </c>
      <c r="E102" s="1" t="str">
        <f t="shared" ref="E102:E104" si="15">HYPERLINK("https://docs.google.com/document/d/1wOank_Wyj5glzV18EY4B29-l4q46AKDeqlfUt60kOeA/edit?usp=sharing","rent photo booth Culver City")</f>
        <v>rent photo booth Culver City</v>
      </c>
    </row>
    <row r="103">
      <c r="A103" s="2" t="s">
        <v>48</v>
      </c>
      <c r="B103" s="2" t="s">
        <v>161</v>
      </c>
      <c r="D103" s="3" t="s">
        <v>178</v>
      </c>
      <c r="E103" s="1" t="str">
        <f t="shared" si="15"/>
        <v>rent photo booth Culver City</v>
      </c>
    </row>
    <row r="104">
      <c r="A104" s="2" t="s">
        <v>50</v>
      </c>
      <c r="B104" s="2" t="s">
        <v>163</v>
      </c>
      <c r="D104" s="3" t="s">
        <v>179</v>
      </c>
      <c r="E104" s="1" t="str">
        <f t="shared" si="15"/>
        <v>rent photo booth Culver City</v>
      </c>
    </row>
    <row r="105">
      <c r="A105" s="2" t="s">
        <v>123</v>
      </c>
      <c r="B105" s="2" t="s">
        <v>1</v>
      </c>
      <c r="D105" s="3" t="s">
        <v>124</v>
      </c>
      <c r="E105" s="1" t="str">
        <f>HYPERLINK("https://sites.google.com/view/photoboothrentalalisoviejoca/home","photo booth for rent near Culver City")</f>
        <v>photo booth for rent near Culver City</v>
      </c>
    </row>
    <row r="106">
      <c r="A106" s="2" t="s">
        <v>123</v>
      </c>
      <c r="B106" s="2" t="s">
        <v>1</v>
      </c>
      <c r="D106" s="3" t="s">
        <v>125</v>
      </c>
      <c r="E106" s="1" t="str">
        <f>HYPERLINK("https://sites.google.com/view/irvinephotoboothrental/home","photo booth for rent near Culver City")</f>
        <v>photo booth for rent near Culver City</v>
      </c>
    </row>
    <row r="107">
      <c r="A107" s="2" t="s">
        <v>123</v>
      </c>
      <c r="B107" s="2" t="s">
        <v>1</v>
      </c>
      <c r="D107" s="3" t="s">
        <v>126</v>
      </c>
      <c r="E107" s="1" t="str">
        <f>HYPERLINK("https://sites.google.com/view/irvinephotoboothrental/photo-booth-rental-irvine","photo booth for rent near Culver City")</f>
        <v>photo booth for rent near Culver City</v>
      </c>
    </row>
    <row r="108">
      <c r="A108" s="2" t="s">
        <v>123</v>
      </c>
      <c r="B108" s="2" t="s">
        <v>1</v>
      </c>
      <c r="D108" s="3" t="s">
        <v>127</v>
      </c>
      <c r="E108" s="1" t="str">
        <f>HYPERLINK("https://sites.google.com/view/vogue-booth-rental-los-angeles/home","photo booth for rent near Culver City")</f>
        <v>photo booth for rent near Culver City</v>
      </c>
    </row>
    <row r="109">
      <c r="A109" s="2" t="s">
        <v>123</v>
      </c>
      <c r="B109" s="2" t="s">
        <v>1</v>
      </c>
      <c r="D109" s="3" t="s">
        <v>128</v>
      </c>
      <c r="E109" s="1" t="str">
        <f>HYPERLINK("https://sites.google.com/view/brea-photo-booth-rental/home","photo booth for rent near Culver City")</f>
        <v>photo booth for rent near Culver City</v>
      </c>
    </row>
    <row r="110">
      <c r="A110" s="2" t="s">
        <v>46</v>
      </c>
      <c r="B110" s="2" t="s">
        <v>180</v>
      </c>
      <c r="D110" s="3" t="s">
        <v>181</v>
      </c>
      <c r="E110" s="1" t="str">
        <f t="shared" ref="E110:E112" si="16">HYPERLINK("https://docs.google.com/document/d/1fjylV1AxkhQRfAJpK2EEBBHnbR_CQJZ3rjkYHlHoOuw/edit?usp=sharing","Culver City photo booth")</f>
        <v>Culver City photo booth</v>
      </c>
    </row>
    <row r="111">
      <c r="A111" s="2" t="s">
        <v>48</v>
      </c>
      <c r="B111" s="2" t="s">
        <v>182</v>
      </c>
      <c r="D111" s="3" t="s">
        <v>183</v>
      </c>
      <c r="E111" s="1" t="str">
        <f t="shared" si="16"/>
        <v>Culver City photo booth</v>
      </c>
    </row>
    <row r="112">
      <c r="A112" s="2" t="s">
        <v>50</v>
      </c>
      <c r="B112" s="2" t="s">
        <v>184</v>
      </c>
      <c r="D112" s="3" t="s">
        <v>185</v>
      </c>
      <c r="E112" s="1" t="str">
        <f t="shared" si="16"/>
        <v>Culver City photo booth</v>
      </c>
    </row>
    <row r="113">
      <c r="A113" s="2" t="s">
        <v>46</v>
      </c>
      <c r="B113" s="2" t="s">
        <v>186</v>
      </c>
      <c r="D113" s="3" t="s">
        <v>187</v>
      </c>
      <c r="E113" s="1" t="str">
        <f t="shared" ref="E113:E115" si="17">HYPERLINK("https://docs.google.com/document/d/1g5yWmzVBEo90Fp_PxgTxGkXjkzhiGzfCbvM2zqm5k3A/edit?usp=sharing","photobooth rental Culver City")</f>
        <v>photobooth rental Culver City</v>
      </c>
    </row>
    <row r="114">
      <c r="A114" s="2" t="s">
        <v>48</v>
      </c>
      <c r="B114" s="2" t="s">
        <v>188</v>
      </c>
      <c r="D114" s="3" t="s">
        <v>189</v>
      </c>
      <c r="E114" s="1" t="str">
        <f t="shared" si="17"/>
        <v>photobooth rental Culver City</v>
      </c>
    </row>
    <row r="115">
      <c r="A115" s="2" t="s">
        <v>50</v>
      </c>
      <c r="B115" s="2" t="s">
        <v>190</v>
      </c>
      <c r="D115" s="3" t="s">
        <v>191</v>
      </c>
      <c r="E115" s="1" t="str">
        <f t="shared" si="17"/>
        <v>photobooth rental Culver City</v>
      </c>
    </row>
    <row r="116">
      <c r="A116" s="2" t="s">
        <v>46</v>
      </c>
      <c r="B116" s="2" t="s">
        <v>192</v>
      </c>
      <c r="D116" s="3" t="s">
        <v>193</v>
      </c>
      <c r="E116" s="1" t="str">
        <f t="shared" ref="E116:E118" si="18">HYPERLINK("https://docs.google.com/document/d/1VUK0BdwRxRX197qD3R3FsTE3968ah1JrOJrd_wPXCwo/edit?usp=sharing","photo booth with backdrop Culver City")</f>
        <v>photo booth with backdrop Culver City</v>
      </c>
    </row>
    <row r="117">
      <c r="A117" s="2" t="s">
        <v>48</v>
      </c>
      <c r="B117" s="2" t="s">
        <v>194</v>
      </c>
      <c r="D117" s="3" t="s">
        <v>195</v>
      </c>
      <c r="E117" s="1" t="str">
        <f t="shared" si="18"/>
        <v>photo booth with backdrop Culver City</v>
      </c>
    </row>
    <row r="118">
      <c r="A118" s="2" t="s">
        <v>50</v>
      </c>
      <c r="B118" s="2" t="s">
        <v>196</v>
      </c>
      <c r="D118" s="3" t="s">
        <v>197</v>
      </c>
      <c r="E118" s="1" t="str">
        <f t="shared" si="18"/>
        <v>photo booth with backdrop Culver City</v>
      </c>
    </row>
    <row r="119">
      <c r="A119" s="2" t="s">
        <v>123</v>
      </c>
      <c r="B119" s="2" t="s">
        <v>1</v>
      </c>
      <c r="D119" s="3" t="s">
        <v>124</v>
      </c>
      <c r="E119" s="1" t="str">
        <f>HYPERLINK("https://sites.google.com/view/photoboothrentalalisoviejoca/home","photo booth for rent near Culver City")</f>
        <v>photo booth for rent near Culver City</v>
      </c>
    </row>
    <row r="120">
      <c r="A120" s="2" t="s">
        <v>123</v>
      </c>
      <c r="B120" s="2" t="s">
        <v>1</v>
      </c>
      <c r="D120" s="3" t="s">
        <v>125</v>
      </c>
      <c r="E120" s="1" t="str">
        <f>HYPERLINK("https://sites.google.com/view/irvinephotoboothrental/home","photo booth for rent near Culver City")</f>
        <v>photo booth for rent near Culver City</v>
      </c>
    </row>
    <row r="121">
      <c r="A121" s="2" t="s">
        <v>123</v>
      </c>
      <c r="B121" s="2" t="s">
        <v>1</v>
      </c>
      <c r="D121" s="3" t="s">
        <v>126</v>
      </c>
      <c r="E121" s="1" t="str">
        <f>HYPERLINK("https://sites.google.com/view/irvinephotoboothrental/photo-booth-rental-irvine","photo booth for rent near Culver City")</f>
        <v>photo booth for rent near Culver City</v>
      </c>
    </row>
    <row r="122">
      <c r="A122" s="2" t="s">
        <v>123</v>
      </c>
      <c r="B122" s="2" t="s">
        <v>1</v>
      </c>
      <c r="D122" s="3" t="s">
        <v>127</v>
      </c>
      <c r="E122" s="1" t="str">
        <f>HYPERLINK("https://sites.google.com/view/vogue-booth-rental-los-angeles/home","photo booth for rent near Culver City")</f>
        <v>photo booth for rent near Culver City</v>
      </c>
    </row>
    <row r="123">
      <c r="A123" s="2" t="s">
        <v>123</v>
      </c>
      <c r="B123" s="2" t="s">
        <v>1</v>
      </c>
      <c r="D123" s="3" t="s">
        <v>128</v>
      </c>
      <c r="E123" s="1" t="str">
        <f>HYPERLINK("https://sites.google.com/view/brea-photo-booth-rental/home","photo booth for rent near Culver City")</f>
        <v>photo booth for rent near Culver City</v>
      </c>
    </row>
    <row r="124">
      <c r="A124" s="2" t="s">
        <v>46</v>
      </c>
      <c r="B124" s="2" t="s">
        <v>198</v>
      </c>
      <c r="D124" s="3" t="s">
        <v>199</v>
      </c>
      <c r="E124" s="1" t="str">
        <f t="shared" ref="E124:E126" si="19">HYPERLINK("https://docs.google.com/document/d/1f9I9GuCS-sPB7qIzBjufRg3cVViHBAgup9VN07fOlvY/edit?usp=sharing","renting a photo booth near Culver City")</f>
        <v>renting a photo booth near Culver City</v>
      </c>
    </row>
    <row r="125">
      <c r="A125" s="2" t="s">
        <v>48</v>
      </c>
      <c r="B125" s="2" t="s">
        <v>200</v>
      </c>
      <c r="D125" s="3" t="s">
        <v>201</v>
      </c>
      <c r="E125" s="1" t="str">
        <f t="shared" si="19"/>
        <v>renting a photo booth near Culver City</v>
      </c>
    </row>
    <row r="126">
      <c r="A126" s="2" t="s">
        <v>50</v>
      </c>
      <c r="B126" s="2" t="s">
        <v>202</v>
      </c>
      <c r="D126" s="3" t="s">
        <v>203</v>
      </c>
      <c r="E126" s="1" t="str">
        <f t="shared" si="19"/>
        <v>renting a photo booth near Culver City</v>
      </c>
    </row>
    <row r="127">
      <c r="A127" s="2" t="s">
        <v>46</v>
      </c>
      <c r="B127" s="2" t="s">
        <v>117</v>
      </c>
      <c r="D127" s="3" t="s">
        <v>204</v>
      </c>
      <c r="E127" s="1" t="str">
        <f t="shared" ref="E127:E129" si="20">HYPERLINK("https://docs.google.com/document/d/1fJ8SlgcjvFG6xHj4qFvUP_fRvoqyp1Ne0rIyyliqufE/edit?usp=sharing","photo booth rental Culver City")</f>
        <v>photo booth rental Culver City</v>
      </c>
    </row>
    <row r="128">
      <c r="A128" s="2" t="s">
        <v>48</v>
      </c>
      <c r="B128" s="2" t="s">
        <v>119</v>
      </c>
      <c r="D128" s="3" t="s">
        <v>205</v>
      </c>
      <c r="E128" s="1" t="str">
        <f t="shared" si="20"/>
        <v>photo booth rental Culver City</v>
      </c>
    </row>
    <row r="129">
      <c r="A129" s="2" t="s">
        <v>50</v>
      </c>
      <c r="B129" s="2" t="s">
        <v>121</v>
      </c>
      <c r="D129" s="3" t="s">
        <v>206</v>
      </c>
      <c r="E129" s="1" t="str">
        <f t="shared" si="20"/>
        <v>photo booth rental Culver City</v>
      </c>
    </row>
    <row r="130">
      <c r="A130" s="2" t="s">
        <v>46</v>
      </c>
      <c r="B130" s="2" t="s">
        <v>207</v>
      </c>
      <c r="D130" s="3" t="s">
        <v>208</v>
      </c>
      <c r="E130" s="1" t="str">
        <f t="shared" ref="E130:E132" si="21">HYPERLINK("https://docs.google.com/document/d/1Ui05qNPoJ8941GfjFgatTW4uXvuh59CQofcd2OdOg74/edit?usp=sharing","rental a photo booth Culver City")</f>
        <v>rental a photo booth Culver City</v>
      </c>
    </row>
    <row r="131">
      <c r="A131" s="2" t="s">
        <v>48</v>
      </c>
      <c r="B131" s="2" t="s">
        <v>209</v>
      </c>
      <c r="D131" s="3" t="s">
        <v>210</v>
      </c>
      <c r="E131" s="1" t="str">
        <f t="shared" si="21"/>
        <v>rental a photo booth Culver City</v>
      </c>
    </row>
    <row r="132">
      <c r="A132" s="2" t="s">
        <v>50</v>
      </c>
      <c r="B132" s="2" t="s">
        <v>211</v>
      </c>
      <c r="D132" s="3" t="s">
        <v>212</v>
      </c>
      <c r="E132" s="1" t="str">
        <f t="shared" si="21"/>
        <v>rental a photo booth Culver City</v>
      </c>
    </row>
    <row r="133">
      <c r="A133" s="2" t="s">
        <v>123</v>
      </c>
      <c r="B133" s="2" t="s">
        <v>1</v>
      </c>
      <c r="D133" s="3" t="s">
        <v>124</v>
      </c>
      <c r="E133" s="1" t="str">
        <f>HYPERLINK("https://sites.google.com/view/photoboothrentalalisoviejoca/home","photo booth for rent near Culver City")</f>
        <v>photo booth for rent near Culver City</v>
      </c>
    </row>
    <row r="134">
      <c r="A134" s="2" t="s">
        <v>123</v>
      </c>
      <c r="B134" s="2" t="s">
        <v>1</v>
      </c>
      <c r="D134" s="3" t="s">
        <v>125</v>
      </c>
      <c r="E134" s="1" t="str">
        <f>HYPERLINK("https://sites.google.com/view/irvinephotoboothrental/home","photo booth for rent near Culver City")</f>
        <v>photo booth for rent near Culver City</v>
      </c>
    </row>
    <row r="135">
      <c r="A135" s="2" t="s">
        <v>123</v>
      </c>
      <c r="B135" s="2" t="s">
        <v>1</v>
      </c>
      <c r="D135" s="3" t="s">
        <v>126</v>
      </c>
      <c r="E135" s="1" t="str">
        <f>HYPERLINK("https://sites.google.com/view/irvinephotoboothrental/photo-booth-rental-irvine","photo booth for rent near Culver City")</f>
        <v>photo booth for rent near Culver City</v>
      </c>
    </row>
    <row r="136">
      <c r="A136" s="2" t="s">
        <v>123</v>
      </c>
      <c r="B136" s="2" t="s">
        <v>1</v>
      </c>
      <c r="D136" s="3" t="s">
        <v>127</v>
      </c>
      <c r="E136" s="1" t="str">
        <f>HYPERLINK("https://sites.google.com/view/vogue-booth-rental-los-angeles/home","photo booth for rent near Culver City")</f>
        <v>photo booth for rent near Culver City</v>
      </c>
    </row>
    <row r="137">
      <c r="A137" s="2" t="s">
        <v>123</v>
      </c>
      <c r="B137" s="2" t="s">
        <v>1</v>
      </c>
      <c r="D137" s="3" t="s">
        <v>128</v>
      </c>
      <c r="E137" s="1" t="str">
        <f>HYPERLINK("https://sites.google.com/view/brea-photo-booth-rental/home","photo booth for rent near Culver City")</f>
        <v>photo booth for rent near Culver City</v>
      </c>
    </row>
    <row r="138">
      <c r="A138" s="2" t="s">
        <v>46</v>
      </c>
      <c r="B138" s="2" t="s">
        <v>186</v>
      </c>
      <c r="D138" s="3" t="s">
        <v>213</v>
      </c>
      <c r="E138" s="1" t="str">
        <f t="shared" ref="E138:E140" si="22">HYPERLINK("https://docs.google.com/document/d/1uzQufAPqJd92Tc9a5mDRRrO8zyNRWBYLnxdXTYTv3Lg/edit?usp=sharing","photobooth rental Culver City")</f>
        <v>photobooth rental Culver City</v>
      </c>
    </row>
    <row r="139">
      <c r="A139" s="2" t="s">
        <v>48</v>
      </c>
      <c r="B139" s="2" t="s">
        <v>188</v>
      </c>
      <c r="D139" s="3" t="s">
        <v>214</v>
      </c>
      <c r="E139" s="1" t="str">
        <f t="shared" si="22"/>
        <v>photobooth rental Culver City</v>
      </c>
    </row>
    <row r="140">
      <c r="A140" s="2" t="s">
        <v>50</v>
      </c>
      <c r="B140" s="2" t="s">
        <v>190</v>
      </c>
      <c r="D140" s="3" t="s">
        <v>215</v>
      </c>
      <c r="E140" s="1" t="str">
        <f t="shared" si="22"/>
        <v>photobooth rental Culver City</v>
      </c>
    </row>
    <row r="141">
      <c r="A141" s="2" t="s">
        <v>46</v>
      </c>
      <c r="B141" s="2" t="s">
        <v>216</v>
      </c>
      <c r="D141" s="3" t="s">
        <v>217</v>
      </c>
      <c r="E141" s="1" t="str">
        <f t="shared" ref="E141:E143" si="23">HYPERLINK("https://docs.google.com/document/d/1XRFmEPvSg_b9t0nHRMS5CdbUulcMsfFVTNf01QtnzNY/edit?usp=sharing","photo booth for rent Culver City")</f>
        <v>photo booth for rent Culver City</v>
      </c>
    </row>
    <row r="142">
      <c r="A142" s="2" t="s">
        <v>48</v>
      </c>
      <c r="B142" s="2" t="s">
        <v>218</v>
      </c>
      <c r="D142" s="3" t="s">
        <v>219</v>
      </c>
      <c r="E142" s="1" t="str">
        <f t="shared" si="23"/>
        <v>photo booth for rent Culver City</v>
      </c>
    </row>
    <row r="143">
      <c r="A143" s="2" t="s">
        <v>50</v>
      </c>
      <c r="B143" s="2" t="s">
        <v>220</v>
      </c>
      <c r="D143" s="3" t="s">
        <v>221</v>
      </c>
      <c r="E143" s="1" t="str">
        <f t="shared" si="23"/>
        <v>photo booth for rent Culver City</v>
      </c>
    </row>
    <row r="144">
      <c r="A144" s="2" t="s">
        <v>123</v>
      </c>
      <c r="B144" s="2" t="s">
        <v>1</v>
      </c>
      <c r="D144" s="3" t="s">
        <v>124</v>
      </c>
      <c r="E144" s="1" t="str">
        <f>HYPERLINK("https://sites.google.com/view/photoboothrentalalisoviejoca/home","photo booth for rent near Culver City")</f>
        <v>photo booth for rent near Culver City</v>
      </c>
    </row>
    <row r="145">
      <c r="A145" s="2" t="s">
        <v>123</v>
      </c>
      <c r="B145" s="2" t="s">
        <v>1</v>
      </c>
      <c r="D145" s="3" t="s">
        <v>125</v>
      </c>
      <c r="E145" s="1" t="str">
        <f>HYPERLINK("https://sites.google.com/view/irvinephotoboothrental/home","photo booth for rent near Culver City")</f>
        <v>photo booth for rent near Culver City</v>
      </c>
    </row>
    <row r="146">
      <c r="A146" s="2" t="s">
        <v>123</v>
      </c>
      <c r="B146" s="2" t="s">
        <v>1</v>
      </c>
      <c r="D146" s="3" t="s">
        <v>126</v>
      </c>
      <c r="E146" s="1" t="str">
        <f>HYPERLINK("https://sites.google.com/view/irvinephotoboothrental/photo-booth-rental-irvine","photo booth for rent near Culver City")</f>
        <v>photo booth for rent near Culver City</v>
      </c>
    </row>
    <row r="147">
      <c r="A147" s="2" t="s">
        <v>123</v>
      </c>
      <c r="B147" s="2" t="s">
        <v>1</v>
      </c>
      <c r="D147" s="3" t="s">
        <v>127</v>
      </c>
      <c r="E147" s="1" t="str">
        <f>HYPERLINK("https://sites.google.com/view/vogue-booth-rental-los-angeles/home","photo booth for rent near Culver City")</f>
        <v>photo booth for rent near Culver City</v>
      </c>
    </row>
    <row r="148">
      <c r="A148" s="2" t="s">
        <v>123</v>
      </c>
      <c r="B148" s="2" t="s">
        <v>1</v>
      </c>
      <c r="D148" s="3" t="s">
        <v>128</v>
      </c>
      <c r="E148" s="1" t="str">
        <f>HYPERLINK("https://sites.google.com/view/brea-photo-booth-rental/home","photo booth for rent near Culver City")</f>
        <v>photo booth for rent near Culver City</v>
      </c>
    </row>
    <row r="149" ht="112.5" customHeight="1">
      <c r="A149" s="2" t="s">
        <v>222</v>
      </c>
      <c r="B149" s="2" t="s">
        <v>22</v>
      </c>
      <c r="C149" s="1" t="str">
        <f>HYPERLINK("https://docs.google.com/spreadsheets/d/1i-GQ5B8JUqhJaXgaPVdbBHSAxxKrbk3yuCfWg0-qL0c/edit?disco=AAABSeF2oAw", IMAGE("https://api.qrserver.com/v1/create-qr-code/?size=150x150&amp;data=https://docs.google.com/spreadsheets/d/1i-GQ5B8JUqhJaXgaPVdbBHSAxxKrbk3yuCfWg0-qL0c/edit?disco=AAABSeF2oAw",1))</f>
        <v/>
      </c>
      <c r="D149" s="3" t="s">
        <v>223</v>
      </c>
      <c r="E149" s="1" t="str">
        <f>HYPERLINK("https://docs.google.com/spreadsheets/d/1i-GQ5B8JUqhJaXgaPVdbBHSAxxKrbk3yuCfWg0-qL0c/edit?disco=AAABSeF2oAw", "spreadsheet comment")</f>
        <v>spreadsheet comment</v>
      </c>
    </row>
    <row r="150" ht="112.5" customHeight="1">
      <c r="A150" s="2" t="s">
        <v>222</v>
      </c>
      <c r="B150" s="2" t="s">
        <v>38</v>
      </c>
      <c r="C150" s="1" t="str">
        <f>HYPERLINK("https://docs.google.com/drawings/d/136PzSLEZPzzaYxRiiDX6zTzw8cCXf3wsW5C8GgJVIzo/edit?disco=AAABOvFRuwQ", IMAGE("https://api.qrserver.com/v1/create-qr-code/?size=150x150&amp;data=https://docs.google.com/drawings/d/136PzSLEZPzzaYxRiiDX6zTzw8cCXf3wsW5C8GgJVIzo/edit?disco=AAABOvFRuwQ",1))</f>
        <v/>
      </c>
      <c r="D150" s="3" t="s">
        <v>224</v>
      </c>
      <c r="E150" s="1" t="str">
        <f>HYPERLINK("https://docs.google.com/drawings/d/136PzSLEZPzzaYxRiiDX6zTzw8cCXf3wsW5C8GgJVIzo/edit?disco=AAABOvFRuwQ", "drawing comment")</f>
        <v>drawing comment</v>
      </c>
    </row>
    <row r="151" ht="112.5" customHeight="1">
      <c r="A151" s="2" t="s">
        <v>222</v>
      </c>
      <c r="B151" s="2" t="s">
        <v>46</v>
      </c>
      <c r="C151" s="1" t="str">
        <f>HYPERLINK("https://docs.google.com/document/d/1XRFmEPvSg_b9t0nHRMS5CdbUulcMsfFVTNf01QtnzNY/edit?disco=AAABSdQIn-8", IMAGE("https://api.qrserver.com/v1/create-qr-code/?size=150x150&amp;data=https://docs.google.com/document/d/1XRFmEPvSg_b9t0nHRMS5CdbUulcMsfFVTNf01QtnzNY/edit?disco=AAABSdQIn-8",1))</f>
        <v/>
      </c>
      <c r="D151" s="3" t="s">
        <v>225</v>
      </c>
      <c r="E151" s="1" t="str">
        <f>HYPERLINK("https://docs.google.com/document/d/1XRFmEPvSg_b9t0nHRMS5CdbUulcMsfFVTNf01QtnzNY/edit?disco=AAABSdQIn-8", "document comment")</f>
        <v>document comment</v>
      </c>
    </row>
    <row r="152" ht="112.5" customHeight="1">
      <c r="A152" s="2" t="s">
        <v>222</v>
      </c>
      <c r="B152" s="2" t="s">
        <v>46</v>
      </c>
      <c r="C152" s="1" t="str">
        <f>HYPERLINK("https://docs.google.com/document/d/1uzQufAPqJd92Tc9a5mDRRrO8zyNRWBYLnxdXTYTv3Lg/edit?disco=AAABSa0rTlE", IMAGE("https://api.qrserver.com/v1/create-qr-code/?size=150x150&amp;data=https://docs.google.com/document/d/1uzQufAPqJd92Tc9a5mDRRrO8zyNRWBYLnxdXTYTv3Lg/edit?disco=AAABSa0rTlE",1))</f>
        <v/>
      </c>
      <c r="D152" s="3" t="s">
        <v>226</v>
      </c>
      <c r="E152" s="1" t="str">
        <f>HYPERLINK("https://docs.google.com/document/d/1uzQufAPqJd92Tc9a5mDRRrO8zyNRWBYLnxdXTYTv3Lg/edit?disco=AAABSa0rTlE", "document comment")</f>
        <v>document comment</v>
      </c>
    </row>
    <row r="153" ht="112.5" customHeight="1">
      <c r="A153" s="2" t="s">
        <v>222</v>
      </c>
      <c r="B153" s="2" t="s">
        <v>46</v>
      </c>
      <c r="C153" s="1" t="str">
        <f>HYPERLINK("https://docs.google.com/document/d/1Ui05qNPoJ8941GfjFgatTW4uXvuh59CQofcd2OdOg74/edit?disco=AAABOu76qJY", IMAGE("https://api.qrserver.com/v1/create-qr-code/?size=150x150&amp;data=https://docs.google.com/document/d/1Ui05qNPoJ8941GfjFgatTW4uXvuh59CQofcd2OdOg74/edit?disco=AAABOu76qJY",1))</f>
        <v/>
      </c>
      <c r="D153" s="3" t="s">
        <v>227</v>
      </c>
      <c r="E153" s="1" t="str">
        <f>HYPERLINK("https://docs.google.com/document/d/1Ui05qNPoJ8941GfjFgatTW4uXvuh59CQofcd2OdOg74/edit?disco=AAABOu76qJY", "document comment")</f>
        <v>document comment</v>
      </c>
    </row>
    <row r="154" ht="112.5" customHeight="1">
      <c r="A154" s="2" t="s">
        <v>222</v>
      </c>
      <c r="B154" s="2" t="s">
        <v>46</v>
      </c>
      <c r="C154" s="1" t="str">
        <f>HYPERLINK("https://docs.google.com/document/d/1fJ8SlgcjvFG6xHj4qFvUP_fRvoqyp1Ne0rIyyliqufE/edit?disco=AAABOuS8r64", IMAGE("https://api.qrserver.com/v1/create-qr-code/?size=150x150&amp;data=https://docs.google.com/document/d/1fJ8SlgcjvFG6xHj4qFvUP_fRvoqyp1Ne0rIyyliqufE/edit?disco=AAABOuS8r64",1))</f>
        <v/>
      </c>
      <c r="D154" s="3" t="s">
        <v>228</v>
      </c>
      <c r="E154" s="1" t="str">
        <f>HYPERLINK("https://docs.google.com/document/d/1fJ8SlgcjvFG6xHj4qFvUP_fRvoqyp1Ne0rIyyliqufE/edit?disco=AAABOuS8r64", "document comment")</f>
        <v>document comment</v>
      </c>
    </row>
    <row r="155" ht="112.5" customHeight="1">
      <c r="A155" s="2" t="s">
        <v>222</v>
      </c>
      <c r="B155" s="2" t="s">
        <v>46</v>
      </c>
      <c r="C155" s="1" t="str">
        <f>HYPERLINK("https://docs.google.com/document/d/1f9I9GuCS-sPB7qIzBjufRg3cVViHBAgup9VN07fOlvY/edit?disco=AAABOutlCtM", IMAGE("https://api.qrserver.com/v1/create-qr-code/?size=150x150&amp;data=https://docs.google.com/document/d/1f9I9GuCS-sPB7qIzBjufRg3cVViHBAgup9VN07fOlvY/edit?disco=AAABOutlCtM",1))</f>
        <v/>
      </c>
      <c r="D155" s="3" t="s">
        <v>229</v>
      </c>
      <c r="E155" s="1" t="str">
        <f>HYPERLINK("https://docs.google.com/document/d/1f9I9GuCS-sPB7qIzBjufRg3cVViHBAgup9VN07fOlvY/edit?disco=AAABOutlCtM", "document comment")</f>
        <v>document comment</v>
      </c>
    </row>
    <row r="156" ht="112.5" customHeight="1">
      <c r="A156" s="2" t="s">
        <v>222</v>
      </c>
      <c r="B156" s="2" t="s">
        <v>46</v>
      </c>
      <c r="C156" s="1" t="str">
        <f>HYPERLINK("https://docs.google.com/document/d/1VUK0BdwRxRX197qD3R3FsTE3968ah1JrOJrd_wPXCwo/edit?disco=AAABSUs3SIM", IMAGE("https://api.qrserver.com/v1/create-qr-code/?size=150x150&amp;data=https://docs.google.com/document/d/1VUK0BdwRxRX197qD3R3FsTE3968ah1JrOJrd_wPXCwo/edit?disco=AAABSUs3SIM",1))</f>
        <v/>
      </c>
      <c r="D156" s="3" t="s">
        <v>230</v>
      </c>
      <c r="E156" s="1" t="str">
        <f>HYPERLINK("https://docs.google.com/document/d/1VUK0BdwRxRX197qD3R3FsTE3968ah1JrOJrd_wPXCwo/edit?disco=AAABSUs3SIM", "document comment")</f>
        <v>document comment</v>
      </c>
    </row>
    <row r="157" ht="112.5" customHeight="1">
      <c r="A157" s="2" t="s">
        <v>222</v>
      </c>
      <c r="B157" s="2" t="s">
        <v>46</v>
      </c>
      <c r="C157" s="1" t="str">
        <f>HYPERLINK("https://docs.google.com/document/d/1g5yWmzVBEo90Fp_PxgTxGkXjkzhiGzfCbvM2zqm5k3A/edit?disco=AAABScP1ee0", IMAGE("https://api.qrserver.com/v1/create-qr-code/?size=150x150&amp;data=https://docs.google.com/document/d/1g5yWmzVBEo90Fp_PxgTxGkXjkzhiGzfCbvM2zqm5k3A/edit?disco=AAABScP1ee0",1))</f>
        <v/>
      </c>
      <c r="D157" s="3" t="s">
        <v>231</v>
      </c>
      <c r="E157" s="1" t="str">
        <f>HYPERLINK("https://docs.google.com/document/d/1g5yWmzVBEo90Fp_PxgTxGkXjkzhiGzfCbvM2zqm5k3A/edit?disco=AAABScP1ee0", "document comment")</f>
        <v>document comment</v>
      </c>
    </row>
    <row r="158" ht="112.5" customHeight="1">
      <c r="A158" s="2" t="s">
        <v>222</v>
      </c>
      <c r="B158" s="2" t="s">
        <v>46</v>
      </c>
      <c r="C158" s="1" t="str">
        <f>HYPERLINK("https://docs.google.com/document/d/1fjylV1AxkhQRfAJpK2EEBBHnbR_CQJZ3rjkYHlHoOuw/edit?disco=AAABSnAEZoo", IMAGE("https://api.qrserver.com/v1/create-qr-code/?size=150x150&amp;data=https://docs.google.com/document/d/1fjylV1AxkhQRfAJpK2EEBBHnbR_CQJZ3rjkYHlHoOuw/edit?disco=AAABSnAEZoo",1))</f>
        <v/>
      </c>
      <c r="D158" s="3" t="s">
        <v>232</v>
      </c>
      <c r="E158" s="1" t="str">
        <f>HYPERLINK("https://docs.google.com/document/d/1fjylV1AxkhQRfAJpK2EEBBHnbR_CQJZ3rjkYHlHoOuw/edit?disco=AAABSnAEZoo", "document comment")</f>
        <v>document comment</v>
      </c>
    </row>
    <row r="159" ht="112.5" customHeight="1">
      <c r="A159" s="2" t="s">
        <v>222</v>
      </c>
      <c r="B159" s="2" t="s">
        <v>46</v>
      </c>
      <c r="C159" s="1" t="str">
        <f>HYPERLINK("https://docs.google.com/document/d/1wOank_Wyj5glzV18EY4B29-l4q46AKDeqlfUt60kOeA/edit?disco=AAABSVfYC9A", IMAGE("https://api.qrserver.com/v1/create-qr-code/?size=150x150&amp;data=https://docs.google.com/document/d/1wOank_Wyj5glzV18EY4B29-l4q46AKDeqlfUt60kOeA/edit?disco=AAABSVfYC9A",1))</f>
        <v/>
      </c>
      <c r="D159" s="3" t="s">
        <v>233</v>
      </c>
      <c r="E159" s="1" t="str">
        <f>HYPERLINK("https://docs.google.com/document/d/1wOank_Wyj5glzV18EY4B29-l4q46AKDeqlfUt60kOeA/edit?disco=AAABSVfYC9A", "document comment")</f>
        <v>document comment</v>
      </c>
    </row>
    <row r="160" ht="112.5" customHeight="1">
      <c r="A160" s="2" t="s">
        <v>222</v>
      </c>
      <c r="B160" s="2" t="s">
        <v>46</v>
      </c>
      <c r="C160" s="1" t="str">
        <f>HYPERLINK("https://docs.google.com/document/d/1rgym_fzxunagpY2zspThNylCOrfw1S77IxtvqdS8XQk/edit?disco=AAABSdRHfPs", IMAGE("https://api.qrserver.com/v1/create-qr-code/?size=150x150&amp;data=https://docs.google.com/document/d/1rgym_fzxunagpY2zspThNylCOrfw1S77IxtvqdS8XQk/edit?disco=AAABSdRHfPs",1))</f>
        <v/>
      </c>
      <c r="D160" s="3" t="s">
        <v>234</v>
      </c>
      <c r="E160" s="1" t="str">
        <f>HYPERLINK("https://docs.google.com/document/d/1rgym_fzxunagpY2zspThNylCOrfw1S77IxtvqdS8XQk/edit?disco=AAABSdRHfPs", "document comment")</f>
        <v>document comment</v>
      </c>
    </row>
    <row r="161" ht="112.5" customHeight="1">
      <c r="A161" s="2" t="s">
        <v>222</v>
      </c>
      <c r="B161" s="2" t="s">
        <v>46</v>
      </c>
      <c r="C161" s="1" t="str">
        <f>HYPERLINK("https://docs.google.com/document/d/18Tkad7DE8zYoWTYl2DgF8QcC72BFabQA5RhC9IZZfkw/edit?disco=AAABSdeFXeA", IMAGE("https://api.qrserver.com/v1/create-qr-code/?size=150x150&amp;data=https://docs.google.com/document/d/18Tkad7DE8zYoWTYl2DgF8QcC72BFabQA5RhC9IZZfkw/edit?disco=AAABSdeFXeA",1))</f>
        <v/>
      </c>
      <c r="D161" s="3" t="s">
        <v>235</v>
      </c>
      <c r="E161" s="1" t="str">
        <f>HYPERLINK("https://docs.google.com/document/d/18Tkad7DE8zYoWTYl2DgF8QcC72BFabQA5RhC9IZZfkw/edit?disco=AAABSdeFXeA", "document comment")</f>
        <v>document comment</v>
      </c>
    </row>
    <row r="162" ht="112.5" customHeight="1">
      <c r="A162" s="2" t="s">
        <v>222</v>
      </c>
      <c r="B162" s="2" t="s">
        <v>46</v>
      </c>
      <c r="C162" s="1" t="str">
        <f>HYPERLINK("https://docs.google.com/document/d/11wx5_prBzZuTO5ojntdoFddxfRa09lY-Nw-QiDCCdSs/edit?disco=AAABOuWPtD4", IMAGE("https://api.qrserver.com/v1/create-qr-code/?size=150x150&amp;data=https://docs.google.com/document/d/11wx5_prBzZuTO5ojntdoFddxfRa09lY-Nw-QiDCCdSs/edit?disco=AAABOuWPtD4",1))</f>
        <v/>
      </c>
      <c r="D162" s="3" t="s">
        <v>236</v>
      </c>
      <c r="E162" s="1" t="str">
        <f>HYPERLINK("https://docs.google.com/document/d/11wx5_prBzZuTO5ojntdoFddxfRa09lY-Nw-QiDCCdSs/edit?disco=AAABOuWPtD4", "document comment")</f>
        <v>document comment</v>
      </c>
    </row>
    <row r="163" ht="112.5" customHeight="1">
      <c r="A163" s="2" t="s">
        <v>222</v>
      </c>
      <c r="B163" s="2" t="s">
        <v>46</v>
      </c>
      <c r="C163" s="1" t="str">
        <f>HYPERLINK("https://docs.google.com/document/d/1nFuA5inkMk08kEu1ga3QqZpJljqK1FAUzHa9yoSC_Yo/edit?disco=AAABOukg_pw", IMAGE("https://api.qrserver.com/v1/create-qr-code/?size=150x150&amp;data=https://docs.google.com/document/d/1nFuA5inkMk08kEu1ga3QqZpJljqK1FAUzHa9yoSC_Yo/edit?disco=AAABOukg_pw",1))</f>
        <v/>
      </c>
      <c r="D163" s="3" t="s">
        <v>237</v>
      </c>
      <c r="E163" s="1" t="str">
        <f>HYPERLINK("https://docs.google.com/document/d/1nFuA5inkMk08kEu1ga3QqZpJljqK1FAUzHa9yoSC_Yo/edit?disco=AAABOukg_pw", "document comment")</f>
        <v>document comment</v>
      </c>
    </row>
    <row r="164" ht="112.5" customHeight="1">
      <c r="A164" s="2" t="s">
        <v>222</v>
      </c>
      <c r="B164" s="2" t="s">
        <v>46</v>
      </c>
      <c r="C164" s="1" t="str">
        <f>HYPERLINK("https://docs.google.com/document/d/1a32qn4FrpITeqRazApWwf95En187eyg9srMOMGX8rg0/edit?disco=AAABOuI5PhU", IMAGE("https://api.qrserver.com/v1/create-qr-code/?size=150x150&amp;data=https://docs.google.com/document/d/1a32qn4FrpITeqRazApWwf95En187eyg9srMOMGX8rg0/edit?disco=AAABOuI5PhU",1))</f>
        <v/>
      </c>
      <c r="D164" s="3" t="s">
        <v>238</v>
      </c>
      <c r="E164" s="1" t="str">
        <f>HYPERLINK("https://docs.google.com/document/d/1a32qn4FrpITeqRazApWwf95En187eyg9srMOMGX8rg0/edit?disco=AAABOuI5PhU", "document comment")</f>
        <v>document comment</v>
      </c>
    </row>
    <row r="165" ht="112.5" customHeight="1">
      <c r="A165" s="2" t="s">
        <v>222</v>
      </c>
      <c r="B165" s="2" t="s">
        <v>46</v>
      </c>
      <c r="C165" s="1" t="str">
        <f>HYPERLINK("https://docs.google.com/document/d/1KpbkMTu222Y_rRG9YJbWlkstkSl8ZmPP9nAsG3URLoo/edit?disco=AAABOuSy8p8", IMAGE("https://api.qrserver.com/v1/create-qr-code/?size=150x150&amp;data=https://docs.google.com/document/d/1KpbkMTu222Y_rRG9YJbWlkstkSl8ZmPP9nAsG3URLoo/edit?disco=AAABOuSy8p8",1))</f>
        <v/>
      </c>
      <c r="D165" s="3" t="s">
        <v>239</v>
      </c>
      <c r="E165" s="1" t="str">
        <f>HYPERLINK("https://docs.google.com/document/d/1KpbkMTu222Y_rRG9YJbWlkstkSl8ZmPP9nAsG3URLoo/edit?disco=AAABOuSy8p8", "document comment")</f>
        <v>document comment</v>
      </c>
    </row>
    <row r="166" ht="112.5" customHeight="1">
      <c r="A166" s="2" t="s">
        <v>222</v>
      </c>
      <c r="B166" s="2" t="s">
        <v>46</v>
      </c>
      <c r="C166" s="1" t="str">
        <f>HYPERLINK("https://docs.google.com/document/d/1tfgLt1s3wLbphD_gJvANRwliRY5TTfXrPRNU1U0oS8w/edit?disco=AAABOu4IRuA", IMAGE("https://api.qrserver.com/v1/create-qr-code/?size=150x150&amp;data=https://docs.google.com/document/d/1tfgLt1s3wLbphD_gJvANRwliRY5TTfXrPRNU1U0oS8w/edit?disco=AAABOu4IRuA",1))</f>
        <v/>
      </c>
      <c r="D166" s="3" t="s">
        <v>240</v>
      </c>
      <c r="E166" s="1" t="str">
        <f>HYPERLINK("https://docs.google.com/document/d/1tfgLt1s3wLbphD_gJvANRwliRY5TTfXrPRNU1U0oS8w/edit?disco=AAABOu4IRuA", "document comment")</f>
        <v>document comment</v>
      </c>
    </row>
    <row r="167" ht="112.5" customHeight="1">
      <c r="A167" s="2" t="s">
        <v>222</v>
      </c>
      <c r="B167" s="2" t="s">
        <v>46</v>
      </c>
      <c r="C167" s="1" t="str">
        <f>HYPERLINK("https://docs.google.com/document/d/1K5jFySVLEO4SU62csTRyiPkICZ--GIryNYjgyugmc2M/edit?disco=AAABOuXdflc", IMAGE("https://api.qrserver.com/v1/create-qr-code/?size=150x150&amp;data=https://docs.google.com/document/d/1K5jFySVLEO4SU62csTRyiPkICZ--GIryNYjgyugmc2M/edit?disco=AAABOuXdflc",1))</f>
        <v/>
      </c>
      <c r="D167" s="3" t="s">
        <v>241</v>
      </c>
      <c r="E167" s="1" t="str">
        <f>HYPERLINK("https://docs.google.com/document/d/1K5jFySVLEO4SU62csTRyiPkICZ--GIryNYjgyugmc2M/edit?disco=AAABOuXdflc", "document comment")</f>
        <v>document comment</v>
      </c>
    </row>
    <row r="168" ht="112.5" customHeight="1">
      <c r="A168" s="2" t="s">
        <v>222</v>
      </c>
      <c r="B168" s="2" t="s">
        <v>46</v>
      </c>
      <c r="C168" s="1" t="str">
        <f>HYPERLINK("https://docs.google.com/document/d/1HgaYneq22idWSC-PjUXt5MH9zbMGrItbR5XqRyBylIY/edit?disco=AAABOu8pn8I", IMAGE("https://api.qrserver.com/v1/create-qr-code/?size=150x150&amp;data=https://docs.google.com/document/d/1HgaYneq22idWSC-PjUXt5MH9zbMGrItbR5XqRyBylIY/edit?disco=AAABOu8pn8I",1))</f>
        <v/>
      </c>
      <c r="D168" s="3" t="s">
        <v>242</v>
      </c>
      <c r="E168" s="1" t="str">
        <f>HYPERLINK("https://docs.google.com/document/d/1HgaYneq22idWSC-PjUXt5MH9zbMGrItbR5XqRyBylIY/edit?disco=AAABOu8pn8I", "document comment")</f>
        <v>document comment</v>
      </c>
    </row>
    <row r="169" ht="112.5" customHeight="1">
      <c r="A169" s="2" t="s">
        <v>222</v>
      </c>
      <c r="B169" s="2" t="s">
        <v>46</v>
      </c>
      <c r="C169" s="1" t="str">
        <f>HYPERLINK("https://docs.google.com/document/d/100uvaaG8i3cwvSzbIpdOfsQP46RjzJhtDv9HQP6c1BI/edit?disco=AAABOt_rDmo", IMAGE("https://api.qrserver.com/v1/create-qr-code/?size=150x150&amp;data=https://docs.google.com/document/d/100uvaaG8i3cwvSzbIpdOfsQP46RjzJhtDv9HQP6c1BI/edit?disco=AAABOt_rDmo",1))</f>
        <v/>
      </c>
      <c r="D169" s="3" t="s">
        <v>243</v>
      </c>
      <c r="E169" s="1" t="str">
        <f>HYPERLINK("https://docs.google.com/document/d/100uvaaG8i3cwvSzbIpdOfsQP46RjzJhtDv9HQP6c1BI/edit?disco=AAABOt_rDmo", "document comment")</f>
        <v>document comment</v>
      </c>
    </row>
    <row r="170" ht="112.5" customHeight="1">
      <c r="A170" s="2" t="s">
        <v>222</v>
      </c>
      <c r="B170" s="2" t="s">
        <v>46</v>
      </c>
      <c r="C170" s="1" t="str">
        <f>HYPERLINK("https://docs.google.com/document/d/1pstn8Y_gL5uBVHV2emWjg0BlswXUiExcsWp6fg7bHgM/edit?disco=AAABOuVKEJk", IMAGE("https://api.qrserver.com/v1/create-qr-code/?size=150x150&amp;data=https://docs.google.com/document/d/1pstn8Y_gL5uBVHV2emWjg0BlswXUiExcsWp6fg7bHgM/edit?disco=AAABOuVKEJk",1))</f>
        <v/>
      </c>
      <c r="D170" s="3" t="s">
        <v>244</v>
      </c>
      <c r="E170" s="1" t="str">
        <f>HYPERLINK("https://docs.google.com/document/d/1pstn8Y_gL5uBVHV2emWjg0BlswXUiExcsWp6fg7bHgM/edit?disco=AAABOuVKEJk", "document comment")</f>
        <v>document comment</v>
      </c>
    </row>
    <row r="171" ht="112.5" customHeight="1">
      <c r="A171" s="2" t="s">
        <v>222</v>
      </c>
      <c r="B171" s="2" t="s">
        <v>46</v>
      </c>
      <c r="C171" s="1" t="str">
        <f>HYPERLINK("https://docs.google.com/document/d/1rATw9R_Gx7NLNbNO8UdL10iAADSTjCQNgPxW8B-Z7_A/edit?disco=AAABOvDWeYY", IMAGE("https://api.qrserver.com/v1/create-qr-code/?size=150x150&amp;data=https://docs.google.com/document/d/1rATw9R_Gx7NLNbNO8UdL10iAADSTjCQNgPxW8B-Z7_A/edit?disco=AAABOvDWeYY",1))</f>
        <v/>
      </c>
      <c r="D171" s="3" t="s">
        <v>245</v>
      </c>
      <c r="E171" s="1" t="str">
        <f>HYPERLINK("https://docs.google.com/document/d/1rATw9R_Gx7NLNbNO8UdL10iAADSTjCQNgPxW8B-Z7_A/edit?disco=AAABOvDWeYY", "document comment")</f>
        <v>document comment</v>
      </c>
    </row>
    <row r="172" ht="112.5" customHeight="1">
      <c r="A172" s="2" t="s">
        <v>222</v>
      </c>
      <c r="B172" s="2" t="s">
        <v>52</v>
      </c>
      <c r="C172" s="1" t="str">
        <f>HYPERLINK("https://docs.google.com/presentation/d/1ARse9m3U75KwkzekT1PjyAHsSK-6HSkNEI8N0xtayJQ/edit?disco=AAABSdRkwNU", IMAGE("https://api.qrserver.com/v1/create-qr-code/?size=150x150&amp;data=https://docs.google.com/presentation/d/1ARse9m3U75KwkzekT1PjyAHsSK-6HSkNEI8N0xtayJQ/edit?disco=AAABSdRkwNU",1))</f>
        <v/>
      </c>
      <c r="D172" s="3" t="s">
        <v>246</v>
      </c>
      <c r="E172" s="1" t="str">
        <f>HYPERLINK("https://docs.google.com/presentation/d/1ARse9m3U75KwkzekT1PjyAHsSK-6HSkNEI8N0xtayJQ/edit?disco=AAABSdRkwNU", "presentation comment")</f>
        <v>presentation comment</v>
      </c>
    </row>
    <row r="173" ht="112.5" customHeight="1">
      <c r="A173" s="2" t="s">
        <v>247</v>
      </c>
      <c r="B173" s="2" t="s">
        <v>248</v>
      </c>
      <c r="C173" s="1" t="str">
        <f>HYPERLINK("https://drive.google.com/file/d/1cHYuBA96yvM8-MfFkn1GWE5ULrC-UMUv/view?usp=sharing", IMAGE("https://api.qrserver.com/v1/create-qr-code/?size=150x150&amp;data=https://drive.google.com/file/d/1cHYuBA96yvM8-MfFkn1GWE5ULrC-UMUv/view?usp=sharing",1))</f>
        <v/>
      </c>
      <c r="D173" s="3" t="s">
        <v>249</v>
      </c>
      <c r="E173" s="1" t="str">
        <f>HYPERLINK("https://drive.google.com/file/d/1cHYuBA96yvM8-MfFkn1GWE5ULrC-UMUv/view?usp=sharing","photo booth for rent near Culver City-photo booth for rent near Culver City.pdf")</f>
        <v>photo booth for rent near Culver City-photo booth for rent near Culver City.pdf</v>
      </c>
    </row>
    <row r="174" ht="112.5" customHeight="1">
      <c r="A174" s="2" t="s">
        <v>250</v>
      </c>
      <c r="B174" s="2" t="s">
        <v>251</v>
      </c>
      <c r="C174" s="1" t="str">
        <f>HYPERLINK("https://drive.google.com/file/d/1lo3DZKujFPAr45IRCz-eaiYDtD23WzRc/view?usp=sharing", IMAGE("https://api.qrserver.com/v1/create-qr-code/?size=150x150&amp;data=https://drive.google.com/file/d/1lo3DZKujFPAr45IRCz-eaiYDtD23WzRc/view?usp=sharing",1))</f>
        <v/>
      </c>
      <c r="D174" s="3" t="s">
        <v>252</v>
      </c>
      <c r="E174" s="1" t="str">
        <f>HYPERLINK("https://drive.google.com/file/d/1lo3DZKujFPAr45IRCz-eaiYDtD23WzRc/view?usp=sharing","photo booth for rent near Culver City-photo booth for rent near Culver City.csv")</f>
        <v>photo booth for rent near Culver City-photo booth for rent near Culver City.csv</v>
      </c>
    </row>
    <row r="175" ht="112.5" customHeight="1">
      <c r="A175" s="2" t="s">
        <v>253</v>
      </c>
      <c r="B175" s="2" t="s">
        <v>254</v>
      </c>
      <c r="C175" s="1" t="str">
        <f>HYPERLINK("https://drive.google.com/file/d/1rR-03wxBgdDukA7lY5gvjc84vsMzNx87/view?usp=sharing", IMAGE("https://api.qrserver.com/v1/create-qr-code/?size=150x150&amp;data=https://drive.google.com/file/d/1rR-03wxBgdDukA7lY5gvjc84vsMzNx87/view?usp=sharing",1))</f>
        <v/>
      </c>
      <c r="D175" s="3" t="s">
        <v>255</v>
      </c>
      <c r="E175" s="1" t="str">
        <f>HYPERLINK("https://drive.google.com/file/d/1rR-03wxBgdDukA7lY5gvjc84vsMzNx87/view?usp=sharing","photo booth for rent near Culver City-photo booth for rent near Culver City.ods")</f>
        <v>photo booth for rent near Culver City-photo booth for rent near Culver City.ods</v>
      </c>
    </row>
    <row r="176" ht="112.5" customHeight="1">
      <c r="A176" s="2" t="s">
        <v>256</v>
      </c>
      <c r="B176" s="2" t="s">
        <v>257</v>
      </c>
      <c r="C176" s="1" t="str">
        <f>HYPERLINK("https://drive.google.com/file/d/1eISEiW_n42uUWpCIpi-7M3eyitQ565d8/view?usp=sharing", IMAGE("https://api.qrserver.com/v1/create-qr-code/?size=150x150&amp;data=https://drive.google.com/file/d/1eISEiW_n42uUWpCIpi-7M3eyitQ565d8/view?usp=sharing",1))</f>
        <v/>
      </c>
      <c r="D176" s="3" t="s">
        <v>258</v>
      </c>
      <c r="E176" s="1" t="str">
        <f>HYPERLINK("https://drive.google.com/file/d/1eISEiW_n42uUWpCIpi-7M3eyitQ565d8/view?usp=sharing","photo booth for rent near Culver City-photo booth for rent near Culver City.tsv")</f>
        <v>photo booth for rent near Culver City-photo booth for rent near Culver City.tsv</v>
      </c>
    </row>
    <row r="177" ht="112.5" customHeight="1">
      <c r="A177" s="2" t="s">
        <v>259</v>
      </c>
      <c r="B177" s="2" t="s">
        <v>260</v>
      </c>
      <c r="C177" s="1" t="str">
        <f>HYPERLINK("https://docs.google.com/spreadsheets/d/1drF3JHE9nsowhD_8-aJ-uwunc0yS6EpF/edit?usp=sharing&amp;ouid=115602453726005426174&amp;rtpof=true&amp;sd=true", IMAGE("https://api.qrserver.com/v1/create-qr-code/?size=150x150&amp;data=https://docs.google.com/spreadsheets/d/1drF3JHE9nsowhD_8-aJ-uwunc0yS6EpF/edit?usp=sharing&amp;ouid=115602453726005426174&amp;rtpof=true&amp;sd=true",1))</f>
        <v/>
      </c>
      <c r="D177" s="3" t="s">
        <v>261</v>
      </c>
      <c r="E177" s="1" t="str">
        <f>HYPERLINK("https://docs.google.com/spreadsheets/d/1drF3JHE9nsowhD_8-aJ-uwunc0yS6EpF/edit?usp=sharing&amp;ouid=115602453726005426174&amp;rtpof=true&amp;sd=true","photo booth for rent near Culver City-photo booth for rent near Culver City.xlsx")</f>
        <v>photo booth for rent near Culver City-photo booth for rent near Culver City.xlsx</v>
      </c>
    </row>
    <row r="178" ht="112.5" customHeight="1">
      <c r="A178" s="2" t="s">
        <v>247</v>
      </c>
      <c r="B178" s="2" t="s">
        <v>262</v>
      </c>
      <c r="C178" s="1" t="str">
        <f>HYPERLINK("https://drive.google.com/file/d/1Zjw7W15gv6HayB7HfWv0U1mRKEPnxwLt/view?usp=sharing", IMAGE("https://api.qrserver.com/v1/create-qr-code/?size=150x150&amp;data=https://drive.google.com/file/d/1Zjw7W15gv6HayB7HfWv0U1mRKEPnxwLt/view?usp=sharing",1))</f>
        <v/>
      </c>
      <c r="D178" s="3" t="s">
        <v>263</v>
      </c>
      <c r="E178" s="1" t="str">
        <f>HYPERLINK("https://drive.google.com/file/d/1Zjw7W15gv6HayB7HfWv0U1mRKEPnxwLt/view?usp=sharing","photo booth for rent near Culver City-Keywords.pdf")</f>
        <v>photo booth for rent near Culver City-Keywords.pdf</v>
      </c>
    </row>
    <row r="179" ht="112.5" customHeight="1">
      <c r="A179" s="2" t="s">
        <v>250</v>
      </c>
      <c r="B179" s="2" t="s">
        <v>264</v>
      </c>
      <c r="C179" s="1" t="str">
        <f>HYPERLINK("https://drive.google.com/file/d/1sSjbXzYoTPAKxihjPAuDaC-6JiJP4dBC/view?usp=sharing", IMAGE("https://api.qrserver.com/v1/create-qr-code/?size=150x150&amp;data=https://drive.google.com/file/d/1sSjbXzYoTPAKxihjPAuDaC-6JiJP4dBC/view?usp=sharing",1))</f>
        <v/>
      </c>
      <c r="D179" s="3" t="s">
        <v>265</v>
      </c>
      <c r="E179" s="1" t="str">
        <f>HYPERLINK("https://drive.google.com/file/d/1sSjbXzYoTPAKxihjPAuDaC-6JiJP4dBC/view?usp=sharing","photo booth for rent near Culver City-Keywords.csv")</f>
        <v>photo booth for rent near Culver City-Keywords.csv</v>
      </c>
    </row>
    <row r="180" ht="112.5" customHeight="1">
      <c r="A180" s="2" t="s">
        <v>253</v>
      </c>
      <c r="B180" s="2" t="s">
        <v>266</v>
      </c>
      <c r="C180" s="1" t="str">
        <f>HYPERLINK("https://drive.google.com/file/d/1XOfJMiB_DmU3x6kQHDQJF5feIDEK2Hkg/view?usp=sharing", IMAGE("https://api.qrserver.com/v1/create-qr-code/?size=150x150&amp;data=https://drive.google.com/file/d/1XOfJMiB_DmU3x6kQHDQJF5feIDEK2Hkg/view?usp=sharing",1))</f>
        <v/>
      </c>
      <c r="D180" s="3" t="s">
        <v>267</v>
      </c>
      <c r="E180" s="1" t="str">
        <f>HYPERLINK("https://drive.google.com/file/d/1XOfJMiB_DmU3x6kQHDQJF5feIDEK2Hkg/view?usp=sharing","photo booth for rent near Culver City-Keywords.ods")</f>
        <v>photo booth for rent near Culver City-Keywords.ods</v>
      </c>
    </row>
    <row r="181" ht="112.5" customHeight="1">
      <c r="A181" s="2" t="s">
        <v>256</v>
      </c>
      <c r="B181" s="2" t="s">
        <v>268</v>
      </c>
      <c r="C181" s="1" t="str">
        <f>HYPERLINK("https://drive.google.com/file/d/1JBD0rjIof0bw7EFjMmGYXNpLTG1dfUdu/view?usp=sharing", IMAGE("https://api.qrserver.com/v1/create-qr-code/?size=150x150&amp;data=https://drive.google.com/file/d/1JBD0rjIof0bw7EFjMmGYXNpLTG1dfUdu/view?usp=sharing",1))</f>
        <v/>
      </c>
      <c r="D181" s="3" t="s">
        <v>269</v>
      </c>
      <c r="E181" s="1" t="str">
        <f>HYPERLINK("https://drive.google.com/file/d/1JBD0rjIof0bw7EFjMmGYXNpLTG1dfUdu/view?usp=sharing","photo booth for rent near Culver City-Keywords.tsv")</f>
        <v>photo booth for rent near Culver City-Keywords.tsv</v>
      </c>
    </row>
    <row r="182" ht="112.5" customHeight="1">
      <c r="A182" s="2" t="s">
        <v>259</v>
      </c>
      <c r="B182" s="2" t="s">
        <v>270</v>
      </c>
      <c r="C182" s="1" t="str">
        <f>HYPERLINK("https://docs.google.com/spreadsheets/d/16pyqV8-0jT4RCU_sK0EfqUwwjbhYqABp/edit?usp=sharing&amp;ouid=115602453726005426174&amp;rtpof=true&amp;sd=true", IMAGE("https://api.qrserver.com/v1/create-qr-code/?size=150x150&amp;data=https://docs.google.com/spreadsheets/d/16pyqV8-0jT4RCU_sK0EfqUwwjbhYqABp/edit?usp=sharing&amp;ouid=115602453726005426174&amp;rtpof=true&amp;sd=true",1))</f>
        <v/>
      </c>
      <c r="D182" s="3" t="s">
        <v>271</v>
      </c>
      <c r="E182" s="1" t="str">
        <f>HYPERLINK("https://docs.google.com/spreadsheets/d/16pyqV8-0jT4RCU_sK0EfqUwwjbhYqABp/edit?usp=sharing&amp;ouid=115602453726005426174&amp;rtpof=true&amp;sd=true","photo booth for rent near Culver City-Keywords.xlsx")</f>
        <v>photo booth for rent near Culver City-Keywords.xlsx</v>
      </c>
    </row>
    <row r="183" ht="112.5" customHeight="1">
      <c r="A183" s="2" t="s">
        <v>247</v>
      </c>
      <c r="B183" s="2" t="s">
        <v>272</v>
      </c>
      <c r="C183" s="1" t="str">
        <f>HYPERLINK("https://drive.google.com/file/d/1TS5ri1-lmhg8RUbX1e-lG4Ds1iFMd-nz/view?usp=sharing", IMAGE("https://api.qrserver.com/v1/create-qr-code/?size=150x150&amp;data=https://drive.google.com/file/d/1TS5ri1-lmhg8RUbX1e-lG4Ds1iFMd-nz/view?usp=sharing",1))</f>
        <v/>
      </c>
      <c r="D183" s="3" t="s">
        <v>273</v>
      </c>
      <c r="E183" s="1" t="str">
        <f>HYPERLINK("https://drive.google.com/file/d/1TS5ri1-lmhg8RUbX1e-lG4Ds1iFMd-nz/view?usp=sharing","photo booth for rent near Culver City-Content.pdf")</f>
        <v>photo booth for rent near Culver City-Content.pdf</v>
      </c>
    </row>
    <row r="184" ht="112.5" customHeight="1">
      <c r="A184" s="2" t="s">
        <v>250</v>
      </c>
      <c r="B184" s="2" t="s">
        <v>274</v>
      </c>
      <c r="C184" s="1" t="str">
        <f>HYPERLINK("https://drive.google.com/file/d/1pWeiQiJ4mZmNnv9KsT2kjVUWISQTpdFd/view?usp=sharing", IMAGE("https://api.qrserver.com/v1/create-qr-code/?size=150x150&amp;data=https://drive.google.com/file/d/1pWeiQiJ4mZmNnv9KsT2kjVUWISQTpdFd/view?usp=sharing",1))</f>
        <v/>
      </c>
      <c r="D184" s="3" t="s">
        <v>275</v>
      </c>
      <c r="E184" s="1" t="str">
        <f>HYPERLINK("https://drive.google.com/file/d/1pWeiQiJ4mZmNnv9KsT2kjVUWISQTpdFd/view?usp=sharing","photo booth for rent near Culver City-Content.csv")</f>
        <v>photo booth for rent near Culver City-Content.csv</v>
      </c>
    </row>
    <row r="185" ht="112.5" customHeight="1">
      <c r="A185" s="2" t="s">
        <v>253</v>
      </c>
      <c r="B185" s="2" t="s">
        <v>276</v>
      </c>
      <c r="C185" s="1" t="str">
        <f>HYPERLINK("https://drive.google.com/file/d/1EcdycwFoPS--wOyBjbaGbW2hiS3EBWp2/view?usp=sharing", IMAGE("https://api.qrserver.com/v1/create-qr-code/?size=150x150&amp;data=https://drive.google.com/file/d/1EcdycwFoPS--wOyBjbaGbW2hiS3EBWp2/view?usp=sharing",1))</f>
        <v/>
      </c>
      <c r="D185" s="3" t="s">
        <v>277</v>
      </c>
      <c r="E185" s="1" t="str">
        <f>HYPERLINK("https://drive.google.com/file/d/1EcdycwFoPS--wOyBjbaGbW2hiS3EBWp2/view?usp=sharing","photo booth for rent near Culver City-Content.ods")</f>
        <v>photo booth for rent near Culver City-Content.ods</v>
      </c>
    </row>
    <row r="186" ht="112.5" customHeight="1">
      <c r="A186" s="2" t="s">
        <v>256</v>
      </c>
      <c r="B186" s="2" t="s">
        <v>278</v>
      </c>
      <c r="C186" s="1" t="str">
        <f>HYPERLINK("https://drive.google.com/file/d/1hlagy1NcI3sDYeDXiYBf1cJOaiUWxwvH/view?usp=sharing", IMAGE("https://api.qrserver.com/v1/create-qr-code/?size=150x150&amp;data=https://drive.google.com/file/d/1hlagy1NcI3sDYeDXiYBf1cJOaiUWxwvH/view?usp=sharing",1))</f>
        <v/>
      </c>
      <c r="D186" s="3" t="s">
        <v>279</v>
      </c>
      <c r="E186" s="1" t="str">
        <f>HYPERLINK("https://drive.google.com/file/d/1hlagy1NcI3sDYeDXiYBf1cJOaiUWxwvH/view?usp=sharing","photo booth for rent near Culver City-Content.tsv")</f>
        <v>photo booth for rent near Culver City-Content.tsv</v>
      </c>
    </row>
    <row r="187" ht="112.5" customHeight="1">
      <c r="A187" s="2" t="s">
        <v>259</v>
      </c>
      <c r="B187" s="2" t="s">
        <v>280</v>
      </c>
      <c r="C187" s="1" t="str">
        <f>HYPERLINK("https://docs.google.com/spreadsheets/d/1r2jnl3Mo59xsWtO8gR6ji9CZ9TTfYBya/edit?usp=sharing&amp;ouid=115602453726005426174&amp;rtpof=true&amp;sd=true", IMAGE("https://api.qrserver.com/v1/create-qr-code/?size=150x150&amp;data=https://docs.google.com/spreadsheets/d/1r2jnl3Mo59xsWtO8gR6ji9CZ9TTfYBya/edit?usp=sharing&amp;ouid=115602453726005426174&amp;rtpof=true&amp;sd=true",1))</f>
        <v/>
      </c>
      <c r="D187" s="3" t="s">
        <v>281</v>
      </c>
      <c r="E187" s="1" t="str">
        <f>HYPERLINK("https://docs.google.com/spreadsheets/d/1r2jnl3Mo59xsWtO8gR6ji9CZ9TTfYBya/edit?usp=sharing&amp;ouid=115602453726005426174&amp;rtpof=true&amp;sd=true","photo booth for rent near Culver City-Content.xlsx")</f>
        <v>photo booth for rent near Culver City-Content.xlsx</v>
      </c>
    </row>
    <row r="188" ht="112.5" customHeight="1">
      <c r="A188" s="2" t="s">
        <v>247</v>
      </c>
      <c r="B188" s="2" t="s">
        <v>282</v>
      </c>
      <c r="C188" s="1" t="str">
        <f>HYPERLINK("https://drive.google.com/file/d/1wC5Q2KLW2r9jSxDqxOOdJGBqM_WuLcOX/view?usp=sharing", IMAGE("https://api.qrserver.com/v1/create-qr-code/?size=150x150&amp;data=https://drive.google.com/file/d/1wC5Q2KLW2r9jSxDqxOOdJGBqM_WuLcOX/view?usp=sharing",1))</f>
        <v/>
      </c>
      <c r="D188" s="3" t="s">
        <v>283</v>
      </c>
      <c r="E188" s="1" t="str">
        <f>HYPERLINK("https://drive.google.com/file/d/1wC5Q2KLW2r9jSxDqxOOdJGBqM_WuLcOX/view?usp=sharing","photo booth for rent near Culver City-Calendar Events.pdf")</f>
        <v>photo booth for rent near Culver City-Calendar Events.pdf</v>
      </c>
    </row>
    <row r="189" ht="112.5" customHeight="1">
      <c r="A189" s="2" t="s">
        <v>250</v>
      </c>
      <c r="B189" s="2" t="s">
        <v>284</v>
      </c>
      <c r="C189" s="1" t="str">
        <f>HYPERLINK("https://drive.google.com/file/d/1C81hrff86zj2WFxc0Gc_0sLfOBnNEsqk/view?usp=sharing", IMAGE("https://api.qrserver.com/v1/create-qr-code/?size=150x150&amp;data=https://drive.google.com/file/d/1C81hrff86zj2WFxc0Gc_0sLfOBnNEsqk/view?usp=sharing",1))</f>
        <v/>
      </c>
      <c r="D189" s="3" t="s">
        <v>285</v>
      </c>
      <c r="E189" s="1" t="str">
        <f>HYPERLINK("https://drive.google.com/file/d/1C81hrff86zj2WFxc0Gc_0sLfOBnNEsqk/view?usp=sharing","photo booth for rent near Culver City-Calendar Events.csv")</f>
        <v>photo booth for rent near Culver City-Calendar Events.csv</v>
      </c>
    </row>
    <row r="190" ht="112.5" customHeight="1">
      <c r="A190" s="2" t="s">
        <v>253</v>
      </c>
      <c r="B190" s="2" t="s">
        <v>286</v>
      </c>
      <c r="C190" s="1" t="str">
        <f>HYPERLINK("https://drive.google.com/file/d/1uEj3UgNEBPHz_sSr5HBwwV0mntbegKYs/view?usp=sharing", IMAGE("https://api.qrserver.com/v1/create-qr-code/?size=150x150&amp;data=https://drive.google.com/file/d/1uEj3UgNEBPHz_sSr5HBwwV0mntbegKYs/view?usp=sharing",1))</f>
        <v/>
      </c>
      <c r="D190" s="3" t="s">
        <v>287</v>
      </c>
      <c r="E190" s="1" t="str">
        <f>HYPERLINK("https://drive.google.com/file/d/1uEj3UgNEBPHz_sSr5HBwwV0mntbegKYs/view?usp=sharing","photo booth for rent near Culver City-Calendar Events.ods")</f>
        <v>photo booth for rent near Culver City-Calendar Events.ods</v>
      </c>
    </row>
    <row r="191" ht="112.5" customHeight="1">
      <c r="A191" s="2" t="s">
        <v>256</v>
      </c>
      <c r="B191" s="2" t="s">
        <v>288</v>
      </c>
      <c r="C191" s="1" t="str">
        <f>HYPERLINK("https://drive.google.com/file/d/1fbIAXGE2DWH0pRBHrBkbnhSyp17oc1mr/view?usp=sharing", IMAGE("https://api.qrserver.com/v1/create-qr-code/?size=150x150&amp;data=https://drive.google.com/file/d/1fbIAXGE2DWH0pRBHrBkbnhSyp17oc1mr/view?usp=sharing",1))</f>
        <v/>
      </c>
      <c r="D191" s="3" t="s">
        <v>289</v>
      </c>
      <c r="E191" s="1" t="str">
        <f>HYPERLINK("https://drive.google.com/file/d/1fbIAXGE2DWH0pRBHrBkbnhSyp17oc1mr/view?usp=sharing","photo booth for rent near Culver City-Calendar Events.tsv")</f>
        <v>photo booth for rent near Culver City-Calendar Events.tsv</v>
      </c>
    </row>
    <row r="192" ht="112.5" customHeight="1">
      <c r="A192" s="2" t="s">
        <v>259</v>
      </c>
      <c r="B192" s="2" t="s">
        <v>290</v>
      </c>
      <c r="C192" s="1" t="str">
        <f>HYPERLINK("https://docs.google.com/spreadsheets/d/1eO5S7ol0dBsfzflVp_EmEuUJ6oHAnqaK/edit?usp=sharing&amp;ouid=115602453726005426174&amp;rtpof=true&amp;sd=true", IMAGE("https://api.qrserver.com/v1/create-qr-code/?size=150x150&amp;data=https://docs.google.com/spreadsheets/d/1eO5S7ol0dBsfzflVp_EmEuUJ6oHAnqaK/edit?usp=sharing&amp;ouid=115602453726005426174&amp;rtpof=true&amp;sd=true",1))</f>
        <v/>
      </c>
      <c r="D192" s="3" t="s">
        <v>291</v>
      </c>
      <c r="E192" s="1" t="str">
        <f>HYPERLINK("https://docs.google.com/spreadsheets/d/1eO5S7ol0dBsfzflVp_EmEuUJ6oHAnqaK/edit?usp=sharing&amp;ouid=115602453726005426174&amp;rtpof=true&amp;sd=true","photo booth for rent near Culver City-Calendar Events.xlsx")</f>
        <v>photo booth for rent near Culver City-Calendar Events.xlsx</v>
      </c>
    </row>
    <row r="193" ht="112.5" customHeight="1">
      <c r="A193" s="2" t="s">
        <v>247</v>
      </c>
      <c r="B193" s="2" t="s">
        <v>292</v>
      </c>
      <c r="C193" s="1" t="str">
        <f>HYPERLINK("https://drive.google.com/file/d/1kNElLrqFKN5RfVpBgFjlMXjlYqafT7or/view?usp=sharing", IMAGE("https://api.qrserver.com/v1/create-qr-code/?size=150x150&amp;data=https://drive.google.com/file/d/1kNElLrqFKN5RfVpBgFjlMXjlYqafT7or/view?usp=sharing",1))</f>
        <v/>
      </c>
      <c r="D193" s="3" t="s">
        <v>293</v>
      </c>
      <c r="E193" s="1" t="str">
        <f>HYPERLINK("https://drive.google.com/file/d/1kNElLrqFKN5RfVpBgFjlMXjlYqafT7or/view?usp=sharing","photo booth for rent near Culver City-RSS Feeds.pdf")</f>
        <v>photo booth for rent near Culver City-RSS Feeds.pdf</v>
      </c>
    </row>
    <row r="194" ht="112.5" customHeight="1">
      <c r="A194" s="2" t="s">
        <v>250</v>
      </c>
      <c r="B194" s="2" t="s">
        <v>294</v>
      </c>
      <c r="C194" s="1" t="str">
        <f>HYPERLINK("https://drive.google.com/file/d/1-FPVZjekFXxmxsbqnCfpgNKlpkpqorr-/view?usp=sharing", IMAGE("https://api.qrserver.com/v1/create-qr-code/?size=150x150&amp;data=https://drive.google.com/file/d/1-FPVZjekFXxmxsbqnCfpgNKlpkpqorr-/view?usp=sharing",1))</f>
        <v/>
      </c>
      <c r="D194" s="3" t="s">
        <v>295</v>
      </c>
      <c r="E194" s="1" t="str">
        <f>HYPERLINK("https://drive.google.com/file/d/1-FPVZjekFXxmxsbqnCfpgNKlpkpqorr-/view?usp=sharing","photo booth for rent near Culver City-RSS Feeds.csv")</f>
        <v>photo booth for rent near Culver City-RSS Feeds.csv</v>
      </c>
    </row>
    <row r="195" ht="112.5" customHeight="1">
      <c r="A195" s="2" t="s">
        <v>253</v>
      </c>
      <c r="B195" s="2" t="s">
        <v>296</v>
      </c>
      <c r="C195" s="1" t="str">
        <f>HYPERLINK("https://drive.google.com/file/d/1klnIo9yLLas2xt0-3qeM0e0h9gkvAyqi/view?usp=sharing", IMAGE("https://api.qrserver.com/v1/create-qr-code/?size=150x150&amp;data=https://drive.google.com/file/d/1klnIo9yLLas2xt0-3qeM0e0h9gkvAyqi/view?usp=sharing",1))</f>
        <v/>
      </c>
      <c r="D195" s="3" t="s">
        <v>297</v>
      </c>
      <c r="E195" s="1" t="str">
        <f>HYPERLINK("https://drive.google.com/file/d/1klnIo9yLLas2xt0-3qeM0e0h9gkvAyqi/view?usp=sharing","photo booth for rent near Culver City-RSS Feeds.ods")</f>
        <v>photo booth for rent near Culver City-RSS Feeds.ods</v>
      </c>
    </row>
    <row r="196" ht="112.5" customHeight="1">
      <c r="A196" s="2" t="s">
        <v>256</v>
      </c>
      <c r="B196" s="2" t="s">
        <v>298</v>
      </c>
      <c r="C196" s="1" t="str">
        <f>HYPERLINK("https://drive.google.com/file/d/1fpoD902JDcGW3_47HIucSNcH_U75b6pL/view?usp=sharing", IMAGE("https://api.qrserver.com/v1/create-qr-code/?size=150x150&amp;data=https://drive.google.com/file/d/1fpoD902JDcGW3_47HIucSNcH_U75b6pL/view?usp=sharing",1))</f>
        <v/>
      </c>
      <c r="D196" s="3" t="s">
        <v>299</v>
      </c>
      <c r="E196" s="1" t="str">
        <f>HYPERLINK("https://drive.google.com/file/d/1fpoD902JDcGW3_47HIucSNcH_U75b6pL/view?usp=sharing","photo booth for rent near Culver City-RSS Feeds.tsv")</f>
        <v>photo booth for rent near Culver City-RSS Feeds.tsv</v>
      </c>
    </row>
    <row r="197" ht="112.5" customHeight="1">
      <c r="A197" s="2" t="s">
        <v>259</v>
      </c>
      <c r="B197" s="2" t="s">
        <v>300</v>
      </c>
      <c r="C197" s="1" t="str">
        <f>HYPERLINK("https://docs.google.com/spreadsheets/d/16WEwbM3MxaR4ABHA7ntW2qy5CKtc_jyM/edit?usp=sharing&amp;ouid=115602453726005426174&amp;rtpof=true&amp;sd=true", IMAGE("https://api.qrserver.com/v1/create-qr-code/?size=150x150&amp;data=https://docs.google.com/spreadsheets/d/16WEwbM3MxaR4ABHA7ntW2qy5CKtc_jyM/edit?usp=sharing&amp;ouid=115602453726005426174&amp;rtpof=true&amp;sd=true",1))</f>
        <v/>
      </c>
      <c r="D197" s="3" t="s">
        <v>301</v>
      </c>
      <c r="E197" s="1" t="str">
        <f>HYPERLINK("https://docs.google.com/spreadsheets/d/16WEwbM3MxaR4ABHA7ntW2qy5CKtc_jyM/edit?usp=sharing&amp;ouid=115602453726005426174&amp;rtpof=true&amp;sd=true","photo booth for rent near Culver City-RSS Feeds.xlsx")</f>
        <v>photo booth for rent near Culver City-RSS Feeds.xlsx</v>
      </c>
    </row>
    <row r="198" ht="112.5" customHeight="1">
      <c r="A198" s="2" t="s">
        <v>302</v>
      </c>
      <c r="B198" s="2" t="s">
        <v>303</v>
      </c>
      <c r="C198" s="1" t="str">
        <f>HYPERLINK("https://drive.google.com/file/d/18mZe5m_z4GmvWfjuCHpv4diy9Oxf-_V8/view?usp=sharing", IMAGE("https://api.qrserver.com/v1/create-qr-code/?size=150x150&amp;data=https://drive.google.com/file/d/18mZe5m_z4GmvWfjuCHpv4diy9Oxf-_V8/view?usp=sharing",1))</f>
        <v/>
      </c>
      <c r="D198" s="3" t="s">
        <v>304</v>
      </c>
      <c r="E198" s="1" t="str">
        <f>HYPERLINK("https://drive.google.com/file/d/18mZe5m_z4GmvWfjuCHpv4diy9Oxf-_V8/view?usp=sharing","photo booth for rent near Culver City.rtf")</f>
        <v>photo booth for rent near Culver City.rtf</v>
      </c>
    </row>
    <row r="199" ht="112.5" customHeight="1">
      <c r="A199" s="2" t="s">
        <v>305</v>
      </c>
      <c r="B199" s="2" t="s">
        <v>306</v>
      </c>
      <c r="C199" s="1" t="str">
        <f>HYPERLINK("https://drive.google.com/file/d/1-gEkt2ge5FUHi_i3xqr9cHrfMWOx8nkg/view?usp=sharing", IMAGE("https://api.qrserver.com/v1/create-qr-code/?size=150x150&amp;data=https://drive.google.com/file/d/1-gEkt2ge5FUHi_i3xqr9cHrfMWOx8nkg/view?usp=sharing",1))</f>
        <v/>
      </c>
      <c r="D199" s="3" t="s">
        <v>307</v>
      </c>
      <c r="E199" s="1" t="str">
        <f>HYPERLINK("https://drive.google.com/file/d/1-gEkt2ge5FUHi_i3xqr9cHrfMWOx8nkg/view?usp=sharing","photo booth for rent near Culver City.txt")</f>
        <v>photo booth for rent near Culver City.txt</v>
      </c>
    </row>
    <row r="200" ht="112.5" customHeight="1">
      <c r="A200" s="2" t="s">
        <v>302</v>
      </c>
      <c r="B200" s="2" t="s">
        <v>308</v>
      </c>
      <c r="C200" s="1" t="str">
        <f>HYPERLINK("https://drive.google.com/file/d/1stNuHyN6ACod_iW9usMLtBkVBlASfzgu/view?usp=sharing", IMAGE("https://api.qrserver.com/v1/create-qr-code/?size=150x150&amp;data=https://drive.google.com/file/d/1stNuHyN6ACod_iW9usMLtBkVBlASfzgu/view?usp=sharing",1))</f>
        <v/>
      </c>
      <c r="D200" s="3" t="s">
        <v>309</v>
      </c>
      <c r="E200" s="1" t="str">
        <f>HYPERLINK("https://drive.google.com/file/d/1stNuHyN6ACod_iW9usMLtBkVBlASfzgu/view?usp=sharing","Selfie GIF booth rental West Hollywood.rtf")</f>
        <v>Selfie GIF booth rental West Hollywood.rtf</v>
      </c>
    </row>
    <row r="201" ht="112.5" customHeight="1">
      <c r="A201" s="2" t="s">
        <v>305</v>
      </c>
      <c r="B201" s="2" t="s">
        <v>310</v>
      </c>
      <c r="C201" s="1" t="str">
        <f>HYPERLINK("https://drive.google.com/file/d/1Vn3zSIdi4Payx2B6VXzgP7QdIXEJBbM8/view?usp=sharing", IMAGE("https://api.qrserver.com/v1/create-qr-code/?size=150x150&amp;data=https://drive.google.com/file/d/1Vn3zSIdi4Payx2B6VXzgP7QdIXEJBbM8/view?usp=sharing",1))</f>
        <v/>
      </c>
      <c r="D201" s="3" t="s">
        <v>311</v>
      </c>
      <c r="E201" s="1" t="str">
        <f>HYPERLINK("https://drive.google.com/file/d/1Vn3zSIdi4Payx2B6VXzgP7QdIXEJBbM8/view?usp=sharing","Selfie GIF booth rental West Hollywood.txt")</f>
        <v>Selfie GIF booth rental West Hollywood.txt</v>
      </c>
    </row>
    <row r="202" ht="112.5" customHeight="1">
      <c r="A202" s="2" t="s">
        <v>302</v>
      </c>
      <c r="B202" s="2" t="s">
        <v>312</v>
      </c>
      <c r="C202" s="1" t="str">
        <f>HYPERLINK("https://drive.google.com/file/d/1-XvXdAx1PP3Xql_1IWct2ZEqBgjS_asF/view?usp=sharing", IMAGE("https://api.qrserver.com/v1/create-qr-code/?size=150x150&amp;data=https://drive.google.com/file/d/1-XvXdAx1PP3Xql_1IWct2ZEqBgjS_asF/view?usp=sharing",1))</f>
        <v/>
      </c>
      <c r="D202" s="3" t="s">
        <v>313</v>
      </c>
      <c r="E202" s="1" t="str">
        <f>HYPERLINK("https://drive.google.com/file/d/1-XvXdAx1PP3Xql_1IWct2ZEqBgjS_asF/view?usp=sharing","VOGUE  booth rental Culver City.rtf")</f>
        <v>VOGUE  booth rental Culver City.rtf</v>
      </c>
    </row>
    <row r="203" ht="112.5" customHeight="1">
      <c r="A203" s="2" t="s">
        <v>305</v>
      </c>
      <c r="B203" s="2" t="s">
        <v>314</v>
      </c>
      <c r="C203" s="1" t="str">
        <f>HYPERLINK("https://drive.google.com/file/d/1v0T4DPyJvhzBFufhfq_19KJ7-XelKhkJ/view?usp=sharing", IMAGE("https://api.qrserver.com/v1/create-qr-code/?size=150x150&amp;data=https://drive.google.com/file/d/1v0T4DPyJvhzBFufhfq_19KJ7-XelKhkJ/view?usp=sharing",1))</f>
        <v/>
      </c>
      <c r="D203" s="3" t="s">
        <v>315</v>
      </c>
      <c r="E203" s="1" t="str">
        <f>HYPERLINK("https://drive.google.com/file/d/1v0T4DPyJvhzBFufhfq_19KJ7-XelKhkJ/view?usp=sharing","VOGUE  booth rental Culver City.txt")</f>
        <v>VOGUE  booth rental Culver City.txt</v>
      </c>
    </row>
    <row r="204" ht="112.5" customHeight="1">
      <c r="A204" s="2" t="s">
        <v>302</v>
      </c>
      <c r="B204" s="2" t="s">
        <v>316</v>
      </c>
      <c r="C204" s="1" t="str">
        <f>HYPERLINK("https://drive.google.com/file/d/1fSlbu2Q2F8uY9m1MGi9UIIPxPWl4-wlg/view?usp=sharing", IMAGE("https://api.qrserver.com/v1/create-qr-code/?size=150x150&amp;data=https://drive.google.com/file/d/1fSlbu2Q2F8uY9m1MGi9UIIPxPWl4-wlg/view?usp=sharing",1))</f>
        <v/>
      </c>
      <c r="D204" s="3" t="s">
        <v>317</v>
      </c>
      <c r="E204" s="1" t="str">
        <f>HYPERLINK("https://drive.google.com/file/d/1fSlbu2Q2F8uY9m1MGi9UIIPxPWl4-wlg/view?usp=sharing","photo booth rental Culver City.rtf")</f>
        <v>photo booth rental Culver City.rtf</v>
      </c>
    </row>
    <row r="205" ht="112.5" customHeight="1">
      <c r="A205" s="2" t="s">
        <v>305</v>
      </c>
      <c r="B205" s="2" t="s">
        <v>318</v>
      </c>
      <c r="C205" s="1" t="str">
        <f>HYPERLINK("https://drive.google.com/file/d/1Il_D8y1Qtae6Gx-qt_t4Dc0PhH0P2_33/view?usp=sharing", IMAGE("https://api.qrserver.com/v1/create-qr-code/?size=150x150&amp;data=https://drive.google.com/file/d/1Il_D8y1Qtae6Gx-qt_t4Dc0PhH0P2_33/view?usp=sharing",1))</f>
        <v/>
      </c>
      <c r="D205" s="3" t="s">
        <v>319</v>
      </c>
      <c r="E205" s="1" t="str">
        <f>HYPERLINK("https://drive.google.com/file/d/1Il_D8y1Qtae6Gx-qt_t4Dc0PhH0P2_33/view?usp=sharing","photo booth rental Culver City.txt")</f>
        <v>photo booth rental Culver City.txt</v>
      </c>
    </row>
    <row r="206" ht="112.5" customHeight="1">
      <c r="A206" s="2" t="s">
        <v>302</v>
      </c>
      <c r="B206" s="2" t="s">
        <v>320</v>
      </c>
      <c r="C206" s="1" t="str">
        <f>HYPERLINK("https://drive.google.com/file/d/180Q9G_GnkutG8vmyPE8xTShyg2FfcmN4/view?usp=sharing", IMAGE("https://api.qrserver.com/v1/create-qr-code/?size=150x150&amp;data=https://drive.google.com/file/d/180Q9G_GnkutG8vmyPE8xTShyg2FfcmN4/view?usp=sharing",1))</f>
        <v/>
      </c>
      <c r="D206" s="3" t="s">
        <v>321</v>
      </c>
      <c r="E206" s="1" t="str">
        <f>HYPERLINK("https://drive.google.com/file/d/180Q9G_GnkutG8vmyPE8xTShyg2FfcmN4/view?usp=sharing","photo booths rental Culver City.rtf")</f>
        <v>photo booths rental Culver City.rtf</v>
      </c>
    </row>
    <row r="207" ht="112.5" customHeight="1">
      <c r="A207" s="2" t="s">
        <v>305</v>
      </c>
      <c r="B207" s="2" t="s">
        <v>322</v>
      </c>
      <c r="C207" s="1" t="str">
        <f>HYPERLINK("https://drive.google.com/file/d/148lGbo6c3wRXpMuIOoO_HALmCohBNiwD/view?usp=sharing", IMAGE("https://api.qrserver.com/v1/create-qr-code/?size=150x150&amp;data=https://drive.google.com/file/d/148lGbo6c3wRXpMuIOoO_HALmCohBNiwD/view?usp=sharing",1))</f>
        <v/>
      </c>
      <c r="D207" s="3" t="s">
        <v>323</v>
      </c>
      <c r="E207" s="1" t="str">
        <f>HYPERLINK("https://drive.google.com/file/d/148lGbo6c3wRXpMuIOoO_HALmCohBNiwD/view?usp=sharing","photo booths rental Culver City.txt")</f>
        <v>photo booths rental Culver City.txt</v>
      </c>
    </row>
    <row r="208" ht="112.5" customHeight="1">
      <c r="A208" s="2" t="s">
        <v>302</v>
      </c>
      <c r="B208" s="2" t="s">
        <v>324</v>
      </c>
      <c r="C208" s="1" t="str">
        <f>HYPERLINK("https://drive.google.com/file/d/1uKF2OBKrq_qW5sCw-oet0n7zRLAosT80/view?usp=sharing", IMAGE("https://api.qrserver.com/v1/create-qr-code/?size=150x150&amp;data=https://drive.google.com/file/d/1uKF2OBKrq_qW5sCw-oet0n7zRLAosT80/view?usp=sharing",1))</f>
        <v/>
      </c>
      <c r="D208" s="3" t="s">
        <v>325</v>
      </c>
      <c r="E208" s="1" t="str">
        <f>HYPERLINK("https://drive.google.com/file/d/1uKF2OBKrq_qW5sCw-oet0n7zRLAosT80/view?usp=sharing","photo booth rental in Culver City.rtf")</f>
        <v>photo booth rental in Culver City.rtf</v>
      </c>
    </row>
    <row r="209" ht="112.5" customHeight="1">
      <c r="A209" s="2" t="s">
        <v>305</v>
      </c>
      <c r="B209" s="2" t="s">
        <v>326</v>
      </c>
      <c r="C209" s="1" t="str">
        <f>HYPERLINK("https://drive.google.com/file/d/1JeB3nC7jch4aP6MI-cmzYoGIxXtUo1jn/view?usp=sharing", IMAGE("https://api.qrserver.com/v1/create-qr-code/?size=150x150&amp;data=https://drive.google.com/file/d/1JeB3nC7jch4aP6MI-cmzYoGIxXtUo1jn/view?usp=sharing",1))</f>
        <v/>
      </c>
      <c r="D209" s="3" t="s">
        <v>327</v>
      </c>
      <c r="E209" s="1" t="str">
        <f>HYPERLINK("https://drive.google.com/file/d/1JeB3nC7jch4aP6MI-cmzYoGIxXtUo1jn/view?usp=sharing","photo booth rental in Culver City.txt")</f>
        <v>photo booth rental in Culver City.txt</v>
      </c>
    </row>
    <row r="210" ht="112.5" customHeight="1">
      <c r="A210" s="2" t="s">
        <v>302</v>
      </c>
      <c r="B210" s="2" t="s">
        <v>328</v>
      </c>
      <c r="C210" s="1" t="str">
        <f>HYPERLINK("https://drive.google.com/file/d/1h9ZcCUHRbnzR17iA870YqOgdcVOWrfSR/view?usp=sharing", IMAGE("https://api.qrserver.com/v1/create-qr-code/?size=150x150&amp;data=https://drive.google.com/file/d/1h9ZcCUHRbnzR17iA870YqOgdcVOWrfSR/view?usp=sharing",1))</f>
        <v/>
      </c>
      <c r="D210" s="3" t="s">
        <v>329</v>
      </c>
      <c r="E210" s="1" t="str">
        <f>HYPERLINK("https://drive.google.com/file/d/1h9ZcCUHRbnzR17iA870YqOgdcVOWrfSR/view?usp=sharing","photo booth for rental in Culver City.rtf")</f>
        <v>photo booth for rental in Culver City.rtf</v>
      </c>
    </row>
    <row r="211" ht="112.5" customHeight="1">
      <c r="A211" s="2" t="s">
        <v>305</v>
      </c>
      <c r="B211" s="2" t="s">
        <v>330</v>
      </c>
      <c r="C211" s="1" t="str">
        <f>HYPERLINK("https://drive.google.com/file/d/1Dxb6J5JA2H50lL_6aslGJ1mQTrfh_ClR/view?usp=sharing", IMAGE("https://api.qrserver.com/v1/create-qr-code/?size=150x150&amp;data=https://drive.google.com/file/d/1Dxb6J5JA2H50lL_6aslGJ1mQTrfh_ClR/view?usp=sharing",1))</f>
        <v/>
      </c>
      <c r="D211" s="3" t="s">
        <v>331</v>
      </c>
      <c r="E211" s="1" t="str">
        <f>HYPERLINK("https://drive.google.com/file/d/1Dxb6J5JA2H50lL_6aslGJ1mQTrfh_ClR/view?usp=sharing","photo booth for rental in Culver City.txt")</f>
        <v>photo booth for rental in Culver City.txt</v>
      </c>
    </row>
    <row r="212" ht="112.5" customHeight="1">
      <c r="A212" s="2" t="s">
        <v>302</v>
      </c>
      <c r="B212" s="2" t="s">
        <v>332</v>
      </c>
      <c r="C212" s="1" t="str">
        <f>HYPERLINK("https://drive.google.com/file/d/1W4bIU4WJVj8GCi0hg98tsXPU8gac2VEB/view?usp=sharing", IMAGE("https://api.qrserver.com/v1/create-qr-code/?size=150x150&amp;data=https://drive.google.com/file/d/1W4bIU4WJVj8GCi0hg98tsXPU8gac2VEB/view?usp=sharing",1))</f>
        <v/>
      </c>
      <c r="D212" s="3" t="s">
        <v>333</v>
      </c>
      <c r="E212" s="1" t="str">
        <f>HYPERLINK("https://drive.google.com/file/d/1W4bIU4WJVj8GCi0hg98tsXPU8gac2VEB/view?usp=sharing","photobooth for rent Culver City.rtf")</f>
        <v>photobooth for rent Culver City.rtf</v>
      </c>
    </row>
    <row r="213" ht="112.5" customHeight="1">
      <c r="A213" s="2" t="s">
        <v>305</v>
      </c>
      <c r="B213" s="2" t="s">
        <v>334</v>
      </c>
      <c r="C213" s="1" t="str">
        <f>HYPERLINK("https://drive.google.com/file/d/1Cm0Ffat0-BpKFpjqQSrQyv35NJgtIQ6a/view?usp=sharing", IMAGE("https://api.qrserver.com/v1/create-qr-code/?size=150x150&amp;data=https://drive.google.com/file/d/1Cm0Ffat0-BpKFpjqQSrQyv35NJgtIQ6a/view?usp=sharing",1))</f>
        <v/>
      </c>
      <c r="D213" s="3" t="s">
        <v>335</v>
      </c>
      <c r="E213" s="1" t="str">
        <f>HYPERLINK("https://drive.google.com/file/d/1Cm0Ffat0-BpKFpjqQSrQyv35NJgtIQ6a/view?usp=sharing","photobooth for rent Culver City.txt")</f>
        <v>photobooth for rent Culver City.txt</v>
      </c>
    </row>
    <row r="214" ht="112.5" customHeight="1">
      <c r="A214" s="2" t="s">
        <v>302</v>
      </c>
      <c r="B214" s="2" t="s">
        <v>336</v>
      </c>
      <c r="C214" s="1" t="str">
        <f>HYPERLINK("https://drive.google.com/file/d/1DbwJDJ0C3JjH3vZMWUnULB_2BE-zGrHJ/view?usp=sharing", IMAGE("https://api.qrserver.com/v1/create-qr-code/?size=150x150&amp;data=https://drive.google.com/file/d/1DbwJDJ0C3JjH3vZMWUnULB_2BE-zGrHJ/view?usp=sharing",1))</f>
        <v/>
      </c>
      <c r="D214" s="3" t="s">
        <v>337</v>
      </c>
      <c r="E214" s="1" t="str">
        <f>HYPERLINK("https://drive.google.com/file/d/1DbwJDJ0C3JjH3vZMWUnULB_2BE-zGrHJ/view?usp=sharing","rental photobooth Culver City.rtf")</f>
        <v>rental photobooth Culver City.rtf</v>
      </c>
    </row>
    <row r="215" ht="112.5" customHeight="1">
      <c r="A215" s="2" t="s">
        <v>305</v>
      </c>
      <c r="B215" s="2" t="s">
        <v>338</v>
      </c>
      <c r="C215" s="1" t="str">
        <f>HYPERLINK("https://drive.google.com/file/d/1OS-fC_nO5RF0jLb-Yct5L-tLwsN9EgJs/view?usp=sharing", IMAGE("https://api.qrserver.com/v1/create-qr-code/?size=150x150&amp;data=https://drive.google.com/file/d/1OS-fC_nO5RF0jLb-Yct5L-tLwsN9EgJs/view?usp=sharing",1))</f>
        <v/>
      </c>
      <c r="D215" s="3" t="s">
        <v>339</v>
      </c>
      <c r="E215" s="1" t="str">
        <f>HYPERLINK("https://drive.google.com/file/d/1OS-fC_nO5RF0jLb-Yct5L-tLwsN9EgJs/view?usp=sharing","rental photobooth Culver City.txt")</f>
        <v>rental photobooth Culver City.txt</v>
      </c>
    </row>
    <row r="216" ht="112.5" customHeight="1">
      <c r="A216" s="2" t="s">
        <v>302</v>
      </c>
      <c r="B216" s="2" t="s">
        <v>340</v>
      </c>
      <c r="C216" s="1" t="str">
        <f>HYPERLINK("https://drive.google.com/file/d/16TuS4tltsOQAuSqnKXdOEM5jw9EjJLnQ/view?usp=sharing", IMAGE("https://api.qrserver.com/v1/create-qr-code/?size=150x150&amp;data=https://drive.google.com/file/d/16TuS4tltsOQAuSqnKXdOEM5jw9EjJLnQ/view?usp=sharing",1))</f>
        <v/>
      </c>
      <c r="D216" s="3" t="s">
        <v>341</v>
      </c>
      <c r="E216" s="1" t="str">
        <f>HYPERLINK("https://drive.google.com/file/d/16TuS4tltsOQAuSqnKXdOEM5jw9EjJLnQ/view?usp=sharing","rent photo booth Culver City.rtf")</f>
        <v>rent photo booth Culver City.rtf</v>
      </c>
    </row>
    <row r="217" ht="112.5" customHeight="1">
      <c r="A217" s="2" t="s">
        <v>305</v>
      </c>
      <c r="B217" s="2" t="s">
        <v>342</v>
      </c>
      <c r="C217" s="1" t="str">
        <f>HYPERLINK("https://drive.google.com/file/d/1EYXVaUbq2csLfyEasfpwhe3XUTt2lCjk/view?usp=sharing", IMAGE("https://api.qrserver.com/v1/create-qr-code/?size=150x150&amp;data=https://drive.google.com/file/d/1EYXVaUbq2csLfyEasfpwhe3XUTt2lCjk/view?usp=sharing",1))</f>
        <v/>
      </c>
      <c r="D217" s="3" t="s">
        <v>343</v>
      </c>
      <c r="E217" s="1" t="str">
        <f>HYPERLINK("https://drive.google.com/file/d/1EYXVaUbq2csLfyEasfpwhe3XUTt2lCjk/view?usp=sharing","rent photo booth Culver City.txt")</f>
        <v>rent photo booth Culver City.txt</v>
      </c>
    </row>
    <row r="218" ht="112.5" customHeight="1">
      <c r="A218" s="2" t="s">
        <v>302</v>
      </c>
      <c r="B218" s="2" t="s">
        <v>344</v>
      </c>
      <c r="C218" s="1" t="str">
        <f>HYPERLINK("https://drive.google.com/file/d/1EMHQkMwkfRBovSPJXfD3K9H6bnG4JZxw/view?usp=sharing", IMAGE("https://api.qrserver.com/v1/create-qr-code/?size=150x150&amp;data=https://drive.google.com/file/d/1EMHQkMwkfRBovSPJXfD3K9H6bnG4JZxw/view?usp=sharing",1))</f>
        <v/>
      </c>
      <c r="D218" s="3" t="s">
        <v>345</v>
      </c>
      <c r="E218" s="1" t="str">
        <f>HYPERLINK("https://drive.google.com/file/d/1EMHQkMwkfRBovSPJXfD3K9H6bnG4JZxw/view?usp=sharing","rental photo booths Culver City.rtf")</f>
        <v>rental photo booths Culver City.rtf</v>
      </c>
    </row>
    <row r="219" ht="112.5" customHeight="1">
      <c r="A219" s="2" t="s">
        <v>305</v>
      </c>
      <c r="B219" s="2" t="s">
        <v>346</v>
      </c>
      <c r="C219" s="1" t="str">
        <f>HYPERLINK("https://drive.google.com/file/d/1vEKMu7oaRU08TPwVWdognsff-UrQfxvD/view?usp=sharing", IMAGE("https://api.qrserver.com/v1/create-qr-code/?size=150x150&amp;data=https://drive.google.com/file/d/1vEKMu7oaRU08TPwVWdognsff-UrQfxvD/view?usp=sharing",1))</f>
        <v/>
      </c>
      <c r="D219" s="3" t="s">
        <v>347</v>
      </c>
      <c r="E219" s="1" t="str">
        <f>HYPERLINK("https://drive.google.com/file/d/1vEKMu7oaRU08TPwVWdognsff-UrQfxvD/view?usp=sharing","rental photo booths Culver City.txt")</f>
        <v>rental photo booths Culver City.txt</v>
      </c>
    </row>
    <row r="220" ht="112.5" customHeight="1">
      <c r="A220" s="2" t="s">
        <v>302</v>
      </c>
      <c r="B220" s="2" t="s">
        <v>348</v>
      </c>
      <c r="C220" s="1" t="str">
        <f>HYPERLINK("https://drive.google.com/file/d/1RBm8f8j09roRqZQU7k41zPrHrp-0wwZr/view?usp=sharing", IMAGE("https://api.qrserver.com/v1/create-qr-code/?size=150x150&amp;data=https://drive.google.com/file/d/1RBm8f8j09roRqZQU7k41zPrHrp-0wwZr/view?usp=sharing",1))</f>
        <v/>
      </c>
      <c r="D220" s="3" t="s">
        <v>349</v>
      </c>
      <c r="E220" s="1" t="str">
        <f>HYPERLINK("https://drive.google.com/file/d/1RBm8f8j09roRqZQU7k41zPrHrp-0wwZr/view?usp=sharing","photobooth printing Culver City.rtf")</f>
        <v>photobooth printing Culver City.rtf</v>
      </c>
    </row>
    <row r="221" ht="112.5" customHeight="1">
      <c r="A221" s="2" t="s">
        <v>305</v>
      </c>
      <c r="B221" s="2" t="s">
        <v>350</v>
      </c>
      <c r="C221" s="1" t="str">
        <f>HYPERLINK("https://drive.google.com/file/d/1g7WpcOzLalESn3V8Irx_9qTNjKPazTRu/view?usp=sharing", IMAGE("https://api.qrserver.com/v1/create-qr-code/?size=150x150&amp;data=https://drive.google.com/file/d/1g7WpcOzLalESn3V8Irx_9qTNjKPazTRu/view?usp=sharing",1))</f>
        <v/>
      </c>
      <c r="D221" s="3" t="s">
        <v>351</v>
      </c>
      <c r="E221" s="1" t="str">
        <f>HYPERLINK("https://drive.google.com/file/d/1g7WpcOzLalESn3V8Irx_9qTNjKPazTRu/view?usp=sharing","photobooth printing Culver City.txt")</f>
        <v>photobooth printing Culver City.txt</v>
      </c>
    </row>
    <row r="222" ht="112.5" customHeight="1">
      <c r="A222" s="2" t="s">
        <v>302</v>
      </c>
      <c r="B222" s="2" t="s">
        <v>340</v>
      </c>
      <c r="C222" s="1" t="str">
        <f>HYPERLINK("https://drive.google.com/file/d/1YpfHt6AS7M-sI1fNY1BebRuETxCe1KhH/view?usp=sharing", IMAGE("https://api.qrserver.com/v1/create-qr-code/?size=150x150&amp;data=https://drive.google.com/file/d/1YpfHt6AS7M-sI1fNY1BebRuETxCe1KhH/view?usp=sharing",1))</f>
        <v/>
      </c>
      <c r="D222" s="3" t="s">
        <v>352</v>
      </c>
      <c r="E222" s="1" t="str">
        <f>HYPERLINK("https://drive.google.com/file/d/1YpfHt6AS7M-sI1fNY1BebRuETxCe1KhH/view?usp=sharing","rent photo booth Culver City.rtf")</f>
        <v>rent photo booth Culver City.rtf</v>
      </c>
    </row>
    <row r="223" ht="112.5" customHeight="1">
      <c r="A223" s="2" t="s">
        <v>305</v>
      </c>
      <c r="B223" s="2" t="s">
        <v>342</v>
      </c>
      <c r="C223" s="1" t="str">
        <f>HYPERLINK("https://drive.google.com/file/d/1mw2wapFXkBVw0H1q_S_KMXgnFkxl8vpp/view?usp=sharing", IMAGE("https://api.qrserver.com/v1/create-qr-code/?size=150x150&amp;data=https://drive.google.com/file/d/1mw2wapFXkBVw0H1q_S_KMXgnFkxl8vpp/view?usp=sharing",1))</f>
        <v/>
      </c>
      <c r="D223" s="3" t="s">
        <v>353</v>
      </c>
      <c r="E223" s="1" t="str">
        <f>HYPERLINK("https://drive.google.com/file/d/1mw2wapFXkBVw0H1q_S_KMXgnFkxl8vpp/view?usp=sharing","rent photo booth Culver City.txt")</f>
        <v>rent photo booth Culver City.txt</v>
      </c>
    </row>
    <row r="224" ht="112.5" customHeight="1">
      <c r="A224" s="2" t="s">
        <v>302</v>
      </c>
      <c r="B224" s="2" t="s">
        <v>354</v>
      </c>
      <c r="C224" s="1" t="str">
        <f>HYPERLINK("https://drive.google.com/file/d/1lIBhQ5HoJuhqkknAOUO13g_qtKV9sZee/view?usp=sharing", IMAGE("https://api.qrserver.com/v1/create-qr-code/?size=150x150&amp;data=https://drive.google.com/file/d/1lIBhQ5HoJuhqkknAOUO13g_qtKV9sZee/view?usp=sharing",1))</f>
        <v/>
      </c>
      <c r="D224" s="3" t="s">
        <v>355</v>
      </c>
      <c r="E224" s="1" t="str">
        <f>HYPERLINK("https://drive.google.com/file/d/1lIBhQ5HoJuhqkknAOUO13g_qtKV9sZee/view?usp=sharing","Culver City photo booth.rtf")</f>
        <v>Culver City photo booth.rtf</v>
      </c>
    </row>
    <row r="225" ht="112.5" customHeight="1">
      <c r="A225" s="2" t="s">
        <v>305</v>
      </c>
      <c r="B225" s="2" t="s">
        <v>356</v>
      </c>
      <c r="C225" s="1" t="str">
        <f>HYPERLINK("https://drive.google.com/file/d/1Z9Fk678nH-s3Two78iXLiCbEXn2Yb0er/view?usp=sharing", IMAGE("https://api.qrserver.com/v1/create-qr-code/?size=150x150&amp;data=https://drive.google.com/file/d/1Z9Fk678nH-s3Two78iXLiCbEXn2Yb0er/view?usp=sharing",1))</f>
        <v/>
      </c>
      <c r="D225" s="3" t="s">
        <v>357</v>
      </c>
      <c r="E225" s="1" t="str">
        <f>HYPERLINK("https://drive.google.com/file/d/1Z9Fk678nH-s3Two78iXLiCbEXn2Yb0er/view?usp=sharing","Culver City photo booth.txt")</f>
        <v>Culver City photo booth.txt</v>
      </c>
    </row>
    <row r="226" ht="112.5" customHeight="1">
      <c r="A226" s="2" t="s">
        <v>302</v>
      </c>
      <c r="B226" s="2" t="s">
        <v>358</v>
      </c>
      <c r="C226" s="1" t="str">
        <f>HYPERLINK("https://drive.google.com/file/d/1YHDaMREwefy1PZi84DqtAnlBgT-9zDuc/view?usp=sharing", IMAGE("https://api.qrserver.com/v1/create-qr-code/?size=150x150&amp;data=https://drive.google.com/file/d/1YHDaMREwefy1PZi84DqtAnlBgT-9zDuc/view?usp=sharing",1))</f>
        <v/>
      </c>
      <c r="D226" s="3" t="s">
        <v>359</v>
      </c>
      <c r="E226" s="1" t="str">
        <f>HYPERLINK("https://drive.google.com/file/d/1YHDaMREwefy1PZi84DqtAnlBgT-9zDuc/view?usp=sharing","photobooth rental Culver City.rtf")</f>
        <v>photobooth rental Culver City.rtf</v>
      </c>
    </row>
    <row r="227" ht="112.5" customHeight="1">
      <c r="A227" s="2" t="s">
        <v>305</v>
      </c>
      <c r="B227" s="2" t="s">
        <v>360</v>
      </c>
      <c r="C227" s="1" t="str">
        <f>HYPERLINK("https://drive.google.com/file/d/1muQPtawwIrB6GMhzAEV2yD3wfrtVjUXF/view?usp=sharing", IMAGE("https://api.qrserver.com/v1/create-qr-code/?size=150x150&amp;data=https://drive.google.com/file/d/1muQPtawwIrB6GMhzAEV2yD3wfrtVjUXF/view?usp=sharing",1))</f>
        <v/>
      </c>
      <c r="D227" s="3" t="s">
        <v>361</v>
      </c>
      <c r="E227" s="1" t="str">
        <f>HYPERLINK("https://drive.google.com/file/d/1muQPtawwIrB6GMhzAEV2yD3wfrtVjUXF/view?usp=sharing","photobooth rental Culver City.txt")</f>
        <v>photobooth rental Culver City.txt</v>
      </c>
    </row>
    <row r="228" ht="112.5" customHeight="1">
      <c r="A228" s="2" t="s">
        <v>302</v>
      </c>
      <c r="B228" s="2" t="s">
        <v>362</v>
      </c>
      <c r="C228" s="1" t="str">
        <f>HYPERLINK("https://drive.google.com/file/d/1YFifMu9muCFDpoq1VUWGbWfCpAJ8mJJL/view?usp=sharing", IMAGE("https://api.qrserver.com/v1/create-qr-code/?size=150x150&amp;data=https://drive.google.com/file/d/1YFifMu9muCFDpoq1VUWGbWfCpAJ8mJJL/view?usp=sharing",1))</f>
        <v/>
      </c>
      <c r="D228" s="3" t="s">
        <v>363</v>
      </c>
      <c r="E228" s="1" t="str">
        <f>HYPERLINK("https://drive.google.com/file/d/1YFifMu9muCFDpoq1VUWGbWfCpAJ8mJJL/view?usp=sharing","photo booth with backdrop Culver City.rtf")</f>
        <v>photo booth with backdrop Culver City.rtf</v>
      </c>
    </row>
    <row r="229" ht="112.5" customHeight="1">
      <c r="A229" s="2" t="s">
        <v>305</v>
      </c>
      <c r="B229" s="2" t="s">
        <v>364</v>
      </c>
      <c r="C229" s="1" t="str">
        <f>HYPERLINK("https://drive.google.com/file/d/1RT3XVgHe7QgqU4p3Ahrty4aXIvCfQvJO/view?usp=sharing", IMAGE("https://api.qrserver.com/v1/create-qr-code/?size=150x150&amp;data=https://drive.google.com/file/d/1RT3XVgHe7QgqU4p3Ahrty4aXIvCfQvJO/view?usp=sharing",1))</f>
        <v/>
      </c>
      <c r="D229" s="3" t="s">
        <v>365</v>
      </c>
      <c r="E229" s="1" t="str">
        <f>HYPERLINK("https://drive.google.com/file/d/1RT3XVgHe7QgqU4p3Ahrty4aXIvCfQvJO/view?usp=sharing","photo booth with backdrop Culver City.txt")</f>
        <v>photo booth with backdrop Culver City.txt</v>
      </c>
    </row>
    <row r="230" ht="112.5" customHeight="1">
      <c r="A230" s="2" t="s">
        <v>302</v>
      </c>
      <c r="B230" s="2" t="s">
        <v>366</v>
      </c>
      <c r="C230" s="1" t="str">
        <f>HYPERLINK("https://drive.google.com/file/d/1w2Qb8k5Y2eZY1IQBZJLAMgr_ojQaRnfj/view?usp=sharing", IMAGE("https://api.qrserver.com/v1/create-qr-code/?size=150x150&amp;data=https://drive.google.com/file/d/1w2Qb8k5Y2eZY1IQBZJLAMgr_ojQaRnfj/view?usp=sharing",1))</f>
        <v/>
      </c>
      <c r="D230" s="3" t="s">
        <v>367</v>
      </c>
      <c r="E230" s="1" t="str">
        <f>HYPERLINK("https://drive.google.com/file/d/1w2Qb8k5Y2eZY1IQBZJLAMgr_ojQaRnfj/view?usp=sharing","renting a photo booth near Culver City.rtf")</f>
        <v>renting a photo booth near Culver City.rtf</v>
      </c>
    </row>
    <row r="231" ht="112.5" customHeight="1">
      <c r="A231" s="2" t="s">
        <v>305</v>
      </c>
      <c r="B231" s="2" t="s">
        <v>368</v>
      </c>
      <c r="C231" s="1" t="str">
        <f>HYPERLINK("https://drive.google.com/file/d/1Jn_ohRbGKJEveXfQ25TNlX45G6Np9JAz/view?usp=sharing", IMAGE("https://api.qrserver.com/v1/create-qr-code/?size=150x150&amp;data=https://drive.google.com/file/d/1Jn_ohRbGKJEveXfQ25TNlX45G6Np9JAz/view?usp=sharing",1))</f>
        <v/>
      </c>
      <c r="D231" s="3" t="s">
        <v>369</v>
      </c>
      <c r="E231" s="1" t="str">
        <f>HYPERLINK("https://drive.google.com/file/d/1Jn_ohRbGKJEveXfQ25TNlX45G6Np9JAz/view?usp=sharing","renting a photo booth near Culver City.txt")</f>
        <v>renting a photo booth near Culver City.txt</v>
      </c>
    </row>
    <row r="232" ht="112.5" customHeight="1">
      <c r="A232" s="2" t="s">
        <v>302</v>
      </c>
      <c r="B232" s="2" t="s">
        <v>316</v>
      </c>
      <c r="C232" s="1" t="str">
        <f>HYPERLINK("https://drive.google.com/file/d/1NkoAkYuaKNnMF1grTUHIV0HkNuYo3WY6/view?usp=sharing", IMAGE("https://api.qrserver.com/v1/create-qr-code/?size=150x150&amp;data=https://drive.google.com/file/d/1NkoAkYuaKNnMF1grTUHIV0HkNuYo3WY6/view?usp=sharing",1))</f>
        <v/>
      </c>
      <c r="D232" s="3" t="s">
        <v>370</v>
      </c>
      <c r="E232" s="1" t="str">
        <f>HYPERLINK("https://drive.google.com/file/d/1NkoAkYuaKNnMF1grTUHIV0HkNuYo3WY6/view?usp=sharing","photo booth rental Culver City.rtf")</f>
        <v>photo booth rental Culver City.rtf</v>
      </c>
    </row>
    <row r="233" ht="112.5" customHeight="1">
      <c r="A233" s="2" t="s">
        <v>305</v>
      </c>
      <c r="B233" s="2" t="s">
        <v>318</v>
      </c>
      <c r="C233" s="1" t="str">
        <f>HYPERLINK("https://drive.google.com/file/d/1SXGdfEWlUDBypb4mvNm_k_SfTXu6bhuo/view?usp=sharing", IMAGE("https://api.qrserver.com/v1/create-qr-code/?size=150x150&amp;data=https://drive.google.com/file/d/1SXGdfEWlUDBypb4mvNm_k_SfTXu6bhuo/view?usp=sharing",1))</f>
        <v/>
      </c>
      <c r="D233" s="3" t="s">
        <v>371</v>
      </c>
      <c r="E233" s="1" t="str">
        <f>HYPERLINK("https://drive.google.com/file/d/1SXGdfEWlUDBypb4mvNm_k_SfTXu6bhuo/view?usp=sharing","photo booth rental Culver City.txt")</f>
        <v>photo booth rental Culver City.txt</v>
      </c>
    </row>
    <row r="234" ht="112.5" customHeight="1">
      <c r="A234" s="2" t="s">
        <v>302</v>
      </c>
      <c r="B234" s="2" t="s">
        <v>372</v>
      </c>
      <c r="C234" s="1" t="str">
        <f>HYPERLINK("https://drive.google.com/file/d/1Q1cMWoe2TWiYN0yCpK8CABclPyfHGxoa/view?usp=sharing", IMAGE("https://api.qrserver.com/v1/create-qr-code/?size=150x150&amp;data=https://drive.google.com/file/d/1Q1cMWoe2TWiYN0yCpK8CABclPyfHGxoa/view?usp=sharing",1))</f>
        <v/>
      </c>
      <c r="D234" s="3" t="s">
        <v>373</v>
      </c>
      <c r="E234" s="1" t="str">
        <f>HYPERLINK("https://drive.google.com/file/d/1Q1cMWoe2TWiYN0yCpK8CABclPyfHGxoa/view?usp=sharing","rental a photo booth Culver City.rtf")</f>
        <v>rental a photo booth Culver City.rtf</v>
      </c>
    </row>
    <row r="235" ht="112.5" customHeight="1">
      <c r="A235" s="2" t="s">
        <v>305</v>
      </c>
      <c r="B235" s="2" t="s">
        <v>374</v>
      </c>
      <c r="C235" s="1" t="str">
        <f>HYPERLINK("https://drive.google.com/file/d/1XGBAOupyux4Z_Hm1-jP7JE7fbz7rUg6-/view?usp=sharing", IMAGE("https://api.qrserver.com/v1/create-qr-code/?size=150x150&amp;data=https://drive.google.com/file/d/1XGBAOupyux4Z_Hm1-jP7JE7fbz7rUg6-/view?usp=sharing",1))</f>
        <v/>
      </c>
      <c r="D235" s="3" t="s">
        <v>375</v>
      </c>
      <c r="E235" s="1" t="str">
        <f>HYPERLINK("https://drive.google.com/file/d/1XGBAOupyux4Z_Hm1-jP7JE7fbz7rUg6-/view?usp=sharing","rental a photo booth Culver City.txt")</f>
        <v>rental a photo booth Culver City.txt</v>
      </c>
    </row>
    <row r="236" ht="112.5" customHeight="1">
      <c r="A236" s="2" t="s">
        <v>302</v>
      </c>
      <c r="B236" s="2" t="s">
        <v>358</v>
      </c>
      <c r="C236" s="1" t="str">
        <f>HYPERLINK("https://drive.google.com/file/d/1B5mD6KvTRTo1fBuaWNINmKWw9O2VGZ-a/view?usp=sharing", IMAGE("https://api.qrserver.com/v1/create-qr-code/?size=150x150&amp;data=https://drive.google.com/file/d/1B5mD6KvTRTo1fBuaWNINmKWw9O2VGZ-a/view?usp=sharing",1))</f>
        <v/>
      </c>
      <c r="D236" s="3" t="s">
        <v>376</v>
      </c>
      <c r="E236" s="1" t="str">
        <f>HYPERLINK("https://drive.google.com/file/d/1B5mD6KvTRTo1fBuaWNINmKWw9O2VGZ-a/view?usp=sharing","photobooth rental Culver City.rtf")</f>
        <v>photobooth rental Culver City.rtf</v>
      </c>
    </row>
    <row r="237" ht="112.5" customHeight="1">
      <c r="A237" s="2" t="s">
        <v>305</v>
      </c>
      <c r="B237" s="2" t="s">
        <v>360</v>
      </c>
      <c r="C237" s="1" t="str">
        <f>HYPERLINK("https://drive.google.com/file/d/1LfUWx6j_iw7ix9xlPwDyd67RxLuBaRaL/view?usp=sharing", IMAGE("https://api.qrserver.com/v1/create-qr-code/?size=150x150&amp;data=https://drive.google.com/file/d/1LfUWx6j_iw7ix9xlPwDyd67RxLuBaRaL/view?usp=sharing",1))</f>
        <v/>
      </c>
      <c r="D237" s="3" t="s">
        <v>377</v>
      </c>
      <c r="E237" s="1" t="str">
        <f>HYPERLINK("https://drive.google.com/file/d/1LfUWx6j_iw7ix9xlPwDyd67RxLuBaRaL/view?usp=sharing","photobooth rental Culver City.txt")</f>
        <v>photobooth rental Culver City.txt</v>
      </c>
    </row>
    <row r="238" ht="112.5" customHeight="1">
      <c r="A238" s="2" t="s">
        <v>302</v>
      </c>
      <c r="B238" s="2" t="s">
        <v>378</v>
      </c>
      <c r="C238" s="1" t="str">
        <f>HYPERLINK("https://drive.google.com/file/d/1mktFxAM1oZINjM1Q9mwGfPhphTO6UBqd/view?usp=sharing", IMAGE("https://api.qrserver.com/v1/create-qr-code/?size=150x150&amp;data=https://drive.google.com/file/d/1mktFxAM1oZINjM1Q9mwGfPhphTO6UBqd/view?usp=sharing",1))</f>
        <v/>
      </c>
      <c r="D238" s="3" t="s">
        <v>379</v>
      </c>
      <c r="E238" s="1" t="str">
        <f>HYPERLINK("https://drive.google.com/file/d/1mktFxAM1oZINjM1Q9mwGfPhphTO6UBqd/view?usp=sharing","photo booth for rent Culver City.rtf")</f>
        <v>photo booth for rent Culver City.rtf</v>
      </c>
    </row>
    <row r="239" ht="112.5" customHeight="1">
      <c r="A239" s="2" t="s">
        <v>305</v>
      </c>
      <c r="B239" s="2" t="s">
        <v>380</v>
      </c>
      <c r="C239" s="1" t="str">
        <f>HYPERLINK("https://drive.google.com/file/d/1lKEsSqkNgbpi-OSI5NREgmC_nYAwpTRc/view?usp=sharing", IMAGE("https://api.qrserver.com/v1/create-qr-code/?size=150x150&amp;data=https://drive.google.com/file/d/1lKEsSqkNgbpi-OSI5NREgmC_nYAwpTRc/view?usp=sharing",1))</f>
        <v/>
      </c>
      <c r="D239" s="3" t="s">
        <v>381</v>
      </c>
      <c r="E239" s="1" t="str">
        <f>HYPERLINK("https://drive.google.com/file/d/1lKEsSqkNgbpi-OSI5NREgmC_nYAwpTRc/view?usp=sharing","photo booth for rent Culver City.txt")</f>
        <v>photo booth for rent Culver City.txt</v>
      </c>
    </row>
    <row r="240" ht="112.5" customHeight="1">
      <c r="A240" s="2" t="s">
        <v>247</v>
      </c>
      <c r="B240" s="2" t="s">
        <v>382</v>
      </c>
      <c r="C240" s="1" t="str">
        <f>HYPERLINK("https://drive.google.com/file/d/1n4nGfan5r5p8BQamB574Ks_AHUy0MNro/view?usp=sharing", IMAGE("https://api.qrserver.com/v1/create-qr-code/?size=150x150&amp;data=https://drive.google.com/file/d/1n4nGfan5r5p8BQamB574Ks_AHUy0MNro/view?usp=sharing",1))</f>
        <v/>
      </c>
      <c r="D240" s="3" t="s">
        <v>383</v>
      </c>
      <c r="E240" s="1" t="str">
        <f>HYPERLINK("https://drive.google.com/file/d/1n4nGfan5r5p8BQamB574Ks_AHUy0MNro/view?usp=sharing","photo booth for rent near Culver City.pdf")</f>
        <v>photo booth for rent near Culver City.pdf</v>
      </c>
    </row>
    <row r="241" ht="112.5" customHeight="1">
      <c r="A241" s="2" t="s">
        <v>247</v>
      </c>
      <c r="B241" s="2" t="s">
        <v>384</v>
      </c>
      <c r="C241" s="1" t="str">
        <f>HYPERLINK("https://drive.google.com/file/d/1ncsZXcNhDGjApojoJLHGHD9y4nTVQFFv/view?usp=sharing", IMAGE("https://api.qrserver.com/v1/create-qr-code/?size=150x150&amp;data=https://drive.google.com/file/d/1ncsZXcNhDGjApojoJLHGHD9y4nTVQFFv/view?usp=sharing",1))</f>
        <v/>
      </c>
      <c r="D241" s="3" t="s">
        <v>385</v>
      </c>
      <c r="E241" s="1" t="str">
        <f>HYPERLINK("https://drive.google.com/file/d/1ncsZXcNhDGjApojoJLHGHD9y4nTVQFFv/view?usp=sharing","Selfie GIF booth rental West Hollywood.pdf")</f>
        <v>Selfie GIF booth rental West Hollywood.pdf</v>
      </c>
    </row>
    <row r="242" ht="112.5" customHeight="1">
      <c r="A242" s="2" t="s">
        <v>247</v>
      </c>
      <c r="B242" s="2" t="s">
        <v>386</v>
      </c>
      <c r="C242" s="1" t="str">
        <f>HYPERLINK("https://drive.google.com/file/d/1LmvsAggTUnRqQ1kgKBxeiXCRXNtjQP10/view?usp=sharing", IMAGE("https://api.qrserver.com/v1/create-qr-code/?size=150x150&amp;data=https://drive.google.com/file/d/1LmvsAggTUnRqQ1kgKBxeiXCRXNtjQP10/view?usp=sharing",1))</f>
        <v/>
      </c>
      <c r="D242" s="3" t="s">
        <v>387</v>
      </c>
      <c r="E242" s="1" t="str">
        <f>HYPERLINK("https://drive.google.com/file/d/1LmvsAggTUnRqQ1kgKBxeiXCRXNtjQP10/view?usp=sharing","VOGUE  booth rental Culver City.pdf")</f>
        <v>VOGUE  booth rental Culver City.pdf</v>
      </c>
    </row>
    <row r="243" ht="112.5" customHeight="1">
      <c r="A243" s="2" t="s">
        <v>247</v>
      </c>
      <c r="B243" s="2" t="s">
        <v>388</v>
      </c>
      <c r="C243" s="1" t="str">
        <f>HYPERLINK("https://drive.google.com/file/d/1OL7yEB0gwJn_xz6VHpyRwMJkETOn3ngS/view?usp=sharing", IMAGE("https://api.qrserver.com/v1/create-qr-code/?size=150x150&amp;data=https://drive.google.com/file/d/1OL7yEB0gwJn_xz6VHpyRwMJkETOn3ngS/view?usp=sharing",1))</f>
        <v/>
      </c>
      <c r="D243" s="3" t="s">
        <v>389</v>
      </c>
      <c r="E243" s="1" t="str">
        <f>HYPERLINK("https://drive.google.com/file/d/1OL7yEB0gwJn_xz6VHpyRwMJkETOn3ngS/view?usp=sharing","photo booth rental Culver City.pdf")</f>
        <v>photo booth rental Culver City.pdf</v>
      </c>
    </row>
    <row r="244" ht="112.5" customHeight="1">
      <c r="A244" s="2" t="s">
        <v>247</v>
      </c>
      <c r="B244" s="2" t="s">
        <v>390</v>
      </c>
      <c r="C244" s="1" t="str">
        <f>HYPERLINK("https://drive.google.com/file/d/1CbLTLGxC35zUnV4dUfkL5egPEouROJkf/view?usp=sharing", IMAGE("https://api.qrserver.com/v1/create-qr-code/?size=150x150&amp;data=https://drive.google.com/file/d/1CbLTLGxC35zUnV4dUfkL5egPEouROJkf/view?usp=sharing",1))</f>
        <v/>
      </c>
      <c r="D244" s="3" t="s">
        <v>391</v>
      </c>
      <c r="E244" s="1" t="str">
        <f>HYPERLINK("https://drive.google.com/file/d/1CbLTLGxC35zUnV4dUfkL5egPEouROJkf/view?usp=sharing","photo booths rental Culver City.pdf")</f>
        <v>photo booths rental Culver City.pdf</v>
      </c>
    </row>
    <row r="245" ht="112.5" customHeight="1">
      <c r="A245" s="2" t="s">
        <v>247</v>
      </c>
      <c r="B245" s="2" t="s">
        <v>392</v>
      </c>
      <c r="C245" s="1" t="str">
        <f>HYPERLINK("https://drive.google.com/file/d/1a_50i8UaDPZCkYhRTnz7089c6wzmwXKO/view?usp=sharing", IMAGE("https://api.qrserver.com/v1/create-qr-code/?size=150x150&amp;data=https://drive.google.com/file/d/1a_50i8UaDPZCkYhRTnz7089c6wzmwXKO/view?usp=sharing",1))</f>
        <v/>
      </c>
      <c r="D245" s="3" t="s">
        <v>393</v>
      </c>
      <c r="E245" s="1" t="str">
        <f>HYPERLINK("https://drive.google.com/file/d/1a_50i8UaDPZCkYhRTnz7089c6wzmwXKO/view?usp=sharing","photo booth rental in Culver City.pdf")</f>
        <v>photo booth rental in Culver City.pdf</v>
      </c>
    </row>
    <row r="246" ht="112.5" customHeight="1">
      <c r="A246" s="2" t="s">
        <v>247</v>
      </c>
      <c r="B246" s="2" t="s">
        <v>394</v>
      </c>
      <c r="C246" s="1" t="str">
        <f>HYPERLINK("https://drive.google.com/file/d/17g1smyIyxvJP1dTQHrgkAuS81ecs3GhM/view?usp=sharing", IMAGE("https://api.qrserver.com/v1/create-qr-code/?size=150x150&amp;data=https://drive.google.com/file/d/17g1smyIyxvJP1dTQHrgkAuS81ecs3GhM/view?usp=sharing",1))</f>
        <v/>
      </c>
      <c r="D246" s="3" t="s">
        <v>395</v>
      </c>
      <c r="E246" s="1" t="str">
        <f>HYPERLINK("https://drive.google.com/file/d/17g1smyIyxvJP1dTQHrgkAuS81ecs3GhM/view?usp=sharing","photo booth for rental in Culver City.pdf")</f>
        <v>photo booth for rental in Culver City.pdf</v>
      </c>
    </row>
    <row r="247" ht="112.5" customHeight="1">
      <c r="A247" s="2" t="s">
        <v>247</v>
      </c>
      <c r="B247" s="2" t="s">
        <v>396</v>
      </c>
      <c r="C247" s="1" t="str">
        <f>HYPERLINK("https://drive.google.com/file/d/1HPGX5M29pnG2s64xVM6ST8LLcVPOFjwB/view?usp=sharing", IMAGE("https://api.qrserver.com/v1/create-qr-code/?size=150x150&amp;data=https://drive.google.com/file/d/1HPGX5M29pnG2s64xVM6ST8LLcVPOFjwB/view?usp=sharing",1))</f>
        <v/>
      </c>
      <c r="D247" s="3" t="s">
        <v>397</v>
      </c>
      <c r="E247" s="1" t="str">
        <f>HYPERLINK("https://drive.google.com/file/d/1HPGX5M29pnG2s64xVM6ST8LLcVPOFjwB/view?usp=sharing","photobooth for rent Culver City.pdf")</f>
        <v>photobooth for rent Culver City.pdf</v>
      </c>
    </row>
    <row r="248" ht="112.5" customHeight="1">
      <c r="A248" s="2" t="s">
        <v>247</v>
      </c>
      <c r="B248" s="2" t="s">
        <v>398</v>
      </c>
      <c r="C248" s="1" t="str">
        <f>HYPERLINK("https://drive.google.com/file/d/19SvlLDiPSCZm2m9uj3vMaxh70o-DdRoK/view?usp=sharing", IMAGE("https://api.qrserver.com/v1/create-qr-code/?size=150x150&amp;data=https://drive.google.com/file/d/19SvlLDiPSCZm2m9uj3vMaxh70o-DdRoK/view?usp=sharing",1))</f>
        <v/>
      </c>
      <c r="D248" s="3" t="s">
        <v>399</v>
      </c>
      <c r="E248" s="1" t="str">
        <f>HYPERLINK("https://drive.google.com/file/d/19SvlLDiPSCZm2m9uj3vMaxh70o-DdRoK/view?usp=sharing","rental photobooth Culver City.pdf")</f>
        <v>rental photobooth Culver City.pdf</v>
      </c>
    </row>
    <row r="249" ht="112.5" customHeight="1">
      <c r="A249" s="2" t="s">
        <v>247</v>
      </c>
      <c r="B249" s="2" t="s">
        <v>400</v>
      </c>
      <c r="C249" s="1" t="str">
        <f>HYPERLINK("https://drive.google.com/file/d/12S78hlg2_dSNszEQ9DD-laFJY0ZBqyIN/view?usp=sharing", IMAGE("https://api.qrserver.com/v1/create-qr-code/?size=150x150&amp;data=https://drive.google.com/file/d/12S78hlg2_dSNszEQ9DD-laFJY0ZBqyIN/view?usp=sharing",1))</f>
        <v/>
      </c>
      <c r="D249" s="3" t="s">
        <v>401</v>
      </c>
      <c r="E249" s="1" t="str">
        <f>HYPERLINK("https://drive.google.com/file/d/12S78hlg2_dSNszEQ9DD-laFJY0ZBqyIN/view?usp=sharing","rent photo booth Culver City.pdf")</f>
        <v>rent photo booth Culver City.pdf</v>
      </c>
    </row>
    <row r="250" ht="112.5" customHeight="1">
      <c r="A250" s="2" t="s">
        <v>247</v>
      </c>
      <c r="B250" s="2" t="s">
        <v>402</v>
      </c>
      <c r="C250" s="1" t="str">
        <f>HYPERLINK("https://drive.google.com/file/d/1un1WUfkqXofaJXm5oIdrmJvaUkyJUpab/view?usp=sharing", IMAGE("https://api.qrserver.com/v1/create-qr-code/?size=150x150&amp;data=https://drive.google.com/file/d/1un1WUfkqXofaJXm5oIdrmJvaUkyJUpab/view?usp=sharing",1))</f>
        <v/>
      </c>
      <c r="D250" s="3" t="s">
        <v>403</v>
      </c>
      <c r="E250" s="1" t="str">
        <f>HYPERLINK("https://drive.google.com/file/d/1un1WUfkqXofaJXm5oIdrmJvaUkyJUpab/view?usp=sharing","rental photo booths Culver City.pdf")</f>
        <v>rental photo booths Culver City.pdf</v>
      </c>
    </row>
    <row r="251" ht="112.5" customHeight="1">
      <c r="A251" s="2" t="s">
        <v>247</v>
      </c>
      <c r="B251" s="2" t="s">
        <v>404</v>
      </c>
      <c r="C251" s="1" t="str">
        <f>HYPERLINK("https://drive.google.com/file/d/11Z7p3bxTVh6doN7sINKzHR7mydWtsN1w/view?usp=sharing", IMAGE("https://api.qrserver.com/v1/create-qr-code/?size=150x150&amp;data=https://drive.google.com/file/d/11Z7p3bxTVh6doN7sINKzHR7mydWtsN1w/view?usp=sharing",1))</f>
        <v/>
      </c>
      <c r="D251" s="3" t="s">
        <v>405</v>
      </c>
      <c r="E251" s="1" t="str">
        <f>HYPERLINK("https://drive.google.com/file/d/11Z7p3bxTVh6doN7sINKzHR7mydWtsN1w/view?usp=sharing","photobooth printing Culver City.pdf")</f>
        <v>photobooth printing Culver City.pdf</v>
      </c>
    </row>
    <row r="252" ht="112.5" customHeight="1">
      <c r="A252" s="2" t="s">
        <v>247</v>
      </c>
      <c r="B252" s="2" t="s">
        <v>400</v>
      </c>
      <c r="C252" s="1" t="str">
        <f>HYPERLINK("https://drive.google.com/file/d/1orJzO08MGOML3RJBd9k1GlB3ogipu7Jh/view?usp=sharing", IMAGE("https://api.qrserver.com/v1/create-qr-code/?size=150x150&amp;data=https://drive.google.com/file/d/1orJzO08MGOML3RJBd9k1GlB3ogipu7Jh/view?usp=sharing",1))</f>
        <v/>
      </c>
      <c r="D252" s="3" t="s">
        <v>406</v>
      </c>
      <c r="E252" s="1" t="str">
        <f>HYPERLINK("https://drive.google.com/file/d/1orJzO08MGOML3RJBd9k1GlB3ogipu7Jh/view?usp=sharing","rent photo booth Culver City.pdf")</f>
        <v>rent photo booth Culver City.pdf</v>
      </c>
    </row>
    <row r="253" ht="112.5" customHeight="1">
      <c r="A253" s="2" t="s">
        <v>247</v>
      </c>
      <c r="B253" s="2" t="s">
        <v>407</v>
      </c>
      <c r="C253" s="1" t="str">
        <f>HYPERLINK("https://drive.google.com/file/d/1sZT17YUOKplRI87BcjpfE2OU3hCf8rv-/view?usp=sharing", IMAGE("https://api.qrserver.com/v1/create-qr-code/?size=150x150&amp;data=https://drive.google.com/file/d/1sZT17YUOKplRI87BcjpfE2OU3hCf8rv-/view?usp=sharing",1))</f>
        <v/>
      </c>
      <c r="D253" s="3" t="s">
        <v>408</v>
      </c>
      <c r="E253" s="1" t="str">
        <f>HYPERLINK("https://drive.google.com/file/d/1sZT17YUOKplRI87BcjpfE2OU3hCf8rv-/view?usp=sharing","Culver City photo booth.pdf")</f>
        <v>Culver City photo booth.pdf</v>
      </c>
    </row>
    <row r="254" ht="112.5" customHeight="1">
      <c r="A254" s="2" t="s">
        <v>247</v>
      </c>
      <c r="B254" s="2" t="s">
        <v>409</v>
      </c>
      <c r="C254" s="1" t="str">
        <f>HYPERLINK("https://drive.google.com/file/d/1FwvUhvugDrBeomlrSp29QmD0lkn3KIyU/view?usp=sharing", IMAGE("https://api.qrserver.com/v1/create-qr-code/?size=150x150&amp;data=https://drive.google.com/file/d/1FwvUhvugDrBeomlrSp29QmD0lkn3KIyU/view?usp=sharing",1))</f>
        <v/>
      </c>
      <c r="D254" s="3" t="s">
        <v>410</v>
      </c>
      <c r="E254" s="1" t="str">
        <f>HYPERLINK("https://drive.google.com/file/d/1FwvUhvugDrBeomlrSp29QmD0lkn3KIyU/view?usp=sharing","photobooth rental Culver City.pdf")</f>
        <v>photobooth rental Culver City.pdf</v>
      </c>
    </row>
    <row r="255" ht="112.5" customHeight="1">
      <c r="A255" s="2" t="s">
        <v>247</v>
      </c>
      <c r="B255" s="2" t="s">
        <v>411</v>
      </c>
      <c r="C255" s="1" t="str">
        <f>HYPERLINK("https://drive.google.com/file/d/1oYjbQs7PqQ9uNVFB8CYoe0NT9CE-WGsl/view?usp=sharing", IMAGE("https://api.qrserver.com/v1/create-qr-code/?size=150x150&amp;data=https://drive.google.com/file/d/1oYjbQs7PqQ9uNVFB8CYoe0NT9CE-WGsl/view?usp=sharing",1))</f>
        <v/>
      </c>
      <c r="D255" s="3" t="s">
        <v>412</v>
      </c>
      <c r="E255" s="1" t="str">
        <f>HYPERLINK("https://drive.google.com/file/d/1oYjbQs7PqQ9uNVFB8CYoe0NT9CE-WGsl/view?usp=sharing","photo booth with backdrop Culver City.pdf")</f>
        <v>photo booth with backdrop Culver City.pdf</v>
      </c>
    </row>
    <row r="256" ht="112.5" customHeight="1">
      <c r="A256" s="2" t="s">
        <v>247</v>
      </c>
      <c r="B256" s="2" t="s">
        <v>413</v>
      </c>
      <c r="C256" s="1" t="str">
        <f>HYPERLINK("https://drive.google.com/file/d/1AqiJhnvgsrFI9bKAxVMv_FYVhe0h9dR_/view?usp=sharing", IMAGE("https://api.qrserver.com/v1/create-qr-code/?size=150x150&amp;data=https://drive.google.com/file/d/1AqiJhnvgsrFI9bKAxVMv_FYVhe0h9dR_/view?usp=sharing",1))</f>
        <v/>
      </c>
      <c r="D256" s="3" t="s">
        <v>414</v>
      </c>
      <c r="E256" s="1" t="str">
        <f>HYPERLINK("https://drive.google.com/file/d/1AqiJhnvgsrFI9bKAxVMv_FYVhe0h9dR_/view?usp=sharing","renting a photo booth near Culver City.pdf")</f>
        <v>renting a photo booth near Culver City.pdf</v>
      </c>
    </row>
    <row r="257" ht="112.5" customHeight="1">
      <c r="A257" s="2" t="s">
        <v>247</v>
      </c>
      <c r="B257" s="2" t="s">
        <v>388</v>
      </c>
      <c r="C257" s="1" t="str">
        <f>HYPERLINK("https://drive.google.com/file/d/1TlIh_S-yBn5SPK8Hu2Bcg47xo4MVAn8v/view?usp=sharing", IMAGE("https://api.qrserver.com/v1/create-qr-code/?size=150x150&amp;data=https://drive.google.com/file/d/1TlIh_S-yBn5SPK8Hu2Bcg47xo4MVAn8v/view?usp=sharing",1))</f>
        <v/>
      </c>
      <c r="D257" s="3" t="s">
        <v>415</v>
      </c>
      <c r="E257" s="1" t="str">
        <f>HYPERLINK("https://drive.google.com/file/d/1TlIh_S-yBn5SPK8Hu2Bcg47xo4MVAn8v/view?usp=sharing","photo booth rental Culver City.pdf")</f>
        <v>photo booth rental Culver City.pdf</v>
      </c>
    </row>
    <row r="258" ht="112.5" customHeight="1">
      <c r="A258" s="2" t="s">
        <v>247</v>
      </c>
      <c r="B258" s="2" t="s">
        <v>416</v>
      </c>
      <c r="C258" s="1" t="str">
        <f>HYPERLINK("https://drive.google.com/file/d/18SlvM9uqqp84NLAnDSVYnAwhFQQesumL/view?usp=sharing", IMAGE("https://api.qrserver.com/v1/create-qr-code/?size=150x150&amp;data=https://drive.google.com/file/d/18SlvM9uqqp84NLAnDSVYnAwhFQQesumL/view?usp=sharing",1))</f>
        <v/>
      </c>
      <c r="D258" s="3" t="s">
        <v>417</v>
      </c>
      <c r="E258" s="1" t="str">
        <f>HYPERLINK("https://drive.google.com/file/d/18SlvM9uqqp84NLAnDSVYnAwhFQQesumL/view?usp=sharing","rental a photo booth Culver City.pdf")</f>
        <v>rental a photo booth Culver City.pdf</v>
      </c>
    </row>
    <row r="259" ht="112.5" customHeight="1">
      <c r="A259" s="2" t="s">
        <v>247</v>
      </c>
      <c r="B259" s="2" t="s">
        <v>409</v>
      </c>
      <c r="C259" s="1" t="str">
        <f>HYPERLINK("https://drive.google.com/file/d/1Ho2hAGQJoqfsCAo7zYjehQqHLLvgG3eZ/view?usp=sharing", IMAGE("https://api.qrserver.com/v1/create-qr-code/?size=150x150&amp;data=https://drive.google.com/file/d/1Ho2hAGQJoqfsCAo7zYjehQqHLLvgG3eZ/view?usp=sharing",1))</f>
        <v/>
      </c>
      <c r="D259" s="3" t="s">
        <v>418</v>
      </c>
      <c r="E259" s="1" t="str">
        <f>HYPERLINK("https://drive.google.com/file/d/1Ho2hAGQJoqfsCAo7zYjehQqHLLvgG3eZ/view?usp=sharing","photobooth rental Culver City.pdf")</f>
        <v>photobooth rental Culver City.pdf</v>
      </c>
    </row>
    <row r="260" ht="112.5" customHeight="1">
      <c r="A260" s="2" t="s">
        <v>247</v>
      </c>
      <c r="B260" s="2" t="s">
        <v>419</v>
      </c>
      <c r="C260" s="1" t="str">
        <f>HYPERLINK("https://drive.google.com/file/d/11B3PGlG9Fz_-_ttPR-1J92cVCaH0WMFN/view?usp=sharing", IMAGE("https://api.qrserver.com/v1/create-qr-code/?size=150x150&amp;data=https://drive.google.com/file/d/11B3PGlG9Fz_-_ttPR-1J92cVCaH0WMFN/view?usp=sharing",1))</f>
        <v/>
      </c>
      <c r="D260" s="3" t="s">
        <v>420</v>
      </c>
      <c r="E260" s="1" t="str">
        <f>HYPERLINK("https://drive.google.com/file/d/11B3PGlG9Fz_-_ttPR-1J92cVCaH0WMFN/view?usp=sharing","photo booth for rent Culver City.pdf")</f>
        <v>photo booth for rent Culver City.pdf</v>
      </c>
    </row>
    <row r="261" ht="112.5" customHeight="1">
      <c r="A261" s="2" t="s">
        <v>421</v>
      </c>
      <c r="B261" s="2" t="s">
        <v>422</v>
      </c>
      <c r="C261" s="1" t="str">
        <f>HYPERLINK("https://docs.google.com/document/d/16HU-mXS4CxjJ0iQkMvv-JsHpeUQl7kvX/edit?usp=sharing&amp;ouid=115602453726005426174&amp;rtpof=true&amp;sd=true", IMAGE("https://api.qrserver.com/v1/create-qr-code/?size=150x150&amp;data=https://docs.google.com/document/d/16HU-mXS4CxjJ0iQkMvv-JsHpeUQl7kvX/edit?usp=sharing&amp;ouid=115602453726005426174&amp;rtpof=true&amp;sd=true",1))</f>
        <v/>
      </c>
      <c r="D261" s="3" t="s">
        <v>423</v>
      </c>
      <c r="E261" s="1" t="str">
        <f>HYPERLINK("https://docs.google.com/document/d/16HU-mXS4CxjJ0iQkMvv-JsHpeUQl7kvX/edit?usp=sharing&amp;ouid=115602453726005426174&amp;rtpof=true&amp;sd=true","photo booth for rent near Culver City.docx")</f>
        <v>photo booth for rent near Culver City.docx</v>
      </c>
    </row>
    <row r="262" ht="112.5" customHeight="1">
      <c r="A262" s="2" t="s">
        <v>421</v>
      </c>
      <c r="B262" s="2" t="s">
        <v>424</v>
      </c>
      <c r="C262" s="1" t="str">
        <f>HYPERLINK("https://docs.google.com/document/d/1T9PBbcUGIURsmjWZLjV-L8fENCerqojL/edit?usp=sharing&amp;ouid=115602453726005426174&amp;rtpof=true&amp;sd=true", IMAGE("https://api.qrserver.com/v1/create-qr-code/?size=150x150&amp;data=https://docs.google.com/document/d/1T9PBbcUGIURsmjWZLjV-L8fENCerqojL/edit?usp=sharing&amp;ouid=115602453726005426174&amp;rtpof=true&amp;sd=true",1))</f>
        <v/>
      </c>
      <c r="D262" s="3" t="s">
        <v>425</v>
      </c>
      <c r="E262" s="1" t="str">
        <f>HYPERLINK("https://docs.google.com/document/d/1T9PBbcUGIURsmjWZLjV-L8fENCerqojL/edit?usp=sharing&amp;ouid=115602453726005426174&amp;rtpof=true&amp;sd=true","Selfie GIF booth rental West Hollywood.docx")</f>
        <v>Selfie GIF booth rental West Hollywood.docx</v>
      </c>
    </row>
    <row r="263" ht="112.5" customHeight="1">
      <c r="A263" s="2" t="s">
        <v>421</v>
      </c>
      <c r="B263" s="2" t="s">
        <v>426</v>
      </c>
      <c r="C263" s="1" t="str">
        <f>HYPERLINK("https://docs.google.com/document/d/1I3tN9ICBBaLdgK3G8ecXN5uC4Nbyf3jS/edit?usp=sharing&amp;ouid=115602453726005426174&amp;rtpof=true&amp;sd=true", IMAGE("https://api.qrserver.com/v1/create-qr-code/?size=150x150&amp;data=https://docs.google.com/document/d/1I3tN9ICBBaLdgK3G8ecXN5uC4Nbyf3jS/edit?usp=sharing&amp;ouid=115602453726005426174&amp;rtpof=true&amp;sd=true",1))</f>
        <v/>
      </c>
      <c r="D263" s="3" t="s">
        <v>427</v>
      </c>
      <c r="E263" s="1" t="str">
        <f>HYPERLINK("https://docs.google.com/document/d/1I3tN9ICBBaLdgK3G8ecXN5uC4Nbyf3jS/edit?usp=sharing&amp;ouid=115602453726005426174&amp;rtpof=true&amp;sd=true","VOGUE  booth rental Culver City.docx")</f>
        <v>VOGUE  booth rental Culver City.docx</v>
      </c>
    </row>
    <row r="264" ht="112.5" customHeight="1">
      <c r="A264" s="2" t="s">
        <v>421</v>
      </c>
      <c r="B264" s="2" t="s">
        <v>428</v>
      </c>
      <c r="C264" s="1" t="str">
        <f>HYPERLINK("https://docs.google.com/document/d/1nso2Sx5lFZLLm5qNbiTowllsnhxj0cmB/edit?usp=sharing&amp;ouid=115602453726005426174&amp;rtpof=true&amp;sd=true", IMAGE("https://api.qrserver.com/v1/create-qr-code/?size=150x150&amp;data=https://docs.google.com/document/d/1nso2Sx5lFZLLm5qNbiTowllsnhxj0cmB/edit?usp=sharing&amp;ouid=115602453726005426174&amp;rtpof=true&amp;sd=true",1))</f>
        <v/>
      </c>
      <c r="D264" s="3" t="s">
        <v>429</v>
      </c>
      <c r="E264" s="1" t="str">
        <f>HYPERLINK("https://docs.google.com/document/d/1nso2Sx5lFZLLm5qNbiTowllsnhxj0cmB/edit?usp=sharing&amp;ouid=115602453726005426174&amp;rtpof=true&amp;sd=true","photo booth rental Culver City.docx")</f>
        <v>photo booth rental Culver City.docx</v>
      </c>
    </row>
    <row r="265" ht="112.5" customHeight="1">
      <c r="A265" s="2" t="s">
        <v>421</v>
      </c>
      <c r="B265" s="2" t="s">
        <v>430</v>
      </c>
      <c r="C265" s="1" t="str">
        <f>HYPERLINK("https://docs.google.com/document/d/1PmNuY200fXSnMfANMsnYyNWNWz-w07mz/edit?usp=sharing&amp;ouid=115602453726005426174&amp;rtpof=true&amp;sd=true", IMAGE("https://api.qrserver.com/v1/create-qr-code/?size=150x150&amp;data=https://docs.google.com/document/d/1PmNuY200fXSnMfANMsnYyNWNWz-w07mz/edit?usp=sharing&amp;ouid=115602453726005426174&amp;rtpof=true&amp;sd=true",1))</f>
        <v/>
      </c>
      <c r="D265" s="3" t="s">
        <v>431</v>
      </c>
      <c r="E265" s="1" t="str">
        <f>HYPERLINK("https://docs.google.com/document/d/1PmNuY200fXSnMfANMsnYyNWNWz-w07mz/edit?usp=sharing&amp;ouid=115602453726005426174&amp;rtpof=true&amp;sd=true","photo booths rental Culver City.docx")</f>
        <v>photo booths rental Culver City.docx</v>
      </c>
    </row>
    <row r="266" ht="112.5" customHeight="1">
      <c r="A266" s="2" t="s">
        <v>421</v>
      </c>
      <c r="B266" s="2" t="s">
        <v>432</v>
      </c>
      <c r="C266" s="1" t="str">
        <f>HYPERLINK("https://docs.google.com/document/d/1E3MaatcrsekcLFdxVbTX8uvJGG5heC1N/edit?usp=sharing&amp;ouid=115602453726005426174&amp;rtpof=true&amp;sd=true", IMAGE("https://api.qrserver.com/v1/create-qr-code/?size=150x150&amp;data=https://docs.google.com/document/d/1E3MaatcrsekcLFdxVbTX8uvJGG5heC1N/edit?usp=sharing&amp;ouid=115602453726005426174&amp;rtpof=true&amp;sd=true",1))</f>
        <v/>
      </c>
      <c r="D266" s="3" t="s">
        <v>433</v>
      </c>
      <c r="E266" s="1" t="str">
        <f>HYPERLINK("https://docs.google.com/document/d/1E3MaatcrsekcLFdxVbTX8uvJGG5heC1N/edit?usp=sharing&amp;ouid=115602453726005426174&amp;rtpof=true&amp;sd=true","photo booth rental in Culver City.docx")</f>
        <v>photo booth rental in Culver City.docx</v>
      </c>
    </row>
    <row r="267" ht="112.5" customHeight="1">
      <c r="A267" s="2" t="s">
        <v>421</v>
      </c>
      <c r="B267" s="2" t="s">
        <v>434</v>
      </c>
      <c r="C267" s="1" t="str">
        <f>HYPERLINK("https://docs.google.com/document/d/1y9DO_aj_5xV9u8a8PsV2FmBvPblJNXAS/edit?usp=sharing&amp;ouid=115602453726005426174&amp;rtpof=true&amp;sd=true", IMAGE("https://api.qrserver.com/v1/create-qr-code/?size=150x150&amp;data=https://docs.google.com/document/d/1y9DO_aj_5xV9u8a8PsV2FmBvPblJNXAS/edit?usp=sharing&amp;ouid=115602453726005426174&amp;rtpof=true&amp;sd=true",1))</f>
        <v/>
      </c>
      <c r="D267" s="3" t="s">
        <v>435</v>
      </c>
      <c r="E267" s="1" t="str">
        <f>HYPERLINK("https://docs.google.com/document/d/1y9DO_aj_5xV9u8a8PsV2FmBvPblJNXAS/edit?usp=sharing&amp;ouid=115602453726005426174&amp;rtpof=true&amp;sd=true","photo booth for rental in Culver City.docx")</f>
        <v>photo booth for rental in Culver City.docx</v>
      </c>
    </row>
    <row r="268" ht="112.5" customHeight="1">
      <c r="A268" s="2" t="s">
        <v>421</v>
      </c>
      <c r="B268" s="2" t="s">
        <v>436</v>
      </c>
      <c r="C268" s="1" t="str">
        <f>HYPERLINK("https://docs.google.com/document/d/1_1_qIKDsI421kAk1eRSLSnBSigYOP9UC/edit?usp=sharing&amp;ouid=115602453726005426174&amp;rtpof=true&amp;sd=true", IMAGE("https://api.qrserver.com/v1/create-qr-code/?size=150x150&amp;data=https://docs.google.com/document/d/1_1_qIKDsI421kAk1eRSLSnBSigYOP9UC/edit?usp=sharing&amp;ouid=115602453726005426174&amp;rtpof=true&amp;sd=true",1))</f>
        <v/>
      </c>
      <c r="D268" s="3" t="s">
        <v>437</v>
      </c>
      <c r="E268" s="1" t="str">
        <f>HYPERLINK("https://docs.google.com/document/d/1_1_qIKDsI421kAk1eRSLSnBSigYOP9UC/edit?usp=sharing&amp;ouid=115602453726005426174&amp;rtpof=true&amp;sd=true","photobooth for rent Culver City.docx")</f>
        <v>photobooth for rent Culver City.docx</v>
      </c>
    </row>
    <row r="269" ht="112.5" customHeight="1">
      <c r="A269" s="2" t="s">
        <v>421</v>
      </c>
      <c r="B269" s="2" t="s">
        <v>438</v>
      </c>
      <c r="C269" s="1" t="str">
        <f>HYPERLINK("https://docs.google.com/document/d/1NgQYRdefSd-CxNOkPtGLRe30NCvaG4rz/edit?usp=sharing&amp;ouid=115602453726005426174&amp;rtpof=true&amp;sd=true", IMAGE("https://api.qrserver.com/v1/create-qr-code/?size=150x150&amp;data=https://docs.google.com/document/d/1NgQYRdefSd-CxNOkPtGLRe30NCvaG4rz/edit?usp=sharing&amp;ouid=115602453726005426174&amp;rtpof=true&amp;sd=true",1))</f>
        <v/>
      </c>
      <c r="D269" s="3" t="s">
        <v>439</v>
      </c>
      <c r="E269" s="1" t="str">
        <f>HYPERLINK("https://docs.google.com/document/d/1NgQYRdefSd-CxNOkPtGLRe30NCvaG4rz/edit?usp=sharing&amp;ouid=115602453726005426174&amp;rtpof=true&amp;sd=true","rental photobooth Culver City.docx")</f>
        <v>rental photobooth Culver City.docx</v>
      </c>
    </row>
    <row r="270" ht="112.5" customHeight="1">
      <c r="A270" s="2" t="s">
        <v>421</v>
      </c>
      <c r="B270" s="2" t="s">
        <v>440</v>
      </c>
      <c r="C270" s="1" t="str">
        <f>HYPERLINK("https://docs.google.com/document/d/1Va0e8ZR-W34Cg7UVSS09Mf4jm0rt2ZNq/edit?usp=sharing&amp;ouid=115602453726005426174&amp;rtpof=true&amp;sd=true", IMAGE("https://api.qrserver.com/v1/create-qr-code/?size=150x150&amp;data=https://docs.google.com/document/d/1Va0e8ZR-W34Cg7UVSS09Mf4jm0rt2ZNq/edit?usp=sharing&amp;ouid=115602453726005426174&amp;rtpof=true&amp;sd=true",1))</f>
        <v/>
      </c>
      <c r="D270" s="3" t="s">
        <v>441</v>
      </c>
      <c r="E270" s="1" t="str">
        <f>HYPERLINK("https://docs.google.com/document/d/1Va0e8ZR-W34Cg7UVSS09Mf4jm0rt2ZNq/edit?usp=sharing&amp;ouid=115602453726005426174&amp;rtpof=true&amp;sd=true","rent photo booth Culver City.docx")</f>
        <v>rent photo booth Culver City.docx</v>
      </c>
    </row>
    <row r="271" ht="112.5" customHeight="1">
      <c r="A271" s="2" t="s">
        <v>421</v>
      </c>
      <c r="B271" s="2" t="s">
        <v>442</v>
      </c>
      <c r="C271" s="1" t="str">
        <f>HYPERLINK("https://docs.google.com/document/d/1W4SzegpPPkps0M84_T6LhgqkGoYr1Epu/edit?usp=sharing&amp;ouid=115602453726005426174&amp;rtpof=true&amp;sd=true", IMAGE("https://api.qrserver.com/v1/create-qr-code/?size=150x150&amp;data=https://docs.google.com/document/d/1W4SzegpPPkps0M84_T6LhgqkGoYr1Epu/edit?usp=sharing&amp;ouid=115602453726005426174&amp;rtpof=true&amp;sd=true",1))</f>
        <v/>
      </c>
      <c r="D271" s="3" t="s">
        <v>443</v>
      </c>
      <c r="E271" s="1" t="str">
        <f>HYPERLINK("https://docs.google.com/document/d/1W4SzegpPPkps0M84_T6LhgqkGoYr1Epu/edit?usp=sharing&amp;ouid=115602453726005426174&amp;rtpof=true&amp;sd=true","rental photo booths Culver City.docx")</f>
        <v>rental photo booths Culver City.docx</v>
      </c>
    </row>
    <row r="272" ht="112.5" customHeight="1">
      <c r="A272" s="2" t="s">
        <v>421</v>
      </c>
      <c r="B272" s="2" t="s">
        <v>444</v>
      </c>
      <c r="C272" s="1" t="str">
        <f>HYPERLINK("https://docs.google.com/document/d/12NwoZt36gdKTEq6YciPKM6MlQMH2ORxB/edit?usp=sharing&amp;ouid=115602453726005426174&amp;rtpof=true&amp;sd=true", IMAGE("https://api.qrserver.com/v1/create-qr-code/?size=150x150&amp;data=https://docs.google.com/document/d/12NwoZt36gdKTEq6YciPKM6MlQMH2ORxB/edit?usp=sharing&amp;ouid=115602453726005426174&amp;rtpof=true&amp;sd=true",1))</f>
        <v/>
      </c>
      <c r="D272" s="3" t="s">
        <v>445</v>
      </c>
      <c r="E272" s="1" t="str">
        <f>HYPERLINK("https://docs.google.com/document/d/12NwoZt36gdKTEq6YciPKM6MlQMH2ORxB/edit?usp=sharing&amp;ouid=115602453726005426174&amp;rtpof=true&amp;sd=true","photobooth printing Culver City.docx")</f>
        <v>photobooth printing Culver City.docx</v>
      </c>
    </row>
    <row r="273" ht="112.5" customHeight="1">
      <c r="A273" s="2" t="s">
        <v>421</v>
      </c>
      <c r="B273" s="2" t="s">
        <v>440</v>
      </c>
      <c r="C273" s="1" t="str">
        <f>HYPERLINK("https://docs.google.com/document/d/1A-bV0vS__QpNU2MkhB-amt6xiLx-MWTJ/edit?usp=sharing&amp;ouid=115602453726005426174&amp;rtpof=true&amp;sd=true", IMAGE("https://api.qrserver.com/v1/create-qr-code/?size=150x150&amp;data=https://docs.google.com/document/d/1A-bV0vS__QpNU2MkhB-amt6xiLx-MWTJ/edit?usp=sharing&amp;ouid=115602453726005426174&amp;rtpof=true&amp;sd=true",1))</f>
        <v/>
      </c>
      <c r="D273" s="3" t="s">
        <v>446</v>
      </c>
      <c r="E273" s="1" t="str">
        <f>HYPERLINK("https://docs.google.com/document/d/1A-bV0vS__QpNU2MkhB-amt6xiLx-MWTJ/edit?usp=sharing&amp;ouid=115602453726005426174&amp;rtpof=true&amp;sd=true","rent photo booth Culver City.docx")</f>
        <v>rent photo booth Culver City.docx</v>
      </c>
    </row>
    <row r="274" ht="112.5" customHeight="1">
      <c r="A274" s="2" t="s">
        <v>421</v>
      </c>
      <c r="B274" s="2" t="s">
        <v>447</v>
      </c>
      <c r="C274" s="1" t="str">
        <f>HYPERLINK("https://docs.google.com/document/d/1N66MkI3qbMGztSTfzTXhuTVZSmP1mTFg/edit?usp=sharing&amp;ouid=115602453726005426174&amp;rtpof=true&amp;sd=true", IMAGE("https://api.qrserver.com/v1/create-qr-code/?size=150x150&amp;data=https://docs.google.com/document/d/1N66MkI3qbMGztSTfzTXhuTVZSmP1mTFg/edit?usp=sharing&amp;ouid=115602453726005426174&amp;rtpof=true&amp;sd=true",1))</f>
        <v/>
      </c>
      <c r="D274" s="3" t="s">
        <v>448</v>
      </c>
      <c r="E274" s="1" t="str">
        <f>HYPERLINK("https://docs.google.com/document/d/1N66MkI3qbMGztSTfzTXhuTVZSmP1mTFg/edit?usp=sharing&amp;ouid=115602453726005426174&amp;rtpof=true&amp;sd=true","Culver City photo booth.docx")</f>
        <v>Culver City photo booth.docx</v>
      </c>
    </row>
    <row r="275" ht="112.5" customHeight="1">
      <c r="A275" s="2" t="s">
        <v>421</v>
      </c>
      <c r="B275" s="2" t="s">
        <v>449</v>
      </c>
      <c r="C275" s="1" t="str">
        <f>HYPERLINK("https://docs.google.com/document/d/1JsRet0ycerWj_96vtXbYbv3ZgpNYQf4z/edit?usp=sharing&amp;ouid=115602453726005426174&amp;rtpof=true&amp;sd=true", IMAGE("https://api.qrserver.com/v1/create-qr-code/?size=150x150&amp;data=https://docs.google.com/document/d/1JsRet0ycerWj_96vtXbYbv3ZgpNYQf4z/edit?usp=sharing&amp;ouid=115602453726005426174&amp;rtpof=true&amp;sd=true",1))</f>
        <v/>
      </c>
      <c r="D275" s="3" t="s">
        <v>450</v>
      </c>
      <c r="E275" s="1" t="str">
        <f>HYPERLINK("https://docs.google.com/document/d/1JsRet0ycerWj_96vtXbYbv3ZgpNYQf4z/edit?usp=sharing&amp;ouid=115602453726005426174&amp;rtpof=true&amp;sd=true","photobooth rental Culver City.docx")</f>
        <v>photobooth rental Culver City.docx</v>
      </c>
    </row>
    <row r="276" ht="112.5" customHeight="1">
      <c r="A276" s="2" t="s">
        <v>421</v>
      </c>
      <c r="B276" s="2" t="s">
        <v>451</v>
      </c>
      <c r="C276" s="1" t="str">
        <f>HYPERLINK("https://docs.google.com/document/d/1EWR280dJ-27xggvkVVJ0ZgjaeDToG44N/edit?usp=sharing&amp;ouid=115602453726005426174&amp;rtpof=true&amp;sd=true", IMAGE("https://api.qrserver.com/v1/create-qr-code/?size=150x150&amp;data=https://docs.google.com/document/d/1EWR280dJ-27xggvkVVJ0ZgjaeDToG44N/edit?usp=sharing&amp;ouid=115602453726005426174&amp;rtpof=true&amp;sd=true",1))</f>
        <v/>
      </c>
      <c r="D276" s="3" t="s">
        <v>452</v>
      </c>
      <c r="E276" s="1" t="str">
        <f>HYPERLINK("https://docs.google.com/document/d/1EWR280dJ-27xggvkVVJ0ZgjaeDToG44N/edit?usp=sharing&amp;ouid=115602453726005426174&amp;rtpof=true&amp;sd=true","photo booth with backdrop Culver City.docx")</f>
        <v>photo booth with backdrop Culver City.docx</v>
      </c>
    </row>
    <row r="277" ht="112.5" customHeight="1">
      <c r="A277" s="2" t="s">
        <v>421</v>
      </c>
      <c r="B277" s="2" t="s">
        <v>453</v>
      </c>
      <c r="C277" s="1" t="str">
        <f>HYPERLINK("https://docs.google.com/document/d/1ZYwxsiKAskgUXwuqjLqy6t0gi8DBvZnp/edit?usp=sharing&amp;ouid=115602453726005426174&amp;rtpof=true&amp;sd=true", IMAGE("https://api.qrserver.com/v1/create-qr-code/?size=150x150&amp;data=https://docs.google.com/document/d/1ZYwxsiKAskgUXwuqjLqy6t0gi8DBvZnp/edit?usp=sharing&amp;ouid=115602453726005426174&amp;rtpof=true&amp;sd=true",1))</f>
        <v/>
      </c>
      <c r="D277" s="3" t="s">
        <v>454</v>
      </c>
      <c r="E277" s="1" t="str">
        <f>HYPERLINK("https://docs.google.com/document/d/1ZYwxsiKAskgUXwuqjLqy6t0gi8DBvZnp/edit?usp=sharing&amp;ouid=115602453726005426174&amp;rtpof=true&amp;sd=true","renting a photo booth near Culver City.docx")</f>
        <v>renting a photo booth near Culver City.docx</v>
      </c>
    </row>
    <row r="278" ht="112.5" customHeight="1">
      <c r="A278" s="2" t="s">
        <v>421</v>
      </c>
      <c r="B278" s="2" t="s">
        <v>428</v>
      </c>
      <c r="C278" s="1" t="str">
        <f>HYPERLINK("https://docs.google.com/document/d/1Rq448Ln3ZmHlXfiwEIXQ67FXiB7NrOIz/edit?usp=sharing&amp;ouid=115602453726005426174&amp;rtpof=true&amp;sd=true", IMAGE("https://api.qrserver.com/v1/create-qr-code/?size=150x150&amp;data=https://docs.google.com/document/d/1Rq448Ln3ZmHlXfiwEIXQ67FXiB7NrOIz/edit?usp=sharing&amp;ouid=115602453726005426174&amp;rtpof=true&amp;sd=true",1))</f>
        <v/>
      </c>
      <c r="D278" s="3" t="s">
        <v>455</v>
      </c>
      <c r="E278" s="1" t="str">
        <f>HYPERLINK("https://docs.google.com/document/d/1Rq448Ln3ZmHlXfiwEIXQ67FXiB7NrOIz/edit?usp=sharing&amp;ouid=115602453726005426174&amp;rtpof=true&amp;sd=true","photo booth rental Culver City.docx")</f>
        <v>photo booth rental Culver City.docx</v>
      </c>
    </row>
    <row r="279" ht="112.5" customHeight="1">
      <c r="A279" s="2" t="s">
        <v>421</v>
      </c>
      <c r="B279" s="2" t="s">
        <v>456</v>
      </c>
      <c r="C279" s="1" t="str">
        <f>HYPERLINK("https://docs.google.com/document/d/1Tb9GjjiB1wBuKuTgn6SQNkcirYR10N6P/edit?usp=sharing&amp;ouid=115602453726005426174&amp;rtpof=true&amp;sd=true", IMAGE("https://api.qrserver.com/v1/create-qr-code/?size=150x150&amp;data=https://docs.google.com/document/d/1Tb9GjjiB1wBuKuTgn6SQNkcirYR10N6P/edit?usp=sharing&amp;ouid=115602453726005426174&amp;rtpof=true&amp;sd=true",1))</f>
        <v/>
      </c>
      <c r="D279" s="3" t="s">
        <v>457</v>
      </c>
      <c r="E279" s="1" t="str">
        <f>HYPERLINK("https://docs.google.com/document/d/1Tb9GjjiB1wBuKuTgn6SQNkcirYR10N6P/edit?usp=sharing&amp;ouid=115602453726005426174&amp;rtpof=true&amp;sd=true","rental a photo booth Culver City.docx")</f>
        <v>rental a photo booth Culver City.docx</v>
      </c>
    </row>
    <row r="280" ht="112.5" customHeight="1">
      <c r="A280" s="2" t="s">
        <v>421</v>
      </c>
      <c r="B280" s="2" t="s">
        <v>449</v>
      </c>
      <c r="C280" s="1" t="str">
        <f>HYPERLINK("https://docs.google.com/document/d/1PeHpAQ4dK8kpsuF65Rt6QvqrmcT5L2yT/edit?usp=sharing&amp;ouid=115602453726005426174&amp;rtpof=true&amp;sd=true", IMAGE("https://api.qrserver.com/v1/create-qr-code/?size=150x150&amp;data=https://docs.google.com/document/d/1PeHpAQ4dK8kpsuF65Rt6QvqrmcT5L2yT/edit?usp=sharing&amp;ouid=115602453726005426174&amp;rtpof=true&amp;sd=true",1))</f>
        <v/>
      </c>
      <c r="D280" s="3" t="s">
        <v>458</v>
      </c>
      <c r="E280" s="1" t="str">
        <f>HYPERLINK("https://docs.google.com/document/d/1PeHpAQ4dK8kpsuF65Rt6QvqrmcT5L2yT/edit?usp=sharing&amp;ouid=115602453726005426174&amp;rtpof=true&amp;sd=true","photobooth rental Culver City.docx")</f>
        <v>photobooth rental Culver City.docx</v>
      </c>
    </row>
    <row r="281" ht="112.5" customHeight="1">
      <c r="A281" s="2" t="s">
        <v>421</v>
      </c>
      <c r="B281" s="2" t="s">
        <v>459</v>
      </c>
      <c r="C281" s="1" t="str">
        <f>HYPERLINK("https://docs.google.com/document/d/1DZ-K8jLe3p9QziswKdpljWxRQXNlk2Ki/edit?usp=sharing&amp;ouid=115602453726005426174&amp;rtpof=true&amp;sd=true", IMAGE("https://api.qrserver.com/v1/create-qr-code/?size=150x150&amp;data=https://docs.google.com/document/d/1DZ-K8jLe3p9QziswKdpljWxRQXNlk2Ki/edit?usp=sharing&amp;ouid=115602453726005426174&amp;rtpof=true&amp;sd=true",1))</f>
        <v/>
      </c>
      <c r="D281" s="3" t="s">
        <v>460</v>
      </c>
      <c r="E281" s="1" t="str">
        <f>HYPERLINK("https://docs.google.com/document/d/1DZ-K8jLe3p9QziswKdpljWxRQXNlk2Ki/edit?usp=sharing&amp;ouid=115602453726005426174&amp;rtpof=true&amp;sd=true","photo booth for rent Culver City.docx")</f>
        <v>photo booth for rent Culver City.docx</v>
      </c>
    </row>
    <row r="282" ht="112.5" customHeight="1">
      <c r="A282" s="2" t="s">
        <v>461</v>
      </c>
      <c r="B282" s="2" t="s">
        <v>462</v>
      </c>
      <c r="C282" s="1" t="str">
        <f>HYPERLINK("https://drive.google.com/file/d/1bBjLck-c_hy0KAkEHPD042n4UXv_-OXl/view?usp=sharing", IMAGE("https://api.qrserver.com/v1/create-qr-code/?size=150x150&amp;data=https://drive.google.com/file/d/1bBjLck-c_hy0KAkEHPD042n4UXv_-OXl/view?usp=sharing",1))</f>
        <v/>
      </c>
      <c r="D282" s="3" t="s">
        <v>463</v>
      </c>
      <c r="E282" s="1" t="str">
        <f>HYPERLINK("https://drive.google.com/file/d/1bBjLck-c_hy0KAkEHPD042n4UXv_-OXl/view?usp=sharing","photo booth for rent near Culver City.odt")</f>
        <v>photo booth for rent near Culver City.odt</v>
      </c>
    </row>
    <row r="283" ht="112.5" customHeight="1">
      <c r="A283" s="2" t="s">
        <v>464</v>
      </c>
      <c r="B283" s="2" t="s">
        <v>465</v>
      </c>
      <c r="C283" s="1" t="str">
        <f>HYPERLINK("https://drive.google.com/file/d/1VQoqeLS3IX3hFje4feEEnPzS766Ka63c/view?usp=sharing", IMAGE("https://api.qrserver.com/v1/create-qr-code/?size=150x150&amp;data=https://drive.google.com/file/d/1VQoqeLS3IX3hFje4feEEnPzS766Ka63c/view?usp=sharing",1))</f>
        <v/>
      </c>
      <c r="D283" s="3" t="s">
        <v>466</v>
      </c>
      <c r="E283" s="1" t="str">
        <f>HYPERLINK("https://drive.google.com/file/d/1VQoqeLS3IX3hFje4feEEnPzS766Ka63c/view?usp=sharing","photo booth for rent near Culver City.zip")</f>
        <v>photo booth for rent near Culver City.zip</v>
      </c>
    </row>
    <row r="284" ht="112.5" customHeight="1">
      <c r="A284" s="2" t="s">
        <v>467</v>
      </c>
      <c r="B284" s="2" t="s">
        <v>468</v>
      </c>
      <c r="C284" s="1" t="str">
        <f>HYPERLINK("https://drive.google.com/file/d/1OGlNDjLo15T3p-93vrtGH8KiCceoB2Av/view?usp=sharing", IMAGE("https://api.qrserver.com/v1/create-qr-code/?size=150x150&amp;data=https://drive.google.com/file/d/1OGlNDjLo15T3p-93vrtGH8KiCceoB2Av/view?usp=sharing",1))</f>
        <v/>
      </c>
      <c r="D284" s="3" t="s">
        <v>469</v>
      </c>
      <c r="E284" s="1" t="str">
        <f>HYPERLINK("https://drive.google.com/file/d/1OGlNDjLo15T3p-93vrtGH8KiCceoB2Av/view?usp=sharing","photo booth for rent near Culver City.epub")</f>
        <v>photo booth for rent near Culver City.epub</v>
      </c>
    </row>
    <row r="285" ht="112.5" customHeight="1">
      <c r="A285" s="2" t="s">
        <v>461</v>
      </c>
      <c r="B285" s="2" t="s">
        <v>470</v>
      </c>
      <c r="C285" s="1" t="str">
        <f>HYPERLINK("https://drive.google.com/file/d/1yqpauo9N5Tq9yLT_-0AIy3QEPQMSM0Kt/view?usp=sharing", IMAGE("https://api.qrserver.com/v1/create-qr-code/?size=150x150&amp;data=https://drive.google.com/file/d/1yqpauo9N5Tq9yLT_-0AIy3QEPQMSM0Kt/view?usp=sharing",1))</f>
        <v/>
      </c>
      <c r="D285" s="3" t="s">
        <v>471</v>
      </c>
      <c r="E285" s="1" t="str">
        <f>HYPERLINK("https://drive.google.com/file/d/1yqpauo9N5Tq9yLT_-0AIy3QEPQMSM0Kt/view?usp=sharing","Selfie GIF booth rental West Hollywood.odt")</f>
        <v>Selfie GIF booth rental West Hollywood.odt</v>
      </c>
    </row>
    <row r="286" ht="112.5" customHeight="1">
      <c r="A286" s="2" t="s">
        <v>464</v>
      </c>
      <c r="B286" s="2" t="s">
        <v>472</v>
      </c>
      <c r="C286" s="1" t="str">
        <f>HYPERLINK("https://drive.google.com/file/d/1uAnxk9aX9BNoKBDOk0p_Owa3iZ8lQYPC/view?usp=sharing", IMAGE("https://api.qrserver.com/v1/create-qr-code/?size=150x150&amp;data=https://drive.google.com/file/d/1uAnxk9aX9BNoKBDOk0p_Owa3iZ8lQYPC/view?usp=sharing",1))</f>
        <v/>
      </c>
      <c r="D286" s="3" t="s">
        <v>473</v>
      </c>
      <c r="E286" s="1" t="str">
        <f>HYPERLINK("https://drive.google.com/file/d/1uAnxk9aX9BNoKBDOk0p_Owa3iZ8lQYPC/view?usp=sharing","Selfie GIF booth rental West Hollywood.zip")</f>
        <v>Selfie GIF booth rental West Hollywood.zip</v>
      </c>
    </row>
    <row r="287" ht="112.5" customHeight="1">
      <c r="A287" s="2" t="s">
        <v>467</v>
      </c>
      <c r="B287" s="2" t="s">
        <v>474</v>
      </c>
      <c r="C287" s="1" t="str">
        <f>HYPERLINK("https://drive.google.com/file/d/12tbl_DTUEVau_fAbvkhzhBc7RFYczJmn/view?usp=sharing", IMAGE("https://api.qrserver.com/v1/create-qr-code/?size=150x150&amp;data=https://drive.google.com/file/d/12tbl_DTUEVau_fAbvkhzhBc7RFYczJmn/view?usp=sharing",1))</f>
        <v/>
      </c>
      <c r="D287" s="3" t="s">
        <v>475</v>
      </c>
      <c r="E287" s="1" t="str">
        <f>HYPERLINK("https://drive.google.com/file/d/12tbl_DTUEVau_fAbvkhzhBc7RFYczJmn/view?usp=sharing","Selfie GIF booth rental West Hollywood.epub")</f>
        <v>Selfie GIF booth rental West Hollywood.epub</v>
      </c>
    </row>
    <row r="288" ht="112.5" customHeight="1">
      <c r="A288" s="2" t="s">
        <v>461</v>
      </c>
      <c r="B288" s="2" t="s">
        <v>476</v>
      </c>
      <c r="C288" s="1" t="str">
        <f>HYPERLINK("https://drive.google.com/file/d/1oC-yyMZI5oALGDgqW3Cx-tVo9pyYNDJF/view?usp=sharing", IMAGE("https://api.qrserver.com/v1/create-qr-code/?size=150x150&amp;data=https://drive.google.com/file/d/1oC-yyMZI5oALGDgqW3Cx-tVo9pyYNDJF/view?usp=sharing",1))</f>
        <v/>
      </c>
      <c r="D288" s="3" t="s">
        <v>477</v>
      </c>
      <c r="E288" s="1" t="str">
        <f>HYPERLINK("https://drive.google.com/file/d/1oC-yyMZI5oALGDgqW3Cx-tVo9pyYNDJF/view?usp=sharing","VOGUE  booth rental Culver City.odt")</f>
        <v>VOGUE  booth rental Culver City.odt</v>
      </c>
    </row>
    <row r="289" ht="112.5" customHeight="1">
      <c r="A289" s="2" t="s">
        <v>464</v>
      </c>
      <c r="B289" s="2" t="s">
        <v>478</v>
      </c>
      <c r="C289" s="1" t="str">
        <f>HYPERLINK("https://drive.google.com/file/d/1bwJ3ArFLqpHPOmszgrhnZBjZKbnQHkij/view?usp=sharing", IMAGE("https://api.qrserver.com/v1/create-qr-code/?size=150x150&amp;data=https://drive.google.com/file/d/1bwJ3ArFLqpHPOmszgrhnZBjZKbnQHkij/view?usp=sharing",1))</f>
        <v/>
      </c>
      <c r="D289" s="3" t="s">
        <v>479</v>
      </c>
      <c r="E289" s="1" t="str">
        <f>HYPERLINK("https://drive.google.com/file/d/1bwJ3ArFLqpHPOmszgrhnZBjZKbnQHkij/view?usp=sharing","VOGUE  booth rental Culver City.zip")</f>
        <v>VOGUE  booth rental Culver City.zip</v>
      </c>
    </row>
    <row r="290" ht="112.5" customHeight="1">
      <c r="A290" s="2" t="s">
        <v>467</v>
      </c>
      <c r="B290" s="2" t="s">
        <v>480</v>
      </c>
      <c r="C290" s="1" t="str">
        <f>HYPERLINK("https://drive.google.com/file/d/1y1IYKeZZ5UQLZy8-pDjQzTPefkNZuH99/view?usp=sharing", IMAGE("https://api.qrserver.com/v1/create-qr-code/?size=150x150&amp;data=https://drive.google.com/file/d/1y1IYKeZZ5UQLZy8-pDjQzTPefkNZuH99/view?usp=sharing",1))</f>
        <v/>
      </c>
      <c r="D290" s="3" t="s">
        <v>481</v>
      </c>
      <c r="E290" s="1" t="str">
        <f>HYPERLINK("https://drive.google.com/file/d/1y1IYKeZZ5UQLZy8-pDjQzTPefkNZuH99/view?usp=sharing","VOGUE  booth rental Culver City.epub")</f>
        <v>VOGUE  booth rental Culver City.epub</v>
      </c>
    </row>
    <row r="291" ht="112.5" customHeight="1">
      <c r="A291" s="2" t="s">
        <v>461</v>
      </c>
      <c r="B291" s="2" t="s">
        <v>482</v>
      </c>
      <c r="C291" s="1" t="str">
        <f>HYPERLINK("https://drive.google.com/file/d/1_KCGNMSLwoMuRGRoH4KMuBdE2rsvlPF6/view?usp=sharing", IMAGE("https://api.qrserver.com/v1/create-qr-code/?size=150x150&amp;data=https://drive.google.com/file/d/1_KCGNMSLwoMuRGRoH4KMuBdE2rsvlPF6/view?usp=sharing",1))</f>
        <v/>
      </c>
      <c r="D291" s="3" t="s">
        <v>483</v>
      </c>
      <c r="E291" s="1" t="str">
        <f>HYPERLINK("https://drive.google.com/file/d/1_KCGNMSLwoMuRGRoH4KMuBdE2rsvlPF6/view?usp=sharing","photo booth rental Culver City.odt")</f>
        <v>photo booth rental Culver City.odt</v>
      </c>
    </row>
    <row r="292" ht="112.5" customHeight="1">
      <c r="A292" s="2" t="s">
        <v>464</v>
      </c>
      <c r="B292" s="2" t="s">
        <v>484</v>
      </c>
      <c r="C292" s="1" t="str">
        <f>HYPERLINK("https://drive.google.com/file/d/1IsdVlMOUeGq6mcTqozo3VmekCJMRm_B0/view?usp=sharing", IMAGE("https://api.qrserver.com/v1/create-qr-code/?size=150x150&amp;data=https://drive.google.com/file/d/1IsdVlMOUeGq6mcTqozo3VmekCJMRm_B0/view?usp=sharing",1))</f>
        <v/>
      </c>
      <c r="D292" s="3" t="s">
        <v>485</v>
      </c>
      <c r="E292" s="1" t="str">
        <f>HYPERLINK("https://drive.google.com/file/d/1IsdVlMOUeGq6mcTqozo3VmekCJMRm_B0/view?usp=sharing","photo booth rental Culver City.zip")</f>
        <v>photo booth rental Culver City.zip</v>
      </c>
    </row>
    <row r="293" ht="112.5" customHeight="1">
      <c r="A293" s="2" t="s">
        <v>467</v>
      </c>
      <c r="B293" s="2" t="s">
        <v>486</v>
      </c>
      <c r="C293" s="1" t="str">
        <f>HYPERLINK("https://drive.google.com/file/d/1TW2mm3I7m8_3vZszoHPLZ-gLebgJKV0u/view?usp=sharing", IMAGE("https://api.qrserver.com/v1/create-qr-code/?size=150x150&amp;data=https://drive.google.com/file/d/1TW2mm3I7m8_3vZszoHPLZ-gLebgJKV0u/view?usp=sharing",1))</f>
        <v/>
      </c>
      <c r="D293" s="3" t="s">
        <v>487</v>
      </c>
      <c r="E293" s="1" t="str">
        <f>HYPERLINK("https://drive.google.com/file/d/1TW2mm3I7m8_3vZszoHPLZ-gLebgJKV0u/view?usp=sharing","photo booth rental Culver City.epub")</f>
        <v>photo booth rental Culver City.epub</v>
      </c>
    </row>
    <row r="294" ht="112.5" customHeight="1">
      <c r="A294" s="2" t="s">
        <v>461</v>
      </c>
      <c r="B294" s="2" t="s">
        <v>488</v>
      </c>
      <c r="C294" s="1" t="str">
        <f>HYPERLINK("https://drive.google.com/file/d/1C0es8DRdi7c7pEVK0qPYkoWOs7ecSu5G/view?usp=sharing", IMAGE("https://api.qrserver.com/v1/create-qr-code/?size=150x150&amp;data=https://drive.google.com/file/d/1C0es8DRdi7c7pEVK0qPYkoWOs7ecSu5G/view?usp=sharing",1))</f>
        <v/>
      </c>
      <c r="D294" s="3" t="s">
        <v>489</v>
      </c>
      <c r="E294" s="1" t="str">
        <f>HYPERLINK("https://drive.google.com/file/d/1C0es8DRdi7c7pEVK0qPYkoWOs7ecSu5G/view?usp=sharing","photo booths rental Culver City.odt")</f>
        <v>photo booths rental Culver City.odt</v>
      </c>
    </row>
    <row r="295" ht="112.5" customHeight="1">
      <c r="A295" s="2" t="s">
        <v>464</v>
      </c>
      <c r="B295" s="2" t="s">
        <v>490</v>
      </c>
      <c r="C295" s="1" t="str">
        <f>HYPERLINK("https://drive.google.com/file/d/1UEvKDwbQqAJ2y7J4HjdZcmgudC_jDpV9/view?usp=sharing", IMAGE("https://api.qrserver.com/v1/create-qr-code/?size=150x150&amp;data=https://drive.google.com/file/d/1UEvKDwbQqAJ2y7J4HjdZcmgudC_jDpV9/view?usp=sharing",1))</f>
        <v/>
      </c>
      <c r="D295" s="3" t="s">
        <v>491</v>
      </c>
      <c r="E295" s="1" t="str">
        <f>HYPERLINK("https://drive.google.com/file/d/1UEvKDwbQqAJ2y7J4HjdZcmgudC_jDpV9/view?usp=sharing","photo booths rental Culver City.zip")</f>
        <v>photo booths rental Culver City.zip</v>
      </c>
    </row>
    <row r="296" ht="112.5" customHeight="1">
      <c r="A296" s="2" t="s">
        <v>467</v>
      </c>
      <c r="B296" s="2" t="s">
        <v>492</v>
      </c>
      <c r="C296" s="1" t="str">
        <f>HYPERLINK("https://drive.google.com/file/d/1MhCq8Hj3ZbfbS-PBUBn3bb8ce8Runicb/view?usp=sharing", IMAGE("https://api.qrserver.com/v1/create-qr-code/?size=150x150&amp;data=https://drive.google.com/file/d/1MhCq8Hj3ZbfbS-PBUBn3bb8ce8Runicb/view?usp=sharing",1))</f>
        <v/>
      </c>
      <c r="D296" s="3" t="s">
        <v>493</v>
      </c>
      <c r="E296" s="1" t="str">
        <f>HYPERLINK("https://drive.google.com/file/d/1MhCq8Hj3ZbfbS-PBUBn3bb8ce8Runicb/view?usp=sharing","photo booths rental Culver City.epub")</f>
        <v>photo booths rental Culver City.epub</v>
      </c>
    </row>
    <row r="297" ht="112.5" customHeight="1">
      <c r="A297" s="2" t="s">
        <v>461</v>
      </c>
      <c r="B297" s="2" t="s">
        <v>494</v>
      </c>
      <c r="C297" s="1" t="str">
        <f>HYPERLINK("https://drive.google.com/file/d/16ok6qxvmFNOHReYqL0JsFQmJfsLTckaq/view?usp=sharing", IMAGE("https://api.qrserver.com/v1/create-qr-code/?size=150x150&amp;data=https://drive.google.com/file/d/16ok6qxvmFNOHReYqL0JsFQmJfsLTckaq/view?usp=sharing",1))</f>
        <v/>
      </c>
      <c r="D297" s="3" t="s">
        <v>495</v>
      </c>
      <c r="E297" s="1" t="str">
        <f>HYPERLINK("https://drive.google.com/file/d/16ok6qxvmFNOHReYqL0JsFQmJfsLTckaq/view?usp=sharing","photo booth rental in Culver City.odt")</f>
        <v>photo booth rental in Culver City.odt</v>
      </c>
    </row>
    <row r="298" ht="112.5" customHeight="1">
      <c r="A298" s="2" t="s">
        <v>464</v>
      </c>
      <c r="B298" s="2" t="s">
        <v>496</v>
      </c>
      <c r="C298" s="1" t="str">
        <f>HYPERLINK("https://drive.google.com/file/d/1IRFO-6NTIGAWVkR91z1efHQIkOjXlX1c/view?usp=sharing", IMAGE("https://api.qrserver.com/v1/create-qr-code/?size=150x150&amp;data=https://drive.google.com/file/d/1IRFO-6NTIGAWVkR91z1efHQIkOjXlX1c/view?usp=sharing",1))</f>
        <v/>
      </c>
      <c r="D298" s="3" t="s">
        <v>497</v>
      </c>
      <c r="E298" s="1" t="str">
        <f>HYPERLINK("https://drive.google.com/file/d/1IRFO-6NTIGAWVkR91z1efHQIkOjXlX1c/view?usp=sharing","photo booth rental in Culver City.zip")</f>
        <v>photo booth rental in Culver City.zip</v>
      </c>
    </row>
    <row r="299" ht="112.5" customHeight="1">
      <c r="A299" s="2" t="s">
        <v>467</v>
      </c>
      <c r="B299" s="2" t="s">
        <v>498</v>
      </c>
      <c r="C299" s="1" t="str">
        <f>HYPERLINK("https://drive.google.com/file/d/1rHTz47ceqMnP6kZ7OX7jiB0Kyl9ZmSup/view?usp=sharing", IMAGE("https://api.qrserver.com/v1/create-qr-code/?size=150x150&amp;data=https://drive.google.com/file/d/1rHTz47ceqMnP6kZ7OX7jiB0Kyl9ZmSup/view?usp=sharing",1))</f>
        <v/>
      </c>
      <c r="D299" s="3" t="s">
        <v>499</v>
      </c>
      <c r="E299" s="1" t="str">
        <f>HYPERLINK("https://drive.google.com/file/d/1rHTz47ceqMnP6kZ7OX7jiB0Kyl9ZmSup/view?usp=sharing","photo booth rental in Culver City.epub")</f>
        <v>photo booth rental in Culver City.epub</v>
      </c>
    </row>
    <row r="300" ht="112.5" customHeight="1">
      <c r="A300" s="2" t="s">
        <v>461</v>
      </c>
      <c r="B300" s="2" t="s">
        <v>500</v>
      </c>
      <c r="C300" s="1" t="str">
        <f>HYPERLINK("https://drive.google.com/file/d/1cg8tW5otQvMfuvb29TU1c43He7FmFRPV/view?usp=sharing", IMAGE("https://api.qrserver.com/v1/create-qr-code/?size=150x150&amp;data=https://drive.google.com/file/d/1cg8tW5otQvMfuvb29TU1c43He7FmFRPV/view?usp=sharing",1))</f>
        <v/>
      </c>
      <c r="D300" s="3" t="s">
        <v>501</v>
      </c>
      <c r="E300" s="1" t="str">
        <f>HYPERLINK("https://drive.google.com/file/d/1cg8tW5otQvMfuvb29TU1c43He7FmFRPV/view?usp=sharing","photo booth for rental in Culver City.odt")</f>
        <v>photo booth for rental in Culver City.odt</v>
      </c>
    </row>
    <row r="301" ht="112.5" customHeight="1">
      <c r="A301" s="2" t="s">
        <v>464</v>
      </c>
      <c r="B301" s="2" t="s">
        <v>502</v>
      </c>
      <c r="C301" s="1" t="str">
        <f>HYPERLINK("https://drive.google.com/file/d/18niNvxPc0nFAVKofuEzy5_s6c-b-KKwz/view?usp=sharing", IMAGE("https://api.qrserver.com/v1/create-qr-code/?size=150x150&amp;data=https://drive.google.com/file/d/18niNvxPc0nFAVKofuEzy5_s6c-b-KKwz/view?usp=sharing",1))</f>
        <v/>
      </c>
      <c r="D301" s="3" t="s">
        <v>503</v>
      </c>
      <c r="E301" s="1" t="str">
        <f>HYPERLINK("https://drive.google.com/file/d/18niNvxPc0nFAVKofuEzy5_s6c-b-KKwz/view?usp=sharing","photo booth for rental in Culver City.zip")</f>
        <v>photo booth for rental in Culver City.zip</v>
      </c>
    </row>
    <row r="302" ht="112.5" customHeight="1">
      <c r="A302" s="2" t="s">
        <v>467</v>
      </c>
      <c r="B302" s="2" t="s">
        <v>504</v>
      </c>
      <c r="C302" s="1" t="str">
        <f>HYPERLINK("https://drive.google.com/file/d/1il2d7FyRR4NMlhmll0q7_TLAxpc1V0gI/view?usp=sharing", IMAGE("https://api.qrserver.com/v1/create-qr-code/?size=150x150&amp;data=https://drive.google.com/file/d/1il2d7FyRR4NMlhmll0q7_TLAxpc1V0gI/view?usp=sharing",1))</f>
        <v/>
      </c>
      <c r="D302" s="3" t="s">
        <v>505</v>
      </c>
      <c r="E302" s="1" t="str">
        <f>HYPERLINK("https://drive.google.com/file/d/1il2d7FyRR4NMlhmll0q7_TLAxpc1V0gI/view?usp=sharing","photo booth for rental in Culver City.epub")</f>
        <v>photo booth for rental in Culver City.epub</v>
      </c>
    </row>
    <row r="303" ht="112.5" customHeight="1">
      <c r="A303" s="2" t="s">
        <v>461</v>
      </c>
      <c r="B303" s="2" t="s">
        <v>506</v>
      </c>
      <c r="C303" s="1" t="str">
        <f>HYPERLINK("https://drive.google.com/file/d/1dbYu30X5ALfbloYJGXNQuGTUDz23XSIT/view?usp=sharing", IMAGE("https://api.qrserver.com/v1/create-qr-code/?size=150x150&amp;data=https://drive.google.com/file/d/1dbYu30X5ALfbloYJGXNQuGTUDz23XSIT/view?usp=sharing",1))</f>
        <v/>
      </c>
      <c r="D303" s="3" t="s">
        <v>507</v>
      </c>
      <c r="E303" s="1" t="str">
        <f>HYPERLINK("https://drive.google.com/file/d/1dbYu30X5ALfbloYJGXNQuGTUDz23XSIT/view?usp=sharing","photobooth for rent Culver City.odt")</f>
        <v>photobooth for rent Culver City.odt</v>
      </c>
    </row>
    <row r="304" ht="112.5" customHeight="1">
      <c r="A304" s="2" t="s">
        <v>464</v>
      </c>
      <c r="B304" s="2" t="s">
        <v>508</v>
      </c>
      <c r="C304" s="1" t="str">
        <f>HYPERLINK("https://drive.google.com/file/d/1hOx4WuMDft9uUtYWORpE113WjSDWNX9V/view?usp=sharing", IMAGE("https://api.qrserver.com/v1/create-qr-code/?size=150x150&amp;data=https://drive.google.com/file/d/1hOx4WuMDft9uUtYWORpE113WjSDWNX9V/view?usp=sharing",1))</f>
        <v/>
      </c>
      <c r="D304" s="3" t="s">
        <v>509</v>
      </c>
      <c r="E304" s="1" t="str">
        <f>HYPERLINK("https://drive.google.com/file/d/1hOx4WuMDft9uUtYWORpE113WjSDWNX9V/view?usp=sharing","photobooth for rent Culver City.zip")</f>
        <v>photobooth for rent Culver City.zip</v>
      </c>
    </row>
    <row r="305" ht="112.5" customHeight="1">
      <c r="A305" s="2" t="s">
        <v>467</v>
      </c>
      <c r="B305" s="2" t="s">
        <v>510</v>
      </c>
      <c r="C305" s="1" t="str">
        <f>HYPERLINK("https://drive.google.com/file/d/1DsXPjxNrTLtZg80eS7dm8Cg8F3TkZM5B/view?usp=sharing", IMAGE("https://api.qrserver.com/v1/create-qr-code/?size=150x150&amp;data=https://drive.google.com/file/d/1DsXPjxNrTLtZg80eS7dm8Cg8F3TkZM5B/view?usp=sharing",1))</f>
        <v/>
      </c>
      <c r="D305" s="3" t="s">
        <v>511</v>
      </c>
      <c r="E305" s="1" t="str">
        <f>HYPERLINK("https://drive.google.com/file/d/1DsXPjxNrTLtZg80eS7dm8Cg8F3TkZM5B/view?usp=sharing","photobooth for rent Culver City.epub")</f>
        <v>photobooth for rent Culver City.epub</v>
      </c>
    </row>
    <row r="306" ht="112.5" customHeight="1">
      <c r="A306" s="2" t="s">
        <v>461</v>
      </c>
      <c r="B306" s="2" t="s">
        <v>512</v>
      </c>
      <c r="C306" s="1" t="str">
        <f>HYPERLINK("https://drive.google.com/file/d/11p3Um2MiqqC3wyCyvtDROw6U0UmST6lW/view?usp=sharing", IMAGE("https://api.qrserver.com/v1/create-qr-code/?size=150x150&amp;data=https://drive.google.com/file/d/11p3Um2MiqqC3wyCyvtDROw6U0UmST6lW/view?usp=sharing",1))</f>
        <v/>
      </c>
      <c r="D306" s="3" t="s">
        <v>513</v>
      </c>
      <c r="E306" s="1" t="str">
        <f>HYPERLINK("https://drive.google.com/file/d/11p3Um2MiqqC3wyCyvtDROw6U0UmST6lW/view?usp=sharing","rental photobooth Culver City.odt")</f>
        <v>rental photobooth Culver City.odt</v>
      </c>
    </row>
    <row r="307" ht="112.5" customHeight="1">
      <c r="A307" s="2" t="s">
        <v>464</v>
      </c>
      <c r="B307" s="2" t="s">
        <v>514</v>
      </c>
      <c r="C307" s="1" t="str">
        <f>HYPERLINK("https://drive.google.com/file/d/1hw7fAqfRBVckQhmkgzetDFdLGNmYQo0R/view?usp=sharing", IMAGE("https://api.qrserver.com/v1/create-qr-code/?size=150x150&amp;data=https://drive.google.com/file/d/1hw7fAqfRBVckQhmkgzetDFdLGNmYQo0R/view?usp=sharing",1))</f>
        <v/>
      </c>
      <c r="D307" s="3" t="s">
        <v>515</v>
      </c>
      <c r="E307" s="1" t="str">
        <f>HYPERLINK("https://drive.google.com/file/d/1hw7fAqfRBVckQhmkgzetDFdLGNmYQo0R/view?usp=sharing","rental photobooth Culver City.zip")</f>
        <v>rental photobooth Culver City.zip</v>
      </c>
    </row>
    <row r="308" ht="112.5" customHeight="1">
      <c r="A308" s="2" t="s">
        <v>467</v>
      </c>
      <c r="B308" s="2" t="s">
        <v>516</v>
      </c>
      <c r="C308" s="1" t="str">
        <f>HYPERLINK("https://drive.google.com/file/d/1OFFf-8-FPHh55CV9OCZDxI4pHUnUoSMF/view?usp=sharing", IMAGE("https://api.qrserver.com/v1/create-qr-code/?size=150x150&amp;data=https://drive.google.com/file/d/1OFFf-8-FPHh55CV9OCZDxI4pHUnUoSMF/view?usp=sharing",1))</f>
        <v/>
      </c>
      <c r="D308" s="3" t="s">
        <v>517</v>
      </c>
      <c r="E308" s="1" t="str">
        <f>HYPERLINK("https://drive.google.com/file/d/1OFFf-8-FPHh55CV9OCZDxI4pHUnUoSMF/view?usp=sharing","rental photobooth Culver City.epub")</f>
        <v>rental photobooth Culver City.epub</v>
      </c>
    </row>
    <row r="309" ht="112.5" customHeight="1">
      <c r="A309" s="2" t="s">
        <v>461</v>
      </c>
      <c r="B309" s="2" t="s">
        <v>518</v>
      </c>
      <c r="C309" s="1" t="str">
        <f>HYPERLINK("https://drive.google.com/file/d/1n-UdlJULCNhUTssgrL-fCO_zUI9gO9HS/view?usp=sharing", IMAGE("https://api.qrserver.com/v1/create-qr-code/?size=150x150&amp;data=https://drive.google.com/file/d/1n-UdlJULCNhUTssgrL-fCO_zUI9gO9HS/view?usp=sharing",1))</f>
        <v/>
      </c>
      <c r="D309" s="3" t="s">
        <v>519</v>
      </c>
      <c r="E309" s="1" t="str">
        <f>HYPERLINK("https://drive.google.com/file/d/1n-UdlJULCNhUTssgrL-fCO_zUI9gO9HS/view?usp=sharing","rent photo booth Culver City.odt")</f>
        <v>rent photo booth Culver City.odt</v>
      </c>
    </row>
    <row r="310" ht="112.5" customHeight="1">
      <c r="A310" s="2" t="s">
        <v>464</v>
      </c>
      <c r="B310" s="2" t="s">
        <v>520</v>
      </c>
      <c r="C310" s="1" t="str">
        <f>HYPERLINK("https://drive.google.com/file/d/1RMyFMFJ8I1KF2as1x3c7J2gnxALeEJiC/view?usp=sharing", IMAGE("https://api.qrserver.com/v1/create-qr-code/?size=150x150&amp;data=https://drive.google.com/file/d/1RMyFMFJ8I1KF2as1x3c7J2gnxALeEJiC/view?usp=sharing",1))</f>
        <v/>
      </c>
      <c r="D310" s="3" t="s">
        <v>521</v>
      </c>
      <c r="E310" s="1" t="str">
        <f>HYPERLINK("https://drive.google.com/file/d/1RMyFMFJ8I1KF2as1x3c7J2gnxALeEJiC/view?usp=sharing","rent photo booth Culver City.zip")</f>
        <v>rent photo booth Culver City.zip</v>
      </c>
    </row>
    <row r="311" ht="112.5" customHeight="1">
      <c r="A311" s="2" t="s">
        <v>467</v>
      </c>
      <c r="B311" s="2" t="s">
        <v>522</v>
      </c>
      <c r="C311" s="1" t="str">
        <f>HYPERLINK("https://drive.google.com/file/d/1ZL52nup9WrtEeSjGZhG0tPY_phkJdKP4/view?usp=sharing", IMAGE("https://api.qrserver.com/v1/create-qr-code/?size=150x150&amp;data=https://drive.google.com/file/d/1ZL52nup9WrtEeSjGZhG0tPY_phkJdKP4/view?usp=sharing",1))</f>
        <v/>
      </c>
      <c r="D311" s="3" t="s">
        <v>523</v>
      </c>
      <c r="E311" s="1" t="str">
        <f>HYPERLINK("https://drive.google.com/file/d/1ZL52nup9WrtEeSjGZhG0tPY_phkJdKP4/view?usp=sharing","rent photo booth Culver City.epub")</f>
        <v>rent photo booth Culver City.epub</v>
      </c>
    </row>
    <row r="312" ht="112.5" customHeight="1">
      <c r="A312" s="2" t="s">
        <v>461</v>
      </c>
      <c r="B312" s="2" t="s">
        <v>524</v>
      </c>
      <c r="C312" s="1" t="str">
        <f>HYPERLINK("https://drive.google.com/file/d/1ohMvLV5ZmG-6PzehhC6Ua6jK4CZO00-o/view?usp=sharing", IMAGE("https://api.qrserver.com/v1/create-qr-code/?size=150x150&amp;data=https://drive.google.com/file/d/1ohMvLV5ZmG-6PzehhC6Ua6jK4CZO00-o/view?usp=sharing",1))</f>
        <v/>
      </c>
      <c r="D312" s="3" t="s">
        <v>525</v>
      </c>
      <c r="E312" s="1" t="str">
        <f>HYPERLINK("https://drive.google.com/file/d/1ohMvLV5ZmG-6PzehhC6Ua6jK4CZO00-o/view?usp=sharing","rental photo booths Culver City.odt")</f>
        <v>rental photo booths Culver City.odt</v>
      </c>
    </row>
    <row r="313" ht="112.5" customHeight="1">
      <c r="A313" s="2" t="s">
        <v>464</v>
      </c>
      <c r="B313" s="2" t="s">
        <v>526</v>
      </c>
      <c r="C313" s="1" t="str">
        <f>HYPERLINK("https://drive.google.com/file/d/1n3sqUiq2E4dJCfgyOGlM2sHaDVCBguhs/view?usp=sharing", IMAGE("https://api.qrserver.com/v1/create-qr-code/?size=150x150&amp;data=https://drive.google.com/file/d/1n3sqUiq2E4dJCfgyOGlM2sHaDVCBguhs/view?usp=sharing",1))</f>
        <v/>
      </c>
      <c r="D313" s="3" t="s">
        <v>527</v>
      </c>
      <c r="E313" s="1" t="str">
        <f>HYPERLINK("https://drive.google.com/file/d/1n3sqUiq2E4dJCfgyOGlM2sHaDVCBguhs/view?usp=sharing","rental photo booths Culver City.zip")</f>
        <v>rental photo booths Culver City.zip</v>
      </c>
    </row>
    <row r="314" ht="112.5" customHeight="1">
      <c r="A314" s="2" t="s">
        <v>467</v>
      </c>
      <c r="B314" s="2" t="s">
        <v>528</v>
      </c>
      <c r="C314" s="1" t="str">
        <f>HYPERLINK("https://drive.google.com/file/d/1vKAlriuCWjSUhJzIPcUVjAzL2jMdRSp4/view?usp=sharing", IMAGE("https://api.qrserver.com/v1/create-qr-code/?size=150x150&amp;data=https://drive.google.com/file/d/1vKAlriuCWjSUhJzIPcUVjAzL2jMdRSp4/view?usp=sharing",1))</f>
        <v/>
      </c>
      <c r="D314" s="3" t="s">
        <v>529</v>
      </c>
      <c r="E314" s="1" t="str">
        <f>HYPERLINK("https://drive.google.com/file/d/1vKAlriuCWjSUhJzIPcUVjAzL2jMdRSp4/view?usp=sharing","rental photo booths Culver City.epub")</f>
        <v>rental photo booths Culver City.epub</v>
      </c>
    </row>
    <row r="315" ht="112.5" customHeight="1">
      <c r="A315" s="2" t="s">
        <v>461</v>
      </c>
      <c r="B315" s="2" t="s">
        <v>530</v>
      </c>
      <c r="C315" s="1" t="str">
        <f>HYPERLINK("https://drive.google.com/file/d/1icmEdfxaaZmuz7WgbmvDy0MRNi2obO7M/view?usp=sharing", IMAGE("https://api.qrserver.com/v1/create-qr-code/?size=150x150&amp;data=https://drive.google.com/file/d/1icmEdfxaaZmuz7WgbmvDy0MRNi2obO7M/view?usp=sharing",1))</f>
        <v/>
      </c>
      <c r="D315" s="3" t="s">
        <v>531</v>
      </c>
      <c r="E315" s="1" t="str">
        <f>HYPERLINK("https://drive.google.com/file/d/1icmEdfxaaZmuz7WgbmvDy0MRNi2obO7M/view?usp=sharing","photobooth printing Culver City.odt")</f>
        <v>photobooth printing Culver City.odt</v>
      </c>
    </row>
    <row r="316" ht="112.5" customHeight="1">
      <c r="A316" s="2" t="s">
        <v>464</v>
      </c>
      <c r="B316" s="2" t="s">
        <v>532</v>
      </c>
      <c r="C316" s="1" t="str">
        <f>HYPERLINK("https://drive.google.com/file/d/1M-rvSoMM2-3VVRb8lOPXsftD9s-0x46P/view?usp=sharing", IMAGE("https://api.qrserver.com/v1/create-qr-code/?size=150x150&amp;data=https://drive.google.com/file/d/1M-rvSoMM2-3VVRb8lOPXsftD9s-0x46P/view?usp=sharing",1))</f>
        <v/>
      </c>
      <c r="D316" s="3" t="s">
        <v>533</v>
      </c>
      <c r="E316" s="1" t="str">
        <f>HYPERLINK("https://drive.google.com/file/d/1M-rvSoMM2-3VVRb8lOPXsftD9s-0x46P/view?usp=sharing","photobooth printing Culver City.zip")</f>
        <v>photobooth printing Culver City.zip</v>
      </c>
    </row>
    <row r="317" ht="112.5" customHeight="1">
      <c r="A317" s="2" t="s">
        <v>467</v>
      </c>
      <c r="B317" s="2" t="s">
        <v>534</v>
      </c>
      <c r="C317" s="1" t="str">
        <f>HYPERLINK("https://drive.google.com/file/d/1773pZxDrflTBYJivav6CZxoniDOEhwZf/view?usp=sharing", IMAGE("https://api.qrserver.com/v1/create-qr-code/?size=150x150&amp;data=https://drive.google.com/file/d/1773pZxDrflTBYJivav6CZxoniDOEhwZf/view?usp=sharing",1))</f>
        <v/>
      </c>
      <c r="D317" s="3" t="s">
        <v>535</v>
      </c>
      <c r="E317" s="1" t="str">
        <f>HYPERLINK("https://drive.google.com/file/d/1773pZxDrflTBYJivav6CZxoniDOEhwZf/view?usp=sharing","photobooth printing Culver City.epub")</f>
        <v>photobooth printing Culver City.epub</v>
      </c>
    </row>
    <row r="318" ht="112.5" customHeight="1">
      <c r="A318" s="2" t="s">
        <v>461</v>
      </c>
      <c r="B318" s="2" t="s">
        <v>518</v>
      </c>
      <c r="C318" s="1" t="str">
        <f>HYPERLINK("https://drive.google.com/file/d/1aDmtj3psA_TpFnWIVYsOf5WwBse1oF9b/view?usp=sharing", IMAGE("https://api.qrserver.com/v1/create-qr-code/?size=150x150&amp;data=https://drive.google.com/file/d/1aDmtj3psA_TpFnWIVYsOf5WwBse1oF9b/view?usp=sharing",1))</f>
        <v/>
      </c>
      <c r="D318" s="3" t="s">
        <v>536</v>
      </c>
      <c r="E318" s="1" t="str">
        <f>HYPERLINK("https://drive.google.com/file/d/1aDmtj3psA_TpFnWIVYsOf5WwBse1oF9b/view?usp=sharing","rent photo booth Culver City.odt")</f>
        <v>rent photo booth Culver City.odt</v>
      </c>
    </row>
    <row r="319" ht="112.5" customHeight="1">
      <c r="A319" s="2" t="s">
        <v>464</v>
      </c>
      <c r="B319" s="2" t="s">
        <v>520</v>
      </c>
      <c r="C319" s="1" t="str">
        <f>HYPERLINK("https://drive.google.com/file/d/1jgtejYpNv2x3osQfvIklXiDa1SYPx7k-/view?usp=sharing", IMAGE("https://api.qrserver.com/v1/create-qr-code/?size=150x150&amp;data=https://drive.google.com/file/d/1jgtejYpNv2x3osQfvIklXiDa1SYPx7k-/view?usp=sharing",1))</f>
        <v/>
      </c>
      <c r="D319" s="3" t="s">
        <v>537</v>
      </c>
      <c r="E319" s="1" t="str">
        <f>HYPERLINK("https://drive.google.com/file/d/1jgtejYpNv2x3osQfvIklXiDa1SYPx7k-/view?usp=sharing","rent photo booth Culver City.zip")</f>
        <v>rent photo booth Culver City.zip</v>
      </c>
    </row>
    <row r="320" ht="112.5" customHeight="1">
      <c r="A320" s="2" t="s">
        <v>467</v>
      </c>
      <c r="B320" s="2" t="s">
        <v>522</v>
      </c>
      <c r="C320" s="1" t="str">
        <f>HYPERLINK("https://drive.google.com/file/d/13m2ZRbreq5N5l6VJXKfEzqLHxQ2VK4Sn/view?usp=sharing", IMAGE("https://api.qrserver.com/v1/create-qr-code/?size=150x150&amp;data=https://drive.google.com/file/d/13m2ZRbreq5N5l6VJXKfEzqLHxQ2VK4Sn/view?usp=sharing",1))</f>
        <v/>
      </c>
      <c r="D320" s="3" t="s">
        <v>538</v>
      </c>
      <c r="E320" s="1" t="str">
        <f>HYPERLINK("https://drive.google.com/file/d/13m2ZRbreq5N5l6VJXKfEzqLHxQ2VK4Sn/view?usp=sharing","rent photo booth Culver City.epub")</f>
        <v>rent photo booth Culver City.epub</v>
      </c>
    </row>
    <row r="321" ht="112.5" customHeight="1">
      <c r="A321" s="2" t="s">
        <v>461</v>
      </c>
      <c r="B321" s="2" t="s">
        <v>539</v>
      </c>
      <c r="C321" s="1" t="str">
        <f>HYPERLINK("https://drive.google.com/file/d/1PweSQAepvRestyD1X05zJBwj5K0peRzk/view?usp=sharing", IMAGE("https://api.qrserver.com/v1/create-qr-code/?size=150x150&amp;data=https://drive.google.com/file/d/1PweSQAepvRestyD1X05zJBwj5K0peRzk/view?usp=sharing",1))</f>
        <v/>
      </c>
      <c r="D321" s="3" t="s">
        <v>540</v>
      </c>
      <c r="E321" s="1" t="str">
        <f>HYPERLINK("https://drive.google.com/file/d/1PweSQAepvRestyD1X05zJBwj5K0peRzk/view?usp=sharing","Culver City photo booth.odt")</f>
        <v>Culver City photo booth.odt</v>
      </c>
    </row>
    <row r="322" ht="112.5" customHeight="1">
      <c r="A322" s="2" t="s">
        <v>464</v>
      </c>
      <c r="B322" s="2" t="s">
        <v>541</v>
      </c>
      <c r="C322" s="1" t="str">
        <f>HYPERLINK("https://drive.google.com/file/d/1qyvNx-S4MXdFkMVPvMHQDipwN5e23LBO/view?usp=sharing", IMAGE("https://api.qrserver.com/v1/create-qr-code/?size=150x150&amp;data=https://drive.google.com/file/d/1qyvNx-S4MXdFkMVPvMHQDipwN5e23LBO/view?usp=sharing",1))</f>
        <v/>
      </c>
      <c r="D322" s="3" t="s">
        <v>542</v>
      </c>
      <c r="E322" s="1" t="str">
        <f>HYPERLINK("https://drive.google.com/file/d/1qyvNx-S4MXdFkMVPvMHQDipwN5e23LBO/view?usp=sharing","Culver City photo booth.zip")</f>
        <v>Culver City photo booth.zip</v>
      </c>
    </row>
    <row r="323" ht="112.5" customHeight="1">
      <c r="A323" s="2" t="s">
        <v>467</v>
      </c>
      <c r="B323" s="2" t="s">
        <v>543</v>
      </c>
      <c r="C323" s="1" t="str">
        <f>HYPERLINK("https://drive.google.com/file/d/1jLyHMfOumqCvXzM_erxAzz8N8Q5tmNQ0/view?usp=sharing", IMAGE("https://api.qrserver.com/v1/create-qr-code/?size=150x150&amp;data=https://drive.google.com/file/d/1jLyHMfOumqCvXzM_erxAzz8N8Q5tmNQ0/view?usp=sharing",1))</f>
        <v/>
      </c>
      <c r="D323" s="3" t="s">
        <v>544</v>
      </c>
      <c r="E323" s="1" t="str">
        <f>HYPERLINK("https://drive.google.com/file/d/1jLyHMfOumqCvXzM_erxAzz8N8Q5tmNQ0/view?usp=sharing","Culver City photo booth.epub")</f>
        <v>Culver City photo booth.epub</v>
      </c>
    </row>
    <row r="324" ht="112.5" customHeight="1">
      <c r="A324" s="2" t="s">
        <v>461</v>
      </c>
      <c r="B324" s="2" t="s">
        <v>545</v>
      </c>
      <c r="C324" s="1" t="str">
        <f>HYPERLINK("https://drive.google.com/file/d/1hVaL2mlNaWw_CW5ldRxVeBM8kNUWv85N/view?usp=sharing", IMAGE("https://api.qrserver.com/v1/create-qr-code/?size=150x150&amp;data=https://drive.google.com/file/d/1hVaL2mlNaWw_CW5ldRxVeBM8kNUWv85N/view?usp=sharing",1))</f>
        <v/>
      </c>
      <c r="D324" s="3" t="s">
        <v>546</v>
      </c>
      <c r="E324" s="1" t="str">
        <f>HYPERLINK("https://drive.google.com/file/d/1hVaL2mlNaWw_CW5ldRxVeBM8kNUWv85N/view?usp=sharing","photobooth rental Culver City.odt")</f>
        <v>photobooth rental Culver City.odt</v>
      </c>
    </row>
    <row r="325" ht="112.5" customHeight="1">
      <c r="A325" s="2" t="s">
        <v>464</v>
      </c>
      <c r="B325" s="2" t="s">
        <v>547</v>
      </c>
      <c r="C325" s="1" t="str">
        <f>HYPERLINK("https://drive.google.com/file/d/192X-0WysNGuBAvbazUe7WiaLKhCeTLTm/view?usp=sharing", IMAGE("https://api.qrserver.com/v1/create-qr-code/?size=150x150&amp;data=https://drive.google.com/file/d/192X-0WysNGuBAvbazUe7WiaLKhCeTLTm/view?usp=sharing",1))</f>
        <v/>
      </c>
      <c r="D325" s="3" t="s">
        <v>548</v>
      </c>
      <c r="E325" s="1" t="str">
        <f>HYPERLINK("https://drive.google.com/file/d/192X-0WysNGuBAvbazUe7WiaLKhCeTLTm/view?usp=sharing","photobooth rental Culver City.zip")</f>
        <v>photobooth rental Culver City.zip</v>
      </c>
    </row>
    <row r="326" ht="112.5" customHeight="1">
      <c r="A326" s="2" t="s">
        <v>467</v>
      </c>
      <c r="B326" s="2" t="s">
        <v>549</v>
      </c>
      <c r="C326" s="1" t="str">
        <f>HYPERLINK("https://drive.google.com/file/d/1VG4K5gzlGTw3V52khsG7RA5q7NSUYLBc/view?usp=sharing", IMAGE("https://api.qrserver.com/v1/create-qr-code/?size=150x150&amp;data=https://drive.google.com/file/d/1VG4K5gzlGTw3V52khsG7RA5q7NSUYLBc/view?usp=sharing",1))</f>
        <v/>
      </c>
      <c r="D326" s="3" t="s">
        <v>550</v>
      </c>
      <c r="E326" s="1" t="str">
        <f>HYPERLINK("https://drive.google.com/file/d/1VG4K5gzlGTw3V52khsG7RA5q7NSUYLBc/view?usp=sharing","photobooth rental Culver City.epub")</f>
        <v>photobooth rental Culver City.epub</v>
      </c>
    </row>
    <row r="327" ht="112.5" customHeight="1">
      <c r="A327" s="2" t="s">
        <v>461</v>
      </c>
      <c r="B327" s="2" t="s">
        <v>551</v>
      </c>
      <c r="C327" s="1" t="str">
        <f>HYPERLINK("https://drive.google.com/file/d/1QJ5Qo2T533c8l0TIkeo7EPxadT3yKFvE/view?usp=sharing", IMAGE("https://api.qrserver.com/v1/create-qr-code/?size=150x150&amp;data=https://drive.google.com/file/d/1QJ5Qo2T533c8l0TIkeo7EPxadT3yKFvE/view?usp=sharing",1))</f>
        <v/>
      </c>
      <c r="D327" s="3" t="s">
        <v>552</v>
      </c>
      <c r="E327" s="1" t="str">
        <f>HYPERLINK("https://drive.google.com/file/d/1QJ5Qo2T533c8l0TIkeo7EPxadT3yKFvE/view?usp=sharing","photo booth with backdrop Culver City.odt")</f>
        <v>photo booth with backdrop Culver City.odt</v>
      </c>
    </row>
    <row r="328" ht="112.5" customHeight="1">
      <c r="A328" s="2" t="s">
        <v>464</v>
      </c>
      <c r="B328" s="2" t="s">
        <v>553</v>
      </c>
      <c r="C328" s="1" t="str">
        <f>HYPERLINK("https://drive.google.com/file/d/1qP_pwJS75FbKxyywpSo-w9aEWpQCwvmH/view?usp=sharing", IMAGE("https://api.qrserver.com/v1/create-qr-code/?size=150x150&amp;data=https://drive.google.com/file/d/1qP_pwJS75FbKxyywpSo-w9aEWpQCwvmH/view?usp=sharing",1))</f>
        <v/>
      </c>
      <c r="D328" s="3" t="s">
        <v>554</v>
      </c>
      <c r="E328" s="1" t="str">
        <f>HYPERLINK("https://drive.google.com/file/d/1qP_pwJS75FbKxyywpSo-w9aEWpQCwvmH/view?usp=sharing","photo booth with backdrop Culver City.zip")</f>
        <v>photo booth with backdrop Culver City.zip</v>
      </c>
    </row>
    <row r="329" ht="112.5" customHeight="1">
      <c r="A329" s="2" t="s">
        <v>467</v>
      </c>
      <c r="B329" s="2" t="s">
        <v>555</v>
      </c>
      <c r="C329" s="1" t="str">
        <f>HYPERLINK("https://drive.google.com/file/d/1DfDxcdcAW8tAeqbg9F5H1bIhl7SMiLck/view?usp=sharing", IMAGE("https://api.qrserver.com/v1/create-qr-code/?size=150x150&amp;data=https://drive.google.com/file/d/1DfDxcdcAW8tAeqbg9F5H1bIhl7SMiLck/view?usp=sharing",1))</f>
        <v/>
      </c>
      <c r="D329" s="3" t="s">
        <v>556</v>
      </c>
      <c r="E329" s="1" t="str">
        <f>HYPERLINK("https://drive.google.com/file/d/1DfDxcdcAW8tAeqbg9F5H1bIhl7SMiLck/view?usp=sharing","photo booth with backdrop Culver City.epub")</f>
        <v>photo booth with backdrop Culver City.epub</v>
      </c>
    </row>
    <row r="330" ht="112.5" customHeight="1">
      <c r="A330" s="2" t="s">
        <v>461</v>
      </c>
      <c r="B330" s="2" t="s">
        <v>557</v>
      </c>
      <c r="C330" s="1" t="str">
        <f>HYPERLINK("https://drive.google.com/file/d/1jjBoOwgjB4BeS7Vev08OY69HWXGDlGY8/view?usp=sharing", IMAGE("https://api.qrserver.com/v1/create-qr-code/?size=150x150&amp;data=https://drive.google.com/file/d/1jjBoOwgjB4BeS7Vev08OY69HWXGDlGY8/view?usp=sharing",1))</f>
        <v/>
      </c>
      <c r="D330" s="3" t="s">
        <v>558</v>
      </c>
      <c r="E330" s="1" t="str">
        <f>HYPERLINK("https://drive.google.com/file/d/1jjBoOwgjB4BeS7Vev08OY69HWXGDlGY8/view?usp=sharing","renting a photo booth near Culver City.odt")</f>
        <v>renting a photo booth near Culver City.odt</v>
      </c>
    </row>
    <row r="331" ht="112.5" customHeight="1">
      <c r="A331" s="2" t="s">
        <v>464</v>
      </c>
      <c r="B331" s="2" t="s">
        <v>559</v>
      </c>
      <c r="C331" s="1" t="str">
        <f>HYPERLINK("https://drive.google.com/file/d/1RAzkIQzMcF0x0kRYHopSsc63On5jwoRV/view?usp=sharing", IMAGE("https://api.qrserver.com/v1/create-qr-code/?size=150x150&amp;data=https://drive.google.com/file/d/1RAzkIQzMcF0x0kRYHopSsc63On5jwoRV/view?usp=sharing",1))</f>
        <v/>
      </c>
      <c r="D331" s="3" t="s">
        <v>560</v>
      </c>
      <c r="E331" s="1" t="str">
        <f>HYPERLINK("https://drive.google.com/file/d/1RAzkIQzMcF0x0kRYHopSsc63On5jwoRV/view?usp=sharing","renting a photo booth near Culver City.zip")</f>
        <v>renting a photo booth near Culver City.zip</v>
      </c>
    </row>
    <row r="332" ht="112.5" customHeight="1">
      <c r="A332" s="2" t="s">
        <v>467</v>
      </c>
      <c r="B332" s="2" t="s">
        <v>561</v>
      </c>
      <c r="C332" s="1" t="str">
        <f>HYPERLINK("https://drive.google.com/file/d/1vs3-x40J0JxPlXLN0xwZYQT9WjUFEYUn/view?usp=sharing", IMAGE("https://api.qrserver.com/v1/create-qr-code/?size=150x150&amp;data=https://drive.google.com/file/d/1vs3-x40J0JxPlXLN0xwZYQT9WjUFEYUn/view?usp=sharing",1))</f>
        <v/>
      </c>
      <c r="D332" s="3" t="s">
        <v>562</v>
      </c>
      <c r="E332" s="1" t="str">
        <f>HYPERLINK("https://drive.google.com/file/d/1vs3-x40J0JxPlXLN0xwZYQT9WjUFEYUn/view?usp=sharing","renting a photo booth near Culver City.epub")</f>
        <v>renting a photo booth near Culver City.epub</v>
      </c>
    </row>
    <row r="333" ht="112.5" customHeight="1">
      <c r="A333" s="2" t="s">
        <v>461</v>
      </c>
      <c r="B333" s="2" t="s">
        <v>482</v>
      </c>
      <c r="C333" s="1" t="str">
        <f>HYPERLINK("https://drive.google.com/file/d/1o4m5Wpg5V-EcrgDwkehUJf_W9TZHJmyP/view?usp=sharing", IMAGE("https://api.qrserver.com/v1/create-qr-code/?size=150x150&amp;data=https://drive.google.com/file/d/1o4m5Wpg5V-EcrgDwkehUJf_W9TZHJmyP/view?usp=sharing",1))</f>
        <v/>
      </c>
      <c r="D333" s="3" t="s">
        <v>563</v>
      </c>
      <c r="E333" s="1" t="str">
        <f>HYPERLINK("https://drive.google.com/file/d/1o4m5Wpg5V-EcrgDwkehUJf_W9TZHJmyP/view?usp=sharing","photo booth rental Culver City.odt")</f>
        <v>photo booth rental Culver City.odt</v>
      </c>
    </row>
    <row r="334" ht="112.5" customHeight="1">
      <c r="A334" s="2" t="s">
        <v>464</v>
      </c>
      <c r="B334" s="2" t="s">
        <v>484</v>
      </c>
      <c r="C334" s="1" t="str">
        <f>HYPERLINK("https://drive.google.com/file/d/1Bf0tjGEIVOEvuN6BMiyzF-ktCjNMc8-f/view?usp=sharing", IMAGE("https://api.qrserver.com/v1/create-qr-code/?size=150x150&amp;data=https://drive.google.com/file/d/1Bf0tjGEIVOEvuN6BMiyzF-ktCjNMc8-f/view?usp=sharing",1))</f>
        <v/>
      </c>
      <c r="D334" s="3" t="s">
        <v>564</v>
      </c>
      <c r="E334" s="1" t="str">
        <f>HYPERLINK("https://drive.google.com/file/d/1Bf0tjGEIVOEvuN6BMiyzF-ktCjNMc8-f/view?usp=sharing","photo booth rental Culver City.zip")</f>
        <v>photo booth rental Culver City.zip</v>
      </c>
    </row>
    <row r="335" ht="112.5" customHeight="1">
      <c r="A335" s="2" t="s">
        <v>467</v>
      </c>
      <c r="B335" s="2" t="s">
        <v>486</v>
      </c>
      <c r="C335" s="1" t="str">
        <f>HYPERLINK("https://drive.google.com/file/d/1fJLJOxVFwrdqCP4zoDNTO2wSsEghX9P6/view?usp=sharing", IMAGE("https://api.qrserver.com/v1/create-qr-code/?size=150x150&amp;data=https://drive.google.com/file/d/1fJLJOxVFwrdqCP4zoDNTO2wSsEghX9P6/view?usp=sharing",1))</f>
        <v/>
      </c>
      <c r="D335" s="3" t="s">
        <v>565</v>
      </c>
      <c r="E335" s="1" t="str">
        <f>HYPERLINK("https://drive.google.com/file/d/1fJLJOxVFwrdqCP4zoDNTO2wSsEghX9P6/view?usp=sharing","photo booth rental Culver City.epub")</f>
        <v>photo booth rental Culver City.epub</v>
      </c>
    </row>
    <row r="336" ht="112.5" customHeight="1">
      <c r="A336" s="2" t="s">
        <v>461</v>
      </c>
      <c r="B336" s="2" t="s">
        <v>566</v>
      </c>
      <c r="C336" s="1" t="str">
        <f>HYPERLINK("https://drive.google.com/file/d/19sbQlb9-AxniAqac-8NVH1T0XWwOfLBO/view?usp=sharing", IMAGE("https://api.qrserver.com/v1/create-qr-code/?size=150x150&amp;data=https://drive.google.com/file/d/19sbQlb9-AxniAqac-8NVH1T0XWwOfLBO/view?usp=sharing",1))</f>
        <v/>
      </c>
      <c r="D336" s="3" t="s">
        <v>567</v>
      </c>
      <c r="E336" s="1" t="str">
        <f>HYPERLINK("https://drive.google.com/file/d/19sbQlb9-AxniAqac-8NVH1T0XWwOfLBO/view?usp=sharing","rental a photo booth Culver City.odt")</f>
        <v>rental a photo booth Culver City.odt</v>
      </c>
    </row>
    <row r="337" ht="112.5" customHeight="1">
      <c r="A337" s="2" t="s">
        <v>464</v>
      </c>
      <c r="B337" s="2" t="s">
        <v>568</v>
      </c>
      <c r="C337" s="1" t="str">
        <f>HYPERLINK("https://drive.google.com/file/d/18Dwh62zzf5dW7b4qtiOkh6Cjp17eYk4J/view?usp=sharing", IMAGE("https://api.qrserver.com/v1/create-qr-code/?size=150x150&amp;data=https://drive.google.com/file/d/18Dwh62zzf5dW7b4qtiOkh6Cjp17eYk4J/view?usp=sharing",1))</f>
        <v/>
      </c>
      <c r="D337" s="3" t="s">
        <v>569</v>
      </c>
      <c r="E337" s="1" t="str">
        <f>HYPERLINK("https://drive.google.com/file/d/18Dwh62zzf5dW7b4qtiOkh6Cjp17eYk4J/view?usp=sharing","rental a photo booth Culver City.zip")</f>
        <v>rental a photo booth Culver City.zip</v>
      </c>
    </row>
    <row r="338" ht="112.5" customHeight="1">
      <c r="A338" s="2" t="s">
        <v>467</v>
      </c>
      <c r="B338" s="2" t="s">
        <v>570</v>
      </c>
      <c r="C338" s="1" t="str">
        <f>HYPERLINK("https://drive.google.com/file/d/1PDIvW7MtFd3K1XL6Ha53Dc4IDGwQTNyR/view?usp=sharing", IMAGE("https://api.qrserver.com/v1/create-qr-code/?size=150x150&amp;data=https://drive.google.com/file/d/1PDIvW7MtFd3K1XL6Ha53Dc4IDGwQTNyR/view?usp=sharing",1))</f>
        <v/>
      </c>
      <c r="D338" s="3" t="s">
        <v>571</v>
      </c>
      <c r="E338" s="1" t="str">
        <f>HYPERLINK("https://drive.google.com/file/d/1PDIvW7MtFd3K1XL6Ha53Dc4IDGwQTNyR/view?usp=sharing","rental a photo booth Culver City.epub")</f>
        <v>rental a photo booth Culver City.epub</v>
      </c>
    </row>
    <row r="339" ht="112.5" customHeight="1">
      <c r="A339" s="2" t="s">
        <v>461</v>
      </c>
      <c r="B339" s="2" t="s">
        <v>545</v>
      </c>
      <c r="C339" s="1" t="str">
        <f>HYPERLINK("https://drive.google.com/file/d/1MQ6g3-IfAfhbd_XOp_uI7aKohS_tkxEh/view?usp=sharing", IMAGE("https://api.qrserver.com/v1/create-qr-code/?size=150x150&amp;data=https://drive.google.com/file/d/1MQ6g3-IfAfhbd_XOp_uI7aKohS_tkxEh/view?usp=sharing",1))</f>
        <v/>
      </c>
      <c r="D339" s="3" t="s">
        <v>572</v>
      </c>
      <c r="E339" s="1" t="str">
        <f>HYPERLINK("https://drive.google.com/file/d/1MQ6g3-IfAfhbd_XOp_uI7aKohS_tkxEh/view?usp=sharing","photobooth rental Culver City.odt")</f>
        <v>photobooth rental Culver City.odt</v>
      </c>
    </row>
    <row r="340" ht="112.5" customHeight="1">
      <c r="A340" s="2" t="s">
        <v>464</v>
      </c>
      <c r="B340" s="2" t="s">
        <v>547</v>
      </c>
      <c r="C340" s="1" t="str">
        <f>HYPERLINK("https://drive.google.com/file/d/1de1VqGFpeTVo_B1nlq_7P0nll7ihIgrs/view?usp=sharing", IMAGE("https://api.qrserver.com/v1/create-qr-code/?size=150x150&amp;data=https://drive.google.com/file/d/1de1VqGFpeTVo_B1nlq_7P0nll7ihIgrs/view?usp=sharing",1))</f>
        <v/>
      </c>
      <c r="D340" s="3" t="s">
        <v>573</v>
      </c>
      <c r="E340" s="1" t="str">
        <f>HYPERLINK("https://drive.google.com/file/d/1de1VqGFpeTVo_B1nlq_7P0nll7ihIgrs/view?usp=sharing","photobooth rental Culver City.zip")</f>
        <v>photobooth rental Culver City.zip</v>
      </c>
    </row>
    <row r="341" ht="112.5" customHeight="1">
      <c r="A341" s="2" t="s">
        <v>467</v>
      </c>
      <c r="B341" s="2" t="s">
        <v>549</v>
      </c>
      <c r="C341" s="1" t="str">
        <f>HYPERLINK("https://drive.google.com/file/d/1hInk8NojioFKNGLRuymMh72ggHiycgCp/view?usp=sharing", IMAGE("https://api.qrserver.com/v1/create-qr-code/?size=150x150&amp;data=https://drive.google.com/file/d/1hInk8NojioFKNGLRuymMh72ggHiycgCp/view?usp=sharing",1))</f>
        <v/>
      </c>
      <c r="D341" s="3" t="s">
        <v>574</v>
      </c>
      <c r="E341" s="1" t="str">
        <f>HYPERLINK("https://drive.google.com/file/d/1hInk8NojioFKNGLRuymMh72ggHiycgCp/view?usp=sharing","photobooth rental Culver City.epub")</f>
        <v>photobooth rental Culver City.epub</v>
      </c>
    </row>
    <row r="342" ht="112.5" customHeight="1">
      <c r="A342" s="2" t="s">
        <v>461</v>
      </c>
      <c r="B342" s="2" t="s">
        <v>575</v>
      </c>
      <c r="C342" s="1" t="str">
        <f>HYPERLINK("https://drive.google.com/file/d/1SMta4mOILu1WtvftqD5BSYMFwBzeKjJv/view?usp=sharing", IMAGE("https://api.qrserver.com/v1/create-qr-code/?size=150x150&amp;data=https://drive.google.com/file/d/1SMta4mOILu1WtvftqD5BSYMFwBzeKjJv/view?usp=sharing",1))</f>
        <v/>
      </c>
      <c r="D342" s="3" t="s">
        <v>576</v>
      </c>
      <c r="E342" s="1" t="str">
        <f>HYPERLINK("https://drive.google.com/file/d/1SMta4mOILu1WtvftqD5BSYMFwBzeKjJv/view?usp=sharing","photo booth for rent Culver City.odt")</f>
        <v>photo booth for rent Culver City.odt</v>
      </c>
    </row>
    <row r="343" ht="112.5" customHeight="1">
      <c r="A343" s="2" t="s">
        <v>464</v>
      </c>
      <c r="B343" s="2" t="s">
        <v>577</v>
      </c>
      <c r="C343" s="1" t="str">
        <f>HYPERLINK("https://drive.google.com/file/d/1bTZ0a8F2KeocuLSsZDqlg2mAdNyGq0u6/view?usp=sharing", IMAGE("https://api.qrserver.com/v1/create-qr-code/?size=150x150&amp;data=https://drive.google.com/file/d/1bTZ0a8F2KeocuLSsZDqlg2mAdNyGq0u6/view?usp=sharing",1))</f>
        <v/>
      </c>
      <c r="D343" s="3" t="s">
        <v>578</v>
      </c>
      <c r="E343" s="1" t="str">
        <f>HYPERLINK("https://drive.google.com/file/d/1bTZ0a8F2KeocuLSsZDqlg2mAdNyGq0u6/view?usp=sharing","photo booth for rent Culver City.zip")</f>
        <v>photo booth for rent Culver City.zip</v>
      </c>
    </row>
    <row r="344" ht="112.5" customHeight="1">
      <c r="A344" s="2" t="s">
        <v>467</v>
      </c>
      <c r="B344" s="2" t="s">
        <v>579</v>
      </c>
      <c r="C344" s="1" t="str">
        <f>HYPERLINK("https://drive.google.com/file/d/15cQwoLvng-V0zqw8hawVpKUZCipfXlGr/view?usp=sharing", IMAGE("https://api.qrserver.com/v1/create-qr-code/?size=150x150&amp;data=https://drive.google.com/file/d/15cQwoLvng-V0zqw8hawVpKUZCipfXlGr/view?usp=sharing",1))</f>
        <v/>
      </c>
      <c r="D344" s="3" t="s">
        <v>580</v>
      </c>
      <c r="E344" s="1" t="str">
        <f>HYPERLINK("https://drive.google.com/file/d/15cQwoLvng-V0zqw8hawVpKUZCipfXlGr/view?usp=sharing","photo booth for rent Culver City.epub")</f>
        <v>photo booth for rent Culver City.epub</v>
      </c>
    </row>
    <row r="345" ht="112.5" customHeight="1">
      <c r="A345" s="2" t="s">
        <v>247</v>
      </c>
      <c r="B345" s="2" t="s">
        <v>382</v>
      </c>
      <c r="C345" s="1" t="str">
        <f>HYPERLINK("https://drive.google.com/file/d/1ic-mrJUaq6boMwfS_FkFyjTuvmMtj6VZ/view?usp=sharing", IMAGE("https://api.qrserver.com/v1/create-qr-code/?size=150x150&amp;data=https://drive.google.com/file/d/1ic-mrJUaq6boMwfS_FkFyjTuvmMtj6VZ/view?usp=sharing",1))</f>
        <v/>
      </c>
      <c r="D345" s="3" t="s">
        <v>581</v>
      </c>
      <c r="E345" s="1" t="str">
        <f>HYPERLINK("https://drive.google.com/file/d/1ic-mrJUaq6boMwfS_FkFyjTuvmMtj6VZ/view?usp=sharing","photo booth for rent near Culver City.pdf")</f>
        <v>photo booth for rent near Culver City.pdf</v>
      </c>
    </row>
    <row r="346" ht="112.5" customHeight="1">
      <c r="A346" s="2" t="s">
        <v>582</v>
      </c>
      <c r="B346" s="2" t="s">
        <v>583</v>
      </c>
      <c r="C346" s="1" t="str">
        <f>HYPERLINK("https://docs.google.com/presentation/d/1xKbicY-BMrDQ3BHk_xVbS6WepEzgZwmY/edit?usp=sharing&amp;ouid=115602453726005426174&amp;rtpof=true&amp;sd=true", IMAGE("https://api.qrserver.com/v1/create-qr-code/?size=150x150&amp;data=https://docs.google.com/presentation/d/1xKbicY-BMrDQ3BHk_xVbS6WepEzgZwmY/edit?usp=sharing&amp;ouid=115602453726005426174&amp;rtpof=true&amp;sd=true",1))</f>
        <v/>
      </c>
      <c r="D346" s="3" t="s">
        <v>584</v>
      </c>
      <c r="E346" s="1" t="str">
        <f>HYPERLINK("https://docs.google.com/presentation/d/1xKbicY-BMrDQ3BHk_xVbS6WepEzgZwmY/edit?usp=sharing&amp;ouid=115602453726005426174&amp;rtpof=true&amp;sd=true","photo booth for rent near Culver City.pptx")</f>
        <v>photo booth for rent near Culver City.pptx</v>
      </c>
    </row>
    <row r="347" ht="112.5" customHeight="1">
      <c r="A347" s="2" t="s">
        <v>585</v>
      </c>
      <c r="B347" s="2" t="s">
        <v>586</v>
      </c>
      <c r="C347" s="1" t="str">
        <f>HYPERLINK("https://drive.google.com/file/d/1JjO07jzNSXX3Tox867a-Df3-Prf_xO1x/view?usp=sharing", IMAGE("https://api.qrserver.com/v1/create-qr-code/?size=150x150&amp;data=https://drive.google.com/file/d/1JjO07jzNSXX3Tox867a-Df3-Prf_xO1x/view?usp=sharing",1))</f>
        <v/>
      </c>
      <c r="D347" s="3" t="s">
        <v>587</v>
      </c>
      <c r="E347" s="1" t="str">
        <f>HYPERLINK("https://drive.google.com/file/d/1JjO07jzNSXX3Tox867a-Df3-Prf_xO1x/view?usp=sharing","photo booth for rent near Culver City.odp")</f>
        <v>photo booth for rent near Culver City.odp</v>
      </c>
    </row>
    <row r="348" ht="112.5" customHeight="1">
      <c r="A348" s="2" t="s">
        <v>305</v>
      </c>
      <c r="B348" s="2" t="s">
        <v>306</v>
      </c>
      <c r="C348" s="1" t="str">
        <f>HYPERLINK("https://drive.google.com/file/d/107dJjeqXWsOOgr-gkqGNXfoEjZ6e5D6D/view?usp=sharing", IMAGE("https://api.qrserver.com/v1/create-qr-code/?size=150x150&amp;data=https://drive.google.com/file/d/107dJjeqXWsOOgr-gkqGNXfoEjZ6e5D6D/view?usp=sharing",1))</f>
        <v/>
      </c>
      <c r="D348" s="3" t="s">
        <v>588</v>
      </c>
      <c r="E348" s="1" t="str">
        <f>HYPERLINK("https://drive.google.com/file/d/107dJjeqXWsOOgr-gkqGNXfoEjZ6e5D6D/view?usp=sharing","photo booth for rent near Culver City.txt")</f>
        <v>photo booth for rent near Culver City.txt</v>
      </c>
    </row>
  </sheetData>
  <mergeCells count="1">
    <mergeCell ref="A1:Z1"/>
  </mergeCells>
  <hyperlinks>
    <hyperlink r:id="rId2" ref="D2"/>
    <hyperlink r:id="rId3" ref="D3"/>
    <hyperlink r:id="rId4" ref="D4"/>
    <hyperlink r:id="rId5" ref="D5"/>
    <hyperlink r:id="rId6" ref="D6"/>
    <hyperlink r:id="rId7" ref="D7"/>
    <hyperlink r:id="rId8" ref="D8"/>
    <hyperlink r:id="rId9" ref="D9"/>
    <hyperlink r:id="rId10" ref="D10"/>
    <hyperlink r:id="rId11" ref="D11"/>
    <hyperlink r:id="rId12" ref="D12"/>
    <hyperlink r:id="rId13" ref="D13"/>
    <hyperlink r:id="rId14" ref="D14"/>
    <hyperlink r:id="rId15" ref="D15"/>
    <hyperlink r:id="rId16" ref="D16"/>
    <hyperlink r:id="rId17" ref="D17"/>
    <hyperlink r:id="rId18" ref="D18"/>
    <hyperlink r:id="rId19" ref="D19"/>
    <hyperlink r:id="rId20" ref="D20"/>
    <hyperlink r:id="rId21" ref="D21"/>
    <hyperlink r:id="rId22" ref="D22"/>
    <hyperlink r:id="rId23" ref="D23"/>
    <hyperlink r:id="rId24" ref="D24"/>
    <hyperlink r:id="rId25" ref="D25"/>
    <hyperlink r:id="rId26" ref="D26"/>
    <hyperlink r:id="rId27" ref="D27"/>
    <hyperlink r:id="rId28" ref="D28"/>
    <hyperlink r:id="rId29" ref="D29"/>
    <hyperlink r:id="rId30" ref="D30"/>
    <hyperlink r:id="rId31" ref="D31"/>
    <hyperlink r:id="rId32" ref="D32"/>
    <hyperlink r:id="rId33" ref="D33"/>
    <hyperlink r:id="rId34" ref="D34"/>
    <hyperlink r:id="rId35" ref="D35"/>
    <hyperlink r:id="rId36" ref="D36"/>
    <hyperlink r:id="rId37" ref="D37"/>
    <hyperlink r:id="rId38" ref="D38"/>
    <hyperlink r:id="rId39" ref="D39"/>
    <hyperlink r:id="rId40" ref="D40"/>
    <hyperlink r:id="rId41" ref="D41"/>
    <hyperlink r:id="rId42" ref="D42"/>
    <hyperlink r:id="rId43" ref="D43"/>
    <hyperlink r:id="rId44" ref="D44"/>
    <hyperlink r:id="rId45" ref="D45"/>
    <hyperlink r:id="rId46" location="gid=0" ref="D46"/>
    <hyperlink r:id="rId47" location="gid=1081067492" ref="D47"/>
    <hyperlink r:id="rId48" location="gid=1941641267" ref="D48"/>
    <hyperlink r:id="rId49" location="gid=251683407" ref="D49"/>
    <hyperlink r:id="rId50" location="gid=406453205" ref="D50"/>
    <hyperlink r:id="rId51" ref="D51"/>
    <hyperlink r:id="rId52" ref="D52"/>
    <hyperlink r:id="rId53" ref="D53"/>
    <hyperlink r:id="rId54" ref="D54"/>
    <hyperlink r:id="rId55" ref="D55"/>
    <hyperlink r:id="rId56" ref="D56"/>
    <hyperlink r:id="rId57" ref="D57"/>
    <hyperlink r:id="rId58" ref="D58"/>
    <hyperlink r:id="rId59" ref="D59"/>
    <hyperlink r:id="rId60" ref="D60"/>
    <hyperlink r:id="rId61" ref="D61"/>
    <hyperlink r:id="rId62" ref="D62"/>
    <hyperlink r:id="rId63" ref="D63"/>
    <hyperlink r:id="rId64" ref="D64"/>
    <hyperlink r:id="rId65" ref="D65"/>
    <hyperlink r:id="rId66" ref="D66"/>
    <hyperlink r:id="rId67" ref="D67"/>
    <hyperlink r:id="rId68" ref="D68"/>
    <hyperlink r:id="rId69" ref="D69"/>
    <hyperlink r:id="rId70" ref="D70"/>
    <hyperlink r:id="rId71" ref="D71"/>
    <hyperlink r:id="rId72" ref="D72"/>
    <hyperlink r:id="rId73" ref="D73"/>
    <hyperlink r:id="rId74" ref="D74"/>
    <hyperlink r:id="rId75" ref="D75"/>
    <hyperlink r:id="rId76" ref="D76"/>
    <hyperlink r:id="rId77" ref="D77"/>
    <hyperlink r:id="rId78" ref="D78"/>
    <hyperlink r:id="rId79" ref="D79"/>
    <hyperlink r:id="rId80" ref="D80"/>
    <hyperlink r:id="rId81" ref="D81"/>
    <hyperlink r:id="rId82" ref="D82"/>
    <hyperlink r:id="rId83" ref="D83"/>
    <hyperlink r:id="rId84" ref="D84"/>
    <hyperlink r:id="rId85" ref="D85"/>
    <hyperlink r:id="rId86" ref="D86"/>
    <hyperlink r:id="rId87" ref="D87"/>
    <hyperlink r:id="rId88" ref="D88"/>
    <hyperlink r:id="rId89" ref="D89"/>
    <hyperlink r:id="rId90" ref="D90"/>
    <hyperlink r:id="rId91" ref="D91"/>
    <hyperlink r:id="rId92" ref="D92"/>
    <hyperlink r:id="rId93" ref="D93"/>
    <hyperlink r:id="rId94" ref="D94"/>
    <hyperlink r:id="rId95" ref="D95"/>
    <hyperlink r:id="rId96" ref="D96"/>
    <hyperlink r:id="rId97" ref="D97"/>
    <hyperlink r:id="rId98" ref="D98"/>
    <hyperlink r:id="rId99" ref="D99"/>
    <hyperlink r:id="rId100" ref="D100"/>
    <hyperlink r:id="rId101" ref="D101"/>
    <hyperlink r:id="rId102" ref="D102"/>
    <hyperlink r:id="rId103" ref="D103"/>
    <hyperlink r:id="rId104" ref="D104"/>
    <hyperlink r:id="rId105" ref="D105"/>
    <hyperlink r:id="rId106" ref="D106"/>
    <hyperlink r:id="rId107" ref="D107"/>
    <hyperlink r:id="rId108" ref="D108"/>
    <hyperlink r:id="rId109" ref="D109"/>
    <hyperlink r:id="rId110" ref="D110"/>
    <hyperlink r:id="rId111" ref="D111"/>
    <hyperlink r:id="rId112" ref="D112"/>
    <hyperlink r:id="rId113" ref="D113"/>
    <hyperlink r:id="rId114" ref="D114"/>
    <hyperlink r:id="rId115" ref="D115"/>
    <hyperlink r:id="rId116" ref="D116"/>
    <hyperlink r:id="rId117" ref="D117"/>
    <hyperlink r:id="rId118" ref="D118"/>
    <hyperlink r:id="rId119" ref="D119"/>
    <hyperlink r:id="rId120" ref="D120"/>
    <hyperlink r:id="rId121" ref="D121"/>
    <hyperlink r:id="rId122" ref="D122"/>
    <hyperlink r:id="rId123" ref="D123"/>
    <hyperlink r:id="rId124" ref="D124"/>
    <hyperlink r:id="rId125" ref="D125"/>
    <hyperlink r:id="rId126" ref="D126"/>
    <hyperlink r:id="rId127" ref="D127"/>
    <hyperlink r:id="rId128" ref="D128"/>
    <hyperlink r:id="rId129" ref="D129"/>
    <hyperlink r:id="rId130" ref="D130"/>
    <hyperlink r:id="rId131" ref="D131"/>
    <hyperlink r:id="rId132" ref="D132"/>
    <hyperlink r:id="rId133" ref="D133"/>
    <hyperlink r:id="rId134" ref="D134"/>
    <hyperlink r:id="rId135" ref="D135"/>
    <hyperlink r:id="rId136" ref="D136"/>
    <hyperlink r:id="rId137" ref="D137"/>
    <hyperlink r:id="rId138" ref="D138"/>
    <hyperlink r:id="rId139" ref="D139"/>
    <hyperlink r:id="rId140" ref="D140"/>
    <hyperlink r:id="rId141" ref="D141"/>
    <hyperlink r:id="rId142" ref="D142"/>
    <hyperlink r:id="rId143" ref="D143"/>
    <hyperlink r:id="rId144" ref="D144"/>
    <hyperlink r:id="rId145" ref="D145"/>
    <hyperlink r:id="rId146" ref="D146"/>
    <hyperlink r:id="rId147" ref="D147"/>
    <hyperlink r:id="rId148" ref="D148"/>
    <hyperlink r:id="rId149" ref="D149"/>
    <hyperlink r:id="rId150" ref="D150"/>
    <hyperlink r:id="rId151" ref="D151"/>
    <hyperlink r:id="rId152" ref="D152"/>
    <hyperlink r:id="rId153" ref="D153"/>
    <hyperlink r:id="rId154" ref="D154"/>
    <hyperlink r:id="rId155" ref="D155"/>
    <hyperlink r:id="rId156" ref="D156"/>
    <hyperlink r:id="rId157" ref="D157"/>
    <hyperlink r:id="rId158" ref="D158"/>
    <hyperlink r:id="rId159" ref="D159"/>
    <hyperlink r:id="rId160" ref="D160"/>
    <hyperlink r:id="rId161" ref="D161"/>
    <hyperlink r:id="rId162" ref="D162"/>
    <hyperlink r:id="rId163" ref="D163"/>
    <hyperlink r:id="rId164" ref="D164"/>
    <hyperlink r:id="rId165" ref="D165"/>
    <hyperlink r:id="rId166" ref="D166"/>
    <hyperlink r:id="rId167" ref="D167"/>
    <hyperlink r:id="rId168" ref="D168"/>
    <hyperlink r:id="rId169" ref="D169"/>
    <hyperlink r:id="rId170" ref="D170"/>
    <hyperlink r:id="rId171" ref="D171"/>
    <hyperlink r:id="rId172" ref="D172"/>
    <hyperlink r:id="rId173" ref="D173"/>
    <hyperlink r:id="rId174" ref="D174"/>
    <hyperlink r:id="rId175" ref="D175"/>
    <hyperlink r:id="rId176" ref="D176"/>
    <hyperlink r:id="rId177" ref="D177"/>
    <hyperlink r:id="rId178" ref="D178"/>
    <hyperlink r:id="rId179" ref="D179"/>
    <hyperlink r:id="rId180" ref="D180"/>
    <hyperlink r:id="rId181" ref="D181"/>
    <hyperlink r:id="rId182" ref="D182"/>
    <hyperlink r:id="rId183" ref="D183"/>
    <hyperlink r:id="rId184" ref="D184"/>
    <hyperlink r:id="rId185" ref="D185"/>
    <hyperlink r:id="rId186" ref="D186"/>
    <hyperlink r:id="rId187" ref="D187"/>
    <hyperlink r:id="rId188" ref="D188"/>
    <hyperlink r:id="rId189" ref="D189"/>
    <hyperlink r:id="rId190" ref="D190"/>
    <hyperlink r:id="rId191" ref="D191"/>
    <hyperlink r:id="rId192" ref="D192"/>
    <hyperlink r:id="rId193" ref="D193"/>
    <hyperlink r:id="rId194" ref="D194"/>
    <hyperlink r:id="rId195" ref="D195"/>
    <hyperlink r:id="rId196" ref="D196"/>
    <hyperlink r:id="rId197" ref="D197"/>
    <hyperlink r:id="rId198" ref="D198"/>
    <hyperlink r:id="rId199" ref="D199"/>
    <hyperlink r:id="rId200" ref="D200"/>
    <hyperlink r:id="rId201" ref="D201"/>
    <hyperlink r:id="rId202" ref="D202"/>
    <hyperlink r:id="rId203" ref="D203"/>
    <hyperlink r:id="rId204" ref="D204"/>
    <hyperlink r:id="rId205" ref="D205"/>
    <hyperlink r:id="rId206" ref="D206"/>
    <hyperlink r:id="rId207" ref="D207"/>
    <hyperlink r:id="rId208" ref="D208"/>
    <hyperlink r:id="rId209" ref="D209"/>
    <hyperlink r:id="rId210" ref="D210"/>
    <hyperlink r:id="rId211" ref="D211"/>
    <hyperlink r:id="rId212" ref="D212"/>
    <hyperlink r:id="rId213" ref="D213"/>
    <hyperlink r:id="rId214" ref="D214"/>
    <hyperlink r:id="rId215" ref="D215"/>
    <hyperlink r:id="rId216" ref="D216"/>
    <hyperlink r:id="rId217" ref="D217"/>
    <hyperlink r:id="rId218" ref="D218"/>
    <hyperlink r:id="rId219" ref="D219"/>
    <hyperlink r:id="rId220" ref="D220"/>
    <hyperlink r:id="rId221" ref="D221"/>
    <hyperlink r:id="rId222" ref="D222"/>
    <hyperlink r:id="rId223" ref="D223"/>
    <hyperlink r:id="rId224" ref="D224"/>
    <hyperlink r:id="rId225" ref="D225"/>
    <hyperlink r:id="rId226" ref="D226"/>
    <hyperlink r:id="rId227" ref="D227"/>
    <hyperlink r:id="rId228" ref="D228"/>
    <hyperlink r:id="rId229" ref="D229"/>
    <hyperlink r:id="rId230" ref="D230"/>
    <hyperlink r:id="rId231" ref="D231"/>
    <hyperlink r:id="rId232" ref="D232"/>
    <hyperlink r:id="rId233" ref="D233"/>
    <hyperlink r:id="rId234" ref="D234"/>
    <hyperlink r:id="rId235" ref="D235"/>
    <hyperlink r:id="rId236" ref="D236"/>
    <hyperlink r:id="rId237" ref="D237"/>
    <hyperlink r:id="rId238" ref="D238"/>
    <hyperlink r:id="rId239" ref="D239"/>
    <hyperlink r:id="rId240" ref="D240"/>
    <hyperlink r:id="rId241" ref="D241"/>
    <hyperlink r:id="rId242" ref="D242"/>
    <hyperlink r:id="rId243" ref="D243"/>
    <hyperlink r:id="rId244" ref="D244"/>
    <hyperlink r:id="rId245" ref="D245"/>
    <hyperlink r:id="rId246" ref="D246"/>
    <hyperlink r:id="rId247" ref="D247"/>
    <hyperlink r:id="rId248" ref="D248"/>
    <hyperlink r:id="rId249" ref="D249"/>
    <hyperlink r:id="rId250" ref="D250"/>
    <hyperlink r:id="rId251" ref="D251"/>
    <hyperlink r:id="rId252" ref="D252"/>
    <hyperlink r:id="rId253" ref="D253"/>
    <hyperlink r:id="rId254" ref="D254"/>
    <hyperlink r:id="rId255" ref="D255"/>
    <hyperlink r:id="rId256" ref="D256"/>
    <hyperlink r:id="rId257" ref="D257"/>
    <hyperlink r:id="rId258" ref="D258"/>
    <hyperlink r:id="rId259" ref="D259"/>
    <hyperlink r:id="rId260" ref="D260"/>
    <hyperlink r:id="rId261" ref="D261"/>
    <hyperlink r:id="rId262" ref="D262"/>
    <hyperlink r:id="rId263" ref="D263"/>
    <hyperlink r:id="rId264" ref="D264"/>
    <hyperlink r:id="rId265" ref="D265"/>
    <hyperlink r:id="rId266" ref="D266"/>
    <hyperlink r:id="rId267" ref="D267"/>
    <hyperlink r:id="rId268" ref="D268"/>
    <hyperlink r:id="rId269" ref="D269"/>
    <hyperlink r:id="rId270" ref="D270"/>
    <hyperlink r:id="rId271" ref="D271"/>
    <hyperlink r:id="rId272" ref="D272"/>
    <hyperlink r:id="rId273" ref="D273"/>
    <hyperlink r:id="rId274" ref="D274"/>
    <hyperlink r:id="rId275" ref="D275"/>
    <hyperlink r:id="rId276" ref="D276"/>
    <hyperlink r:id="rId277" ref="D277"/>
    <hyperlink r:id="rId278" ref="D278"/>
    <hyperlink r:id="rId279" ref="D279"/>
    <hyperlink r:id="rId280" ref="D280"/>
    <hyperlink r:id="rId281" ref="D281"/>
    <hyperlink r:id="rId282" ref="D282"/>
    <hyperlink r:id="rId283" ref="D283"/>
    <hyperlink r:id="rId284" ref="D284"/>
    <hyperlink r:id="rId285" ref="D285"/>
    <hyperlink r:id="rId286" ref="D286"/>
    <hyperlink r:id="rId287" ref="D287"/>
    <hyperlink r:id="rId288" ref="D288"/>
    <hyperlink r:id="rId289" ref="D289"/>
    <hyperlink r:id="rId290" ref="D290"/>
    <hyperlink r:id="rId291" ref="D291"/>
    <hyperlink r:id="rId292" ref="D292"/>
    <hyperlink r:id="rId293" ref="D293"/>
    <hyperlink r:id="rId294" ref="D294"/>
    <hyperlink r:id="rId295" ref="D295"/>
    <hyperlink r:id="rId296" ref="D296"/>
    <hyperlink r:id="rId297" ref="D297"/>
    <hyperlink r:id="rId298" ref="D298"/>
    <hyperlink r:id="rId299" ref="D299"/>
    <hyperlink r:id="rId300" ref="D300"/>
    <hyperlink r:id="rId301" ref="D301"/>
    <hyperlink r:id="rId302" ref="D302"/>
    <hyperlink r:id="rId303" ref="D303"/>
    <hyperlink r:id="rId304" ref="D304"/>
    <hyperlink r:id="rId305" ref="D305"/>
    <hyperlink r:id="rId306" ref="D306"/>
    <hyperlink r:id="rId307" ref="D307"/>
    <hyperlink r:id="rId308" ref="D308"/>
    <hyperlink r:id="rId309" ref="D309"/>
    <hyperlink r:id="rId310" ref="D310"/>
    <hyperlink r:id="rId311" ref="D311"/>
    <hyperlink r:id="rId312" ref="D312"/>
    <hyperlink r:id="rId313" ref="D313"/>
    <hyperlink r:id="rId314" ref="D314"/>
    <hyperlink r:id="rId315" ref="D315"/>
    <hyperlink r:id="rId316" ref="D316"/>
    <hyperlink r:id="rId317" ref="D317"/>
    <hyperlink r:id="rId318" ref="D318"/>
    <hyperlink r:id="rId319" ref="D319"/>
    <hyperlink r:id="rId320" ref="D320"/>
    <hyperlink r:id="rId321" ref="D321"/>
    <hyperlink r:id="rId322" ref="D322"/>
    <hyperlink r:id="rId323" ref="D323"/>
    <hyperlink r:id="rId324" ref="D324"/>
    <hyperlink r:id="rId325" ref="D325"/>
    <hyperlink r:id="rId326" ref="D326"/>
    <hyperlink r:id="rId327" ref="D327"/>
    <hyperlink r:id="rId328" ref="D328"/>
    <hyperlink r:id="rId329" ref="D329"/>
    <hyperlink r:id="rId330" ref="D330"/>
    <hyperlink r:id="rId331" ref="D331"/>
    <hyperlink r:id="rId332" ref="D332"/>
    <hyperlink r:id="rId333" ref="D333"/>
    <hyperlink r:id="rId334" ref="D334"/>
    <hyperlink r:id="rId335" ref="D335"/>
    <hyperlink r:id="rId336" ref="D336"/>
    <hyperlink r:id="rId337" ref="D337"/>
    <hyperlink r:id="rId338" ref="D338"/>
    <hyperlink r:id="rId339" ref="D339"/>
    <hyperlink r:id="rId340" ref="D340"/>
    <hyperlink r:id="rId341" ref="D341"/>
    <hyperlink r:id="rId342" ref="D342"/>
    <hyperlink r:id="rId343" ref="D343"/>
    <hyperlink r:id="rId344" ref="D344"/>
    <hyperlink r:id="rId345" ref="D345"/>
    <hyperlink r:id="rId346" ref="D346"/>
    <hyperlink r:id="rId347" ref="D347"/>
    <hyperlink r:id="rId348" ref="D348"/>
  </hyperlinks>
  <drawing r:id="rId349"/>
  <legacyDrawing r:id="rId350"/>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 t="s">
        <v>589</v>
      </c>
      <c r="B1" s="2" t="s">
        <v>1</v>
      </c>
      <c r="C1" s="1" t="str">
        <f>HYPERLINK("https://www.luckyfrogphotos.com/culvercityphotobooth.html","photo booth for rent near Culver City")</f>
        <v>photo booth for rent near Culver City</v>
      </c>
      <c r="D1" s="3" t="s">
        <v>2</v>
      </c>
    </row>
    <row r="2">
      <c r="A2" s="2" t="s">
        <v>589</v>
      </c>
      <c r="B2" s="2" t="s">
        <v>105</v>
      </c>
      <c r="C2" s="1" t="str">
        <f>HYPERLINK("https://drive.google.com/drive/folders/12HUTB40d7vBGZdWR3Jpb6gA7gLVEqUgW?usp=sharing","Selfie GIF booth rental West Hollywood")</f>
        <v>Selfie GIF booth rental West Hollywood</v>
      </c>
      <c r="D2" s="3" t="s">
        <v>104</v>
      </c>
    </row>
    <row r="3">
      <c r="A3" s="2" t="s">
        <v>589</v>
      </c>
      <c r="B3" s="2" t="s">
        <v>111</v>
      </c>
      <c r="C3" s="1" t="str">
        <f>HYPERLINK("https://docs.google.com/document/d/1pstn8Y_gL5uBVHV2emWjg0BlswXUiExcsWp6fg7bHgM/edit?usp=sharing","VOGUE  booth rental Culver City")</f>
        <v>VOGUE  booth rental Culver City</v>
      </c>
      <c r="D3" s="3" t="s">
        <v>106</v>
      </c>
    </row>
    <row r="4">
      <c r="A4" s="2" t="s">
        <v>589</v>
      </c>
      <c r="B4" s="2" t="s">
        <v>117</v>
      </c>
      <c r="C4" s="1" t="str">
        <f>HYPERLINK("https://docs.google.com/document/d/1pstn8Y_gL5uBVHV2emWjg0BlswXUiExcsWp6fg7bHgM/pub","photo booth rental Culver City")</f>
        <v>photo booth rental Culver City</v>
      </c>
      <c r="D4" s="3" t="s">
        <v>108</v>
      </c>
    </row>
    <row r="5">
      <c r="A5" s="2" t="s">
        <v>589</v>
      </c>
      <c r="B5" s="2" t="s">
        <v>129</v>
      </c>
      <c r="C5" s="1" t="str">
        <f>HYPERLINK("https://docs.google.com/document/d/1K5jFySVLEO4SU62csTRyiPkICZ--GIryNYjgyugmc2M/edit?usp=sharing","photo booths rental Culver City")</f>
        <v>photo booths rental Culver City</v>
      </c>
      <c r="D5" s="3" t="s">
        <v>130</v>
      </c>
    </row>
    <row r="6">
      <c r="A6" s="2" t="s">
        <v>589</v>
      </c>
      <c r="B6" s="2" t="s">
        <v>135</v>
      </c>
      <c r="C6" s="1" t="str">
        <f>HYPERLINK("https://docs.google.com/document/d/1K5jFySVLEO4SU62csTRyiPkICZ--GIryNYjgyugmc2M/pub","photo booth rental in Culver City")</f>
        <v>photo booth rental in Culver City</v>
      </c>
      <c r="D6" s="3" t="s">
        <v>132</v>
      </c>
    </row>
    <row r="7">
      <c r="A7" s="2" t="s">
        <v>589</v>
      </c>
      <c r="B7" s="2" t="s">
        <v>141</v>
      </c>
      <c r="C7" s="1" t="str">
        <f>HYPERLINK("https://docs.google.com/document/d/1K5jFySVLEO4SU62csTRyiPkICZ--GIryNYjgyugmc2M/view","photo booth for rental in Culver City")</f>
        <v>photo booth for rental in Culver City</v>
      </c>
      <c r="D7" s="3" t="s">
        <v>134</v>
      </c>
    </row>
    <row r="8">
      <c r="A8" s="2" t="s">
        <v>589</v>
      </c>
      <c r="B8" s="2" t="s">
        <v>147</v>
      </c>
      <c r="C8" s="1" t="str">
        <f>HYPERLINK("https://docs.google.com/document/d/1a32qn4FrpITeqRazApWwf95En187eyg9srMOMGX8rg0/edit?usp=sharing","photobooth for rent Culver City")</f>
        <v>photobooth for rent Culver City</v>
      </c>
      <c r="D8" s="3" t="s">
        <v>148</v>
      </c>
    </row>
    <row r="9">
      <c r="A9" s="2" t="s">
        <v>589</v>
      </c>
      <c r="B9" s="2" t="s">
        <v>153</v>
      </c>
      <c r="C9" s="1" t="str">
        <f>HYPERLINK("https://docs.google.com/document/d/1a32qn4FrpITeqRazApWwf95En187eyg9srMOMGX8rg0/pub","rental photobooth Culver City")</f>
        <v>rental photobooth Culver City</v>
      </c>
      <c r="D9" s="3" t="s">
        <v>150</v>
      </c>
    </row>
    <row r="10">
      <c r="A10" s="2" t="s">
        <v>589</v>
      </c>
      <c r="B10" s="2" t="s">
        <v>159</v>
      </c>
      <c r="C10" s="1" t="str">
        <f>HYPERLINK("https://docs.google.com/document/d/1a32qn4FrpITeqRazApWwf95En187eyg9srMOMGX8rg0/view","rent photo booth Culver City")</f>
        <v>rent photo booth Culver City</v>
      </c>
      <c r="D10" s="3" t="s">
        <v>152</v>
      </c>
    </row>
    <row r="11">
      <c r="A11" s="2" t="s">
        <v>589</v>
      </c>
      <c r="B11" s="2" t="s">
        <v>165</v>
      </c>
      <c r="C11" s="1" t="str">
        <f>HYPERLINK("https://docs.google.com/document/d/18Tkad7DE8zYoWTYl2DgF8QcC72BFabQA5RhC9IZZfkw/edit?usp=sharing","rental photo booths Culver City")</f>
        <v>rental photo booths Culver City</v>
      </c>
      <c r="D11" s="3" t="s">
        <v>166</v>
      </c>
    </row>
    <row r="12">
      <c r="A12" s="2" t="s">
        <v>589</v>
      </c>
      <c r="B12" s="2" t="s">
        <v>171</v>
      </c>
      <c r="C12" s="1" t="str">
        <f>HYPERLINK("https://docs.google.com/document/d/18Tkad7DE8zYoWTYl2DgF8QcC72BFabQA5RhC9IZZfkw/pub","photobooth printing Culver City")</f>
        <v>photobooth printing Culver City</v>
      </c>
      <c r="D12" s="3" t="s">
        <v>168</v>
      </c>
    </row>
    <row r="13">
      <c r="A13" s="2" t="s">
        <v>589</v>
      </c>
      <c r="B13" s="2" t="s">
        <v>159</v>
      </c>
      <c r="C13" s="1" t="str">
        <f>HYPERLINK("https://docs.google.com/document/d/18Tkad7DE8zYoWTYl2DgF8QcC72BFabQA5RhC9IZZfkw/view","rent photo booth Culver City")</f>
        <v>rent photo booth Culver City</v>
      </c>
      <c r="D13" s="3" t="s">
        <v>170</v>
      </c>
    </row>
    <row r="14">
      <c r="A14" s="2" t="s">
        <v>589</v>
      </c>
      <c r="B14" s="2" t="s">
        <v>180</v>
      </c>
      <c r="C14" s="1" t="str">
        <f>HYPERLINK("https://docs.google.com/document/d/1fjylV1AxkhQRfAJpK2EEBBHnbR_CQJZ3rjkYHlHoOuw/edit?usp=sharing","Culver City photo booth")</f>
        <v>Culver City photo booth</v>
      </c>
      <c r="D14" s="3" t="s">
        <v>181</v>
      </c>
    </row>
    <row r="15">
      <c r="A15" s="2" t="s">
        <v>589</v>
      </c>
      <c r="B15" s="2" t="s">
        <v>186</v>
      </c>
      <c r="C15" s="1" t="str">
        <f>HYPERLINK("https://docs.google.com/document/d/1fjylV1AxkhQRfAJpK2EEBBHnbR_CQJZ3rjkYHlHoOuw/pub","photobooth rental Culver City")</f>
        <v>photobooth rental Culver City</v>
      </c>
      <c r="D15" s="3" t="s">
        <v>183</v>
      </c>
    </row>
    <row r="16">
      <c r="A16" s="2" t="s">
        <v>589</v>
      </c>
      <c r="B16" s="2" t="s">
        <v>192</v>
      </c>
      <c r="C16" s="1" t="str">
        <f>HYPERLINK("https://docs.google.com/document/d/1fjylV1AxkhQRfAJpK2EEBBHnbR_CQJZ3rjkYHlHoOuw/view","photo booth with backdrop Culver City")</f>
        <v>photo booth with backdrop Culver City</v>
      </c>
      <c r="D16" s="3" t="s">
        <v>185</v>
      </c>
    </row>
    <row r="17">
      <c r="A17" s="2" t="s">
        <v>589</v>
      </c>
      <c r="B17" s="2" t="s">
        <v>198</v>
      </c>
      <c r="C17" s="1" t="str">
        <f>HYPERLINK("https://docs.google.com/document/d/1f9I9GuCS-sPB7qIzBjufRg3cVViHBAgup9VN07fOlvY/edit?usp=sharing","renting a photo booth near Culver City")</f>
        <v>renting a photo booth near Culver City</v>
      </c>
      <c r="D17" s="3" t="s">
        <v>199</v>
      </c>
    </row>
    <row r="18">
      <c r="A18" s="2" t="s">
        <v>589</v>
      </c>
      <c r="B18" s="2" t="s">
        <v>117</v>
      </c>
      <c r="C18" s="1" t="str">
        <f>HYPERLINK("https://docs.google.com/document/d/1f9I9GuCS-sPB7qIzBjufRg3cVViHBAgup9VN07fOlvY/pub","photo booth rental Culver City")</f>
        <v>photo booth rental Culver City</v>
      </c>
      <c r="D18" s="3" t="s">
        <v>201</v>
      </c>
    </row>
    <row r="19">
      <c r="A19" s="2" t="s">
        <v>589</v>
      </c>
      <c r="B19" s="2" t="s">
        <v>207</v>
      </c>
      <c r="C19" s="1" t="str">
        <f>HYPERLINK("https://docs.google.com/document/d/1f9I9GuCS-sPB7qIzBjufRg3cVViHBAgup9VN07fOlvY/view","rental a photo booth Culver City")</f>
        <v>rental a photo booth Culver City</v>
      </c>
      <c r="D19" s="3" t="s">
        <v>203</v>
      </c>
    </row>
    <row r="20">
      <c r="A20" s="2" t="s">
        <v>589</v>
      </c>
      <c r="B20" s="2" t="s">
        <v>186</v>
      </c>
      <c r="C20" s="1" t="str">
        <f>HYPERLINK("https://docs.google.com/document/d/1uzQufAPqJd92Tc9a5mDRRrO8zyNRWBYLnxdXTYTv3Lg/edit?usp=sharing","photobooth rental Culver City")</f>
        <v>photobooth rental Culver City</v>
      </c>
      <c r="D20" s="3" t="s">
        <v>213</v>
      </c>
    </row>
    <row r="21">
      <c r="A21" s="2" t="s">
        <v>589</v>
      </c>
      <c r="B21" s="2" t="s">
        <v>216</v>
      </c>
      <c r="C21" s="1" t="str">
        <f>HYPERLINK("https://docs.google.com/document/d/1uzQufAPqJd92Tc9a5mDRRrO8zyNRWBYLnxdXTYTv3Lg/pub","photo booth for rent Culver City")</f>
        <v>photo booth for rent Culver City</v>
      </c>
      <c r="D21" s="3" t="s">
        <v>214</v>
      </c>
    </row>
  </sheetData>
  <hyperlinks>
    <hyperlink r:id="rId1" ref="D1"/>
    <hyperlink r:id="rId2" ref="D2"/>
    <hyperlink r:id="rId3" ref="D3"/>
    <hyperlink r:id="rId4" ref="D4"/>
    <hyperlink r:id="rId5" ref="D5"/>
    <hyperlink r:id="rId6" ref="D6"/>
    <hyperlink r:id="rId7" ref="D7"/>
    <hyperlink r:id="rId8" ref="D8"/>
    <hyperlink r:id="rId9" ref="D9"/>
    <hyperlink r:id="rId10" ref="D10"/>
    <hyperlink r:id="rId11" ref="D11"/>
    <hyperlink r:id="rId12" ref="D12"/>
    <hyperlink r:id="rId13" ref="D13"/>
    <hyperlink r:id="rId14" ref="D14"/>
    <hyperlink r:id="rId15" ref="D15"/>
    <hyperlink r:id="rId16" ref="D16"/>
    <hyperlink r:id="rId17" ref="D17"/>
    <hyperlink r:id="rId18" ref="D18"/>
    <hyperlink r:id="rId19" ref="D19"/>
    <hyperlink r:id="rId20" ref="D20"/>
    <hyperlink r:id="rId21" ref="D21"/>
  </hyperlinks>
  <drawing r:id="rId2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 t="s">
        <v>590</v>
      </c>
      <c r="B1" s="2" t="s">
        <v>591</v>
      </c>
      <c r="C1" s="2" t="s">
        <v>592</v>
      </c>
    </row>
    <row r="2">
      <c r="A2" s="2" t="s">
        <v>1</v>
      </c>
      <c r="B2" s="2" t="s">
        <v>1</v>
      </c>
      <c r="C2" s="2" t="s">
        <v>593</v>
      </c>
      <c r="D2" s="2" t="s">
        <v>592</v>
      </c>
    </row>
    <row r="3">
      <c r="A3" s="2" t="s">
        <v>594</v>
      </c>
      <c r="B3" s="2" t="s">
        <v>595</v>
      </c>
    </row>
    <row r="4">
      <c r="A4" s="2" t="s">
        <v>596</v>
      </c>
      <c r="B4" s="2" t="s">
        <v>597</v>
      </c>
    </row>
    <row r="5">
      <c r="A5" s="2" t="s">
        <v>598</v>
      </c>
      <c r="B5" s="4" t="s">
        <v>599</v>
      </c>
    </row>
    <row r="6">
      <c r="A6" s="2" t="s">
        <v>600</v>
      </c>
      <c r="B6" s="2">
        <v>33.8952834938624</v>
      </c>
    </row>
    <row r="7">
      <c r="A7" s="2" t="s">
        <v>601</v>
      </c>
      <c r="B7" s="2">
        <v>-118.072252032517</v>
      </c>
    </row>
    <row r="8">
      <c r="A8" s="2" t="s">
        <v>590</v>
      </c>
      <c r="B8" s="2" t="s">
        <v>591</v>
      </c>
      <c r="C8" s="2" t="s">
        <v>592</v>
      </c>
    </row>
    <row r="9">
      <c r="A9" s="2" t="s">
        <v>105</v>
      </c>
      <c r="B9" s="2" t="s">
        <v>105</v>
      </c>
      <c r="C9" s="2" t="s">
        <v>602</v>
      </c>
      <c r="D9" s="2" t="s">
        <v>592</v>
      </c>
    </row>
    <row r="10">
      <c r="A10" s="2" t="s">
        <v>111</v>
      </c>
      <c r="B10" s="2" t="s">
        <v>111</v>
      </c>
      <c r="C10" s="2" t="s">
        <v>603</v>
      </c>
      <c r="D10" s="2" t="s">
        <v>592</v>
      </c>
    </row>
    <row r="11">
      <c r="A11" s="2" t="s">
        <v>117</v>
      </c>
      <c r="B11" s="2" t="s">
        <v>117</v>
      </c>
      <c r="C11" s="2" t="s">
        <v>604</v>
      </c>
      <c r="D11" s="2" t="s">
        <v>592</v>
      </c>
    </row>
    <row r="12">
      <c r="A12" s="2" t="s">
        <v>590</v>
      </c>
      <c r="B12" s="2" t="s">
        <v>591</v>
      </c>
      <c r="C12" s="2" t="s">
        <v>592</v>
      </c>
    </row>
    <row r="13">
      <c r="A13" s="2" t="s">
        <v>129</v>
      </c>
      <c r="B13" s="2" t="s">
        <v>129</v>
      </c>
      <c r="C13" s="2" t="s">
        <v>605</v>
      </c>
      <c r="D13" s="2" t="s">
        <v>592</v>
      </c>
    </row>
    <row r="14">
      <c r="A14" s="2" t="s">
        <v>135</v>
      </c>
      <c r="B14" s="2" t="s">
        <v>135</v>
      </c>
      <c r="C14" s="2" t="s">
        <v>606</v>
      </c>
      <c r="D14" s="2" t="s">
        <v>592</v>
      </c>
    </row>
    <row r="15">
      <c r="A15" s="2" t="s">
        <v>141</v>
      </c>
      <c r="B15" s="2" t="s">
        <v>141</v>
      </c>
      <c r="C15" s="2" t="s">
        <v>607</v>
      </c>
      <c r="D15" s="2" t="s">
        <v>592</v>
      </c>
    </row>
    <row r="16">
      <c r="A16" s="2" t="s">
        <v>590</v>
      </c>
      <c r="B16" s="2" t="s">
        <v>591</v>
      </c>
      <c r="C16" s="2" t="s">
        <v>592</v>
      </c>
    </row>
    <row r="17">
      <c r="A17" s="2" t="s">
        <v>147</v>
      </c>
      <c r="B17" s="2" t="s">
        <v>147</v>
      </c>
      <c r="C17" s="2" t="s">
        <v>608</v>
      </c>
      <c r="D17" s="2" t="s">
        <v>592</v>
      </c>
    </row>
    <row r="18">
      <c r="A18" s="2" t="s">
        <v>153</v>
      </c>
      <c r="B18" s="2" t="s">
        <v>153</v>
      </c>
      <c r="C18" s="2" t="s">
        <v>609</v>
      </c>
      <c r="D18" s="2" t="s">
        <v>592</v>
      </c>
    </row>
    <row r="19">
      <c r="A19" s="2" t="s">
        <v>159</v>
      </c>
      <c r="B19" s="2" t="s">
        <v>159</v>
      </c>
      <c r="C19" s="2" t="s">
        <v>610</v>
      </c>
      <c r="D19" s="2" t="s">
        <v>592</v>
      </c>
    </row>
    <row r="20">
      <c r="A20" s="2" t="s">
        <v>590</v>
      </c>
      <c r="B20" s="2" t="s">
        <v>591</v>
      </c>
      <c r="C20" s="2" t="s">
        <v>592</v>
      </c>
    </row>
    <row r="21">
      <c r="A21" s="2" t="s">
        <v>165</v>
      </c>
      <c r="B21" s="2" t="s">
        <v>165</v>
      </c>
      <c r="C21" s="2" t="s">
        <v>611</v>
      </c>
      <c r="D21" s="2" t="s">
        <v>592</v>
      </c>
    </row>
    <row r="22">
      <c r="A22" s="2" t="s">
        <v>171</v>
      </c>
      <c r="B22" s="2" t="s">
        <v>171</v>
      </c>
      <c r="C22" s="2" t="s">
        <v>612</v>
      </c>
      <c r="D22" s="2" t="s">
        <v>592</v>
      </c>
    </row>
    <row r="23">
      <c r="A23" s="2" t="s">
        <v>159</v>
      </c>
      <c r="B23" s="2" t="s">
        <v>159</v>
      </c>
      <c r="C23" s="2" t="s">
        <v>613</v>
      </c>
      <c r="D23" s="2" t="s">
        <v>592</v>
      </c>
    </row>
    <row r="24">
      <c r="A24" s="2" t="s">
        <v>590</v>
      </c>
      <c r="B24" s="2" t="s">
        <v>591</v>
      </c>
      <c r="C24" s="2" t="s">
        <v>592</v>
      </c>
    </row>
    <row r="25">
      <c r="A25" s="2" t="s">
        <v>180</v>
      </c>
      <c r="B25" s="2" t="s">
        <v>180</v>
      </c>
      <c r="C25" s="2" t="s">
        <v>614</v>
      </c>
      <c r="D25" s="2" t="s">
        <v>592</v>
      </c>
    </row>
    <row r="26">
      <c r="A26" s="2" t="s">
        <v>186</v>
      </c>
      <c r="B26" s="2" t="s">
        <v>186</v>
      </c>
      <c r="C26" s="2" t="s">
        <v>615</v>
      </c>
      <c r="D26" s="2" t="s">
        <v>592</v>
      </c>
    </row>
    <row r="27">
      <c r="A27" s="2" t="s">
        <v>192</v>
      </c>
      <c r="B27" s="2" t="s">
        <v>192</v>
      </c>
      <c r="C27" s="2" t="s">
        <v>616</v>
      </c>
      <c r="D27" s="2" t="s">
        <v>592</v>
      </c>
    </row>
    <row r="28">
      <c r="A28" s="2" t="s">
        <v>590</v>
      </c>
      <c r="B28" s="2" t="s">
        <v>591</v>
      </c>
      <c r="C28" s="2" t="s">
        <v>592</v>
      </c>
    </row>
    <row r="29">
      <c r="A29" s="2" t="s">
        <v>198</v>
      </c>
      <c r="B29" s="2" t="s">
        <v>198</v>
      </c>
      <c r="C29" s="2" t="s">
        <v>617</v>
      </c>
      <c r="D29" s="2" t="s">
        <v>592</v>
      </c>
    </row>
    <row r="30">
      <c r="A30" s="2" t="s">
        <v>117</v>
      </c>
      <c r="B30" s="2" t="s">
        <v>117</v>
      </c>
      <c r="C30" s="2" t="s">
        <v>618</v>
      </c>
      <c r="D30" s="2" t="s">
        <v>592</v>
      </c>
    </row>
    <row r="31">
      <c r="A31" s="2" t="s">
        <v>207</v>
      </c>
      <c r="B31" s="2" t="s">
        <v>207</v>
      </c>
      <c r="C31" s="2" t="s">
        <v>619</v>
      </c>
      <c r="D31" s="2" t="s">
        <v>592</v>
      </c>
    </row>
    <row r="32">
      <c r="A32" s="2" t="s">
        <v>590</v>
      </c>
      <c r="B32" s="2" t="s">
        <v>591</v>
      </c>
      <c r="C32" s="2" t="s">
        <v>592</v>
      </c>
    </row>
    <row r="33">
      <c r="A33" s="2" t="s">
        <v>186</v>
      </c>
      <c r="B33" s="2" t="s">
        <v>186</v>
      </c>
      <c r="C33" s="2" t="s">
        <v>620</v>
      </c>
      <c r="D33" s="2" t="s">
        <v>592</v>
      </c>
    </row>
    <row r="34">
      <c r="A34" s="2" t="s">
        <v>216</v>
      </c>
      <c r="B34" s="2" t="s">
        <v>216</v>
      </c>
      <c r="C34" s="2" t="s">
        <v>621</v>
      </c>
      <c r="D34" s="2" t="s">
        <v>592</v>
      </c>
    </row>
    <row r="35">
      <c r="A35" s="2" t="s">
        <v>590</v>
      </c>
    </row>
    <row r="36">
      <c r="A36" s="2" t="s">
        <v>590</v>
      </c>
    </row>
    <row r="37">
      <c r="A37" s="2" t="s">
        <v>590</v>
      </c>
    </row>
    <row r="38">
      <c r="A38" s="2" t="s">
        <v>590</v>
      </c>
    </row>
    <row r="39">
      <c r="A39" s="2" t="s">
        <v>590</v>
      </c>
    </row>
    <row r="40">
      <c r="A40" s="2" t="s">
        <v>590</v>
      </c>
    </row>
    <row r="41">
      <c r="A41" s="2" t="s">
        <v>590</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 t="s">
        <v>622</v>
      </c>
      <c r="B1" s="3" t="s">
        <v>66</v>
      </c>
    </row>
    <row r="2">
      <c r="A2" s="2" t="s">
        <v>622</v>
      </c>
      <c r="B2" s="3" t="s">
        <v>67</v>
      </c>
    </row>
    <row r="3">
      <c r="A3" s="2" t="s">
        <v>622</v>
      </c>
      <c r="B3" s="3" t="s">
        <v>68</v>
      </c>
    </row>
    <row r="4">
      <c r="A4" s="2" t="s">
        <v>622</v>
      </c>
      <c r="B4" s="3" t="s">
        <v>69</v>
      </c>
    </row>
    <row r="5">
      <c r="A5" s="2" t="s">
        <v>622</v>
      </c>
      <c r="B5" s="3" t="s">
        <v>70</v>
      </c>
    </row>
    <row r="6">
      <c r="A6" s="2" t="s">
        <v>622</v>
      </c>
      <c r="B6" s="3" t="s">
        <v>71</v>
      </c>
    </row>
    <row r="7">
      <c r="A7" s="2" t="s">
        <v>622</v>
      </c>
      <c r="B7" s="3" t="s">
        <v>72</v>
      </c>
    </row>
    <row r="8">
      <c r="A8" s="2" t="s">
        <v>622</v>
      </c>
      <c r="B8" s="3" t="s">
        <v>73</v>
      </c>
    </row>
    <row r="9">
      <c r="A9" s="2" t="s">
        <v>622</v>
      </c>
      <c r="B9" s="3" t="s">
        <v>74</v>
      </c>
    </row>
    <row r="10">
      <c r="A10" s="2" t="s">
        <v>622</v>
      </c>
      <c r="B10" s="3" t="s">
        <v>75</v>
      </c>
    </row>
    <row r="11">
      <c r="A11" s="2" t="s">
        <v>622</v>
      </c>
      <c r="B11" s="3" t="s">
        <v>76</v>
      </c>
    </row>
    <row r="12">
      <c r="A12" s="2" t="s">
        <v>622</v>
      </c>
      <c r="B12" s="3" t="s">
        <v>77</v>
      </c>
    </row>
    <row r="13">
      <c r="A13" s="2" t="s">
        <v>622</v>
      </c>
      <c r="B13" s="3" t="s">
        <v>78</v>
      </c>
    </row>
  </sheetData>
  <hyperlinks>
    <hyperlink r:id="rId1" ref="B1"/>
    <hyperlink r:id="rId2" ref="B2"/>
    <hyperlink r:id="rId3" ref="B3"/>
    <hyperlink r:id="rId4" ref="B4"/>
    <hyperlink r:id="rId5" ref="B5"/>
    <hyperlink r:id="rId6" ref="B6"/>
    <hyperlink r:id="rId7" ref="B7"/>
    <hyperlink r:id="rId8" ref="B8"/>
    <hyperlink r:id="rId9" ref="B9"/>
    <hyperlink r:id="rId10" ref="B10"/>
    <hyperlink r:id="rId11" ref="B11"/>
    <hyperlink r:id="rId12" ref="B12"/>
    <hyperlink r:id="rId13" ref="B13"/>
  </hyperlinks>
  <drawing r:id="rId14"/>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3" t="s">
        <v>6</v>
      </c>
    </row>
    <row r="2">
      <c r="A2" s="5" t="str">
        <f>IFERROR(__xludf.DUMMYFUNCTION("IMPORTFEED(""https://news.google.com/rss/search?q=videobooth"",""items created"", false)"),"Fri, 26 Jul 2024 02:54:07 GMT")</f>
        <v>Fri, 26 Jul 2024 02:54:07 GMT</v>
      </c>
      <c r="B2" s="5" t="str">
        <f>IFERROR(__xludf.DUMMYFUNCTION("IMPORTFEED(""https://news.google.com/rss/search?q=videobooth"",""items title"", false)"),"UK’s first youth focused custody suite launched in Cleveland | Ambulance service launches ‘virtual video booth’ for feedback - Emergency Services Times")</f>
        <v>UK’s first youth focused custody suite launched in Cleveland | Ambulance service launches ‘virtual video booth’ for feedback - Emergency Services Times</v>
      </c>
      <c r="D2" s="1" t="str">
        <f>IFERROR(__xludf.DUMMYFUNCTION("IMPORTFEED(""https://news.google.com/rss/search?q=videobooth"",""items url"", false)"),"https://news.google.com/rss/articles/CBMipgFodHRwczovL2VtZXJnZW5jeXNlcnZpY2VzdGltZXMuY29tLzIwMjQvMDcvMjYvdWtzLWZpcnN0LXlvdXRoLWZvY3VzZWQtY3VzdG9keS1zdWl0ZS1sYXVuY2hlZC1pbi1jbGV2ZWxhbmQtYW1idWxhbmNlLXNlcnZpY2UtbGF1bmNoZXMtdmlydHVhbC12aWRlby1ib290aC1mb3ItZm"&amp;"VlZGJhY2sv0gEA?oc=5")</f>
        <v>https://news.google.com/rss/articles/CBMipgFodHRwczovL2VtZXJnZW5jeXNlcnZpY2VzdGltZXMuY29tLzIwMjQvMDcvMjYvdWtzLWZpcnN0LXlvdXRoLWZvY3VzZWQtY3VzdG9keS1zdWl0ZS1sYXVuY2hlZC1pbi1jbGV2ZWxhbmQtYW1idWxhbmNlLXNlcnZpY2UtbGF1bmNoZXMtdmlydHVhbC12aWRlby1ib290aC1mb3ItZmVlZGJhY2sv0gEA?oc=5</v>
      </c>
      <c r="E2" s="5" t="str">
        <f>IFERROR(__xludf.DUMMYFUNCTION("IMPORTFEED(""https://news.google.com/rss/search?q=videobooth"",""items summary"", false)"),"UK’s first youth focused custody suite launched in Cleveland | Ambulance 
service launches ‘virtual video booth’ for feedback  Emergency Services 
Times")</f>
        <v>UK’s first youth focused custody suite launched in Cleveland | Ambulance 
service launches ‘virtual video booth’ for feedback  Emergency Services 
Times</v>
      </c>
    </row>
    <row r="3">
      <c r="A3" s="5" t="str">
        <f>IFERROR(__xludf.DUMMYFUNCTION("""COMPUTED_VALUE"""),"Thu, 25 Jul 2024 10:17:50 GMT")</f>
        <v>Thu, 25 Jul 2024 10:17:50 GMT</v>
      </c>
      <c r="B3" s="5" t="str">
        <f>IFERROR(__xludf.DUMMYFUNCTION("""COMPUTED_VALUE"""),"Ambulance service launches ‘virtual video booth’ for feedback - Emergency Services Times")</f>
        <v>Ambulance service launches ‘virtual video booth’ for feedback - Emergency Services Times</v>
      </c>
      <c r="D3" s="1" t="str">
        <f>IFERROR(__xludf.DUMMYFUNCTION("""COMPUTED_VALUE"""),"https://news.google.com/rss/articles/CBMiaGh0dHBzOi8vZW1lcmdlbmN5c2VydmljZXN0aW1lcy5jb20vMjAyNC8wNy8yNS9hbWJ1bGFuY2Utc2VydmljZS1sYXVuY2gtdmlydHVhbC12aWRlby1ib290aC1mb3ItZmVlZGJhY2sv0gEA?oc=5")</f>
        <v>https://news.google.com/rss/articles/CBMiaGh0dHBzOi8vZW1lcmdlbmN5c2VydmljZXN0aW1lcy5jb20vMjAyNC8wNy8yNS9hbWJ1bGFuY2Utc2VydmljZS1sYXVuY2gtdmlydHVhbC12aWRlby1ib290aC1mb3ItZmVlZGJhY2sv0gEA?oc=5</v>
      </c>
      <c r="E3" s="5" t="str">
        <f>IFERROR(__xludf.DUMMYFUNCTION("""COMPUTED_VALUE"""),"Ambulance service launches ‘virtual video booth’ for feedback  Emergency 
Services Times")</f>
        <v>Ambulance service launches ‘virtual video booth’ for feedback  Emergency 
Services Times</v>
      </c>
    </row>
    <row r="4">
      <c r="A4" s="5" t="str">
        <f>IFERROR(__xludf.DUMMYFUNCTION("""COMPUTED_VALUE"""),"Wed, 04 Mar 2015 08:00:00 GMT")</f>
        <v>Wed, 04 Mar 2015 08:00:00 GMT</v>
      </c>
      <c r="B4" s="5" t="str">
        <f>IFERROR(__xludf.DUMMYFUNCTION("""COMPUTED_VALUE"""),"The Latest in Selfies: Honda Lets You Share Your 'Race Face' - Ad Age")</f>
        <v>The Latest in Selfies: Honda Lets You Share Your 'Race Face' - Ad Age</v>
      </c>
      <c r="D4" s="1" t="str">
        <f>IFERROR(__xludf.DUMMYFUNCTION("""COMPUTED_VALUE"""),"https://news.google.com/rss/articles/CBMiMGh0dHBzOi8vYWRhZ2UuY29tL2NyZWF0aXZpdHkvd29yay9yYWNlZmFjZS8zOTQ5OdIBAA?oc=5")</f>
        <v>https://news.google.com/rss/articles/CBMiMGh0dHBzOi8vYWRhZ2UuY29tL2NyZWF0aXZpdHkvd29yay9yYWNlZmFjZS8zOTQ5OdIBAA?oc=5</v>
      </c>
      <c r="E4" s="5" t="str">
        <f>IFERROR(__xludf.DUMMYFUNCTION("""COMPUTED_VALUE"""),"The Latest in Selfies: Honda Lets You Share Your 'Race Face'  Ad Age")</f>
        <v>The Latest in Selfies: Honda Lets You Share Your 'Race Face'  Ad Age</v>
      </c>
    </row>
    <row r="5">
      <c r="A5" s="5" t="str">
        <f>IFERROR(__xludf.DUMMYFUNCTION("""COMPUTED_VALUE"""),"Tue, 03 May 2016 07:00:00 GMT")</f>
        <v>Tue, 03 May 2016 07:00:00 GMT</v>
      </c>
      <c r="B5" s="5" t="str">
        <f>IFERROR(__xludf.DUMMYFUNCTION("""COMPUTED_VALUE"""),"Madonna twerks in Vogue video booth and seductively sucks her finger with French Montana at Met Gala - The Mirror")</f>
        <v>Madonna twerks in Vogue video booth and seductively sucks her finger with French Montana at Met Gala - The Mirror</v>
      </c>
      <c r="D5" s="1" t="str">
        <f>IFERROR(__xludf.DUMMYFUNCTION("""COMPUTED_VALUE"""),"https://news.google.com/rss/articles/CBMiVGh0dHBzOi8vd3d3Lm1pcnJvci5jby51ay8zYW0vY2VsZWJyaXR5LW5ld3MvbWFkb25uYS10d2Vya3Mtdm9ndWUtdmlkZW8tYm9vdGgtNzg4NjA4OdIBAA?oc=5")</f>
        <v>https://news.google.com/rss/articles/CBMiVGh0dHBzOi8vd3d3Lm1pcnJvci5jby51ay8zYW0vY2VsZWJyaXR5LW5ld3MvbWFkb25uYS10d2Vya3Mtdm9ndWUtdmlkZW8tYm9vdGgtNzg4NjA4OdIBAA?oc=5</v>
      </c>
      <c r="E5" s="5" t="str">
        <f>IFERROR(__xludf.DUMMYFUNCTION("""COMPUTED_VALUE"""),"Madonna twerks in Vogue video booth and seductively sucks her finger with 
French Montana at Met Gala  The Mirror")</f>
        <v>Madonna twerks in Vogue video booth and seductively sucks her finger with 
French Montana at Met Gala  The Mirror</v>
      </c>
    </row>
    <row r="6">
      <c r="A6" s="5" t="str">
        <f>IFERROR(__xludf.DUMMYFUNCTION("""COMPUTED_VALUE"""),"Wed, 12 Jun 2024 20:38:52 GMT")</f>
        <v>Wed, 12 Jun 2024 20:38:52 GMT</v>
      </c>
      <c r="B6" s="5" t="str">
        <f>IFERROR(__xludf.DUMMYFUNCTION("""COMPUTED_VALUE"""),"Video Booth Tour from Powder &amp; Bulk Solids South - Powder Bulk Solids")</f>
        <v>Video Booth Tour from Powder &amp; Bulk Solids South - Powder Bulk Solids</v>
      </c>
      <c r="D6" s="1" t="str">
        <f>IFERROR(__xludf.DUMMYFUNCTION("""COMPUTED_VALUE"""),"https://news.google.com/rss/articles/CBMikwFBVV95cUxObTU4MWE3SmpWb3pENTNNUzc5ZDNkeHkxVmRLR09mNEtUWmFNSVNrcV9pNTZ3TVFDVXRlMi1oYzIzZDZsX0czVmJSYVViODN0cFZqME5FWXlJLVdhbHhqeDVNUFd3Z2FuX0tBcVVfYVZtMDZUSm9NTEFFejE5cUVQOE44MmJIQkIwbEhxNl90Tl9uSTg?oc=5")</f>
        <v>https://news.google.com/rss/articles/CBMikwFBVV95cUxObTU4MWE3SmpWb3pENTNNUzc5ZDNkeHkxVmRLR09mNEtUWmFNSVNrcV9pNTZ3TVFDVXRlMi1oYzIzZDZsX0czVmJSYVViODN0cFZqME5FWXlJLVdhbHhqeDVNUFd3Z2FuX0tBcVVfYVZtMDZUSm9NTEFFejE5cUVQOE44MmJIQkIwbEhxNl90Tl9uSTg?oc=5</v>
      </c>
      <c r="E6" s="5" t="str">
        <f>IFERROR(__xludf.DUMMYFUNCTION("""COMPUTED_VALUE"""),"Video Booth Tour from Powder &amp; Bulk Solids South  Powder Bulk Solids")</f>
        <v>Video Booth Tour from Powder &amp; Bulk Solids South  Powder Bulk Solids</v>
      </c>
    </row>
    <row r="7">
      <c r="A7" s="5" t="str">
        <f>IFERROR(__xludf.DUMMYFUNCTION("""COMPUTED_VALUE"""),"Wed, 03 Jul 2024 12:01:24 GMT")</f>
        <v>Wed, 03 Jul 2024 12:01:24 GMT</v>
      </c>
      <c r="B7" s="5" t="str">
        <f>IFERROR(__xludf.DUMMYFUNCTION("""COMPUTED_VALUE"""),"Mastronardi Produce® Showcases Latest Innovations With a Video Booth Tour; Julie Shreve Shares - And Now U Know")</f>
        <v>Mastronardi Produce® Showcases Latest Innovations With a Video Booth Tour; Julie Shreve Shares - And Now U Know</v>
      </c>
      <c r="D7" s="1" t="str">
        <f>IFERROR(__xludf.DUMMYFUNCTION("""COMPUTED_VALUE"""),"https://news.google.com/rss/articles/CBMi0wFBVV95cUxORElzS0Y2Yk85Uks2c2l6TzBhMExGeG40Ni14OXUxRVMyaC0xQTI2bVZJYm5UZmNoXzIxSDk4Q3VjekY3THVEZGloRWNZNTd4WW1MU1cyb2YtMTVaNEpXdXpuYlNRTHloYWFwd2ZObWJzWXZoMm5FLWhiandLOFJpUGhIZDY0RXhLbFhwS2JYVWw1SDZTaUdMNGhyZ3R1Qy"&amp;"1uZUxPeDVRVC1pZF9pT0g1QVkxRUp2cFRXS1ctRGlma094RDh0TjN5MjFTQ2hMeUlVc1lj?oc=5")</f>
        <v>https://news.google.com/rss/articles/CBMi0wFBVV95cUxORElzS0Y2Yk85Uks2c2l6TzBhMExGeG40Ni14OXUxRVMyaC0xQTI2bVZJYm5UZmNoXzIxSDk4Q3VjekY3THVEZGloRWNZNTd4WW1MU1cyb2YtMTVaNEpXdXpuYlNRTHloYWFwd2ZObWJzWXZoMm5FLWhiandLOFJpUGhIZDY0RXhLbFhwS2JYVWw1SDZTaUdMNGhyZ3R1Qy1uZUxPeDVRVC1pZF9pT0g1QVkxRUp2cFRXS1ctRGlma094RDh0TjN5MjFTQ2hMeUlVc1lj?oc=5</v>
      </c>
      <c r="E7" s="5" t="str">
        <f>IFERROR(__xludf.DUMMYFUNCTION("""COMPUTED_VALUE"""),"Mastronardi Produce® Showcases Latest Innovations With a Video Booth Tour; 
Julie Shreve Shares  And Now U Know")</f>
        <v>Mastronardi Produce® Showcases Latest Innovations With a Video Booth Tour; 
Julie Shreve Shares  And Now U Know</v>
      </c>
    </row>
    <row r="8">
      <c r="A8" s="5" t="str">
        <f>IFERROR(__xludf.DUMMYFUNCTION("""COMPUTED_VALUE"""),"Tue, 30 May 2023 07:00:00 GMT")</f>
        <v>Tue, 30 May 2023 07:00:00 GMT</v>
      </c>
      <c r="B8" s="5" t="str">
        <f>IFERROR(__xludf.DUMMYFUNCTION("""COMPUTED_VALUE"""),"Here’s a bullet time video booth you can build yourself - DIY Photography")</f>
        <v>Here’s a bullet time video booth you can build yourself - DIY Photography</v>
      </c>
      <c r="D8" s="1" t="str">
        <f>IFERROR(__xludf.DUMMYFUNCTION("""COMPUTED_VALUE"""),"https://news.google.com/rss/articles/CBMijwFBVV95cUxObm9zVlN2Sng4OGN6V2pCeHVMRFRQT3NUU2hXUGNGOFFnQmt0cERPbWNKOU5aQWxuRHAySjBsblB5MHNvc3k4bExnWk5VYVdxanlJM3U2QnpJUDIzUEZRcGY5dlI5UGhEaTBwYTU0S1otdUhlRFJicWp5N1FYU3ZDUkl2ZGdOcUtncDJ2VXFLcw?oc=5")</f>
        <v>https://news.google.com/rss/articles/CBMijwFBVV95cUxObm9zVlN2Sng4OGN6V2pCeHVMRFRQT3NUU2hXUGNGOFFnQmt0cERPbWNKOU5aQWxuRHAySjBsblB5MHNvc3k4bExnWk5VYVdxanlJM3U2QnpJUDIzUEZRcGY5dlI5UGhEaTBwYTU0S1otdUhlRFJicWp5N1FYU3ZDUkl2ZGdOcUtncDJ2VXFLcw?oc=5</v>
      </c>
      <c r="E8" s="5" t="str">
        <f>IFERROR(__xludf.DUMMYFUNCTION("""COMPUTED_VALUE"""),"Here’s a bullet time video booth you can build yourself  DIY Photography")</f>
        <v>Here’s a bullet time video booth you can build yourself  DIY Photography</v>
      </c>
    </row>
    <row r="9">
      <c r="A9" s="5" t="str">
        <f>IFERROR(__xludf.DUMMYFUNCTION("""COMPUTED_VALUE"""),"Tue, 30 May 2023 07:00:00 GMT")</f>
        <v>Tue, 30 May 2023 07:00:00 GMT</v>
      </c>
      <c r="B9" s="5" t="str">
        <f>IFERROR(__xludf.DUMMYFUNCTION("""COMPUTED_VALUE"""),"DSLR-Powered Bullet Time Video Booth Brings ‘The Matrix’ to Weddings - PetaPixel")</f>
        <v>DSLR-Powered Bullet Time Video Booth Brings ‘The Matrix’ to Weddings - PetaPixel</v>
      </c>
      <c r="D9" s="1" t="str">
        <f>IFERROR(__xludf.DUMMYFUNCTION("""COMPUTED_VALUE"""),"https://news.google.com/rss/articles/CBMiogFBVV95cUxQT0psUmlONTMwU0hZeHdMRTFURi1LbG9TZDZ5VkcxVDZHdWEtR19LSWMxNVZNWFdXMzU0dERDdzN2cE53MnVHaGRKN0NCYU1PU1pQUHZKbUtGR1U3ajhEZG9sRmYxSW42Q2RuMGdrYUFTU1ctUjVFVGhLZHFJRFpWeWoyY0FLMjBacXZCc2FobjA3SU1odE1Ea05Tc0ZrRH"&amp;"lFcnc?oc=5")</f>
        <v>https://news.google.com/rss/articles/CBMiogFBVV95cUxQT0psUmlONTMwU0hZeHdMRTFURi1LbG9TZDZ5VkcxVDZHdWEtR19LSWMxNVZNWFdXMzU0dERDdzN2cE53MnVHaGRKN0NCYU1PU1pQUHZKbUtGR1U3ajhEZG9sRmYxSW42Q2RuMGdrYUFTU1ctUjVFVGhLZHFJRFpWeWoyY0FLMjBacXZCc2FobjA3SU1odE1Ea05Tc0ZrRHlFcnc?oc=5</v>
      </c>
      <c r="E9" s="5" t="str">
        <f>IFERROR(__xludf.DUMMYFUNCTION("""COMPUTED_VALUE"""),"DSLR-Powered Bullet Time Video Booth Brings ‘The Matrix’ to Weddings  
PetaPixel")</f>
        <v>DSLR-Powered Bullet Time Video Booth Brings ‘The Matrix’ to Weddings  
PetaPixel</v>
      </c>
    </row>
    <row r="10">
      <c r="A10" s="5" t="str">
        <f>IFERROR(__xludf.DUMMYFUNCTION("""COMPUTED_VALUE"""),"Wed, 03 May 2017 07:00:00 GMT")</f>
        <v>Wed, 03 May 2017 07:00:00 GMT</v>
      </c>
      <c r="B10" s="5" t="str">
        <f>IFERROR(__xludf.DUMMYFUNCTION("""COMPUTED_VALUE"""),"Vogue's Met Gala Video Booth Was the Most Extra and Awkward Part of the Whole Damn Show - Papermag")</f>
        <v>Vogue's Met Gala Video Booth Was the Most Extra and Awkward Part of the Whole Damn Show - Papermag</v>
      </c>
      <c r="D10" s="1" t="str">
        <f>IFERROR(__xludf.DUMMYFUNCTION("""COMPUTED_VALUE"""),"https://news.google.com/rss/articles/CBMimwFBVV95cUxQTmVqUXpnNzdrcUZTblNickU1SExDUkVzWlZwRjFOdk1zRksyOW16S1NlV1hEMnRSWFU3dDM3Z2o1dTV5NzJfT0ZTVzlUN2h3bzg2V1YtdUJVSnVRcENlckR3X0REMkgtLWxCQ2tYaHVjZUZzckVEQmVXQkFCVThfUEFHQzI2cm9VczZGR3dIVTNzckFzZ3N0UHRpWQ?oc="&amp;"5")</f>
        <v>https://news.google.com/rss/articles/CBMimwFBVV95cUxQTmVqUXpnNzdrcUZTblNickU1SExDUkVzWlZwRjFOdk1zRksyOW16S1NlV1hEMnRSWFU3dDM3Z2o1dTV5NzJfT0ZTVzlUN2h3bzg2V1YtdUJVSnVRcENlckR3X0REMkgtLWxCQ2tYaHVjZUZzckVEQmVXQkFCVThfUEFHQzI2cm9VczZGR3dIVTNzckFzZ3N0UHRpWQ?oc=5</v>
      </c>
      <c r="E10" s="5" t="str">
        <f>IFERROR(__xludf.DUMMYFUNCTION("""COMPUTED_VALUE"""),"Vogue's Met Gala Video Booth Was the Most Extra and Awkward Part of the 
Whole Damn Show  Papermag")</f>
        <v>Vogue's Met Gala Video Booth Was the Most Extra and Awkward Part of the 
Whole Damn Show  Papermag</v>
      </c>
    </row>
    <row r="11">
      <c r="A11" s="5" t="str">
        <f>IFERROR(__xludf.DUMMYFUNCTION("""COMPUTED_VALUE"""),"Tue, 31 Jan 2023 08:00:00 GMT")</f>
        <v>Tue, 31 Jan 2023 08:00:00 GMT</v>
      </c>
      <c r="B11" s="5" t="str">
        <f>IFERROR(__xludf.DUMMYFUNCTION("""COMPUTED_VALUE"""),"Logitech's Telepresence Video Booth, Project Ghost, Is Aiming for Your Next Office - CNET")</f>
        <v>Logitech's Telepresence Video Booth, Project Ghost, Is Aiming for Your Next Office - CNET</v>
      </c>
      <c r="D11" s="1" t="str">
        <f>IFERROR(__xludf.DUMMYFUNCTION("""COMPUTED_VALUE"""),"https://news.google.com/rss/articles/CBMitwFBVV95cUxQLUxZeVlnQk1oR3R0Mm5ab2NDenEyemludzVsbGg2RUZKSEhyVEg1emU0RHkwSUVBZ1pEMm05OHVuajYxRGplSVZUNFNneHltTV9uM0paX0NlbnV1THI4V2F6SlphSTJQcm84czQxNGs5WU5SemtEV1EtTl9KLW1NSVBjZnkwTmxFamFyV0x0dVNPb1VxM3ZYaWtKNDRMeV"&amp;"N4a29sZ2NrUGxNSzdQZXRWc21ZZWFFSW8?oc=5")</f>
        <v>https://news.google.com/rss/articles/CBMitwFBVV95cUxQLUxZeVlnQk1oR3R0Mm5ab2NDenEyemludzVsbGg2RUZKSEhyVEg1emU0RHkwSUVBZ1pEMm05OHVuajYxRGplSVZUNFNneHltTV9uM0paX0NlbnV1THI4V2F6SlphSTJQcm84czQxNGs5WU5SemtEV1EtTl9KLW1NSVBjZnkwTmxFamFyV0x0dVNPb1VxM3ZYaWtKNDRMeVN4a29sZ2NrUGxNSzdQZXRWc21ZZWFFSW8?oc=5</v>
      </c>
      <c r="E11" s="5" t="str">
        <f>IFERROR(__xludf.DUMMYFUNCTION("""COMPUTED_VALUE"""),"Logitech's Telepresence Video Booth, Project Ghost, Is Aiming for Your Next 
Office  CNET")</f>
        <v>Logitech's Telepresence Video Booth, Project Ghost, Is Aiming for Your Next 
Office  CNET</v>
      </c>
    </row>
    <row r="12">
      <c r="A12" s="5" t="str">
        <f>IFERROR(__xludf.DUMMYFUNCTION("""COMPUTED_VALUE"""),"Wed, 07 Apr 2021 07:00:00 GMT")</f>
        <v>Wed, 07 Apr 2021 07:00:00 GMT</v>
      </c>
      <c r="B12" s="5" t="str">
        <f>IFERROR(__xludf.DUMMYFUNCTION("""COMPUTED_VALUE"""),"Virtual Video &amp; Photo Booths for engagement, feedback, testimonials and promotion - Event Industry News")</f>
        <v>Virtual Video &amp; Photo Booths for engagement, feedback, testimonials and promotion - Event Industry News</v>
      </c>
      <c r="D12" s="1" t="str">
        <f>IFERROR(__xludf.DUMMYFUNCTION("""COMPUTED_VALUE"""),"https://news.google.com/rss/articles/CBMizgFBVV95cUxNZVNlUjV3YURmN05QSzh0TFEyLTZRU2h3UHFNczd5YXVFOG9rMk1EM09lcFhrSGZ4anRUdS0yOG44bkVITWd1cXVxS3BOZTFyRE1hMDB0bk1OdjB6cEpLYk52RVlmN3pqeEdpODRSdWctaVlDbXFHZnN4R1BPVkFCcG1obHZ3dENfbko3S1YwNFd5MGQ1anFVb0lVSm8tLT"&amp;"FtNHk1VkROMVhFQlFTN01PMk1DYUp0RUQ4WmtuZkxBQXN1b2c3aGI2SXhqMVF4UQ?oc=5")</f>
        <v>https://news.google.com/rss/articles/CBMizgFBVV95cUxNZVNlUjV3YURmN05QSzh0TFEyLTZRU2h3UHFNczd5YXVFOG9rMk1EM09lcFhrSGZ4anRUdS0yOG44bkVITWd1cXVxS3BOZTFyRE1hMDB0bk1OdjB6cEpLYk52RVlmN3pqeEdpODRSdWctaVlDbXFHZnN4R1BPVkFCcG1obHZ3dENfbko3S1YwNFd5MGQ1anFVb0lVSm8tLTFtNHk1VkROMVhFQlFTN01PMk1DYUp0RUQ4WmtuZkxBQXN1b2c3aGI2SXhqMVF4UQ?oc=5</v>
      </c>
      <c r="E12" s="5" t="str">
        <f>IFERROR(__xludf.DUMMYFUNCTION("""COMPUTED_VALUE"""),"Virtual Video &amp; Photo Booths for engagement, feedback, testimonials and 
promotion  Event Industry News")</f>
        <v>Virtual Video &amp; Photo Booths for engagement, feedback, testimonials and 
promotion  Event Industry News</v>
      </c>
    </row>
    <row r="13">
      <c r="A13" s="5" t="str">
        <f>IFERROR(__xludf.DUMMYFUNCTION("""COMPUTED_VALUE"""),"Wed, 19 Jul 2023 07:00:00 GMT")</f>
        <v>Wed, 19 Jul 2023 07:00:00 GMT</v>
      </c>
      <c r="B13" s="5" t="str">
        <f>IFERROR(__xludf.DUMMYFUNCTION("""COMPUTED_VALUE"""),"LEGO Reveals LEGO Brickbuster Video Booth at San Diego Comic Con 2023 - The Brick Fan")</f>
        <v>LEGO Reveals LEGO Brickbuster Video Booth at San Diego Comic Con 2023 - The Brick Fan</v>
      </c>
      <c r="D13" s="1" t="str">
        <f>IFERROR(__xludf.DUMMYFUNCTION("""COMPUTED_VALUE"""),"https://news.google.com/rss/articles/CBMinwFBVV95cUxQYzI1S25INXNWWUtBaEJaVUd1aExmVDNLX2h0XzEyYV83RzgtbU5KaFZhZksxVFIwTHBRcGJNVld0UEVCWEs3Ym1lMm1zNGN0X1lMa2xBMmdmQnROUDRyM3BwU3F3eUNNbFdwM2xjN1BKbkRFYk1RQnlCVzUyVVEtUU5heDZiakdGanR5MTNoZ0gtR1ZjUzRTd19TX2VzQT"&amp;"Q?oc=5")</f>
        <v>https://news.google.com/rss/articles/CBMinwFBVV95cUxQYzI1S25INXNWWUtBaEJaVUd1aExmVDNLX2h0XzEyYV83RzgtbU5KaFZhZksxVFIwTHBRcGJNVld0UEVCWEs3Ym1lMm1zNGN0X1lMa2xBMmdmQnROUDRyM3BwU3F3eUNNbFdwM2xjN1BKbkRFYk1RQnlCVzUyVVEtUU5heDZiakdGanR5MTNoZ0gtR1ZjUzRTd19TX2VzQTQ?oc=5</v>
      </c>
      <c r="E13" s="5" t="str">
        <f>IFERROR(__xludf.DUMMYFUNCTION("""COMPUTED_VALUE"""),"LEGO Reveals LEGO Brickbuster Video Booth at San Diego Comic Con 2023  The 
Brick Fan")</f>
        <v>LEGO Reveals LEGO Brickbuster Video Booth at San Diego Comic Con 2023  The 
Brick Fan</v>
      </c>
    </row>
    <row r="14">
      <c r="A14" s="5" t="str">
        <f>IFERROR(__xludf.DUMMYFUNCTION("""COMPUTED_VALUE"""),"Thu, 15 Jun 2023 07:00:00 GMT")</f>
        <v>Thu, 15 Jun 2023 07:00:00 GMT</v>
      </c>
      <c r="B14" s="5" t="str">
        <f>IFERROR(__xludf.DUMMYFUNCTION("""COMPUTED_VALUE"""),"Video: Booth tour of Hafele - woodworkingnetwork.com")</f>
        <v>Video: Booth tour of Hafele - woodworkingnetwork.com</v>
      </c>
      <c r="D14" s="1" t="str">
        <f>IFERROR(__xludf.DUMMYFUNCTION("""COMPUTED_VALUE"""),"https://news.google.com/rss/articles/CBMickFVX3lxTE5CalVlRGxFWW1VRmJjMzEza1VfOTBKVE1fT25OYm5ja2Yyd3JGdWgwemxtcVNtS0RqN3puaFBobTdQdFdpUk9OYWNRTjN5UzNRTGFaUm04Z3FFZk5DeDB5d1VQTlVITkpSNWxVeWVRWFhqQQ?oc=5")</f>
        <v>https://news.google.com/rss/articles/CBMickFVX3lxTE5CalVlRGxFWW1VRmJjMzEza1VfOTBKVE1fT25OYm5ja2Yyd3JGdWgwemxtcVNtS0RqN3puaFBobTdQdFdpUk9OYWNRTjN5UzNRTGFaUm04Z3FFZk5DeDB5d1VQTlVITkpSNWxVeWVRWFhqQQ?oc=5</v>
      </c>
      <c r="E14" s="5" t="str">
        <f>IFERROR(__xludf.DUMMYFUNCTION("""COMPUTED_VALUE"""),"Video: Booth tour of Hafele  woodworkingnetwork.com")</f>
        <v>Video: Booth tour of Hafele  woodworkingnetwork.com</v>
      </c>
    </row>
    <row r="15">
      <c r="A15" s="5" t="str">
        <f>IFERROR(__xludf.DUMMYFUNCTION("""COMPUTED_VALUE"""),"Fri, 29 Sep 2017 07:00:00 GMT")</f>
        <v>Fri, 29 Sep 2017 07:00:00 GMT</v>
      </c>
      <c r="B15" s="5" t="str">
        <f>IFERROR(__xludf.DUMMYFUNCTION("""COMPUTED_VALUE"""),"10 Best Ideas of the Week: a Carpool Karaoke-Theme Video Booth, Planned Parenthood's Neon Installation, a Cocktail Inspired by Fergie - BizBash")</f>
        <v>10 Best Ideas of the Week: a Carpool Karaoke-Theme Video Booth, Planned Parenthood's Neon Installation, a Cocktail Inspired by Fergie - BizBash</v>
      </c>
      <c r="D15" s="1" t="str">
        <f>IFERROR(__xludf.DUMMYFUNCTION("""COMPUTED_VALUE"""),"https://news.google.com/rss/articles/CBMiqgJBVV95cUxNNFl6T19xWVd6aGhRN3NjdDd5Sk50ZzJxc3U4eUVjTDk1Ulp3Z1JQSW0yNlFkNkxrZTUwTGk2aHJHbXlweFpKRXhaclZJM0poa3NJM0RKNFE3a21sRk8yQ3FGd2N4UHROMEpmSy1yTEZBUWhaLS1ubXg2V2xUNmZMNkRybzlpWWxPLTJlTW1PVVRYdzJyTzBBUmZqamU1OH"&amp;"hYejZYVmMzb0F2bzJBNGhxaGNpc1h5Nmw1NU5QSnM0cHNhM3BfU2d3OEwwMk9Jcnl6Q184amZGX2d0aHVpamxHTy16M1ZSS1FuRFlwYndEY1FhY1BrTzVEbkFuVTRKZC1LYWNwbm03V1FGOFdGNXdMWWM4MVJ3R0FRY3Uxb21wQmhvdmlSTEZ1YnJ3?oc=5")</f>
        <v>https://news.google.com/rss/articles/CBMiqgJBVV95cUxNNFl6T19xWVd6aGhRN3NjdDd5Sk50ZzJxc3U4eUVjTDk1Ulp3Z1JQSW0yNlFkNkxrZTUwTGk2aHJHbXlweFpKRXhaclZJM0poa3NJM0RKNFE3a21sRk8yQ3FGd2N4UHROMEpmSy1yTEZBUWhaLS1ubXg2V2xUNmZMNkRybzlpWWxPLTJlTW1PVVRYdzJyTzBBUmZqamU1OHhYejZYVmMzb0F2bzJBNGhxaGNpc1h5Nmw1NU5QSnM0cHNhM3BfU2d3OEwwMk9Jcnl6Q184amZGX2d0aHVpamxHTy16M1ZSS1FuRFlwYndEY1FhY1BrTzVEbkFuVTRKZC1LYWNwbm03V1FGOFdGNXdMWWM4MVJ3R0FRY3Uxb21wQmhvdmlSTEZ1YnJ3?oc=5</v>
      </c>
      <c r="E15" s="5" t="str">
        <f>IFERROR(__xludf.DUMMYFUNCTION("""COMPUTED_VALUE"""),"10 Best Ideas of the Week: a Carpool Karaoke-Theme Video Booth, Planned 
Parenthood's Neon Installation, a Cocktail Inspired by Fergie  BizBash")</f>
        <v>10 Best Ideas of the Week: a Carpool Karaoke-Theme Video Booth, Planned 
Parenthood's Neon Installation, a Cocktail Inspired by Fergie  BizBash</v>
      </c>
    </row>
    <row r="16">
      <c r="A16" s="5" t="str">
        <f>IFERROR(__xludf.DUMMYFUNCTION("""COMPUTED_VALUE"""),"Sat, 30 Jul 2022 05:11:28 GMT")</f>
        <v>Sat, 30 Jul 2022 05:11:28 GMT</v>
      </c>
      <c r="B16" s="5" t="str">
        <f>IFERROR(__xludf.DUMMYFUNCTION("""COMPUTED_VALUE"""),"Live Video Booth Interviews - insideHPC")</f>
        <v>Live Video Booth Interviews - insideHPC</v>
      </c>
      <c r="D16" s="1" t="str">
        <f>IFERROR(__xludf.DUMMYFUNCTION("""COMPUTED_VALUE"""),"https://news.google.com/rss/articles/CBMiX0FVX3lxTE11alFmUFMzdTZxbGVUbDNKcWxuanpKMG95SUxZMTRhWXpBOWhTYmh4NXVnNlM5YmJQQnBjOVVQM2tQbExPV0lwWUVYdnUtd1lTNlZoWHB3SlItWENIOWZz?oc=5")</f>
        <v>https://news.google.com/rss/articles/CBMiX0FVX3lxTE11alFmUFMzdTZxbGVUbDNKcWxuanpKMG95SUxZMTRhWXpBOWhTYmh4NXVnNlM5YmJQQnBjOVVQM2tQbExPV0lwWUVYdnUtd1lTNlZoWHB3SlItWENIOWZz?oc=5</v>
      </c>
      <c r="E16" s="5" t="str">
        <f>IFERROR(__xludf.DUMMYFUNCTION("""COMPUTED_VALUE"""),"Live Video Booth Interviews  insideHPC")</f>
        <v>Live Video Booth Interviews  insideHPC</v>
      </c>
    </row>
    <row r="17">
      <c r="A17" s="5" t="str">
        <f>IFERROR(__xludf.DUMMYFUNCTION("""COMPUTED_VALUE"""),"Wed, 04 Sep 2019 07:00:00 GMT")</f>
        <v>Wed, 04 Sep 2019 07:00:00 GMT</v>
      </c>
      <c r="B17" s="5" t="str">
        <f>IFERROR(__xludf.DUMMYFUNCTION("""COMPUTED_VALUE"""),"The best video booth films at GQ Men Of The Year 2019 - British GQ")</f>
        <v>The best video booth films at GQ Men Of The Year 2019 - British GQ</v>
      </c>
      <c r="D17" s="1" t="str">
        <f>IFERROR(__xludf.DUMMYFUNCTION("""COMPUTED_VALUE"""),"https://news.google.com/rss/articles/CBMimAFBVV95cUxORHhSTTBjWU1KZ0M4YmtxcFhFU3ozUzQzZGpIMkE0S1BycUVYS0FXaUhYaTJjMXZOdTI4X1hhYUUtdXFEdnR6LThhVGNLOGwtc0VNeV9GNk56RGhIbW5nc3BfMTQteExoMG9Yby1UQkZUSGNmQWFjUFRkellmNE14bW45VXRJbkd4aWQ1TzZEeVFDZ3NqN192Yw?oc=5")</f>
        <v>https://news.google.com/rss/articles/CBMimAFBVV95cUxORHhSTTBjWU1KZ0M4YmtxcFhFU3ozUzQzZGpIMkE0S1BycUVYS0FXaUhYaTJjMXZOdTI4X1hhYUUtdXFEdnR6LThhVGNLOGwtc0VNeV9GNk56RGhIbW5nc3BfMTQteExoMG9Yby1UQkZUSGNmQWFjUFRkellmNE14bW45VXRJbkd4aWQ1TzZEeVFDZ3NqN192Yw?oc=5</v>
      </c>
      <c r="E17" s="5" t="str">
        <f>IFERROR(__xludf.DUMMYFUNCTION("""COMPUTED_VALUE"""),"The best video booth films at GQ Men Of The Year 2019  British GQ")</f>
        <v>The best video booth films at GQ Men Of The Year 2019  British GQ</v>
      </c>
    </row>
    <row r="18">
      <c r="A18" s="5" t="str">
        <f>IFERROR(__xludf.DUMMYFUNCTION("""COMPUTED_VALUE"""),"Mon, 29 May 2023 13:37:16 GMT")</f>
        <v>Mon, 29 May 2023 13:37:16 GMT</v>
      </c>
      <c r="B18" s="5" t="str">
        <f>IFERROR(__xludf.DUMMYFUNCTION("""COMPUTED_VALUE"""),"Building a Bullet Time Video Booth with 12 DSLR Cameras - Hackster.io")</f>
        <v>Building a Bullet Time Video Booth with 12 DSLR Cameras - Hackster.io</v>
      </c>
      <c r="D18" s="1" t="str">
        <f>IFERROR(__xludf.DUMMYFUNCTION("""COMPUTED_VALUE"""),"https://news.google.com/rss/articles/CBMingFBVV95cUxPaXJlSU5IclB3ZTJjeTluSUxneVdudXVWaGh3ME05Q3ctc1BCVk1RRGtubEl3Nk5GS3BxUnM2cW5OMjNFb1ZYdlRIVTJzYnJaS3lWSkhuTU0yWm1wNGlIMlIzSGNPU3BxOTNROFRFMU5JMG12WkszdVFEalNGMlVxS3ZCcGFoMFRFOEI2Rmdnd1JkR0ZtdjFCSVE1RzVDd9"&amp;"IBowFBVV95cUxNSXZPSGVfbnd2UGZQQlVTSkFRWGVHSHp5ZWlWdWFEWERIVXN1YXRCNFJiXzNDc2ZhVFpaM1lJQXhxX3NTaW5vdnJXa3p3U2lWd2tWaWdtZnlTLWlBODlNSHpMeUN1LVFuZHJ5SGRKWTRHX09xSjhMbHlnb3BPVF93QWRfeVRFZno5UWQ5cndMUU5TcmZadzEzaEJaaTRNNnhISHlj?oc=5")</f>
        <v>https://news.google.com/rss/articles/CBMingFBVV95cUxPaXJlSU5IclB3ZTJjeTluSUxneVdudXVWaGh3ME05Q3ctc1BCVk1RRGtubEl3Nk5GS3BxUnM2cW5OMjNFb1ZYdlRIVTJzYnJaS3lWSkhuTU0yWm1wNGlIMlIzSGNPU3BxOTNROFRFMU5JMG12WkszdVFEalNGMlVxS3ZCcGFoMFRFOEI2Rmdnd1JkR0ZtdjFCSVE1RzVDd9IBowFBVV95cUxNSXZPSGVfbnd2UGZQQlVTSkFRWGVHSHp5ZWlWdWFEWERIVXN1YXRCNFJiXzNDc2ZhVFpaM1lJQXhxX3NTaW5vdnJXa3p3U2lWd2tWaWdtZnlTLWlBODlNSHpMeUN1LVFuZHJ5SGRKWTRHX09xSjhMbHlnb3BPVF93QWRfeVRFZno5UWQ5cndMUU5TcmZadzEzaEJaaTRNNnhISHlj?oc=5</v>
      </c>
      <c r="E18" s="5" t="str">
        <f>IFERROR(__xludf.DUMMYFUNCTION("""COMPUTED_VALUE"""),"Building a Bullet Time Video Booth with 12 DSLR Cameras  Hackster.io")</f>
        <v>Building a Bullet Time Video Booth with 12 DSLR Cameras  Hackster.io</v>
      </c>
    </row>
    <row r="19">
      <c r="A19" s="5" t="str">
        <f>IFERROR(__xludf.DUMMYFUNCTION("""COMPUTED_VALUE"""),"Thu, 22 Jun 2023 07:00:00 GMT")</f>
        <v>Thu, 22 Jun 2023 07:00:00 GMT</v>
      </c>
      <c r="B19" s="5" t="str">
        <f>IFERROR(__xludf.DUMMYFUNCTION("""COMPUTED_VALUE"""),"Video: Booth tour of Kessebohmer - woodworkingnetwork.com")</f>
        <v>Video: Booth tour of Kessebohmer - woodworkingnetwork.com</v>
      </c>
      <c r="D19" s="1" t="str">
        <f>IFERROR(__xludf.DUMMYFUNCTION("""COMPUTED_VALUE"""),"https://news.google.com/rss/articles/CBMieEFVX3lxTE4zNHdOekZpRkdRVzNSVExZX19lWnpnYzY4TF8zN0Rmamx0RkpzRlJGcTIweU9IdjFZbW44eDlvTzREZ01pR1lRVWlhSG1DR3k0clNsYXB4ZUtGWms4ZlQ2eEFXTkFIUEdKdHVRalpUX1pfalN0UThBNA?oc=5")</f>
        <v>https://news.google.com/rss/articles/CBMieEFVX3lxTE4zNHdOekZpRkdRVzNSVExZX19lWnpnYzY4TF8zN0Rmamx0RkpzRlJGcTIweU9IdjFZbW44eDlvTzREZ01pR1lRVWlhSG1DR3k0clNsYXB4ZUtGWms4ZlQ2eEFXTkFIUEdKdHVRalpUX1pfalN0UThBNA?oc=5</v>
      </c>
      <c r="E19" s="5" t="str">
        <f>IFERROR(__xludf.DUMMYFUNCTION("""COMPUTED_VALUE"""),"Video: Booth tour of Kessebohmer  woodworkingnetwork.com")</f>
        <v>Video: Booth tour of Kessebohmer  woodworkingnetwork.com</v>
      </c>
    </row>
    <row r="20">
      <c r="A20" s="5" t="str">
        <f>IFERROR(__xludf.DUMMYFUNCTION("""COMPUTED_VALUE"""),"Fri, 23 Sep 2016 07:00:00 GMT")</f>
        <v>Fri, 23 Sep 2016 07:00:00 GMT</v>
      </c>
      <c r="B20" s="5" t="str">
        <f>IFERROR(__xludf.DUMMYFUNCTION("""COMPUTED_VALUE"""),"10 Best Ideas of the Week: a 'Hollywood Squares'-Inspired Panel, Hologram Centerpieces, a Vintage TV Video Booth - BizBash")</f>
        <v>10 Best Ideas of the Week: a 'Hollywood Squares'-Inspired Panel, Hologram Centerpieces, a Vintage TV Video Booth - BizBash</v>
      </c>
      <c r="D20" s="1" t="str">
        <f>IFERROR(__xludf.DUMMYFUNCTION("""COMPUTED_VALUE"""),"https://news.google.com/rss/articles/CBMiqAJBVV95cUxPUkN6TExiQ0M4VHVhWVIxaVl6UzZlRHpqdW9jdTQ3QXpqMnJ5eWFwYjVabW9zRTNRYXFCdWxGWk15SWRaSUVhRjU1NEctN1RrTFJKc3k4clVFMkxsR05MNzhZWkRvZHNPRzBwdkhELWtwd214bURObHp1dldlQl9jMW51a2pYQ2s5dDMwSnN5azJvMDFUSnlKSG5ld1cxcU"&amp;"JyWXFQUU1KalRtcDhIYldlUGVpVURZQ0hZbDVuZzh6ZWtoM0lvUU9DRDF4NWt2TTh2Y29FSWNXeGg0dHhXWnlMUE05VE91TW1ZWXNMbzZDWXFIbThqYjVjcEsxUEFTUkZtMDRjYXFfbFFUMHFtMHhodVVLRGtYNlpwbEFHRnZjcGhxQ1dNLVY4Yg?oc=5")</f>
        <v>https://news.google.com/rss/articles/CBMiqAJBVV95cUxPUkN6TExiQ0M4VHVhWVIxaVl6UzZlRHpqdW9jdTQ3QXpqMnJ5eWFwYjVabW9zRTNRYXFCdWxGWk15SWRaSUVhRjU1NEctN1RrTFJKc3k4clVFMkxsR05MNzhZWkRvZHNPRzBwdkhELWtwd214bURObHp1dldlQl9jMW51a2pYQ2s5dDMwSnN5azJvMDFUSnlKSG5ld1cxcUJyWXFQUU1KalRtcDhIYldlUGVpVURZQ0hZbDVuZzh6ZWtoM0lvUU9DRDF4NWt2TTh2Y29FSWNXeGg0dHhXWnlMUE05VE91TW1ZWXNMbzZDWXFIbThqYjVjcEsxUEFTUkZtMDRjYXFfbFFUMHFtMHhodVVLRGtYNlpwbEFHRnZjcGhxQ1dNLVY4Yg?oc=5</v>
      </c>
      <c r="E20" s="5" t="str">
        <f>IFERROR(__xludf.DUMMYFUNCTION("""COMPUTED_VALUE"""),"10 Best Ideas of the Week: a 'Hollywood Squares'-Inspired Panel, Hologram 
Centerpieces, a Vintage TV Video Booth  BizBash")</f>
        <v>10 Best Ideas of the Week: a 'Hollywood Squares'-Inspired Panel, Hologram 
Centerpieces, a Vintage TV Video Booth  BizBash</v>
      </c>
    </row>
    <row r="21">
      <c r="A21" s="5" t="str">
        <f>IFERROR(__xludf.DUMMYFUNCTION("""COMPUTED_VALUE"""),"Tue, 05 Sep 2017 07:00:00 GMT")</f>
        <v>Tue, 05 Sep 2017 07:00:00 GMT</v>
      </c>
      <c r="B21" s="5" t="str">
        <f>IFERROR(__xludf.DUMMYFUNCTION("""COMPUTED_VALUE"""),"The Contrazoom video booth at GQ Men of the Year 2017 - British GQ")</f>
        <v>The Contrazoom video booth at GQ Men of the Year 2017 - British GQ</v>
      </c>
      <c r="D21" s="1" t="str">
        <f>IFERROR(__xludf.DUMMYFUNCTION("""COMPUTED_VALUE"""),"https://news.google.com/rss/articles/CBMif0FVX3lxTE91N1dFbm1seGpyY1daMVVxTjdKWG9Da2JjaUUtN0pfZ3ZSSGp2ZFY0NXVoTks1a3pjeVZhU0VoXy0xejlmTGVzaG1GOGpOTWdLOEd1OG15NjE0aDlyeTBmUEJOd09zQ0RoYTV1bkEzNzJ3cnl2d1l0RWFpYmo4WVU?oc=5")</f>
        <v>https://news.google.com/rss/articles/CBMif0FVX3lxTE91N1dFbm1seGpyY1daMVVxTjdKWG9Da2JjaUUtN0pfZ3ZSSGp2ZFY0NXVoTks1a3pjeVZhU0VoXy0xejlmTGVzaG1GOGpOTWdLOEd1OG15NjE0aDlyeTBmUEJOd09zQ0RoYTV1bkEzNzJ3cnl2d1l0RWFpYmo4WVU?oc=5</v>
      </c>
      <c r="E21" s="5" t="str">
        <f>IFERROR(__xludf.DUMMYFUNCTION("""COMPUTED_VALUE"""),"The Contrazoom video booth at GQ Men of the Year 2017  British GQ")</f>
        <v>The Contrazoom video booth at GQ Men of the Year 2017  British GQ</v>
      </c>
    </row>
    <row r="22">
      <c r="A22" s="2" t="s">
        <v>3</v>
      </c>
      <c r="B22" s="2" t="s">
        <v>623</v>
      </c>
    </row>
    <row r="23">
      <c r="A23" s="2" t="s">
        <v>7</v>
      </c>
      <c r="B23" s="2" t="s">
        <v>624</v>
      </c>
    </row>
    <row r="24">
      <c r="A24" s="2" t="s">
        <v>16</v>
      </c>
      <c r="B24" s="2" t="s">
        <v>625</v>
      </c>
    </row>
    <row r="25">
      <c r="A25" s="2" t="s">
        <v>10</v>
      </c>
      <c r="B25" s="2" t="s">
        <v>626</v>
      </c>
    </row>
    <row r="26">
      <c r="A26" s="2" t="s">
        <v>13</v>
      </c>
      <c r="B26" s="2" t="s">
        <v>627</v>
      </c>
    </row>
    <row r="27">
      <c r="A27" s="2" t="s">
        <v>22</v>
      </c>
      <c r="B27" s="2" t="s">
        <v>628</v>
      </c>
    </row>
    <row r="28">
      <c r="A28" s="2" t="s">
        <v>52</v>
      </c>
      <c r="B28" s="2" t="s">
        <v>629</v>
      </c>
    </row>
    <row r="29">
      <c r="A29" s="2" t="s">
        <v>52</v>
      </c>
      <c r="B29" s="2" t="s">
        <v>630</v>
      </c>
    </row>
  </sheetData>
  <hyperlinks>
    <hyperlink r:id="rId1" ref="A1"/>
    <hyperlink r:id="rId2" ref="D3"/>
    <hyperlink r:id="rId3" ref="D4"/>
    <hyperlink r:id="rId4" ref="D5"/>
    <hyperlink r:id="rId5" ref="D6"/>
    <hyperlink r:id="rId6" ref="D7"/>
    <hyperlink r:id="rId7" ref="D8"/>
    <hyperlink r:id="rId8" ref="D9"/>
    <hyperlink r:id="rId9" ref="D10"/>
    <hyperlink r:id="rId10" ref="D11"/>
    <hyperlink r:id="rId11" ref="D12"/>
    <hyperlink r:id="rId12" ref="D13"/>
    <hyperlink r:id="rId13" ref="D14"/>
    <hyperlink r:id="rId14" ref="D15"/>
    <hyperlink r:id="rId15" ref="D16"/>
    <hyperlink r:id="rId16" ref="D17"/>
    <hyperlink r:id="rId17" ref="D18"/>
    <hyperlink r:id="rId18" ref="D19"/>
    <hyperlink r:id="rId19" ref="D20"/>
    <hyperlink r:id="rId20" ref="D21"/>
  </hyperlinks>
  <drawing r:id="rId21"/>
</worksheet>
</file>