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nting a photo booth near Culv" sheetId="1" r:id="rId4"/>
    <sheet state="visible" name="Keywords" sheetId="2" r:id="rId5"/>
    <sheet state="visible" name="Content" sheetId="3" r:id="rId6"/>
    <sheet state="visible" name="Calendar Events" sheetId="4" r:id="rId7"/>
    <sheet state="visible" name="RSS Feeds" sheetId="5" r:id="rId8"/>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link https://sites.google.com/view/brea-photo-booth-rental/home
	-Erin Edwards
----
document pub https://docs.google.com/document/d/1j_6aCeK1_3k4LFMFSj3SU1vyO7-YZbahrtNc3AL7mQ0/pub
 document view https://docs.google.com/document/d/1j_6aCeK1_3k4LFMFSj3SU1vyO7-YZbahrtNc3AL7mQ0/view
 link https://sites.google.com/view/photoboothrentalalisoviejoca/home
 link https://sites.google.com/view/irvinephotoboothrental/home
 link https://sites.google.com/view/irvinephotoboothrental/photo-booth-rental-irvine
 link https://sites.google.com/view/vogue-booth-rental-los-angeles/home
 link https://sites.google.com/view/brea-photo-booth-rental/home
 document https://docs.google.com/document/d/1B32d3fD2Q00TROO76flUFUyUebL6ulqjoXrXiqmZ8TY/edit?usp=sharing
 document pub https://docs.google.com/document/d/1B32d3fD2Q00TROO76flUFUyUebL6ulqjoXrXiqmZ8TY/pub
 document view https://docs.google.com/document/d/1B32d3fD2Q00TROO76flUFUyUebL6ulqjoXrXiqmZ8TY/view
 link https://sites.google.com/view/photoboothrentalalisoviejoca/home
 link https://sites.google.com/view/irvinephotoboothrental/home
 link https://sites.google.com/view/irvinephotoboothrental/photo-booth-rental-irvine
 link https://sites.google.com/view/vogue-booth-rental-los-angeles/home
	-Erin Edwards
----
document https://docs.google.com/document/d/1ILJmNyieAVZkirYRnwYdZad3HCHvf7tpvDuAgiC6ags/edit?usp=sharing
 document pub https://docs.google.com/document/d/1ILJmNyieAVZkirYRnwYdZad3HCHvf7tpvDuAgiC6ags/pub
 document view https://docs.google.com/document/d/1ILJmNyieAVZkirYRnwYdZad3HCHvf7tpvDuAgiC6ags/view
 document https://docs.google.com/document/d/1--ZFqQbmBLku7dwCO1lqJbk4UwjdxKv1tW1if2W2Akw/edit?usp=sharing
 document pub https://docs.google.com/document/d/1--ZFqQbmBLku7dwCO1lqJbk4UwjdxKv1tW1if2W2Akw/pub
 document view https://docs.google.com/document/d/1--ZFqQbmBLku7dwCO1lqJbk4UwjdxKv1tW1if2W2Akw/view
 document https://docs.google.com/document/d/10WqCQW5bW5xMBvEi003qBDIi6_6S8awVKyCL1gaNREo/edit?usp=sharing
 document pub https://docs.google.com/document/d/10WqCQW5bW5xMBvEi003qBDIi6_6S8awVKyCL1gaNREo/pub
 document view https://docs.google.com/document/d/10WqCQW5bW5xMBvEi003qBDIi6_6S8awVKyCL1gaNREo/view
 link https://sites.google.com/view/photoboothrentalalisoviejoca/home
 link https://sites.google.com/view/irvinephotoboothrental/home
 link https://sites.google.com/view/irvinephotoboothrental/photo-booth-rental-irvine
 link https://sites.google.com/view/vogue-booth-rental-los-angeles/home
 link https://sites.google.com/view/brea-photo-booth-rental/home
 document https://docs.google.com/document/d/1HpWDbZpOXZ6ULYN1iU8zzCV8oyIxETq4FlD_k1u4k9w/edit?usp=sharing
 document pub https://docs.google.com/document/d/1HpWDbZpOXZ6ULYN1iU8zzCV8oyIxETq4FlD_k1u4k9w/pub
 document view https://docs.google.com/document/d/1HpWDbZpOXZ6ULYN1iU8zzCV8oyIxETq4FlD_k1u4k9w/view
 document https://docs.google.com/document/d/1dWsz8yNIbyXX_gOZ9sRi2OzK_FQmg2Pp0odTbegJ6uI/edit?usp=sharing
 document pub https://docs.google.com/document/d/1dWsz8yNIbyXX_gOZ9sRi2OzK_FQmg2Pp0odTbegJ6uI/pub
 document view https://docs.google.com/document/d/1dWsz8yNIbyXX_gOZ9sRi2OzK_FQmg2Pp0odTbegJ6uI/view
 document https://docs.google.com/document/d/1j_6aCeK1_3k4LFMFSj3SU1vyO7-YZbahrtNc3AL7mQ0/edit?usp=sharing
	-Erin Edwards
----
document https://docs.google.com/document/d/1GoGBxbv3TZS-s14lGJGRird0s5husbYIWiv_FC2DD_4/edit?usp=sharing
 document pub https://docs.google.com/document/d/1GoGBxbv3TZS-s14lGJGRird0s5husbYIWiv_FC2DD_4/pub
 document view https://docs.google.com/document/d/1GoGBxbv3TZS-s14lGJGRird0s5husbYIWiv_FC2DD_4/view
 link https://sites.google.com/view/photoboothrentalalisoviejoca/home
 link https://sites.google.com/view/irvinephotoboothrental/home
 link https://sites.google.com/view/irvinephotoboothrental/photo-booth-rental-irvine
 link https://sites.google.com/view/vogue-booth-rental-los-angeles/home
 link https://sites.google.com/view/brea-photo-booth-rental/home
 document https://docs.google.com/document/d/19cxuHUgz8sRy3S3xrE1n03-JLk8ddF8Jk5-Cw-i-Spo/edit?usp=sharing
 document pub https://docs.google.com/document/d/19cxuHUgz8sRy3S3xrE1n03-JLk8ddF8Jk5-Cw-i-Spo/pub
 document view https://docs.google.com/document/d/19cxuHUgz8sRy3S3xrE1n03-JLk8ddF8Jk5-Cw-i-Spo/view
 document https://docs.google.com/document/d/1-y6JUg0pp83y7Iq-vgOSDDALx7iRcw8LA6KtYgod6OA/edit?usp=sharing
 document pub https://docs.google.com/document/d/1-y6JUg0pp83y7Iq-vgOSDDALx7iRcw8LA6KtYgod6OA/pub
 document view https://docs.google.com/document/d/1-y6JUg0pp83y7Iq-vgOSDDALx7iRcw8LA6KtYgod6OA/view
 document https://docs.google.com/document/d/1a_Q_GgRPzX8su4krFafziwmdLqz54b5cEhzW30dbbV8/edit?usp=sharing
 document pub https://docs.google.com/document/d/1a_Q_GgRPzX8su4krFafziwmdLqz54b5cEhzW30dbbV8/pub
 document view https://docs.google.com/document/d/1a_Q_GgRPzX8su4krFafziwmdLqz54b5cEhzW30dbbV8/view
 link https://sites.google.com/view/photoboothrentalalisoviejoca/home
 link https://sites.google.com/view/irvinephotoboothrental/home
 link https://sites.google.com/view/irvinephotoboothrental/photo-booth-rental-irvine
 link https://sites.google.com/view/vogue-booth-rental-los-angeles/home
 link https://sites.google.com/view/brea-photo-booth-rental/home
	-Erin Edwards
----
link https://sites.google.com/view/vogue-booth-rental-los-angeles/home
 link https://sites.google.com/view/brea-photo-booth-rental/home
 document https://docs.google.com/document/d/1cGQ4dFNGEVK2vqpfR3lErNKTHKzftD0wunRLxmsGu9w/edit?usp=sharing
 document pub https://docs.google.com/document/d/1cGQ4dFNGEVK2vqpfR3lErNKTHKzftD0wunRLxmsGu9w/pub
 document view https://docs.google.com/document/d/1cGQ4dFNGEVK2vqpfR3lErNKTHKzftD0wunRLxmsGu9w/view
 document https://docs.google.com/document/d/1FxgsOv9LWS7GKVxiC8Krp4-0_cYLqH6oM1zD3gBWq5M/edit?usp=sharing
 document pub https://docs.google.com/document/d/1FxgsOv9LWS7GKVxiC8Krp4-0_cYLqH6oM1zD3gBWq5M/pub
 document view https://docs.google.com/document/d/1FxgsOv9LWS7GKVxiC8Krp4-0_cYLqH6oM1zD3gBWq5M/view
 document https://docs.google.com/document/d/1mhVV9zALyW1XLL5ZyKTYOHKXrUJabK8H8Zgtq32xJNg/edit?usp=sharing
 document pub https://docs.google.com/document/d/1mhVV9zALyW1XLL5ZyKTYOHKXrUJabK8H8Zgtq32xJNg/pub
 document view https://docs.google.com/document/d/1mhVV9zALyW1XLL5ZyKTYOHKXrUJabK8H8Zgtq32xJNg/view
 link https://sites.google.com/view/photoboothrentalalisoviejoca/home
 link https://sites.google.com/view/irvinephotoboothrental/home
 link https://sites.google.com/view/irvinephotoboothrental/photo-booth-rental-irvine
 link https://sites.google.com/view/vogue-booth-rental-los-angeles/home
 link https://sites.google.com/view/brea-photo-booth-rental/home
 document https://docs.google.com/document/d/1tQZ_4_W5FASv1ie4--zmN1o1MRYn7Hun-YzhyO5Rx5I/edit?usp=sharing
 document pub https://docs.google.com/document/d/1tQZ_4_W5FASv1ie4--zmN1o1MRYn7Hun-YzhyO5Rx5I/pub
 document view https://docs.google.com/document/d/1tQZ_4_W5FASv1ie4--zmN1o1MRYn7Hun-YzhyO5Rx5I/view
 document https://docs.google.com/document/d/1SQ8EMb08sLlzHO_xc1FRiJQbALYgET-VboNh0hOrs20/edit?usp=sharing
 document pub https://docs.google.com/document/d/1SQ8EMb08sLlzHO_xc1FRiJQbALYgET-VboNh0hOrs20/pub
 document view https://docs.google.com/document/d/1SQ8EMb08sLlzHO_xc1FRiJQbALYgET-VboNh0hOrs20/view
	-Erin Edwards
----
sheet https://docs.google.com/spreadsheets/d/1lRwJ5hoCqBTKFUez9IIaSL583ztDtYCwxsrCJQgKl-8/edit#gid=0
 sheet https://docs.google.com/spreadsheets/d/1lRwJ5hoCqBTKFUez9IIaSL583ztDtYCwxsrCJQgKl-8/edit#gid=2117820730
 sheet https://docs.google.com/spreadsheets/d/1lRwJ5hoCqBTKFUez9IIaSL583ztDtYCwxsrCJQgKl-8/edit#gid=406013061
 sheet https://docs.google.com/spreadsheets/d/1lRwJ5hoCqBTKFUez9IIaSL583ztDtYCwxsrCJQgKl-8/edit#gid=1153496335
 sheet https://docs.google.com/spreadsheets/d/1lRwJ5hoCqBTKFUez9IIaSL583ztDtYCwxsrCJQgKl-8/edit#gid=1713292540
 folder HTML https://drive.google.com/drive/folders/1CsjleHQx3wPhrpbgEnNY-enIbmfW14gU?usp=sharing
 HTML https://drive.google.com/file/d/13rOM2JtsWbVZu6EY00cQs0a18xIrnmZ8/view?usp=sharing
 folder Microsoft Files https://drive.google.com/drive/folders/1U-46J5oVpAxJfbeArnRlor1nhylL5sp5?usp=sharing
 document https://docs.google.com/document/d/13klrlx_WQ1j87YcmlDDGUGKt_N7jdnDoPDuQVAn9H8A/edit?usp=sharing
 document pub https://docs.google.com/document/d/13klrlx_WQ1j87YcmlDDGUGKt_N7jdnDoPDuQVAn9H8A/pub
 document view https://docs.google.com/document/d/13klrlx_WQ1j87YcmlDDGUGKt_N7jdnDoPDuQVAn9H8A/view
 document https://docs.google.com/document/d/1XKMFSaAGAsA8xGfDBwU0GcZ9ET1yAM0wIAEwZgKW3-c/edit?usp=sharing
 document pub https://docs.google.com/document/d/1XKMFSaAGAsA8xGfDBwU0GcZ9ET1yAM0wIAEwZgKW3-c/pub
 document view https://docs.google.com/document/d/1XKMFSaAGAsA8xGfDBwU0GcZ9ET1yAM0wIAEwZgKW3-c/view
 document https://docs.google.com/document/d/1aloBmb3nwu66QsIPoR9jYY8QrIy2yeVv_x4zs4JPjEY/edit?usp=sharing
 document pub https://docs.google.com/document/d/1aloBmb3nwu66QsIPoR9jYY8QrIy2yeVv_x4zs4JPjEY/pub
 document view https://docs.google.com/document/d/1aloBmb3nwu66QsIPoR9jYY8QrIy2yeVv_x4zs4JPjEY/view
 link https://sites.google.com/view/photoboothrentalalisoviejoca/home
 link https://sites.google.com/view/irvinephotoboothrental/home
 link https://sites.google.com/view/irvinephotoboothrental/photo-booth-rental-irvine
	-Erin Edwards
----
Calendar - All Day Event https://www.google.com/calendar/event?eid=c24wM2NnYm91bHFjdWlpMWxyYWRrMzZhZWsgYmVlYzZkMzFjMzQ2ZTg3ZjVhNTg3ZmE2ZjUzMjc0YjY1MjNlYTQ1MTBlYjBiMDdjNjAzNzQ1OWE4ZTg4N2M2NEBncm91cC5jYWxlbmRhci5nb29nbGUuY29t
 Calendar - All Day Event https://www.google.com/calendar/event?eid=ZDBjYmlnMGhqc2tvZTlwcHNxcDNyZDdlZG8gYmVlYzZkMzFjMzQ2ZTg3ZjVhNTg3ZmE2ZjUzMjc0YjY1MjNlYTQ1MTBlYjBiMDdjNjAzNzQ1OWE4ZTg4N2M2NEBncm91cC5jYWxlbmRhci5nb29nbGUuY29t
 Calendar - All Day Event https://www.google.com/calendar/event?eid=aWp1dTB1b3ViYnU5YzliZm1yc2Eyc2kzZG8gYmVlYzZkMzFjMzQ2ZTg3ZjVhNTg3ZmE2ZjUzMjc0YjY1MjNlYTQ1MTBlYjBiMDdjNjAzNzQ1OWE4ZTg4N2M2NEBncm91cC5jYWxlbmRhci5nb29nbGUuY29t
 Calendar - All Day Event https://www.google.com/calendar/event?eid=NW8xNWZraDY3a2Fob2RhbmluODYzMDhlbWcgYmVlYzZkMzFjMzQ2ZTg3ZjVhNTg3ZmE2ZjUzMjc0YjY1MjNlYTQ1MTBlYjBiMDdjNjAzNzQ1OWE4ZTg4N2M2NEBncm91cC5jYWxlbmRhci5nb29nbGUuY29t
 Calendar - All Day Event https://www.google.com/calendar/event?eid=NGRnMjBuaWEyaGM3dmpsbHU0bHIxNnMycDggYmVlYzZkMzFjMzQ2ZTg3ZjVhNTg3ZmE2ZjUzMjc0YjY1MjNlYTQ1MTBlYjBiMDdjNjAzNzQ1OWE4ZTg4N2M2NEBncm91cC5jYWxlbmRhci5nb29nbGUuY29t
 Calendar - All Day Event https://www.google.com/calendar/event?eid=dXFiN2dtbm50djBoY3FwNDQxOXJtNmhkbTggYmVlYzZkMzFjMzQ2ZTg3ZjVhNTg3ZmE2ZjUzMjc0YjY1MjNlYTQ1MTBlYjBiMDdjNjAzNzQ1OWE4ZTg4N2M2NEBncm91cC5jYWxlbmRhci5nb29nbGUuY29t
 Calendar - All Day Event https://www.google.com/calendar/event?eid=Mjgzcm02bDZncWc2cXNuazFyYXBrZzRzc2MgYmVlYzZkMzFjMzQ2ZTg3ZjVhNTg3ZmE2ZjUzMjc0YjY1MjNlYTQ1MTBlYjBiMDdjNjAzNzQ1OWE4ZTg4N2M2NEBncm91cC5jYWxlbmRhci5nb29nbGUuY29t
 Calendar - All Day Event https://www.google.com/calendar/event?eid=anYxMGVnaWRtNWM3cjdrZjg4OXRtNGM4NWsgYmVlYzZkMzFjMzQ2ZTg3ZjVhNTg3ZmE2ZjUzMjc0YjY1MjNlYTQ1MTBlYjBiMDdjNjAzNzQ1OWE4ZTg4N2M2NEBncm91cC5jYWxlbmRhci5nb29nbGUuY29t
 video https://youtu.be/7LllWbcsav0
 video https://youtu.be/gg9HqdfCNPU
 video https://youtu.be/oqjwKz3NvlY
 video https://youtu.be/sRroGoy86Gs
 video https://youtu.be/qlzCxiTrIDk
	-Erin Edwards
----
document view https://docs.google.com/document/d/1qo5EfgilJyr0L_mMNicHCgVxN2mk7e_zTREsFvUk-bs/view
 presentation https://docs.google.com/presentation/d/1CcePwVSpzQwQefoyU4In6MwCqj8py8avYBEzNunl6xs/edit?usp=sharing
 presentation pub https://docs.google.com/presentation/d/1CcePwVSpzQwQefoyU4In6MwCqj8py8avYBEzNunl6xs/pub?start=true&amp;loop=true&amp;delayms=3000
 presentation view https://docs.google.com/presentation/d/1CcePwVSpzQwQefoyU4In6MwCqj8py8avYBEzNunl6xs/view
 presentation html https://docs.google.com/presentation/d/1CcePwVSpzQwQefoyU4In6MwCqj8py8avYBEzNunl6xs/htmlpresent
 calendar https://calendar.google.com?cid=beec6d31c346e87f5a587fa6f53274b6523ea4510eb0b07c6037459a8e887c64@group.calendar.google.com
 Calendar - All Day Event https://www.google.com/calendar/event?eid=MmdnaGViOXZibnVobjAxOHRjOGhhOTRqYWMgYmVlYzZkMzFjMzQ2ZTg3ZjVhNTg3ZmE2ZjUzMjc0YjY1MjNlYTQ1MTBlYjBiMDdjNjAzNzQ1OWE4ZTg4N2M2NEBncm91cC5jYWxlbmRhci5nb29nbGUuY29t
 Calendar - All Day Event https://www.google.com/calendar/event?eid=dHVvYXA5djY0Nm42bDJqY2cyYTBqczVyZzAgYmVlYzZkMzFjMzQ2ZTg3ZjVhNTg3ZmE2ZjUzMjc0YjY1MjNlYTQ1MTBlYjBiMDdjNjAzNzQ1OWE4ZTg4N2M2NEBncm91cC5jYWxlbmRhci5nb29nbGUuY29t
 Calendar - All Day Event https://www.google.com/calendar/event?eid=bzY4MWxwNWV2cXU3ZTdkY204Z2t0bW50NGcgYmVlYzZkMzFjMzQ2ZTg3ZjVhNTg3ZmE2ZjUzMjc0YjY1MjNlYTQ1MTBlYjBiMDdjNjAzNzQ1OWE4ZTg4N2M2NEBncm91cC5jYWxlbmRhci5nb29nbGUuY29t
 Calendar - All Day Event https://www.google.com/calendar/event?eid=MGV2MmFocDEyaXFsc2FlYmFqYmpoMHJpOWcgYmVlYzZkMzFjMzQ2ZTg3ZjVhNTg3ZmE2ZjUzMjc0YjY1MjNlYTQ1MTBlYjBiMDdjNjAzNzQ1OWE4ZTg4N2M2NEBncm91cC5jYWxlbmRhci5nb29nbGUuY29t
 Calendar - All Day Event https://www.google.com/calendar/event?eid=bjlrcGF2N2o1dmoxbTVtZ2NvaGttcXJ0MWsgYmVlYzZkMzFjMzQ2ZTg3ZjVhNTg3ZmE2ZjUzMjc0YjY1MjNlYTQ1MTBlYjBiMDdjNjAzNzQ1OWE4ZTg4N2M2NEBncm91cC5jYWxlbmRhci5nb29nbGUuY29t
	-Erin Edwards
----
CellImage 
 target url https://www.luckyfrogphotos.com/culvercityphotobooth.html
 folder top https://drive.google.com/drive/folders/1SB3WiSmayXEKJYtQRvJS6COfvVFm56iA?usp=sharing
 rss feed https://news.google.com/rss/search?q=videobooth
 folder articles https://drive.google.com/drive/folders/1NeRFDzvYCe3b_90Ae8tDoC9eRHcPKFCk?usp=sharing
 folder photos https://drive.google.com/drive/folders/1OkbrDaEO_A3PPqI9hYXYrghfNIVbdgcq?usp=sharing
 folder pdfs https://drive.google.com/drive/folders/1hdazOcTx-4OKwGTgNAkrO4JU000nJAvO?usp=sharing
 folder slides https://drive.google.com/drive/folders/1F9uQmw79XObRQl9UwgOpmlD80u6ccQZC?usp=sharing
 photo https://drive.google.com/file/d/1t33hvFbsi4sSFSNdR8g74m5ACVKQUi0g/view?usp=sharing
 photo https://drive.google.com/file/d/1zaawNhmDfT2MUjKJYoAiYS2A_YMc4pKu/view?usp=sharing
 spreadsheet https://docs.google.com/spreadsheets/d/1lRwJ5hoCqBTKFUez9IIaSL583ztDtYCwxsrCJQgKl-8/edit?usp=sharing
 spreadsheet key https://docs.google.com/spreadsheet/pub?key=1lRwJ5hoCqBTKFUez9IIaSL583ztDtYCwxsrCJQgKl-8
 spreadsheet pubhtml https://docs.google.com/spreadsheets/d/1lRwJ5hoCqBTKFUez9IIaSL583ztDtYCwxsrCJQgKl-8/pubhtml
 spreadsheet pub https://docs.google.com/spreadsheets/d/1lRwJ5hoCqBTKFUez9IIaSL583ztDtYCwxsrCJQgKl-8/pub
 spreadsheet view https://docs.google.com/spreadsheets/d/1lRwJ5hoCqBTKFUez9IIaSL583ztDtYCwxsrCJQgKl-8/view
 form https://docs.google.com/forms/d/1sZ46GnuQwO_ZhaOOff0Wl0Vqux_g0GNKsvthRLh6Kgo/edit?usp=sharing
 drawing https://docs.google.com/drawings/d/1QdIagHTkz-EPMEkxKdKj6TmNoBEu6roOF0UdZMODRpg/edit?usp=sharing
 image https://drive.google.com/file/d/1Ub_baxN1yIKa7z6PHbWKiQ5Hv3QmkYdb/view?usp=drivesdk
 image link https://sites.google.com/view/culvercityphotoboothrentals/home
 document https://docs.google.com/document/d/1qo5EfgilJyr0L_mMNicHCgVxN2mk7e_zTREsFvUk-bs/edit?usp=sharing
 document pub https://docs.google.com/document/d/1qo5EfgilJyr0L_mMNicHCgVxN2mk7e_zTREsFvUk-bs/pub
	-Erin Edwards</t>
      </text>
    </comment>
  </commentList>
</comments>
</file>

<file path=xl/sharedStrings.xml><?xml version="1.0" encoding="utf-8"?>
<sst xmlns="http://schemas.openxmlformats.org/spreadsheetml/2006/main" count="1230" uniqueCount="609">
  <si>
    <t>target url</t>
  </si>
  <si>
    <t>renting a photo booth near Culver City</t>
  </si>
  <si>
    <t>https://www.luckyfrogphotos.com/culvercityphotobooth.html</t>
  </si>
  <si>
    <t>folder top</t>
  </si>
  <si>
    <t>https://drive.google.com/drive/folders/1SB3WiSmayXEKJYtQRvJS6COfvVFm56iA?usp=sharing</t>
  </si>
  <si>
    <t>rss feed</t>
  </si>
  <si>
    <t>https://news.google.com/rss/search?q=videobooth</t>
  </si>
  <si>
    <t>folder articles</t>
  </si>
  <si>
    <t>renting a photo booth near Culver City Articles</t>
  </si>
  <si>
    <t>https://drive.google.com/drive/folders/1NeRFDzvYCe3b_90Ae8tDoC9eRHcPKFCk?usp=sharing</t>
  </si>
  <si>
    <t>folder photos</t>
  </si>
  <si>
    <t>renting a photo booth near Culver City Photos</t>
  </si>
  <si>
    <t>https://drive.google.com/drive/folders/1OkbrDaEO_A3PPqI9hYXYrghfNIVbdgcq?usp=sharing</t>
  </si>
  <si>
    <t>folder pdfs</t>
  </si>
  <si>
    <t>renting a photo booth near Culver City PDFs</t>
  </si>
  <si>
    <t>https://drive.google.com/drive/folders/1hdazOcTx-4OKwGTgNAkrO4JU000nJAvO?usp=sharing</t>
  </si>
  <si>
    <t>folder slides</t>
  </si>
  <si>
    <t>renting a photo booth near Culver City Slides</t>
  </si>
  <si>
    <t>https://drive.google.com/drive/folders/1F9uQmw79XObRQl9UwgOpmlD80u6ccQZC?usp=sharing</t>
  </si>
  <si>
    <t>photo</t>
  </si>
  <si>
    <t>https://drive.google.com/file/d/1t33hvFbsi4sSFSNdR8g74m5ACVKQUi0g/view?usp=sharing</t>
  </si>
  <si>
    <t>https://drive.google.com/file/d/1zaawNhmDfT2MUjKJYoAiYS2A_YMc4pKu/view?usp=sharing</t>
  </si>
  <si>
    <t>spreadsheet</t>
  </si>
  <si>
    <t>https://docs.google.com/spreadsheets/d/1lRwJ5hoCqBTKFUez9IIaSL583ztDtYCwxsrCJQgKl-8/edit?usp=sharing</t>
  </si>
  <si>
    <t>spreadsheet key</t>
  </si>
  <si>
    <t>renting a photo booth near Culver City key</t>
  </si>
  <si>
    <t>https://docs.google.com/spreadsheet/pub?key=1lRwJ5hoCqBTKFUez9IIaSL583ztDtYCwxsrCJQgKl-8</t>
  </si>
  <si>
    <t>spreadsheet pubhtml</t>
  </si>
  <si>
    <t>renting a photo booth near Culver City pubhtml</t>
  </si>
  <si>
    <t>https://docs.google.com/spreadsheets/d/1lRwJ5hoCqBTKFUez9IIaSL583ztDtYCwxsrCJQgKl-8/pubhtml</t>
  </si>
  <si>
    <t>spreadsheet pub</t>
  </si>
  <si>
    <t>renting a photo booth near Culver City pub</t>
  </si>
  <si>
    <t>https://docs.google.com/spreadsheets/d/1lRwJ5hoCqBTKFUez9IIaSL583ztDtYCwxsrCJQgKl-8/pub</t>
  </si>
  <si>
    <t>spreadsheet view</t>
  </si>
  <si>
    <t>renting a photo booth near Culver City view</t>
  </si>
  <si>
    <t>https://docs.google.com/spreadsheets/d/1lRwJ5hoCqBTKFUez9IIaSL583ztDtYCwxsrCJQgKl-8/view</t>
  </si>
  <si>
    <t>form</t>
  </si>
  <si>
    <t>https://docs.google.com/forms/d/1sZ46GnuQwO_ZhaOOff0Wl0Vqux_g0GNKsvthRLh6Kgo/edit?usp=sharing</t>
  </si>
  <si>
    <t>drawing</t>
  </si>
  <si>
    <t>https://docs.google.com/drawings/d/1QdIagHTkz-EPMEkxKdKj6TmNoBEu6roOF0UdZMODRpg/edit?usp=sharing</t>
  </si>
  <si>
    <t>image</t>
  </si>
  <si>
    <t>CTA or Logo</t>
  </si>
  <si>
    <t>https://drive.google.com/file/d/1Ub_baxN1yIKa7z6PHbWKiQ5Hv3QmkYdb/view?usp=drivesdk</t>
  </si>
  <si>
    <t>image link</t>
  </si>
  <si>
    <t>CTA or Logo - image link</t>
  </si>
  <si>
    <t>https://sites.google.com/view/culvercityphotoboothrentals/home</t>
  </si>
  <si>
    <t>document</t>
  </si>
  <si>
    <t>https://docs.google.com/document/d/1qo5EfgilJyr0L_mMNicHCgVxN2mk7e_zTREsFvUk-bs/edit?usp=sharing</t>
  </si>
  <si>
    <t>document pub</t>
  </si>
  <si>
    <t>https://docs.google.com/document/d/1qo5EfgilJyr0L_mMNicHCgVxN2mk7e_zTREsFvUk-bs/pub</t>
  </si>
  <si>
    <t>document view</t>
  </si>
  <si>
    <t>https://docs.google.com/document/d/1qo5EfgilJyr0L_mMNicHCgVxN2mk7e_zTREsFvUk-bs/view</t>
  </si>
  <si>
    <t>presentation</t>
  </si>
  <si>
    <t>https://docs.google.com/presentation/d/1CcePwVSpzQwQefoyU4In6MwCqj8py8avYBEzNunl6xs/edit?usp=sharing</t>
  </si>
  <si>
    <t>presentation pub</t>
  </si>
  <si>
    <t>https://docs.google.com/presentation/d/1CcePwVSpzQwQefoyU4In6MwCqj8py8avYBEzNunl6xs/pub?start=true&amp;loop=true&amp;delayms=3000</t>
  </si>
  <si>
    <t>presentation view</t>
  </si>
  <si>
    <t>https://docs.google.com/presentation/d/1CcePwVSpzQwQefoyU4In6MwCqj8py8avYBEzNunl6xs/view</t>
  </si>
  <si>
    <t>presentation html</t>
  </si>
  <si>
    <t>renting a photo booth near Culver City html</t>
  </si>
  <si>
    <t>https://docs.google.com/presentation/d/1CcePwVSpzQwQefoyU4In6MwCqj8py8avYBEzNunl6xs/htmlpresent</t>
  </si>
  <si>
    <t>calendar</t>
  </si>
  <si>
    <t>Calendar - renting a photo booth near Culver City</t>
  </si>
  <si>
    <t>https://calendar.google.com?cid=beec6d31c346e87f5a587fa6f53274b6523ea4510eb0b07c6037459a8e887c64@group.calendar.google.com</t>
  </si>
  <si>
    <t>Calendar - All Day Event</t>
  </si>
  <si>
    <t>Calendar - renting a photo booth near Culver City - Event</t>
  </si>
  <si>
    <t>https://www.google.com/calendar/event?eid=MmdnaGViOXZibnVobjAxOHRjOGhhOTRqYWMgYmVlYzZkMzFjMzQ2ZTg3ZjVhNTg3ZmE2ZjUzMjc0YjY1MjNlYTQ1MTBlYjBiMDdjNjAzNzQ1OWE4ZTg4N2M2NEBncm91cC5jYWxlbmRhci5nb29nbGUuY29t</t>
  </si>
  <si>
    <t>https://www.google.com/calendar/event?eid=dHVvYXA5djY0Nm42bDJqY2cyYTBqczVyZzAgYmVlYzZkMzFjMzQ2ZTg3ZjVhNTg3ZmE2ZjUzMjc0YjY1MjNlYTQ1MTBlYjBiMDdjNjAzNzQ1OWE4ZTg4N2M2NEBncm91cC5jYWxlbmRhci5nb29nbGUuY29t</t>
  </si>
  <si>
    <t>https://www.google.com/calendar/event?eid=bzY4MWxwNWV2cXU3ZTdkY204Z2t0bW50NGcgYmVlYzZkMzFjMzQ2ZTg3ZjVhNTg3ZmE2ZjUzMjc0YjY1MjNlYTQ1MTBlYjBiMDdjNjAzNzQ1OWE4ZTg4N2M2NEBncm91cC5jYWxlbmRhci5nb29nbGUuY29t</t>
  </si>
  <si>
    <t>https://www.google.com/calendar/event?eid=MGV2MmFocDEyaXFsc2FlYmFqYmpoMHJpOWcgYmVlYzZkMzFjMzQ2ZTg3ZjVhNTg3ZmE2ZjUzMjc0YjY1MjNlYTQ1MTBlYjBiMDdjNjAzNzQ1OWE4ZTg4N2M2NEBncm91cC5jYWxlbmRhci5nb29nbGUuY29t</t>
  </si>
  <si>
    <t>https://www.google.com/calendar/event?eid=bjlrcGF2N2o1dmoxbTVtZ2NvaGttcXJ0MWsgYmVlYzZkMzFjMzQ2ZTg3ZjVhNTg3ZmE2ZjUzMjc0YjY1MjNlYTQ1MTBlYjBiMDdjNjAzNzQ1OWE4ZTg4N2M2NEBncm91cC5jYWxlbmRhci5nb29nbGUuY29t</t>
  </si>
  <si>
    <t>https://www.google.com/calendar/event?eid=c24wM2NnYm91bHFjdWlpMWxyYWRrMzZhZWsgYmVlYzZkMzFjMzQ2ZTg3ZjVhNTg3ZmE2ZjUzMjc0YjY1MjNlYTQ1MTBlYjBiMDdjNjAzNzQ1OWE4ZTg4N2M2NEBncm91cC5jYWxlbmRhci5nb29nbGUuY29t</t>
  </si>
  <si>
    <t>https://www.google.com/calendar/event?eid=ZDBjYmlnMGhqc2tvZTlwcHNxcDNyZDdlZG8gYmVlYzZkMzFjMzQ2ZTg3ZjVhNTg3ZmE2ZjUzMjc0YjY1MjNlYTQ1MTBlYjBiMDdjNjAzNzQ1OWE4ZTg4N2M2NEBncm91cC5jYWxlbmRhci5nb29nbGUuY29t</t>
  </si>
  <si>
    <t>https://www.google.com/calendar/event?eid=aWp1dTB1b3ViYnU5YzliZm1yc2Eyc2kzZG8gYmVlYzZkMzFjMzQ2ZTg3ZjVhNTg3ZmE2ZjUzMjc0YjY1MjNlYTQ1MTBlYjBiMDdjNjAzNzQ1OWE4ZTg4N2M2NEBncm91cC5jYWxlbmRhci5nb29nbGUuY29t</t>
  </si>
  <si>
    <t>https://www.google.com/calendar/event?eid=NW8xNWZraDY3a2Fob2RhbmluODYzMDhlbWcgYmVlYzZkMzFjMzQ2ZTg3ZjVhNTg3ZmE2ZjUzMjc0YjY1MjNlYTQ1MTBlYjBiMDdjNjAzNzQ1OWE4ZTg4N2M2NEBncm91cC5jYWxlbmRhci5nb29nbGUuY29t</t>
  </si>
  <si>
    <t>https://www.google.com/calendar/event?eid=NGRnMjBuaWEyaGM3dmpsbHU0bHIxNnMycDggYmVlYzZkMzFjMzQ2ZTg3ZjVhNTg3ZmE2ZjUzMjc0YjY1MjNlYTQ1MTBlYjBiMDdjNjAzNzQ1OWE4ZTg4N2M2NEBncm91cC5jYWxlbmRhci5nb29nbGUuY29t</t>
  </si>
  <si>
    <t>https://www.google.com/calendar/event?eid=dXFiN2dtbm50djBoY3FwNDQxOXJtNmhkbTggYmVlYzZkMzFjMzQ2ZTg3ZjVhNTg3ZmE2ZjUzMjc0YjY1MjNlYTQ1MTBlYjBiMDdjNjAzNzQ1OWE4ZTg4N2M2NEBncm91cC5jYWxlbmRhci5nb29nbGUuY29t</t>
  </si>
  <si>
    <t>https://www.google.com/calendar/event?eid=Mjgzcm02bDZncWc2cXNuazFyYXBrZzRzc2MgYmVlYzZkMzFjMzQ2ZTg3ZjVhNTg3ZmE2ZjUzMjc0YjY1MjNlYTQ1MTBlYjBiMDdjNjAzNzQ1OWE4ZTg4N2M2NEBncm91cC5jYWxlbmRhci5nb29nbGUuY29t</t>
  </si>
  <si>
    <t>https://www.google.com/calendar/event?eid=anYxMGVnaWRtNWM3cjdrZjg4OXRtNGM4NWsgYmVlYzZkMzFjMzQ2ZTg3ZjVhNTg3ZmE2ZjUzMjc0YjY1MjNlYTQ1MTBlYjBiMDdjNjAzNzQ1OWE4ZTg4N2M2NEBncm91cC5jYWxlbmRhci5nb29nbGUuY29t</t>
  </si>
  <si>
    <t>video</t>
  </si>
  <si>
    <t>https://youtu.be/7LllWbcsav0</t>
  </si>
  <si>
    <t>https://youtu.be/gg9HqdfCNPU</t>
  </si>
  <si>
    <t>https://youtu.be/oqjwKz3NvlY</t>
  </si>
  <si>
    <t>https://youtu.be/sRroGoy86Gs</t>
  </si>
  <si>
    <t>https://youtu.be/qlzCxiTrIDk</t>
  </si>
  <si>
    <t>sheet</t>
  </si>
  <si>
    <t>Sheet1</t>
  </si>
  <si>
    <t>https://docs.google.com/spreadsheets/d/1lRwJ5hoCqBTKFUez9IIaSL583ztDtYCwxsrCJQgKl-8/edit#gid=0</t>
  </si>
  <si>
    <t>Keywords</t>
  </si>
  <si>
    <t>https://docs.google.com/spreadsheets/d/1lRwJ5hoCqBTKFUez9IIaSL583ztDtYCwxsrCJQgKl-8/edit#gid=2117820730</t>
  </si>
  <si>
    <t>Content</t>
  </si>
  <si>
    <t>https://docs.google.com/spreadsheets/d/1lRwJ5hoCqBTKFUez9IIaSL583ztDtYCwxsrCJQgKl-8/edit#gid=406013061</t>
  </si>
  <si>
    <t>Calendar Events</t>
  </si>
  <si>
    <t>https://docs.google.com/spreadsheets/d/1lRwJ5hoCqBTKFUez9IIaSL583ztDtYCwxsrCJQgKl-8/edit#gid=1153496335</t>
  </si>
  <si>
    <t>RSS Feeds</t>
  </si>
  <si>
    <t>https://docs.google.com/spreadsheets/d/1lRwJ5hoCqBTKFUez9IIaSL583ztDtYCwxsrCJQgKl-8/edit#gid=1713292540</t>
  </si>
  <si>
    <t>folder HTML</t>
  </si>
  <si>
    <t>renting a photo booth near Culver City HTML</t>
  </si>
  <si>
    <t>https://drive.google.com/drive/folders/1CsjleHQx3wPhrpbgEnNY-enIbmfW14gU?usp=sharing</t>
  </si>
  <si>
    <t>HTML</t>
  </si>
  <si>
    <t>renting a photo booth near Culver City.html</t>
  </si>
  <si>
    <t>https://drive.google.com/file/d/13rOM2JtsWbVZu6EY00cQs0a18xIrnmZ8/view?usp=sharing</t>
  </si>
  <si>
    <t>folder Microsoft Files</t>
  </si>
  <si>
    <t>renting a photo booth near Culver City MSFT</t>
  </si>
  <si>
    <t>https://drive.google.com/drive/folders/1U-46J5oVpAxJfbeArnRlor1nhylL5sp5?usp=sharing</t>
  </si>
  <si>
    <t>renting a photo booth in Culver City</t>
  </si>
  <si>
    <t>https://docs.google.com/document/d/13klrlx_WQ1j87YcmlDDGUGKt_N7jdnDoPDuQVAn9H8A/edit?usp=sharing</t>
  </si>
  <si>
    <t>renting a photo booth in Culver City pub</t>
  </si>
  <si>
    <t>https://docs.google.com/document/d/13klrlx_WQ1j87YcmlDDGUGKt_N7jdnDoPDuQVAn9H8A/pub</t>
  </si>
  <si>
    <t>renting a photo booth in Culver City view</t>
  </si>
  <si>
    <t>https://docs.google.com/document/d/13klrlx_WQ1j87YcmlDDGUGKt_N7jdnDoPDuQVAn9H8A/view</t>
  </si>
  <si>
    <t>rent a photobooth Culver City</t>
  </si>
  <si>
    <t>https://docs.google.com/document/d/1XKMFSaAGAsA8xGfDBwU0GcZ9ET1yAM0wIAEwZgKW3-c/edit?usp=sharing</t>
  </si>
  <si>
    <t>rent a photobooth Culver City pub</t>
  </si>
  <si>
    <t>https://docs.google.com/document/d/1XKMFSaAGAsA8xGfDBwU0GcZ9ET1yAM0wIAEwZgKW3-c/pub</t>
  </si>
  <si>
    <t>rent a photobooth Culver City view</t>
  </si>
  <si>
    <t>https://docs.google.com/document/d/1XKMFSaAGAsA8xGfDBwU0GcZ9ET1yAM0wIAEwZgKW3-c/view</t>
  </si>
  <si>
    <t>photo booth rental package Culver City</t>
  </si>
  <si>
    <t>https://docs.google.com/document/d/1aloBmb3nwu66QsIPoR9jYY8QrIy2yeVv_x4zs4JPjEY/edit?usp=sharing</t>
  </si>
  <si>
    <t>photo booth rental package Culver City pub</t>
  </si>
  <si>
    <t>https://docs.google.com/document/d/1aloBmb3nwu66QsIPoR9jYY8QrIy2yeVv_x4zs4JPjEY/pub</t>
  </si>
  <si>
    <t>photo booth rental package Culver City view</t>
  </si>
  <si>
    <t>https://docs.google.com/document/d/1aloBmb3nwu66QsIPoR9jYY8QrIy2yeVv_x4zs4JPjEY/view</t>
  </si>
  <si>
    <t>link</t>
  </si>
  <si>
    <t>https://sites.google.com/view/photoboothrentalalisoviejoca/home</t>
  </si>
  <si>
    <t>https://sites.google.com/view/irvinephotoboothrental/home</t>
  </si>
  <si>
    <t>https://sites.google.com/view/irvinephotoboothrental/photo-booth-rental-irvine</t>
  </si>
  <si>
    <t>https://sites.google.com/view/vogue-booth-rental-los-angeles/home</t>
  </si>
  <si>
    <t>https://sites.google.com/view/brea-photo-booth-rental/home</t>
  </si>
  <si>
    <t>photobooth for rent Culver City</t>
  </si>
  <si>
    <t>https://docs.google.com/document/d/1cGQ4dFNGEVK2vqpfR3lErNKTHKzftD0wunRLxmsGu9w/edit?usp=sharing</t>
  </si>
  <si>
    <t>photobooth for rent Culver City pub</t>
  </si>
  <si>
    <t>https://docs.google.com/document/d/1cGQ4dFNGEVK2vqpfR3lErNKTHKzftD0wunRLxmsGu9w/pub</t>
  </si>
  <si>
    <t>photobooth for rent Culver City view</t>
  </si>
  <si>
    <t>https://docs.google.com/document/d/1cGQ4dFNGEVK2vqpfR3lErNKTHKzftD0wunRLxmsGu9w/view</t>
  </si>
  <si>
    <t>photo booths rent Culver City</t>
  </si>
  <si>
    <t>https://docs.google.com/document/d/1FxgsOv9LWS7GKVxiC8Krp4-0_cYLqH6oM1zD3gBWq5M/edit?usp=sharing</t>
  </si>
  <si>
    <t>photo booths rent Culver City pub</t>
  </si>
  <si>
    <t>https://docs.google.com/document/d/1FxgsOv9LWS7GKVxiC8Krp4-0_cYLqH6oM1zD3gBWq5M/pub</t>
  </si>
  <si>
    <t>photo booths rent Culver City view</t>
  </si>
  <si>
    <t>https://docs.google.com/document/d/1FxgsOv9LWS7GKVxiC8Krp4-0_cYLqH6oM1zD3gBWq5M/view</t>
  </si>
  <si>
    <t>https://docs.google.com/document/d/1mhVV9zALyW1XLL5ZyKTYOHKXrUJabK8H8Zgtq32xJNg/edit?usp=sharing</t>
  </si>
  <si>
    <t>https://docs.google.com/document/d/1mhVV9zALyW1XLL5ZyKTYOHKXrUJabK8H8Zgtq32xJNg/pub</t>
  </si>
  <si>
    <t>https://docs.google.com/document/d/1mhVV9zALyW1XLL5ZyKTYOHKXrUJabK8H8Zgtq32xJNg/view</t>
  </si>
  <si>
    <t>corporate event photo booth Culver City</t>
  </si>
  <si>
    <t>https://docs.google.com/document/d/1tQZ_4_W5FASv1ie4--zmN1o1MRYn7Hun-YzhyO5Rx5I/edit?usp=sharing</t>
  </si>
  <si>
    <t>corporate event photo booth Culver City pub</t>
  </si>
  <si>
    <t>https://docs.google.com/document/d/1tQZ_4_W5FASv1ie4--zmN1o1MRYn7Hun-YzhyO5Rx5I/pub</t>
  </si>
  <si>
    <t>corporate event photo booth Culver City view</t>
  </si>
  <si>
    <t>https://docs.google.com/document/d/1tQZ_4_W5FASv1ie4--zmN1o1MRYn7Hun-YzhyO5Rx5I/view</t>
  </si>
  <si>
    <t>photo booth rental Culver City</t>
  </si>
  <si>
    <t>https://docs.google.com/document/d/1SQ8EMb08sLlzHO_xc1FRiJQbALYgET-VboNh0hOrs20/edit?usp=sharing</t>
  </si>
  <si>
    <t>photo booth rental Culver City pub</t>
  </si>
  <si>
    <t>https://docs.google.com/document/d/1SQ8EMb08sLlzHO_xc1FRiJQbALYgET-VboNh0hOrs20/pub</t>
  </si>
  <si>
    <t>photo booth rental Culver City view</t>
  </si>
  <si>
    <t>https://docs.google.com/document/d/1SQ8EMb08sLlzHO_xc1FRiJQbALYgET-VboNh0hOrs20/view</t>
  </si>
  <si>
    <t>wedding photo booth rental in Culver City</t>
  </si>
  <si>
    <t>https://docs.google.com/document/d/1GoGBxbv3TZS-s14lGJGRird0s5husbYIWiv_FC2DD_4/edit?usp=sharing</t>
  </si>
  <si>
    <t>wedding photo booth rental in Culver City pub</t>
  </si>
  <si>
    <t>https://docs.google.com/document/d/1GoGBxbv3TZS-s14lGJGRird0s5husbYIWiv_FC2DD_4/pub</t>
  </si>
  <si>
    <t>wedding photo booth rental in Culver City view</t>
  </si>
  <si>
    <t>https://docs.google.com/document/d/1GoGBxbv3TZS-s14lGJGRird0s5husbYIWiv_FC2DD_4/view</t>
  </si>
  <si>
    <t>photo booth rental in Culver City</t>
  </si>
  <si>
    <t>https://docs.google.com/document/d/19cxuHUgz8sRy3S3xrE1n03-JLk8ddF8Jk5-Cw-i-Spo/edit?usp=sharing</t>
  </si>
  <si>
    <t>photo booth rental in Culver City pub</t>
  </si>
  <si>
    <t>https://docs.google.com/document/d/19cxuHUgz8sRy3S3xrE1n03-JLk8ddF8Jk5-Cw-i-Spo/pub</t>
  </si>
  <si>
    <t>photo booth rental in Culver City view</t>
  </si>
  <si>
    <t>https://docs.google.com/document/d/19cxuHUgz8sRy3S3xrE1n03-JLk8ddF8Jk5-Cw-i-Spo/view</t>
  </si>
  <si>
    <t>photo booth for rent Culver City</t>
  </si>
  <si>
    <t>https://docs.google.com/document/d/1-y6JUg0pp83y7Iq-vgOSDDALx7iRcw8LA6KtYgod6OA/edit?usp=sharing</t>
  </si>
  <si>
    <t>photo booth for rent Culver City pub</t>
  </si>
  <si>
    <t>https://docs.google.com/document/d/1-y6JUg0pp83y7Iq-vgOSDDALx7iRcw8LA6KtYgod6OA/pub</t>
  </si>
  <si>
    <t>photo booth for rent Culver City view</t>
  </si>
  <si>
    <t>https://docs.google.com/document/d/1-y6JUg0pp83y7Iq-vgOSDDALx7iRcw8LA6KtYgod6OA/view</t>
  </si>
  <si>
    <t>photo booth for rental Culver City</t>
  </si>
  <si>
    <t>https://docs.google.com/document/d/1a_Q_GgRPzX8su4krFafziwmdLqz54b5cEhzW30dbbV8/edit?usp=sharing</t>
  </si>
  <si>
    <t>photo booth for rental Culver City pub</t>
  </si>
  <si>
    <t>https://docs.google.com/document/d/1a_Q_GgRPzX8su4krFafziwmdLqz54b5cEhzW30dbbV8/pub</t>
  </si>
  <si>
    <t>photo booth for rental Culver City view</t>
  </si>
  <si>
    <t>https://docs.google.com/document/d/1a_Q_GgRPzX8su4krFafziwmdLqz54b5cEhzW30dbbV8/view</t>
  </si>
  <si>
    <t>photo booth to rental Culver City</t>
  </si>
  <si>
    <t>https://docs.google.com/document/d/1ILJmNyieAVZkirYRnwYdZad3HCHvf7tpvDuAgiC6ags/edit?usp=sharing</t>
  </si>
  <si>
    <t>photo booth to rental Culver City pub</t>
  </si>
  <si>
    <t>https://docs.google.com/document/d/1ILJmNyieAVZkirYRnwYdZad3HCHvf7tpvDuAgiC6ags/pub</t>
  </si>
  <si>
    <t>photo booth to rental Culver City view</t>
  </si>
  <si>
    <t>https://docs.google.com/document/d/1ILJmNyieAVZkirYRnwYdZad3HCHvf7tpvDuAgiC6ags/view</t>
  </si>
  <si>
    <t>photo booth to rent Culver City</t>
  </si>
  <si>
    <t>https://docs.google.com/document/d/1--ZFqQbmBLku7dwCO1lqJbk4UwjdxKv1tW1if2W2Akw/edit?usp=sharing</t>
  </si>
  <si>
    <t>photo booth to rent Culver City pub</t>
  </si>
  <si>
    <t>https://docs.google.com/document/d/1--ZFqQbmBLku7dwCO1lqJbk4UwjdxKv1tW1if2W2Akw/pub</t>
  </si>
  <si>
    <t>photo booth to rent Culver City view</t>
  </si>
  <si>
    <t>https://docs.google.com/document/d/1--ZFqQbmBLku7dwCO1lqJbk4UwjdxKv1tW1if2W2Akw/view</t>
  </si>
  <si>
    <t>open air photo booth rental Culver City</t>
  </si>
  <si>
    <t>https://docs.google.com/document/d/10WqCQW5bW5xMBvEi003qBDIi6_6S8awVKyCL1gaNREo/edit?usp=sharing</t>
  </si>
  <si>
    <t>open air photo booth rental Culver City pub</t>
  </si>
  <si>
    <t>https://docs.google.com/document/d/10WqCQW5bW5xMBvEi003qBDIi6_6S8awVKyCL1gaNREo/pub</t>
  </si>
  <si>
    <t>open air photo booth rental Culver City view</t>
  </si>
  <si>
    <t>https://docs.google.com/document/d/10WqCQW5bW5xMBvEi003qBDIi6_6S8awVKyCL1gaNREo/view</t>
  </si>
  <si>
    <t>https://docs.google.com/document/d/1HpWDbZpOXZ6ULYN1iU8zzCV8oyIxETq4FlD_k1u4k9w/edit?usp=sharing</t>
  </si>
  <si>
    <t>https://docs.google.com/document/d/1HpWDbZpOXZ6ULYN1iU8zzCV8oyIxETq4FlD_k1u4k9w/pub</t>
  </si>
  <si>
    <t>https://docs.google.com/document/d/1HpWDbZpOXZ6ULYN1iU8zzCV8oyIxETq4FlD_k1u4k9w/view</t>
  </si>
  <si>
    <t>rental a photo booth Culver City</t>
  </si>
  <si>
    <t>https://docs.google.com/document/d/1dWsz8yNIbyXX_gOZ9sRi2OzK_FQmg2Pp0odTbegJ6uI/edit?usp=sharing</t>
  </si>
  <si>
    <t>rental a photo booth Culver City pub</t>
  </si>
  <si>
    <t>https://docs.google.com/document/d/1dWsz8yNIbyXX_gOZ9sRi2OzK_FQmg2Pp0odTbegJ6uI/pub</t>
  </si>
  <si>
    <t>rental a photo booth Culver City view</t>
  </si>
  <si>
    <t>https://docs.google.com/document/d/1dWsz8yNIbyXX_gOZ9sRi2OzK_FQmg2Pp0odTbegJ6uI/view</t>
  </si>
  <si>
    <t>photobooth rental Culver City</t>
  </si>
  <si>
    <t>https://docs.google.com/document/d/1j_6aCeK1_3k4LFMFSj3SU1vyO7-YZbahrtNc3AL7mQ0/edit?usp=sharing</t>
  </si>
  <si>
    <t>photobooth rental Culver City pub</t>
  </si>
  <si>
    <t>https://docs.google.com/document/d/1j_6aCeK1_3k4LFMFSj3SU1vyO7-YZbahrtNc3AL7mQ0/pub</t>
  </si>
  <si>
    <t>photobooth rental Culver City view</t>
  </si>
  <si>
    <t>https://docs.google.com/document/d/1j_6aCeK1_3k4LFMFSj3SU1vyO7-YZbahrtNc3AL7mQ0/view</t>
  </si>
  <si>
    <t>https://docs.google.com/document/d/1B32d3fD2Q00TROO76flUFUyUebL6ulqjoXrXiqmZ8TY/edit?usp=sharing</t>
  </si>
  <si>
    <t>https://docs.google.com/document/d/1B32d3fD2Q00TROO76flUFUyUebL6ulqjoXrXiqmZ8TY/pub</t>
  </si>
  <si>
    <t>https://docs.google.com/document/d/1B32d3fD2Q00TROO76flUFUyUebL6ulqjoXrXiqmZ8TY/view</t>
  </si>
  <si>
    <t>comment</t>
  </si>
  <si>
    <t>https://docs.google.com/spreadsheets/d/1lRwJ5hoCqBTKFUez9IIaSL583ztDtYCwxsrCJQgKl-8/edit?disco=AAABOu4_c5g</t>
  </si>
  <si>
    <t>https://docs.google.com/drawings/d/1QdIagHTkz-EPMEkxKdKj6TmNoBEu6roOF0UdZMODRpg/edit?disco=AAABSd9HLrg</t>
  </si>
  <si>
    <t>https://docs.google.com/document/d/1B32d3fD2Q00TROO76flUFUyUebL6ulqjoXrXiqmZ8TY/edit?disco=AAABSVtnft8</t>
  </si>
  <si>
    <t>https://docs.google.com/document/d/1j_6aCeK1_3k4LFMFSj3SU1vyO7-YZbahrtNc3AL7mQ0/edit?disco=AAABSbzhnd8</t>
  </si>
  <si>
    <t>https://docs.google.com/document/d/1dWsz8yNIbyXX_gOZ9sRi2OzK_FQmg2Pp0odTbegJ6uI/edit?disco=AAABSa7zIKI</t>
  </si>
  <si>
    <t>https://docs.google.com/document/d/1HpWDbZpOXZ6ULYN1iU8zzCV8oyIxETq4FlD_k1u4k9w/edit?disco=AAABSdJcl0c</t>
  </si>
  <si>
    <t>https://docs.google.com/document/d/10WqCQW5bW5xMBvEi003qBDIi6_6S8awVKyCL1gaNREo/edit?disco=AAABScR4RWs</t>
  </si>
  <si>
    <t>https://docs.google.com/document/d/1--ZFqQbmBLku7dwCO1lqJbk4UwjdxKv1tW1if2W2Akw/edit?disco=AAABSbUs-68</t>
  </si>
  <si>
    <t>https://docs.google.com/document/d/1ILJmNyieAVZkirYRnwYdZad3HCHvf7tpvDuAgiC6ags/edit?disco=AAABSdsoO6I</t>
  </si>
  <si>
    <t>https://docs.google.com/document/d/1a_Q_GgRPzX8su4krFafziwmdLqz54b5cEhzW30dbbV8/edit?disco=AAABOt2HxFs</t>
  </si>
  <si>
    <t>https://docs.google.com/document/d/1-y6JUg0pp83y7Iq-vgOSDDALx7iRcw8LA6KtYgod6OA/edit?disco=AAABOuBJJyY</t>
  </si>
  <si>
    <t>https://docs.google.com/document/d/19cxuHUgz8sRy3S3xrE1n03-JLk8ddF8Jk5-Cw-i-Spo/edit?disco=AAABSa_oj10</t>
  </si>
  <si>
    <t>https://docs.google.com/document/d/1GoGBxbv3TZS-s14lGJGRird0s5husbYIWiv_FC2DD_4/edit?disco=AAABSbwNuIE</t>
  </si>
  <si>
    <t>https://docs.google.com/document/d/1SQ8EMb08sLlzHO_xc1FRiJQbALYgET-VboNh0hOrs20/edit?disco=AAABSdZ7SmY</t>
  </si>
  <si>
    <t>https://docs.google.com/document/d/1tQZ_4_W5FASv1ie4--zmN1o1MRYn7Hun-YzhyO5Rx5I/edit?disco=AAABSbwad_8</t>
  </si>
  <si>
    <t>https://docs.google.com/document/d/1mhVV9zALyW1XLL5ZyKTYOHKXrUJabK8H8Zgtq32xJNg/edit?disco=AAABScuSdqY</t>
  </si>
  <si>
    <t>https://docs.google.com/document/d/1FxgsOv9LWS7GKVxiC8Krp4-0_cYLqH6oM1zD3gBWq5M/edit?disco=AAABSdqf1uQ</t>
  </si>
  <si>
    <t>https://docs.google.com/document/d/1cGQ4dFNGEVK2vqpfR3lErNKTHKzftD0wunRLxmsGu9w/edit?disco=AAABScAALeA</t>
  </si>
  <si>
    <t>https://docs.google.com/document/d/1aloBmb3nwu66QsIPoR9jYY8QrIy2yeVv_x4zs4JPjEY/edit?disco=AAABSbbdtdA</t>
  </si>
  <si>
    <t>https://docs.google.com/document/d/1XKMFSaAGAsA8xGfDBwU0GcZ9ET1yAM0wIAEwZgKW3-c/edit?disco=AAABScxg2KU</t>
  </si>
  <si>
    <t>https://docs.google.com/document/d/13klrlx_WQ1j87YcmlDDGUGKt_N7jdnDoPDuQVAn9H8A/edit?disco=AAABSbhRxFk</t>
  </si>
  <si>
    <t>https://docs.google.com/document/d/1qo5EfgilJyr0L_mMNicHCgVxN2mk7e_zTREsFvUk-bs/edit?disco=AAABSdTrgng</t>
  </si>
  <si>
    <t>https://docs.google.com/presentation/d/1CcePwVSpzQwQefoyU4In6MwCqj8py8avYBEzNunl6xs/edit?disco=AAABSdRCZxg</t>
  </si>
  <si>
    <t>pdf</t>
  </si>
  <si>
    <t>renting a photo booth near Culver City-renting a photo booth near Culver City.pdf</t>
  </si>
  <si>
    <t>https://drive.google.com/file/d/1n1AXLsjm3-b0QU8KFODHV1d4NSGh8pmj/view?usp=sharing</t>
  </si>
  <si>
    <t>csv</t>
  </si>
  <si>
    <t>renting a photo booth near Culver City-renting a photo booth near Culver City.csv</t>
  </si>
  <si>
    <t>https://drive.google.com/file/d/1tSPZVYsjc3iZ6y5KWCePxyAsfOSmALzO/view?usp=sharing</t>
  </si>
  <si>
    <t>ods</t>
  </si>
  <si>
    <t>renting a photo booth near Culver City-renting a photo booth near Culver City.ods</t>
  </si>
  <si>
    <t>https://drive.google.com/file/d/1DgZjaUSH82lzAeWr6_28HvX45ncPARaD/view?usp=sharing</t>
  </si>
  <si>
    <t>tsv</t>
  </si>
  <si>
    <t>renting a photo booth near Culver City-renting a photo booth near Culver City.tsv</t>
  </si>
  <si>
    <t>https://drive.google.com/file/d/18aLtVlTHES9I22DspXjurFqSflRiUGj5/view?usp=sharing</t>
  </si>
  <si>
    <t>xlsx</t>
  </si>
  <si>
    <t>renting a photo booth near Culver City-renting a photo booth near Culver City.xlsx</t>
  </si>
  <si>
    <t>https://docs.google.com/spreadsheets/d/13xxmvGFkeFjM1r5khguxxoB6vgR3ciP4/edit?usp=sharing&amp;ouid=115602453726005426174&amp;rtpof=true&amp;sd=true</t>
  </si>
  <si>
    <t>renting a photo booth near Culver City-Keywords.pdf</t>
  </si>
  <si>
    <t>https://drive.google.com/file/d/14Okadnip2jx_ZiCjRvY1Nx2nd5DdrOtc/view?usp=sharing</t>
  </si>
  <si>
    <t>renting a photo booth near Culver City-Keywords.csv</t>
  </si>
  <si>
    <t>https://drive.google.com/file/d/11lyhFnYWmBfa9fNEFBTTpVyMsE8qevRg/view?usp=sharing</t>
  </si>
  <si>
    <t>renting a photo booth near Culver City-Keywords.ods</t>
  </si>
  <si>
    <t>https://drive.google.com/file/d/1qW-0N6my2uel-_w7BSDvkgl3M1-BJyiL/view?usp=sharing</t>
  </si>
  <si>
    <t>renting a photo booth near Culver City-Keywords.tsv</t>
  </si>
  <si>
    <t>https://drive.google.com/file/d/1vgU_SxLXtR8fscB4Yi5-djQFh1Q5Rg9g/view?usp=sharing</t>
  </si>
  <si>
    <t>renting a photo booth near Culver City-Keywords.xlsx</t>
  </si>
  <si>
    <t>https://docs.google.com/spreadsheets/d/14nexukHOtYSAIW__WrM23Je0WhImFbtf/edit?usp=sharing&amp;ouid=115602453726005426174&amp;rtpof=true&amp;sd=true</t>
  </si>
  <si>
    <t>renting a photo booth near Culver City-Content.pdf</t>
  </si>
  <si>
    <t>https://drive.google.com/file/d/1V-JmjfmZcWVb_EjSOvcLkwPCkIYn8nta/view?usp=sharing</t>
  </si>
  <si>
    <t>renting a photo booth near Culver City-Content.csv</t>
  </si>
  <si>
    <t>https://drive.google.com/file/d/16_6PehW6ga6X-9HGPxfE_4saUKa4gtr2/view?usp=sharing</t>
  </si>
  <si>
    <t>renting a photo booth near Culver City-Content.ods</t>
  </si>
  <si>
    <t>https://drive.google.com/file/d/1L_b2rwSLfmz7ftxx0T7xGmjDaN2Qo7mo/view?usp=sharing</t>
  </si>
  <si>
    <t>renting a photo booth near Culver City-Content.tsv</t>
  </si>
  <si>
    <t>https://drive.google.com/file/d/1Y1K-CeRRIYKubYhy0hHY9y9fJN2IRWoE/view?usp=sharing</t>
  </si>
  <si>
    <t>renting a photo booth near Culver City-Content.xlsx</t>
  </si>
  <si>
    <t>https://docs.google.com/spreadsheets/d/1KpiTHsni7JDfRAYFzRrWnW3DexRZQr7u/edit?usp=sharing&amp;ouid=115602453726005426174&amp;rtpof=true&amp;sd=true</t>
  </si>
  <si>
    <t>renting a photo booth near Culver City-Calendar Events.pdf</t>
  </si>
  <si>
    <t>https://drive.google.com/file/d/16D0jKFD-FDT9GLXSjhYC6KNuwoqw7Oq4/view?usp=sharing</t>
  </si>
  <si>
    <t>renting a photo booth near Culver City-Calendar Events.csv</t>
  </si>
  <si>
    <t>https://drive.google.com/file/d/1bvQf-as11TDkiSuTiwdMpMT7X2-qtDNO/view?usp=sharing</t>
  </si>
  <si>
    <t>renting a photo booth near Culver City-Calendar Events.ods</t>
  </si>
  <si>
    <t>https://drive.google.com/file/d/1dJxZ3XyBQxs5zQjmLl3ClRB-0JDTjAa5/view?usp=sharing</t>
  </si>
  <si>
    <t>renting a photo booth near Culver City-Calendar Events.tsv</t>
  </si>
  <si>
    <t>https://drive.google.com/file/d/1CXs3A0ejsdevUVFWswToEHXgMRNQvXy2/view?usp=sharing</t>
  </si>
  <si>
    <t>renting a photo booth near Culver City-Calendar Events.xlsx</t>
  </si>
  <si>
    <t>https://docs.google.com/spreadsheets/d/1Us-ATyil7FTuOnVCm4DijwAhcvuuJpTg/edit?usp=sharing&amp;ouid=115602453726005426174&amp;rtpof=true&amp;sd=true</t>
  </si>
  <si>
    <t>renting a photo booth near Culver City-RSS Feeds.pdf</t>
  </si>
  <si>
    <t>https://drive.google.com/file/d/1WDL1rWK-8N7zrqI1tiPpe0966gu1f_Yk/view?usp=sharing</t>
  </si>
  <si>
    <t>renting a photo booth near Culver City-RSS Feeds.csv</t>
  </si>
  <si>
    <t>https://drive.google.com/file/d/1ZZABv6PgHl5L_nk0k-uzU_zu1jg80MJU/view?usp=sharing</t>
  </si>
  <si>
    <t>renting a photo booth near Culver City-RSS Feeds.ods</t>
  </si>
  <si>
    <t>https://drive.google.com/file/d/1W47_S2TnCVJ3Sd6UGyi4LRs3iCYxCEPu/view?usp=sharing</t>
  </si>
  <si>
    <t>renting a photo booth near Culver City-RSS Feeds.tsv</t>
  </si>
  <si>
    <t>https://drive.google.com/file/d/1vsFnUIsuYyZZAM2BQvkESEjV9uKJNx-q/view?usp=sharing</t>
  </si>
  <si>
    <t>renting a photo booth near Culver City-RSS Feeds.xlsx</t>
  </si>
  <si>
    <t>https://docs.google.com/spreadsheets/d/1VBAOPK1jlSZgfN0RVsjwfQKY67qNtVaU/edit?usp=sharing&amp;ouid=115602453726005426174&amp;rtpof=true&amp;sd=true</t>
  </si>
  <si>
    <t>rtf</t>
  </si>
  <si>
    <t>renting a photo booth near Culver City.rtf</t>
  </si>
  <si>
    <t>https://drive.google.com/file/d/1S2fepg9ElvFlzorg8fdyVRzSZAHi8S0z/view?usp=sharing</t>
  </si>
  <si>
    <t>txt</t>
  </si>
  <si>
    <t>renting a photo booth near Culver City.txt</t>
  </si>
  <si>
    <t>https://drive.google.com/file/d/12kzcmqAsUDIVOvU-kkpqqoR4_8SIx8cK/view?usp=sharing</t>
  </si>
  <si>
    <t>renting a photo booth in Culver City.rtf</t>
  </si>
  <si>
    <t>https://drive.google.com/file/d/19zZQt3fNfgsAz9GQ5FYWRwFEbaonlhhN/view?usp=sharing</t>
  </si>
  <si>
    <t>renting a photo booth in Culver City.txt</t>
  </si>
  <si>
    <t>https://drive.google.com/file/d/1Ge29UuWFAjc7kkCA6ao179ZSWX1ABFQ2/view?usp=sharing</t>
  </si>
  <si>
    <t>rent a photobooth Culver City.rtf</t>
  </si>
  <si>
    <t>https://drive.google.com/file/d/1xpsqDjHJ2taYpLLYYj_3lBBWSrdTBJye/view?usp=sharing</t>
  </si>
  <si>
    <t>rent a photobooth Culver City.txt</t>
  </si>
  <si>
    <t>https://drive.google.com/file/d/1twrouCxWPh9OJZleMMjWBoJzT5PN4WQz/view?usp=sharing</t>
  </si>
  <si>
    <t>photo booth rental package Culver City.rtf</t>
  </si>
  <si>
    <t>https://drive.google.com/file/d/1GxqKdvvhm2FRGD-cgx-DnnJFLBmlsENh/view?usp=sharing</t>
  </si>
  <si>
    <t>photo booth rental package Culver City.txt</t>
  </si>
  <si>
    <t>https://drive.google.com/file/d/1ozvVYnsVoiqv69Vp2igK2OZkkbUh_LfB/view?usp=sharing</t>
  </si>
  <si>
    <t>photobooth for rent Culver City.rtf</t>
  </si>
  <si>
    <t>https://drive.google.com/file/d/1aDjaocZ-4JLOHtbp_54nYtKHP_UD_hlm/view?usp=sharing</t>
  </si>
  <si>
    <t>photobooth for rent Culver City.txt</t>
  </si>
  <si>
    <t>https://drive.google.com/file/d/1b5YaqHlDbBiK0KQz02_el2SCrzqiEyWm/view?usp=sharing</t>
  </si>
  <si>
    <t>photo booths rent Culver City.rtf</t>
  </si>
  <si>
    <t>https://drive.google.com/file/d/1eilTjndt4PppSm3uNn4mGRCCqeV4xrtd/view?usp=sharing</t>
  </si>
  <si>
    <t>photo booths rent Culver City.txt</t>
  </si>
  <si>
    <t>https://drive.google.com/file/d/1s7R5S5AAI4U--eRDTRAyjzHSSpM7hF-G/view?usp=sharing</t>
  </si>
  <si>
    <t>https://drive.google.com/file/d/1LhPaZdgcE_vNi0HaKbfWfhmh7iyxB-dn/view?usp=sharing</t>
  </si>
  <si>
    <t>https://drive.google.com/file/d/1fFzAzbfU0xRh0gIHuKGwzMafcZZ7uCJX/view?usp=sharing</t>
  </si>
  <si>
    <t>corporate event photo booth Culver City.rtf</t>
  </si>
  <si>
    <t>https://drive.google.com/file/d/1yKT-JYZz5JdWoiAjHpUiQqsb2-RedNwq/view?usp=sharing</t>
  </si>
  <si>
    <t>corporate event photo booth Culver City.txt</t>
  </si>
  <si>
    <t>https://drive.google.com/file/d/1YNdkqVokQVbcVkbRNpf3LcQ329S5-hE7/view?usp=sharing</t>
  </si>
  <si>
    <t>photo booth rental Culver City.rtf</t>
  </si>
  <si>
    <t>https://drive.google.com/file/d/1aymeOABvFH2NGot_CbohXtHtbffn5R2r/view?usp=sharing</t>
  </si>
  <si>
    <t>photo booth rental Culver City.txt</t>
  </si>
  <si>
    <t>https://drive.google.com/file/d/1UB9rCswOYZbGdGvAXZ5aH5MgF634-44Q/view?usp=sharing</t>
  </si>
  <si>
    <t>wedding photo booth rental in Culver City.rtf</t>
  </si>
  <si>
    <t>https://drive.google.com/file/d/1mxgEtT2DPuvYXqu3_QTUeF4TrTv5RP5i/view?usp=sharing</t>
  </si>
  <si>
    <t>wedding photo booth rental in Culver City.txt</t>
  </si>
  <si>
    <t>https://drive.google.com/file/d/1Umh4SPehTOU9BOHIu9HDfEUVnTiNIuc5/view?usp=sharing</t>
  </si>
  <si>
    <t>photo booth rental in Culver City.rtf</t>
  </si>
  <si>
    <t>https://drive.google.com/file/d/1dnrD-h-dit70fYhgBVdZDxvurZAS4SWO/view?usp=sharing</t>
  </si>
  <si>
    <t>photo booth rental in Culver City.txt</t>
  </si>
  <si>
    <t>https://drive.google.com/file/d/1naPS9sG3I7FgnMufbU_2w8SFHtG46Lot/view?usp=sharing</t>
  </si>
  <si>
    <t>photo booth for rent Culver City.rtf</t>
  </si>
  <si>
    <t>https://drive.google.com/file/d/1XgTKZUb67g9SbZQ49cP4IUy5Z-jCpjk9/view?usp=sharing</t>
  </si>
  <si>
    <t>photo booth for rent Culver City.txt</t>
  </si>
  <si>
    <t>https://drive.google.com/file/d/1IJJ0tuEplWSHNNenQHIlUQd9siQxri_8/view?usp=sharing</t>
  </si>
  <si>
    <t>photo booth for rental Culver City.rtf</t>
  </si>
  <si>
    <t>https://drive.google.com/file/d/12XTEzNaMYgSNyAOh9pJMpA3FRhFl6Zcm/view?usp=sharing</t>
  </si>
  <si>
    <t>photo booth for rental Culver City.txt</t>
  </si>
  <si>
    <t>https://drive.google.com/file/d/1zlz19IfBvTjzZJVZfoJUPRr2LVNs4zyh/view?usp=sharing</t>
  </si>
  <si>
    <t>photo booth to rental Culver City.rtf</t>
  </si>
  <si>
    <t>https://drive.google.com/file/d/1td91KqGbjXikNlanw1m7yB5qO7VLxAck/view?usp=sharing</t>
  </si>
  <si>
    <t>photo booth to rental Culver City.txt</t>
  </si>
  <si>
    <t>https://drive.google.com/file/d/1gzcDGhSsn9Yte6lX8ibhX8GRewlIAIhS/view?usp=sharing</t>
  </si>
  <si>
    <t>photo booth to rent Culver City.rtf</t>
  </si>
  <si>
    <t>https://drive.google.com/file/d/1Uu0msnPfRenDt2sz1DAtumIBslx4f0em/view?usp=sharing</t>
  </si>
  <si>
    <t>photo booth to rent Culver City.txt</t>
  </si>
  <si>
    <t>https://drive.google.com/file/d/1QI6NTnKXXJUNaOv3wrqjBdc_zbKdzykK/view?usp=sharing</t>
  </si>
  <si>
    <t>open air photo booth rental Culver City.rtf</t>
  </si>
  <si>
    <t>https://drive.google.com/file/d/1lB_d-KzX0nVJ7cz0fpxbs0I6wbgpck5L/view?usp=sharing</t>
  </si>
  <si>
    <t>open air photo booth rental Culver City.txt</t>
  </si>
  <si>
    <t>https://drive.google.com/file/d/1yQY9z34dfySMBHFFRq7xLUtkNOqD7yBD/view?usp=sharing</t>
  </si>
  <si>
    <t>https://drive.google.com/file/d/1eC_-ZYxGieG4BTh7asl5J9wDre22UdEs/view?usp=sharing</t>
  </si>
  <si>
    <t>https://drive.google.com/file/d/1Ir0fysGEy5OycOZyNM2m1aCV00FKRFns/view?usp=sharing</t>
  </si>
  <si>
    <t>rental a photo booth Culver City.rtf</t>
  </si>
  <si>
    <t>https://drive.google.com/file/d/1YqvfF6dLM8K3llwmv3HhBZxaSauKhhXc/view?usp=sharing</t>
  </si>
  <si>
    <t>rental a photo booth Culver City.txt</t>
  </si>
  <si>
    <t>https://drive.google.com/file/d/1uwych312PFP86Cgvh9Qp2ULpbY5ekNIA/view?usp=sharing</t>
  </si>
  <si>
    <t>photobooth rental Culver City.rtf</t>
  </si>
  <si>
    <t>https://drive.google.com/file/d/1kmNKu0F-nPCGn2jdw2ok5gXa6_HHRTDk/view?usp=sharing</t>
  </si>
  <si>
    <t>photobooth rental Culver City.txt</t>
  </si>
  <si>
    <t>https://drive.google.com/file/d/1SkSSQ_ProD-SxfhB2_81obhZQ6gL4qKA/view?usp=sharing</t>
  </si>
  <si>
    <t>https://drive.google.com/file/d/13ww-O9VD9cOkZ0i693nR46E7L0c6RJZz/view?usp=sharing</t>
  </si>
  <si>
    <t>https://drive.google.com/file/d/1po65dEiIA51tZR3woci9tddpRHAR3vIO/view?usp=sharing</t>
  </si>
  <si>
    <t>renting a photo booth near Culver City.pdf</t>
  </si>
  <si>
    <t>https://drive.google.com/file/d/1FSYLNGdZnEHfGGQCKEMQmgdYFF1pEdxa/view?usp=sharing</t>
  </si>
  <si>
    <t>renting a photo booth in Culver City.pdf</t>
  </si>
  <si>
    <t>https://drive.google.com/file/d/1w3o_1hcvKnACwGG23gafvxH4_XBL0Idz/view?usp=sharing</t>
  </si>
  <si>
    <t>rent a photobooth Culver City.pdf</t>
  </si>
  <si>
    <t>https://drive.google.com/file/d/10zE8sUd9V-qDm0Ig_m3h7xW3YSikusTE/view?usp=sharing</t>
  </si>
  <si>
    <t>photo booth rental package Culver City.pdf</t>
  </si>
  <si>
    <t>https://drive.google.com/file/d/1YBN8Jtstn4u7rr5PAG5m5jqUl0Tky3PN/view?usp=sharing</t>
  </si>
  <si>
    <t>photobooth for rent Culver City.pdf</t>
  </si>
  <si>
    <t>https://drive.google.com/file/d/1C5Ex_bBmfCBNE85QpcS70tGAEAL19Yqe/view?usp=sharing</t>
  </si>
  <si>
    <t>photo booths rent Culver City.pdf</t>
  </si>
  <si>
    <t>https://drive.google.com/file/d/1ga1h1EbjsH1Pvb2kAnrH_LNc4AkkFNT7/view?usp=sharing</t>
  </si>
  <si>
    <t>https://drive.google.com/file/d/1YUP_KKmBvvHYmX0R6AQD2vZw8IZbjxPU/view?usp=sharing</t>
  </si>
  <si>
    <t>corporate event photo booth Culver City.pdf</t>
  </si>
  <si>
    <t>https://drive.google.com/file/d/1i5bUGopS6TQLgHB_pKyHpE9YsyQ2A_Dp/view?usp=sharing</t>
  </si>
  <si>
    <t>photo booth rental Culver City.pdf</t>
  </si>
  <si>
    <t>https://drive.google.com/file/d/1ppCMkLSI5PMTJ7OK9UVI1vYQzbQyPXxq/view?usp=sharing</t>
  </si>
  <si>
    <t>wedding photo booth rental in Culver City.pdf</t>
  </si>
  <si>
    <t>https://drive.google.com/file/d/1HHv0a7PcIXkzjmHfMO78ggddKT7-KZSi/view?usp=sharing</t>
  </si>
  <si>
    <t>photo booth rental in Culver City.pdf</t>
  </si>
  <si>
    <t>https://drive.google.com/file/d/1HFkKBaMXsnuHrKfYzjlH1Tgz8icoONyF/view?usp=sharing</t>
  </si>
  <si>
    <t>photo booth for rent Culver City.pdf</t>
  </si>
  <si>
    <t>https://drive.google.com/file/d/10N5frBz8rYDfTr3DqD1C0DL6po6xS18P/view?usp=sharing</t>
  </si>
  <si>
    <t>photo booth for rental Culver City.pdf</t>
  </si>
  <si>
    <t>https://drive.google.com/file/d/1eF7IE3FbUqYYp2nZD-733ZLYgKabqNG1/view?usp=sharing</t>
  </si>
  <si>
    <t>photo booth to rental Culver City.pdf</t>
  </si>
  <si>
    <t>https://drive.google.com/file/d/13_0Kmi-y8SQ4pBKtlSVrd20ga6z-ZebT/view?usp=sharing</t>
  </si>
  <si>
    <t>photo booth to rent Culver City.pdf</t>
  </si>
  <si>
    <t>https://drive.google.com/file/d/1XWNDEqJyAUSuuxRQ5GdGNewwvhjURrLx/view?usp=sharing</t>
  </si>
  <si>
    <t>open air photo booth rental Culver City.pdf</t>
  </si>
  <si>
    <t>https://drive.google.com/file/d/1z7kiwWjdFlUH8etb3ltCNcNROGcxucCa/view?usp=sharing</t>
  </si>
  <si>
    <t>https://drive.google.com/file/d/1nmqlrUJLMh3uDq7QiB-KdWQrBLwYy4-l/view?usp=sharing</t>
  </si>
  <si>
    <t>rental a photo booth Culver City.pdf</t>
  </si>
  <si>
    <t>https://drive.google.com/file/d/1I65KHlTxv1uNi4CS29NPhKqNHrCPCb3F/view?usp=sharing</t>
  </si>
  <si>
    <t>photobooth rental Culver City.pdf</t>
  </si>
  <si>
    <t>https://drive.google.com/file/d/151_BwbCBob-7exxsMc6YvaY-JufXOyXq/view?usp=sharing</t>
  </si>
  <si>
    <t>https://drive.google.com/file/d/1LeDoTbZmlwnXJ5-fgwghU7Bnc9RtPEaZ/view?usp=sharing</t>
  </si>
  <si>
    <t>docx</t>
  </si>
  <si>
    <t>renting a photo booth near Culver City.docx</t>
  </si>
  <si>
    <t>https://docs.google.com/document/d/10GrNvH6xJcjLGs8M3GhcaZH26WnjWvhp/edit?usp=sharing&amp;ouid=115602453726005426174&amp;rtpof=true&amp;sd=true</t>
  </si>
  <si>
    <t>renting a photo booth in Culver City.docx</t>
  </si>
  <si>
    <t>https://docs.google.com/document/d/1lVEiOjVp2uOQtJpXZ68xvWcUwfzjwm6L/edit?usp=sharing&amp;ouid=115602453726005426174&amp;rtpof=true&amp;sd=true</t>
  </si>
  <si>
    <t>rent a photobooth Culver City.docx</t>
  </si>
  <si>
    <t>https://docs.google.com/document/d/1RUkPkLhbR6sZs5eQ3us_pCKJlVlG2RWJ/edit?usp=sharing&amp;ouid=115602453726005426174&amp;rtpof=true&amp;sd=true</t>
  </si>
  <si>
    <t>photo booth rental package Culver City.docx</t>
  </si>
  <si>
    <t>https://docs.google.com/document/d/1j32l-5GLeG2aNnOE2bySmeQh1S4ZtDsp/edit?usp=sharing&amp;ouid=115602453726005426174&amp;rtpof=true&amp;sd=true</t>
  </si>
  <si>
    <t>photobooth for rent Culver City.docx</t>
  </si>
  <si>
    <t>https://docs.google.com/document/d/1hEVouOwLtCE_ZkzFGbY_zmGC-t0zha7p/edit?usp=sharing&amp;ouid=115602453726005426174&amp;rtpof=true&amp;sd=true</t>
  </si>
  <si>
    <t>photo booths rent Culver City.docx</t>
  </si>
  <si>
    <t>https://docs.google.com/document/d/1mLG3V4MblAuX0mq3w3XiqUpQoZ9UNCB8/edit?usp=sharing&amp;ouid=115602453726005426174&amp;rtpof=true&amp;sd=true</t>
  </si>
  <si>
    <t>https://docs.google.com/document/d/1Jvkg_G4gy2OxsdWd0DVgM0Srxxvtnq9v/edit?usp=sharing&amp;ouid=115602453726005426174&amp;rtpof=true&amp;sd=true</t>
  </si>
  <si>
    <t>corporate event photo booth Culver City.docx</t>
  </si>
  <si>
    <t>https://docs.google.com/document/d/1Afff_tU4HSbpuENTw5yNSIXe-3Zlp6Dy/edit?usp=sharing&amp;ouid=115602453726005426174&amp;rtpof=true&amp;sd=true</t>
  </si>
  <si>
    <t>photo booth rental Culver City.docx</t>
  </si>
  <si>
    <t>https://docs.google.com/document/d/1pMS9_Fnkh_2ks0pISQiMG4KJe_MiEiKB/edit?usp=sharing&amp;ouid=115602453726005426174&amp;rtpof=true&amp;sd=true</t>
  </si>
  <si>
    <t>wedding photo booth rental in Culver City.docx</t>
  </si>
  <si>
    <t>https://docs.google.com/document/d/1uoc4J06vWzvlrDL0o0OqpsUo2MEEHBD9/edit?usp=sharing&amp;ouid=115602453726005426174&amp;rtpof=true&amp;sd=true</t>
  </si>
  <si>
    <t>photo booth rental in Culver City.docx</t>
  </si>
  <si>
    <t>https://docs.google.com/document/d/18gUOWuzfVgjN29v6cN5wy-TRGOEfFN8e/edit?usp=sharing&amp;ouid=115602453726005426174&amp;rtpof=true&amp;sd=true</t>
  </si>
  <si>
    <t>photo booth for rent Culver City.docx</t>
  </si>
  <si>
    <t>https://docs.google.com/document/d/1a78X5ruwpZFADiPHMqSizt2NllA3cvJ3/edit?usp=sharing&amp;ouid=115602453726005426174&amp;rtpof=true&amp;sd=true</t>
  </si>
  <si>
    <t>photo booth for rental Culver City.docx</t>
  </si>
  <si>
    <t>https://docs.google.com/document/d/1QQqOvg236_3muQ0ZL18WlXt-7a7OFHl5/edit?usp=sharing&amp;ouid=115602453726005426174&amp;rtpof=true&amp;sd=true</t>
  </si>
  <si>
    <t>photo booth to rental Culver City.docx</t>
  </si>
  <si>
    <t>https://docs.google.com/document/d/14DDLfZ5s9I9fhMUmfNFgRyb4WatG4O-Y/edit?usp=sharing&amp;ouid=115602453726005426174&amp;rtpof=true&amp;sd=true</t>
  </si>
  <si>
    <t>photo booth to rent Culver City.docx</t>
  </si>
  <si>
    <t>https://docs.google.com/document/d/1yG2M-G3DnbTDmB9afwPC34IANTsir0rt/edit?usp=sharing&amp;ouid=115602453726005426174&amp;rtpof=true&amp;sd=true</t>
  </si>
  <si>
    <t>open air photo booth rental Culver City.docx</t>
  </si>
  <si>
    <t>https://docs.google.com/document/d/1CW9NVrNb8uQNdzbS_cI8G_1eMAyGxDbV/edit?usp=sharing&amp;ouid=115602453726005426174&amp;rtpof=true&amp;sd=true</t>
  </si>
  <si>
    <t>https://docs.google.com/document/d/1bxEwYfuGxWNQp32r-Yo_BKbNNmYUni-n/edit?usp=sharing&amp;ouid=115602453726005426174&amp;rtpof=true&amp;sd=true</t>
  </si>
  <si>
    <t>rental a photo booth Culver City.docx</t>
  </si>
  <si>
    <t>https://docs.google.com/document/d/1zmyMjmOwaWYu2JU3iasmuJbB9iZvh9Xe/edit?usp=sharing&amp;ouid=115602453726005426174&amp;rtpof=true&amp;sd=true</t>
  </si>
  <si>
    <t>photobooth rental Culver City.docx</t>
  </si>
  <si>
    <t>https://docs.google.com/document/d/1ElMJurxdIXIMv7RjsQ2H3hLJH9RseRSB/edit?usp=sharing&amp;ouid=115602453726005426174&amp;rtpof=true&amp;sd=true</t>
  </si>
  <si>
    <t>https://docs.google.com/document/d/1ubxTMgA0jzHIuaF01xLsjcdlgTPdjyye/edit?usp=sharing&amp;ouid=115602453726005426174&amp;rtpof=true&amp;sd=true</t>
  </si>
  <si>
    <t>odt</t>
  </si>
  <si>
    <t>renting a photo booth near Culver City.odt</t>
  </si>
  <si>
    <t>https://drive.google.com/file/d/1Hej09om87p88PwqEtoCrUus1GxPdzUke/view?usp=sharing</t>
  </si>
  <si>
    <t>zip</t>
  </si>
  <si>
    <t>renting a photo booth near Culver City.zip</t>
  </si>
  <si>
    <t>https://drive.google.com/file/d/1gHT58uU_HptBZrulZgLSd4cBulBZOrqi/view?usp=sharing</t>
  </si>
  <si>
    <t>epub</t>
  </si>
  <si>
    <t>renting a photo booth near Culver City.epub</t>
  </si>
  <si>
    <t>https://drive.google.com/file/d/1ueFuLnmBAOzC7cywO5YBF8IcOGdHJfcd/view?usp=sharing</t>
  </si>
  <si>
    <t>renting a photo booth in Culver City.odt</t>
  </si>
  <si>
    <t>https://drive.google.com/file/d/1ScMkb6bMsTj-IJ3I-i0AA7h_OS-p5ml7/view?usp=sharing</t>
  </si>
  <si>
    <t>renting a photo booth in Culver City.zip</t>
  </si>
  <si>
    <t>https://drive.google.com/file/d/1LMS319CiX-fThLCTMD4MUIn2Sdrq3sqq/view?usp=sharing</t>
  </si>
  <si>
    <t>renting a photo booth in Culver City.epub</t>
  </si>
  <si>
    <t>https://drive.google.com/file/d/1Nrs93L8y1k_od0Pb_A3o4hTI8oVECcF7/view?usp=sharing</t>
  </si>
  <si>
    <t>rent a photobooth Culver City.odt</t>
  </si>
  <si>
    <t>https://drive.google.com/file/d/18xGLIrmiU8RFiTuJSR0nn9M2IRb8jeqt/view?usp=sharing</t>
  </si>
  <si>
    <t>rent a photobooth Culver City.zip</t>
  </si>
  <si>
    <t>https://drive.google.com/file/d/1yVo5I386sEvjeJN9P4UVlbuwazelueL7/view?usp=sharing</t>
  </si>
  <si>
    <t>rent a photobooth Culver City.epub</t>
  </si>
  <si>
    <t>https://drive.google.com/file/d/1Rfi01tsrVLEsOqurzdRxGxgtn7Gf4IsY/view?usp=sharing</t>
  </si>
  <si>
    <t>photo booth rental package Culver City.odt</t>
  </si>
  <si>
    <t>https://drive.google.com/file/d/1I2UDxs57ae2TON4577vbNIKi8p7VmGTa/view?usp=sharing</t>
  </si>
  <si>
    <t>photo booth rental package Culver City.zip</t>
  </si>
  <si>
    <t>https://drive.google.com/file/d/1Z2fQfcg4NHzbLB1XlkVklYQEm1BcDNgt/view?usp=sharing</t>
  </si>
  <si>
    <t>photo booth rental package Culver City.epub</t>
  </si>
  <si>
    <t>https://drive.google.com/file/d/1Qlg0lb9bmbS07ralj4DahQrZat8k513a/view?usp=sharing</t>
  </si>
  <si>
    <t>photobooth for rent Culver City.odt</t>
  </si>
  <si>
    <t>https://drive.google.com/file/d/1HbDfMCZMY7nnmabSnZl26w2rOdOfQLEt/view?usp=sharing</t>
  </si>
  <si>
    <t>photobooth for rent Culver City.zip</t>
  </si>
  <si>
    <t>https://drive.google.com/file/d/1Vfcs91L-deYQpNUG9F5gurd2Do5H662L/view?usp=sharing</t>
  </si>
  <si>
    <t>photobooth for rent Culver City.epub</t>
  </si>
  <si>
    <t>https://drive.google.com/file/d/16-I_ORjaAfSsva9MfwCNtHMWDePBDv8U/view?usp=sharing</t>
  </si>
  <si>
    <t>photo booths rent Culver City.odt</t>
  </si>
  <si>
    <t>https://drive.google.com/file/d/1zRaEvnjOrrMmgr6_Yv7VKh-3BUjCvaSa/view?usp=sharing</t>
  </si>
  <si>
    <t>photo booths rent Culver City.zip</t>
  </si>
  <si>
    <t>https://drive.google.com/file/d/1xh_iJRwzUy2bKCa2aEsa99zhD_EgNVar/view?usp=sharing</t>
  </si>
  <si>
    <t>photo booths rent Culver City.epub</t>
  </si>
  <si>
    <t>https://drive.google.com/file/d/1pvSfZdmFDPGue1ICWMO0pkPyQxn1jAD7/view?usp=sharing</t>
  </si>
  <si>
    <t>https://drive.google.com/file/d/1DseKaAKUrQqU9ic6r-MGRrsIb_dhgFra/view?usp=sharing</t>
  </si>
  <si>
    <t>https://drive.google.com/file/d/10sGOFGQD3WBp2gRwuurIT4OSwHmNfJDH/view?usp=sharing</t>
  </si>
  <si>
    <t>https://drive.google.com/file/d/1iwo2j0kPGAWQinlxsJGMqebwvrbhiyp5/view?usp=sharing</t>
  </si>
  <si>
    <t>corporate event photo booth Culver City.odt</t>
  </si>
  <si>
    <t>https://drive.google.com/file/d/1_Q0r6HsjwyZJg1xNH_jYCGQZui9GIsf8/view?usp=sharing</t>
  </si>
  <si>
    <t>corporate event photo booth Culver City.zip</t>
  </si>
  <si>
    <t>https://drive.google.com/file/d/1UsdsYfNpJN6-zYJso8DeSxVB8UXmlCa7/view?usp=sharing</t>
  </si>
  <si>
    <t>corporate event photo booth Culver City.epub</t>
  </si>
  <si>
    <t>https://drive.google.com/file/d/15els9pc2XeD8T9wfI_DwLF5c7bXYr1Mp/view?usp=sharing</t>
  </si>
  <si>
    <t>photo booth rental Culver City.odt</t>
  </si>
  <si>
    <t>https://drive.google.com/file/d/1mNOmG_9_MCisPUHknZF_LaGl8_zyQQFS/view?usp=sharing</t>
  </si>
  <si>
    <t>photo booth rental Culver City.zip</t>
  </si>
  <si>
    <t>https://drive.google.com/file/d/1rWzCvUP8Uax-uhpQdSZRbv3NXDejB4vc/view?usp=sharing</t>
  </si>
  <si>
    <t>photo booth rental Culver City.epub</t>
  </si>
  <si>
    <t>https://drive.google.com/file/d/1mFhJMFiFURqdBnYpv9g3Xy9VlAI2kGAP/view?usp=sharing</t>
  </si>
  <si>
    <t>wedding photo booth rental in Culver City.odt</t>
  </si>
  <si>
    <t>https://drive.google.com/file/d/1NyCRrQS7w9cluzWFY-7pvcn5n0aQR5Rb/view?usp=sharing</t>
  </si>
  <si>
    <t>wedding photo booth rental in Culver City.zip</t>
  </si>
  <si>
    <t>https://drive.google.com/file/d/1K5CE8GhJcq7ZWZPPwnJHyMUwEQPerMxp/view?usp=sharing</t>
  </si>
  <si>
    <t>wedding photo booth rental in Culver City.epub</t>
  </si>
  <si>
    <t>https://drive.google.com/file/d/1oAwKVliZvzDxMhewudPg39IarNZnIi9H/view?usp=sharing</t>
  </si>
  <si>
    <t>photo booth rental in Culver City.odt</t>
  </si>
  <si>
    <t>https://drive.google.com/file/d/121I0bFY0DOBZRpGZN8DlG7ypvWg_zIJy/view?usp=sharing</t>
  </si>
  <si>
    <t>photo booth rental in Culver City.zip</t>
  </si>
  <si>
    <t>https://drive.google.com/file/d/1Osjngi-XGeet1Fscj8z5DWPh-KZr1hMO/view?usp=sharing</t>
  </si>
  <si>
    <t>photo booth rental in Culver City.epub</t>
  </si>
  <si>
    <t>https://drive.google.com/file/d/1uT5e-ySXMxUVcU9EDrOvAlqNW7krK4so/view?usp=sharing</t>
  </si>
  <si>
    <t>photo booth for rent Culver City.odt</t>
  </si>
  <si>
    <t>https://drive.google.com/file/d/1249y5OZVTWQFkjOA-zzlE2cEKeeuv2y9/view?usp=sharing</t>
  </si>
  <si>
    <t>photo booth for rent Culver City.zip</t>
  </si>
  <si>
    <t>https://drive.google.com/file/d/16MzMexIGLe5x35Zbzh4cORxsh_gzYKFC/view?usp=sharing</t>
  </si>
  <si>
    <t>photo booth for rent Culver City.epub</t>
  </si>
  <si>
    <t>https://drive.google.com/file/d/1LZyCl22cFRguwJiIOjXe_s94TuTSyIOy/view?usp=sharing</t>
  </si>
  <si>
    <t>photo booth for rental Culver City.odt</t>
  </si>
  <si>
    <t>https://drive.google.com/file/d/1WBF175UaeHXTyOEWlOjoRa-QxkJrCPhM/view?usp=sharing</t>
  </si>
  <si>
    <t>photo booth for rental Culver City.zip</t>
  </si>
  <si>
    <t>https://drive.google.com/file/d/1aOxPG672YISFEL_oqEbEHhNLpXEA3Age/view?usp=sharing</t>
  </si>
  <si>
    <t>photo booth for rental Culver City.epub</t>
  </si>
  <si>
    <t>https://drive.google.com/file/d/1VE_ULt1qvfuL4_e0M3XGTJzkjszL-4uM/view?usp=sharing</t>
  </si>
  <si>
    <t>photo booth to rental Culver City.odt</t>
  </si>
  <si>
    <t>https://drive.google.com/file/d/1eY6dX7RHdlk4UgxHqi4OH9GS9s8SJR5M/view?usp=sharing</t>
  </si>
  <si>
    <t>photo booth to rental Culver City.zip</t>
  </si>
  <si>
    <t>https://drive.google.com/file/d/1CKZ4fa7o_dk_mnWa-Q7pJN6XfMLHqNvz/view?usp=sharing</t>
  </si>
  <si>
    <t>photo booth to rental Culver City.epub</t>
  </si>
  <si>
    <t>https://drive.google.com/file/d/12_MLM4YCSGo50nsFvIAfokhouMqGt_y5/view?usp=sharing</t>
  </si>
  <si>
    <t>photo booth to rent Culver City.odt</t>
  </si>
  <si>
    <t>https://drive.google.com/file/d/13P4SstVMmUheR1Obu4J3pDe6foTInBEb/view?usp=sharing</t>
  </si>
  <si>
    <t>photo booth to rent Culver City.zip</t>
  </si>
  <si>
    <t>https://drive.google.com/file/d/1chTksZJ0nF3OSp-67he-sPQlBaXy3I0y/view?usp=sharing</t>
  </si>
  <si>
    <t>photo booth to rent Culver City.epub</t>
  </si>
  <si>
    <t>https://drive.google.com/file/d/1diuWgu9WLn6seS71ozp8gDcwX7nXoMRW/view?usp=sharing</t>
  </si>
  <si>
    <t>open air photo booth rental Culver City.odt</t>
  </si>
  <si>
    <t>https://drive.google.com/file/d/1wKfGiJYorjOfTP8BB30u31W3VsZeSLww/view?usp=sharing</t>
  </si>
  <si>
    <t>open air photo booth rental Culver City.zip</t>
  </si>
  <si>
    <t>https://drive.google.com/file/d/11bCJCAg6uuhDbLp7IIX-og-jpwSg16U9/view?usp=sharing</t>
  </si>
  <si>
    <t>open air photo booth rental Culver City.epub</t>
  </si>
  <si>
    <t>https://drive.google.com/file/d/1K4_VYv1OlwQ60jTeJecAZn8nZHtE7cne/view?usp=sharing</t>
  </si>
  <si>
    <t>https://drive.google.com/file/d/1f3e1YDFf-n4vbIHs7doRPeStSGeDqkBY/view?usp=sharing</t>
  </si>
  <si>
    <t>https://drive.google.com/file/d/1Hcu2uzEjARMQCpxVQ40TieR9GaND2gMu/view?usp=sharing</t>
  </si>
  <si>
    <t>https://drive.google.com/file/d/1EeWMN-2mncpRuwmVXTymr2TncQd8YcGY/view?usp=sharing</t>
  </si>
  <si>
    <t>rental a photo booth Culver City.odt</t>
  </si>
  <si>
    <t>https://drive.google.com/file/d/1fDDkdGHBHhu7eeMsv3MRQVRi2PPVQfxX/view?usp=sharing</t>
  </si>
  <si>
    <t>rental a photo booth Culver City.zip</t>
  </si>
  <si>
    <t>https://drive.google.com/file/d/1nDJDj_H9V6ZObcDg4irRwHUnHUOX4M_C/view?usp=sharing</t>
  </si>
  <si>
    <t>rental a photo booth Culver City.epub</t>
  </si>
  <si>
    <t>https://drive.google.com/file/d/1AcysYqGbXZ56aAh1EsjHgLwpTyzeT6n4/view?usp=sharing</t>
  </si>
  <si>
    <t>photobooth rental Culver City.odt</t>
  </si>
  <si>
    <t>https://drive.google.com/file/d/1GSUOVHd1TZTcMMLNlaZbx4hLw127PLo6/view?usp=sharing</t>
  </si>
  <si>
    <t>photobooth rental Culver City.zip</t>
  </si>
  <si>
    <t>https://drive.google.com/file/d/1NTcjzBrsb6GaInuK6Mv0kITqymqeZQIy/view?usp=sharing</t>
  </si>
  <si>
    <t>photobooth rental Culver City.epub</t>
  </si>
  <si>
    <t>https://drive.google.com/file/d/1ir9DYh4VlRdS_tE5N8aIbS8znD5XdEPc/view?usp=sharing</t>
  </si>
  <si>
    <t>https://drive.google.com/file/d/1spJJPvm7CBynHq1qVVjwXL4BdvoYQ4We/view?usp=sharing</t>
  </si>
  <si>
    <t>https://drive.google.com/file/d/1Xf21q31Te4b_Loyfa_vm-QASeWm7WIpp/view?usp=sharing</t>
  </si>
  <si>
    <t>https://drive.google.com/file/d/1RZ24gr6x_yp_HDqDQy9suhIPtmD7iHzi/view?usp=sharing</t>
  </si>
  <si>
    <t>https://drive.google.com/file/d/1wCrtQIq2rcWi_DDYZvYxqVR2qTOvEp8N/view?usp=sharing</t>
  </si>
  <si>
    <t>pptx</t>
  </si>
  <si>
    <t>renting a photo booth near Culver City.pptx</t>
  </si>
  <si>
    <t>https://docs.google.com/presentation/d/1lTRZoc7opMYQdUEdO3PyHo0luNvL8Yoc/edit?usp=sharing&amp;ouid=115602453726005426174&amp;rtpof=true&amp;sd=true</t>
  </si>
  <si>
    <t>odp</t>
  </si>
  <si>
    <t>renting a photo booth near Culver City.odp</t>
  </si>
  <si>
    <t>https://drive.google.com/file/d/1x2Eec1qS9YrvEp33IXuZlO8m09fxWmuf/view?usp=sharing</t>
  </si>
  <si>
    <t>https://drive.google.com/file/d/1oSsnGPN6rrAlH_-UJNoTtgJgwEqD7PT4/view?usp=sharing</t>
  </si>
  <si>
    <t>keyword</t>
  </si>
  <si>
    <t>article</t>
  </si>
  <si>
    <t xml:space="preserve">Just {following|subsequent to|behind|later than|past|gone|once|when|as soon as|considering|taking into account|with|bearing in mind|taking into consideration|afterward|subsequently|later|next|in the manner of|in imitation of|similar to|like|in the same way as} Dining out, not {all|every} 360 video booth rentals {close|near} San Gabriel are similar. {following|subsequent to|behind|later than|past|gone|once|when|as soon as|considering|taking into account|with|bearing in mind|taking into consideration|afterward|subsequently|later|next|in the manner of|in imitation of|similar to|like|in the same way as} our best {atmosphere|feel|setting|environment|mood|vibes|character|air|quality|tone} photo booth services, we hand crafted the best {atmosphere|feel|setting|environment|mood|vibes|character|air|quality|tone} spinner platform and slow {action|movement|motion|bustle|commotion|doings|goings-on|pursuit|interest|hobby|occupation|leisure interest|endeavor|pastime} video gear to {make|create} {definite|certain|sure|positive|determined|clear|distinct} your slomo Videos are the best in al of San Gabriel and the 626 area. Our {right of entry|admission|right to use|admittance|entre|contact|way in|entrance|entry|approach|gate|door|get into|retrieve|open|log on|read|edit|gain access to} {ventilate|air|let breathe|expose|freshen} Photo Booths, Selfie Stations, Video booths and 360 Photo Booths are {in fact|really|in point of fact|in reality|truly|essentially} one of a kind, and are crafted using {unaccompanied|by yourself|on your own|single-handedly|unaided|without help|only|and no-one else|lonely|lonesome|abandoned|deserted|isolated|forlorn|solitary} the best materials {concerning|regarding|in relation to|on the subject of|on|with reference to|as regards|a propos|vis--vis|re|approximately|roughly|in the region of|around|almost|nearly|approaching|not far off from|on the order of|going on for|in this area|roughly speaking|more or less|something like|just about|all but} Los Angeles. Unlike the {lower|demean|degrade|belittle|humiliate|subjugate} {atmosphere|feel|setting|environment|mood|vibes|character|air|quality|tone} made in China booths that are a dime a dozen, our unique booths are handcrafted, professionally made and will {see|look} {fabulous|wonderful|fantastic|astonishing|astounding|extraordinary} at your {next-door|adjacent|neighboring|next|bordering} {matter|issue|concern|business|situation|event|thing} {concerning|regarding|in relation to|on the subject of|on|with reference to|as regards|a propos|vis--vis|re|approximately|roughly|in the region of|around|almost|nearly|approaching|not far off from|on the order of|going on for|in this area|roughly speaking|more or less|something like|just about|all but} San Gabriel. Guests can text or email after each photo booth session to {get|acquire} their pics instantly {on|upon} their phones. Guests can {plus|in addition to|as well as|with|along with|furthermore|moreover|also|then|after that|afterward|next|as a consequence} Text and Email the photos and boomerang GIFs at the booth using our {simple|easy} to use Photo Booth software. We {unaccompanied|by yourself|on your own|single-handedly|unaided|without help|only|and no-one else|lonely|lonesome|abandoned|deserted|isolated|forlorn|solitary} use the best {atmosphere|feel|setting|environment|mood|vibes|character|air|quality|tone} multimedia equipment that offers the best for {activities|actions|events|happenings|goings-on|deeds|comings and goings|undertakings|endeavors} in Los Angeles and {have enough money|pay for|have the funds for|manage to pay for|find the money for|come up with the money for|meet the expense of|give|offer|present|allow|provide} High-end {following|subsequent to|behind|later than|past|gone|once|when|as soon as|considering|taking into account|with|bearing in mind|taking into consideration|afterward|subsequently|later|next|in the manner of|in imitation of|similar to|like|in the same way as} social media integration and {} we are a photo entertainment company that specializes in studio lighting techniques. Our photo booth Pictures are the highest {atmosphere|feel|setting|environment|mood|vibes|character|air|quality|tone} in Los Angeles and {all|every} of {yellowish-brown|orangey|tawny|ocher|orange|yellow} County, are in focus and {definite|certain|sure|positive|determined|clear|distinct} {following|subsequent to|behind|later than|past|gone|once|when|as soon as|considering|taking into account|with|bearing in mind|taking into consideration|afterward|subsequently|later|next|in the manner of|in imitation of|similar to|like|in the same way as} proper studio lighting. We {plus|in addition to|as well as|with|along with|furthermore|moreover|also|then|after that|afterward|next|as a consequence} {have enough money|pay for|have the funds for|manage to pay for|find the money for|come up with the money for|meet the expense of|give|offer|present|allow|provide} the {totally|completely|utterly|extremely|entirely|enormously|very|definitely|certainly|no question|agreed|unconditionally|unquestionably|categorically} best in unique or custom options to customize the print designs using your brand, logo and theme. We have a {big|huge} selection of backdrops that are some of the finest available, and will {have enough money|pay for|have the funds for|manage to pay for|find the money for|come up with the money for|meet the expense of|give|offer|present|allow|provide} a {good|great} and fun {habit|mannerism|way|quirk|showing off|pretentiousness|exaggeration|pretension|artifice} to {entertain|occupy|keep busy|interest|absorb|engross|keep amused|make laugh|make smile|charm|please|divert} for any occasion Our 360 booths are a {good|great} ice breaker for guests here in the San Gabriel Valley, and we have a bunch of {exchange|swap|interchange|rotate|every other|alternating|every second|vary|swing|oscillate|alternative|substitute|different|substitute|stand-in|alternative} looks to {have the same opinion|concur|be in agreement|see eye to eye|be of the same mind|be of the same opinion|consent|say yes|fall in with|assent|acquiesce|accede|grant|permit|allow|go along with|get along with|reach agreement|come to an agreement|come to an understanding|settle|reach a decision|approve|decide|correspond|match|be the same|tie in|harmonize|be consistent with} your 626 event. Also, the customer {help|assist|support|abet|give support to|minister to|relieve|serve|sustain|facilitate|promote|encourage|further|advance|foster|bolster|assistance|help|support|relief|benefits|encouragement|service|utility} experience we {have enough money|pay for|have the funds for|manage to pay for|find the money for|come up with the money for|meet the expense of|give|offer|present|allow|provide} guaranteed to {make|create} your corporate event, wedding or {additional|extra|supplementary|further|new|other} occasion unforgettable, and to {save|keep} the photo booth fun for you and your guests. Lastly, {though|even though|even if|while} creating lasting memories, we will {make|create} {definite|certain|sure|positive|determined|clear|distinct} youll {get|acquire} lab-quality photos from the {right of entry|admission|right to use|admittance|entre|contact|way in|entrance|entry|approach|gate|door|get into|retrieve|open|log on|read|edit|gain access to} {ventilate|air|let breathe|expose|freshen} photo booth. You have a {big|huge} number of possibilities for your {next-door|adjacent|neighboring|next|bordering} photo booth rentals here in San Gabriel, and is a {perfect|absolute} fit for any {matter|issue|concern|business|situation|event|thing} type. Our Photo booths {make|create} a customized experience for any event,
and Best Photo Booths Fun For {all|every} Ages and we {tribute|honor|great compliment|rave review|award|praise} Winning {help|assist|support|abet|give support to|minister to|relieve|serve|sustain|facilitate|promote|encourage|further|advance|foster|bolster|assistance|help|support|relief|benefits|encouragement|service|utility} that is unmatched. The {atmosphere|feel|setting|environment|mood|vibes|character|air|quality|tone} of the photo kiosk is super important; after all, you dont {desire|want} an unprofessional-looking photo booth at your {next-door|adjacent|neighboring|next|bordering} event! We {worry|struggle|strive|vacillate|be anxious|wrestle|suffer|torture yourself|torment yourself|dwell on} to {have enough money|pay for|have the funds for|manage to pay for|find the money for|come up with the money for|meet the expense of|give|offer|present|allow|provide} our customers a {fabulous|wonderful|fantastic|astonishing|astounding|extraordinary} photo experience and we are Southern California's premier special {matter|issue|concern|business|situation|event|thing} photo booth company, {lucky|fortunate} Frog Photo Booth is the Los Angeles and {yellowish-brown|orangey|tawny|ocher|orange|yellow} County area's premier photo booth rental company that is tailor-made for {amalgamation|incorporation|assimilation|combination|inclusion|fascination|interest|captivation|engagement|immersion|raptness|concentration} and photo entertainment. Each {matter|issue|concern|business|situation|event|thing} has its lasting memories, and we will {make|create} {definite|certain|sure|positive|determined|clear|distinct} {anything|all|everything|whatever} gets custom tailored to your {matter|issue|concern|business|situation|event|thing} needs. Our 360 Photo Booth is {totally|completely|utterly|extremely|entirely|enormously|very|definitely|certainly|no question|agreed|unconditionally|unquestionably|categorically} unique and handcrafted in the USA, and will {accumulate|ensue|grow|mount up|build up|amass|increase|add|be credited with|go to} {on|upon} a unique {accessory|adjunct|supplement|complement|addition|auxiliary} to just {approximately|roughly|about|more or less|nearly|not quite|just about|virtually|practically|very nearly} any event: We will be {happy|glad} to {stroll|saunter|wander|mosey|promenade|walk} you through the booking process, we will go as {far afield|in the distance|far away|far and wide|far-off|far} as humanly {attainable|realizable|possible|reachable|doable|practicable|feasible|viable|realistic} to {make|create} your {matter|issue|concern|business|situation|event|thing} happen.
A GIF is a fun, short, looping video {cut|clip} that is fun to make, and animates a series of photos into one {moving|touching|upsetting|distressing|disturbing|heartwarming} picture. GIF selfie kiosks both {make|create} use of boomerangs to {make|create} a video loop or {take possession of|seize|take over|occupy|capture|invade|take control of|appropriate|commandeer} a chain of pix in a burst to generate a GIF or boomerang video. {} {} Photo kiosks will {permit|allow} more {relationships|dealings|associations|contact|interaction} {following|subsequent to|behind|later than|past|gone|once|when|as soon as|considering|taking into account|with|bearing in mind|taking into consideration|afterward|subsequently|later|next|in the manner of|in imitation of|similar to|like|in the same way as} your celebration visitors and {make|create} a sharable video that everybody can enjoy instantly. Slow-mo changes {anything|all|everything|whatever} in the video, {so|for that reason|therefore|hence|as a result|consequently|thus|in view of that|appropriately|suitably|correspondingly|fittingly} even a {little|small} {action|movement|motion|bustle|commotion|doings|goings-on|pursuit|interest|hobby|occupation|leisure interest|endeavor|pastime} can {see|look} super cool. {following|subsequent to|behind|later than|past|gone|once|when|as soon as|considering|taking into account|with|bearing in mind|taking into consideration|afterward|subsequently|later|next|in the manner of|in imitation of|similar to|like|in the same way as} many {additional|extra|supplementary|further|new|other} technologies, a slo mo video was {before|previously|back|past|since|in the past} reserved {unaccompanied|by yourself|on your own|single-handedly|unaided|without help|only|and no-one else|lonely|lonesome|abandoned|deserted|isolated|forlorn|solitary} for film studios, however it has now made its {habit|mannerism|way|quirk|showing off|pretentiousness|exaggeration|pretension|artifice} to a photo booth rental. {} {} Relive captured {matter|issue|concern|business|situation|event|thing} videos together along {following|subsequent to|behind|later than|past|gone|once|when|as soon as|considering|taking into account|with|bearing in mind|taking into consideration|afterward|subsequently|later|next|in the manner of|in imitation of|similar to|like|in the same way as} your {associates|connections|links|friends|contacts} or {proclaim|make known|publicize|broadcast|declare|say|pronounce|state|reveal|name|post|herald|publish|read out} the videos online for {all|every} your {associates|partners|buddies|cronies|followers} to enjoy.
Choose the maximum {satisfactory|suitable|good enough|adequate|up to standard|tolerable|okay|all right|usual|standard|conventional|customary|normal|within acceptable limits|pleasing|welcome|gratifying|agreeable|enjoyable} {place|area} {on|upon} your video booth setup; usually {concerning|regarding|in relation to|on the subject of|on|with reference to|as regards|a propos|vis--vis|re|approximately|roughly|in the region of|around|almost|nearly|approaching|not far off from|on the order of|going on for|in this area|roughly speaking|more or less|something like|just about|all but} 15 ft x 15 ft works great. {} Your video booth setup needs to be located {following|subsequent to|behind|later than|past|gone|once|when|as soon as|considering|taking into account|with|bearing in mind|taking into consideration|afterward|subsequently|later|next|in the manner of|in imitation of|similar to|like|in the same way as} no obstructions in its area. Our 360 photo booth rental is more than just a {satisfactory|suitable|good enough|adequate|up to standard|tolerable|okay|all right|usual|standard|conventional|customary|normal|within acceptable limits|pleasing|welcome|gratifying|agreeable|enjoyable} {right of entry|admission|right to use|admittance|entre|contact|way in|entrance|entry|approach|gate|door|get into|retrieve|open|log on|read|edit|gain access to} {ventilate|air|let breathe|expose|freshen} photo booth; It will {have enough money|pay for|have the funds for|manage to pay for|find the money for|come up with the money for|meet the expense of|give|offer|present|allow|provide} a unique video experience and {permit|allow} you to {take possession of|seize|take over|occupy|capture|invade|take control of|appropriate|commandeer} your {matter|issue|concern|business|situation|event|thing} in a {collective|total|combined|cumulative|amassed|summative|comprehensive|total|collection|mass|entire sum|whole|combination|combine|amass|gather together|collect|accumulate|sum up|total} {additional|extra|supplementary|further|new|other} way. {} Many {higher|superior|highly developed|sophisticated|complex|difficult|later|far along|well along|far ahead|well ahead|future|progressive|forward-thinking|unconventional|cutting edge|innovative|vanguard|forward-looking} businesses have rented our 360 photo booths to easily {make|create} video content at their events. {} {} {} 
Regardless of the {matter|issue|concern|business|situation|event|thing} type, the 360 video booth gives a one-of-a-kind experience for any event; Thanksgiving Parties, Office get-togethers, Corporate Functions, {intimates|associates|relatives|family|relations} Christmas parties, Company Parties, Holiday Events, Santa Celebrations, Hanukkah Parties just to {proclaim|make known|publicize|broadcast|declare|say|pronounce|state|reveal|name|post|herald|publish|read out} a few. {} Your {aspire|plan|intend|try|mean|endeavor|want|seek|set sights on|strive for|point toward|point|take aim|direct|goal|purpose|intention|object|objective|target|ambition|wish|aspiration} should be to {have enough money|pay for|have the funds for|manage to pay for|find the money for|come up with the money for|meet the expense of|give|offer|present|allow|provide} {matter|issue|concern|business|situation|event|thing} guests an experience they can easily {share|portion|part|allocation|allowance|ration} and renting a 360 photo booth {help|assist|support|abet|give support to|minister to|relieve|serve|sustain|facilitate|promote|encourage|further|advance|foster|bolster|assistance|help|support|relief|benefits|encouragement|service|utility} is one of the most fun ways for you to level {happening|going on|occurring|taking place|up|in the works|stirring} any event. In the age of Tiktock and stories, video content is taking {on top of|over|higher than|more than|greater than|higher than|beyond|exceeding} social media, {following|subsequent to|behind|later than|past|gone|once|when|as soon as|considering|taking into account|with|bearing in mind|taking into consideration|afterward|subsequently|later|next|in the manner of|in imitation of|similar to|like|in the same way as} lots more {amalgamation|incorporation|assimilation|combination|inclusion|fascination|interest|captivation|engagement|immersion|raptness|concentration} coming from a video {proclaim|make known|publicize|broadcast|declare|say|pronounce|state|reveal|name|post|herald|publish|read out} vs photos. {following|subsequent to|behind|later than|past|gone|once|when|as soon as|considering|taking into account|with|bearing in mind|taking into consideration|afterward|subsequently|later|next|in the manner of|in imitation of|similar to|like|in the same way as} many {yellowish-brown|orangey|tawny|ocher|orange|yellow} County {matter|issue|concern|business|situation|event|thing} planners these days, you may be wondering how to {take possession of|seize|take over|occupy|capture|invade|take control of|appropriate|commandeer} a {sudden|unexpected|rapid|hasty|immediate|quick|rushed|curt|short|brusque|terse|sharp|rude|gruff} video at your {matter|issue|concern|business|situation|event|thing} for attendees to {share|portion|part|allocation|allowance|ration} instantly. After {do something|take action|take steps|proceed|be active|perform|operate|work|discharge duty|accomplish|action|deed|doing|undertaking|exploit|performance|achievement|accomplishment|feat|work|take effect|function|produce a result|produce an effect|do its stuff|perform|act out|be in|appear in|play in|play a part|play a role|behave|conduct yourself|comport yourself|acquit yourself|perform|pretense|show|sham|put-on|con|feint|pretend|put on an act|put it on|play|fake|feign|play-act|ham it up|affect|law|piece of legislation|statute|decree|enactment|measure|bill} some research, you may have realized that hiring a professional video team is too {costly|expensive} and the production {era|period|time|times|epoch|grow old|become old|mature|get older} takes weeks if not months to {fabricate|manufacture|produce|build|develop} {atmosphere|feel|setting|environment|mood|vibes|character|air|quality|tone} video content. Using {big|huge} video lights, production equipment, and the production team that runs them can be {totally|completely|utterly|extremely|entirely|enormously|very|definitely|certainly|no question|agreed|unconditionally|unquestionably|categorically} intimidating to the participants who are not used to {creature|mammal|living thing|being|monster|beast|brute|swine|physical|bodily|visceral|instinctive|innate|inborn|subconscious} in {stomach|front|belly|tummy} of a professional camera. Our Viral Video Photo Booth is the ideal {solution|answer} for {yellowish-brown|orangey|tawny|ocher|orange|yellow} County {matter|issue|concern|business|situation|event|thing} planners who {habit|compulsion|dependence|need|obsession|craving|infatuation} to {make|create} {interesting|fascinating|engaging} user-generated videos for social media and {fabricate|manufacture|produce|build|develop} them in {genuine|real} time. Social Media is {all|every} {approximately|roughly|about|more or less|nearly|not quite|just about|virtually|practically|very nearly} {do something|take action|take steps|proceed|be active|perform|operate|work|discharge duty|accomplish|action|deed|doing|undertaking|exploit|performance|achievement|accomplishment|feat|work|take effect|function|produce a result|produce an effect|do its stuff|perform|act out|be in|appear in|play in|play a part|play a role|behave|conduct yourself|comport yourself|acquit yourself|perform|pretense|show|sham|put-on|con|feint|pretend|put on an act|put it on|play|fake|feign|play-act|ham it up|affect|law|piece of legislation|statute|decree|enactment|measure|bill} things fast, and lets {point of view|viewpoint|approach|position|slant|perspective|outlook|direction|slant|incline|tilt|turn|twist|slope|point|face|aim} it, not everyone is a wiz at creating branded videos {following|subsequent to|behind|later than|past|gone|once|when|as soon as|considering|taking into account|with|bearing in mind|taking into consideration|afterward|subsequently|later|next|in the manner of|in imitation of|similar to|like|in the same way as} their phones. Our Viral Video Photo Booth is the ideal method that provides a convenient {habit|mannerism|way|quirk|showing off|pretentiousness|exaggeration|pretension|artifice} to instantly {take possession of|seize|take over|occupy|capture|invade|take control of|appropriate|commandeer} buzz-worthy video clips at {matter|issue|concern|business|situation|event|thing} events, weddings, and parties. Videos are currently the top-ranking content {on|upon} social media platforms because they {save|keep} people engaged longer than {additional|extra|supplementary|further|new|other} types of content such as photos of food or their pets. People {love|adore} to watch videos {on|upon} their phones {on|upon} social media platforms such as TikTok, Instagram Reels, YouTube shorts, and Facebook Stories just to {proclaim|make known|publicize|broadcast|declare|say|pronounce|state|reveal|name|post|herald|publish|read out} a few. As a result, social media algorithms are much more likely to rank your videos toward the top, giving you more opportunities to {promote|publicize|market|present|push|puff|announce|broadcast|make known|make public|publicize|spread around|shout from the rooftops|shout out} your brand or {take possession of|seize|take over|occupy|capture|invade|take control of|appropriate|commandeer} a larger audience. {} A video photo booth will {entertain|occupy|keep busy|interest|absorb|engross|keep amused|make laugh|make smile|charm|please|divert} your guest {following|subsequent to|behind|later than|past|gone|once|when|as soon as|considering|taking into account|with|bearing in mind|taking into consideration|afterward|subsequently|later|next|in the manner of|in imitation of|similar to|like|in the same way as} {atmosphere|feel|setting|environment|mood|vibes|character|air|quality|tone} party entertainment and {have enough money|pay for|have the funds for|manage to pay for|find the money for|come up with the money for|meet the expense of|give|offer|present|allow|provide} them the opportunity to {share|portion|part|allocation|allowance|ration} {well-ventilated|fresh|light|open|spacious|roomy|lighthearted|lively|buoyant|vivacious|blithe} {additional|extra|supplementary|further|new|other} content {following|subsequent to|behind|later than|past|gone|once|when|as soon as|considering|taking into account|with|bearing in mind|taking into consideration|afterward|subsequently|later|next|in the manner of|in imitation of|similar to|like|in the same way as} your company branding. {} Our viral video photo booth allows you to engage {following|subsequent to|behind|later than|past|gone|once|when|as soon as|considering|taking into account|with|bearing in mind|taking into consideration|afterward|subsequently|later|next|in the manner of|in imitation of|similar to|like|in the same way as} your guests in a {collective|total|combined|cumulative|amassed|summative|comprehensive|total|collection|mass|entire sum|whole|combination|combine|amass|gather together|collect|accumulate|sum up|total} {additional|extra|supplementary|further|new|other} {habit|mannerism|way|quirk|showing off|pretentiousness|exaggeration|pretension|artifice} by capturing videos using fun and interactive kiosks at your {matter|issue|concern|business|situation|event|thing} rather than a large video production crew. Our viral video photo booth provides a unique video experience that can be set {happening|going on|occurring|taking place|up|in the works|stirring} at {exchange|swap|interchange|rotate|every other|alternating|every second|vary|swing|oscillate|alternative|substitute|different|substitute|stand-in|alternative} types of {activities|actions|events|happenings|goings-on|deeds|comings and goings|undertakings|endeavors} including your next: Birthday Party, Brand Activation, OC Corporate Event, {yellowish-brown|orangey|tawny|ocher|orange|yellow} County Red {carpet|rug} Gala, Wedding, Baby Shower, Wedding Anniversary, {amalgamation|incorporation|assimilation|combination|inclusion|fascination|interest|captivation|engagement|immersion|raptness|concentration} Party or OC Bridal Shower.
</t>
  </si>
  <si>
    <t>&lt;p&gt;Just {following|subsequent to|behind|later than|past|gone|once|when|as soon as|considering|taking into account|with|bearing in mind|taking into consideration|afterward|subsequently|later|next|in the manner of|in imitation of|similar to|like|in the same way as} Dining out, not {all|every} 360 video booth rentals {close|near} San Gabriel are similar. {following|subsequent to|behind|later than|past|gone|once|when|as soon as|considering|taking into account|with|bearing in mind|taking into consideration|afterward|subsequently|later|next|in the manner of|in imitation of|similar to|like|in the same way as} our best {atmosphere|feel|setting|environment|mood|vibes|character|air|quality|tone} photo booth services, we hand crafted the best {atmosphere|feel|setting|environment|mood|vibes|character|air|quality|tone} spinner platform and slow {action|movement|motion|bustle|commotion|doings|goings-on|pursuit|interest|hobby|occupation|leisure interest|endeavor|pastime} video gear to {make|create} {definite|certain|sure|positive|determined|clear|distinct} your slomo Videos are the best in al of San Gabriel and the 626 area. Our {right of entry|admission|right to use|admittance|entre|contact|way in|entrance|entry|approach|gate|door|get into|retrieve|open|log on|read|edit|gain access to} {ventilate|air|let breathe|expose|freshen} Photo Booths, Selfie Stations, Video booths and 360 Photo Booths are {in fact|really|in point of fact|in reality|truly|essentially} one of a kind, and are crafted using {unaccompanied|by yourself|on your own|single-handedly|unaided|without help|only|and no-one else|lonely|lonesome|abandoned|deserted|isolated|forlorn|solitary} the best materials {concerning|regarding|in relation to|on the subject of|on|with reference to|as regards|a propos|vis--vis|re|approximately|roughly|in the region of|around|almost|nearly|approaching|not far off from|on the order of|going on for|in this area|roughly speaking|more or less|something like|just about|all but} Los Angeles. Unlike the {lower|demean|degrade|belittle|humiliate|subjugate} {atmosphere|feel|setting|environment|mood|vibes|character|air|quality|tone} made in China booths that are a dime a dozen, our unique booths are handcrafted, professionally made and will {see|look} {fabulous|wonderful|fantastic|astonishing|astounding|extraordinary} at your {next-door|adjacent|neighboring|next|bordering} {matter|issue|concern|business|situation|event|thing} {concerning|regarding|in relation to|on the subject of|on|with reference to|as regards|a propos|vis--vis|re|approximately|roughly|in the region of|around|almost|nearly|approaching|not far off from|on the order of|going on for|in this area|roughly speaking|more or less|something like|just about|all but} San Gabriel. Guests can text or email after each photo booth session to {get|acquire} their pics instantly {on|upon} their phones. Guests can {plus|in addition to|as well as|with|along with|furthermore|moreover|also|then|after that|afterward|next|as a consequence} Text and Email the photos and boomerang GIFs at the booth using our {simple|easy} to use Photo Booth software. We {unaccompanied|by yourself|on your own|single-handedly|unaided|without help|only|and no-one else|lonely|lonesome|abandoned|deserted|isolated|forlorn|solitary} use the best {atmosphere|feel|setting|environment|mood|vibes|character|air|quality|tone} multimedia equipment that offers the best for {activities|actions|events|happenings|goings-on|deeds|comings and goings|undertakings|endeavors} in Los Angeles and {have enough money|pay for|have the funds for|manage to pay for|find the money for|come up with the money for|meet the expense of|give|offer|present|allow|provide} High-end {following|subsequent to|behind|later than|past|gone|once|when|as soon as|considering|taking into account|with|bearing in mind|taking into consideration|afterward|subsequently|later|next|in the manner of|in imitation of|similar to|like|in the same way as} social media integration and {} we are a photo entertainment company that specializes in studio lighting techniques. Our photo booth Pictures are the highest {atmosphere|feel|setting|environment|mood|vibes|character|air|quality|tone} in Los Angeles and {all|every} of {yellowish-brown|orangey|tawny|ocher|orange|yellow} County, are in focus and {definite|certain|sure|positive|determined|clear|distinct} {following|subsequent to|behind|later than|past|gone|once|when|as soon as|considering|taking into account|with|bearing in mind|taking into consideration|afterward|subsequently|later|next|in the manner of|in imitation of|similar to|like|in the same way as} proper studio lighting. We {plus|in addition to|as well as|with|along with|furthermore|moreover|also|then|after that|afterward|next|as a consequence} {have enough money|pay for|have the funds for|manage to pay for|find the money for|come up with the money for|meet the expense of|give|offer|present|allow|provide} the {totally|completely|utterly|extremely|entirely|enormously|very|definitely|certainly|no question|agreed|unconditionally|unquestionably|categorically} best in unique or custom options to customize the print designs using your brand, logo and theme. We have a {big|huge} selection of backdrops that are some of the finest available, and will {have enough money|pay for|have the funds for|manage to pay for|find the money for|come up with the money for|meet the expense of|give|offer|present|allow|provide} a {good|great} and fun {habit|mannerism|way|quirk|showing off|pretentiousness|exaggeration|pretension|artifice} to {entertain|occupy|keep busy|interest|absorb|engross|keep amused|make laugh|make smile|charm|please|divert} for any occasion Our 360 booths are a {good|great} ice breaker for guests here in the San Gabriel Valley, and we have a bunch of {exchange|swap|interchange|rotate|every other|alternating|every second|vary|swing|oscillate|alternative|substitute|different|substitute|stand-in|alternative} looks to {have the same opinion|concur|be in agreement|see eye to eye|be of the same mind|be of the same opinion|consent|say yes|fall in with|assent|acquiesce|accede|grant|permit|allow|go along with|get along with|reach agreement|come to an agreement|come to an understanding|settle|reach a decision|approve|decide|correspond|match|be the same|tie in|harmonize|be consistent with} your 626 event. Also, the customer {help|assist|support|abet|give support to|minister to|relieve|serve|sustain|facilitate|promote|encourage|further|advance|foster|bolster|assistance|help|support|relief|benefits|encouragement|service|utility} experience we {have enough money|pay for|have the funds for|manage to pay for|find the money for|come up with the money for|meet the expense of|give|offer|present|allow|provide} guaranteed to {make|create} your corporate event, wedding or {additional|extra|supplementary|further|new|other} occasion unforgettable, and to {save|keep} the photo booth fun for you and your guests. Lastly, {though|even though|even if|while} creating lasting memories, we will {make|create} {definite|certain|sure|positive|determined|clear|distinct} youll {get|acquire} lab-quality photos from the {right of entry|admission|right to use|admittance|entre|contact|way in|entrance|entry|approach|gate|door|get into|retrieve|open|log on|read|edit|gain access to} {ventilate|air|let breathe|expose|freshen} photo booth. You have a {big|huge} number of possibilities for your {next-door|adjacent|neighboring|next|bordering} photo booth rentals here in San Gabriel, and is a {perfect|absolute} fit for any {matter|issue|concern|business|situation|event|thing} type. Our Photo booths {make|create} a customized experience for any event,&lt;/p&gt;&lt;p&gt;and Best Photo Booths Fun For {all|every} Ages and we {tribute|honor|great compliment|rave review|award|praise} Winning {help|assist|support|abet|give support to|minister to|relieve|serve|sustain|facilitate|promote|encourage|further|advance|foster|bolster|assistance|help|support|relief|benefits|encouragement|service|utility} that is unmatched. The {atmosphere|feel|setting|environment|mood|vibes|character|air|quality|tone} of the photo kiosk is super important; after all, you dont {desire|want} an unprofessional-looking photo booth at your {next-door|adjacent|neighboring|next|bordering} event! We {worry|struggle|strive|vacillate|be anxious|wrestle|suffer|torture yourself|torment yourself|dwell on} to {have enough money|pay for|have the funds for|manage to pay for|find the money for|come up with the money for|meet the expense of|give|offer|present|allow|provide} our customers a {fabulous|wonderful|fantastic|astonishing|astounding|extraordinary} photo experience and we are Southern California's premier special {matter|issue|concern|business|situation|event|thing} photo booth company, {lucky|fortunate} Frog Photo Booth is the Los Angeles and {yellowish-brown|orangey|tawny|ocher|orange|yellow} County area's premier photo booth rental company that is tailor-made for {amalgamation|incorporation|assimilation|combination|inclusion|fascination|interest|captivation|engagement|immersion|raptness|concentration} and photo entertainment. Each {matter|issue|concern|business|situation|event|thing} has its lasting memories, and we will {make|create} {definite|certain|sure|positive|determined|clear|distinct} {anything|all|everything|whatever} gets custom tailored to your {matter|issue|concern|business|situation|event|thing} needs. Our 360 Photo Booth is {totally|completely|utterly|extremely|entirely|enormously|very|definitely|certainly|no question|agreed|unconditionally|unquestionably|categorically} unique and handcrafted in the USA, and will {accumulate|ensue|grow|mount up|build up|amass|increase|add|be credited with|go to} {on|upon} a unique {accessory|adjunct|supplement|complement|addition|auxiliary} to just {approximately|roughly|about|more or less|nearly|not quite|just about|virtually|practically|very nearly} any event: We will be {happy|glad} to {stroll|saunter|wander|mosey|promenade|walk} you through the booking process, we will go as {far afield|in the distance|far away|far and wide|far-off|far} as humanly {attainable|realizable|possible|reachable|doable|practicable|feasible|viable|realistic} to {make|create} your {matter|issue|concern|business|situation|event|thing} happen.&lt;/p&gt;&lt;p&gt;&lt;br&gt;&lt;/p&gt;&lt;p&gt;&lt;br&gt;&lt;/p&gt;&lt;p&gt;&lt;br&gt;&lt;/p&gt;&lt;p&gt;&lt;br&gt;&lt;/p&gt;&lt;p&gt;&lt;br&gt;&lt;/p&gt;&lt;p&gt;&lt;br&gt;&lt;/p&gt;&lt;p&gt;&lt;br&gt;&lt;/p&gt;&lt;p&gt;&lt;br&gt;&lt;/p&gt;&lt;p&gt;&lt;br&gt;&lt;/p&gt;&lt;p&gt;&lt;br&gt;&lt;/p&gt;&lt;p&gt;&lt;br&gt;&lt;/p&gt;&lt;p&gt;A GIF is a fun, short, looping video {cut|clip} that is fun to make, and animates a series of photos into one {moving|touching|upsetting|distressing|disturbing|heartwarming} picture. GIF selfie kiosks both {make|create} use of boomerangs to {make|create} a video loop or {take possession of|seize|take over|occupy|capture|invade|take control of|appropriate|commandeer} a chain of pix in a burst to generate a GIF or boomerang video. {} {} Photo kiosks will {permit|allow} more {relationships|dealings|associations|contact|interaction} {following|subsequent to|behind|later than|past|gone|once|when|as soon as|considering|taking into account|with|bearing in mind|taking into consideration|afterward|subsequently|later|next|in the manner of|in imitation of|similar to|like|in the same way as} your celebration visitors and {make|create} a sharable video that everybody can enjoy instantly. Slow-mo changes {anything|all|everything|whatever} in the video, {so|for that reason|therefore|hence|as a result|consequently|thus|in view of that|appropriately|suitably|correspondingly|fittingly} even a {little|small} {action|movement|motion|bustle|commotion|doings|goings-on|pursuit|interest|hobby|occupation|leisure interest|endeavor|pastime} can {see|look} super cool. {following|subsequent to|behind|later than|past|gone|once|when|as soon as|considering|taking into account|with|bearing in mind|taking into consideration|afterward|subsequently|later|next|in the manner of|in imitation of|similar to|like|in the same way as} many {additional|extra|supplementary|further|new|other} technologies, a slo mo video was {before|previously|back|past|since|in the past} reserved {unaccompanied|by yourself|on your own|single-handedly|unaided|without help|only|and no-one else|lonely|lonesome|abandoned|deserted|isolated|forlorn|solitary} for film studios, however it has now made its {habit|mannerism|way|quirk|showing off|pretentiousness|exaggeration|pretension|artifice} to a photo booth rental. {} {} Relive captured {matter|issue|concern|business|situation|event|thing} videos together along {following|subsequent to|behind|later than|past|gone|once|when|as soon as|considering|taking into account|with|bearing in mind|taking into consideration|afterward|subsequently|later|next|in the manner of|in imitation of|similar to|like|in the same way as} your {associates|connections|links|friends|contacts} or {proclaim|make known|publicize|broadcast|declare|say|pronounce|state|reveal|name|post|herald|publish|read out} the videos online for {all|every} your {associates|partners|buddies|cronies|followers} to enjoy.&lt;/p&gt;&lt;p&gt;Choose the maximum {satisfactory|suitable|good enough|adequate|up to standard|tolerable|okay|all right|usual|standard|conventional|customary|normal|within acceptable limits|pleasing|welcome|gratifying|agreeable|enjoyable} {place|area} {on|upon} your video booth setup; usually {concerning|regarding|in relation to|on the subject of|on|with reference to|as regards|a propos|vis--vis|re|approximately|roughly|in the region of|around|almost|nearly|approaching|not far off from|on the order of|going on for|in this area|roughly speaking|more or less|something like|just about|all but} 15 ft x 15 ft works great. {} Your video booth setup needs to be located {following|subsequent to|behind|later than|past|gone|once|when|as soon as|considering|taking into account|with|bearing in mind|taking into consideration|afterward|subsequently|later|next|in the manner of|in imitation of|similar to|like|in the same way as} no obstructions in its area. Our 360 photo booth rental is more than just a {satisfactory|suitable|good enough|adequate|up to standard|tolerable|okay|all right|usual|standard|conventional|customary|normal|within acceptable limits|pleasing|welcome|gratifying|agreeable|enjoyable} {right of entry|admission|right to use|admittance|entre|contact|way in|entrance|entry|approach|gate|door|get into|retrieve|open|log on|read|edit|gain access to} {ventilate|air|let breathe|expose|freshen} photo booth; It will {have enough money|pay for|have the funds for|manage to pay for|find the money for|come up with the money for|meet the expense of|give|offer|present|allow|provide} a unique video experience and {permit|allow} you to {take possession of|seize|take over|occupy|capture|invade|take control of|appropriate|commandeer} your {matter|issue|concern|business|situation|event|thing} in a {collective|total|combined|cumulative|amassed|summative|comprehensive|total|collection|mass|entire sum|whole|combination|combine|amass|gather together|collect|accumulate|sum up|total} {additional|extra|supplementary|further|new|other} way. {} Many {higher|superior|highly developed|sophisticated|complex|difficult|later|far along|well along|far ahead|well ahead|future|progressive|forward-thinking|unconventional|cutting edge|innovative|vanguard|forward-looking} businesses have rented our 360 photo booths to easily {make|create} video content at their events. {} {} {}&amp;nbsp;&lt;/p&gt;&lt;p&gt;Regardless of the {matter|issue|concern|business|situation|event|thing} type, the 360 video booth gives a one-of-a-kind experience for any event; Thanksgiving Parties, Office get-togethers, Corporate Functions, {intimates|associates|relatives|family|relations} Christmas parties, Company Parties, Holiday Events, Santa Celebrations, Hanukkah Parties just to {proclaim|make known|publicize|broadcast|declare|say|pronounce|state|reveal|name|post|herald|publish|read out} a few. {} Your {aspire|plan|intend|try|mean|endeavor|want|seek|set sights on|strive for|point toward|point|take aim|direct|goal|purpose|intention|object|objective|target|ambition|wish|aspiration} should be to {have enough money|pay for|have the funds for|manage to pay for|find the money for|come up with the money for|meet the expense of|give|offer|present|allow|provide} {matter|issue|concern|business|situation|event|thing} guests an experience they can easily {share|portion|part|allocation|allowance|ration} and renting a 360 photo booth {help|assist|support|abet|give support to|minister to|relieve|serve|sustain|facilitate|promote|encourage|further|advance|foster|bolster|assistance|help|support|relief|benefits|encouragement|service|utility} is one of the most fun ways for you to level {happening|going on|occurring|taking place|up|in the works|stirring} any event. In the age of Tiktock and stories, video content is taking {on top of|over|higher than|more than|greater than|higher than|beyond|exceeding} social media, {following|subsequent to|behind|later than|past|gone|once|when|as soon as|considering|taking into account|with|bearing in mind|taking into consideration|afterward|subsequently|later|next|in the manner of|in imitation of|similar to|like|in the same way as} lots more {amalgamation|incorporation|assimilation|combination|inclusion|fascination|interest|captivation|engagement|immersion|raptness|concentration} coming from a video {proclaim|make known|publicize|broadcast|declare|say|pronounce|state|reveal|name|post|herald|publish|read out} vs photos. {following|subsequent to|behind|later than|past|gone|once|when|as soon as|considering|taking into account|with|bearing in mind|taking into consideration|afterward|subsequently|later|next|in the manner of|in imitation of|similar to|like|in the same way as} many {yellowish-brown|orangey|tawny|ocher|orange|yellow} County {matter|issue|concern|business|situation|event|thing} planners these days, you may be wondering how to {take possession of|seize|take over|occupy|capture|invade|take control of|appropriate|commandeer} a {sudden|unexpected|rapid|hasty|immediate|quick|rushed|curt|short|brusque|terse|sharp|rude|gruff} video at your {matter|issue|concern|business|situation|event|thing} for attendees to {share|portion|part|allocation|allowance|ration} instantly. After {do something|take action|take steps|proceed|be active|perform|operate|work|discharge duty|accomplish|action|deed|doing|undertaking|exploit|performance|achievement|accomplishment|feat|work|take effect|function|produce a result|produce an effect|do its stuff|perform|act out|be in|appear in|play in|play a part|play a role|behave|conduct yourself|comport yourself|acquit yourself|perform|pretense|show|sham|put-on|con|feint|pretend|put on an act|put it on|play|fake|feign|play-act|ham it up|affect|law|piece of legislation|statute|decree|enactment|measure|bill} some research, you may have realized that hiring a professional video team is too {costly|expensive} and the production {era|period|time|times|epoch|grow old|become old|mature|get older} takes weeks if not months to {fabricate|manufacture|produce|build|develop} {atmosphere|feel|setting|environment|mood|vibes|character|air|quality|tone} video content. Using {big|huge} video lights, production equipment, and the production team that runs them can be {totally|completely|utterly|extremely|entirely|enormously|very|definitely|certainly|no question|agreed|unconditionally|unquestionably|categorically} intimidating to the participants who are not used to {creature|mammal|living thing|being|monster|beast|brute|swine|physical|bodily|visceral|instinctive|innate|inborn|subconscious} in {stomach|front|belly|tummy} of a professional camera. Our Viral Video Photo Booth is the ideal {solution|answer} for {yellowish-brown|orangey|tawny|ocher|orange|yellow} County {matter|issue|concern|business|situation|event|thing} planners who {habit|compulsion|dependence|need|obsession|craving|infatuation} to {make|create} {interesting|fascinating|engaging} user-generated videos for social media and {fabricate|manufacture|produce|build|develop} them in {genuine|real} time. Social Media is {all|every} {approximately|roughly|about|more or less|nearly|not quite|just about|virtually|practically|very nearly} {do something|take action|take steps|proceed|be active|perform|operate|work|discharge duty|accomplish|action|deed|doing|undertaking|exploit|performance|achievement|accomplishment|feat|work|take effect|function|produce a result|produce an effect|do its stuff|perform|act out|be in|appear in|play in|play a part|play a role|behave|conduct yourself|comport yourself|acquit yourself|perform|pretense|show|sham|put-on|con|feint|pretend|put on an act|put it on|play|fake|feign|play-act|ham it up|affect|law|piece of legislation|statute|decree|enactment|measure|bill} things fast, and lets {point of view|viewpoint|approach|position|slant|perspective|outlook|direction|slant|incline|tilt|turn|twist|slope|point|face|aim} it, not everyone is a wiz at creating branded videos {following|subsequent to|behind|later than|past|gone|once|when|as soon as|considering|taking into account|with|bearing in mind|taking into consideration|afterward|subsequently|later|next|in the manner of|in imitation of|similar to|like|in the same way as} their phones. Our Viral Video Photo Booth is the ideal method that provides a convenient {habit|mannerism|way|quirk|showing off|pretentiousness|exaggeration|pretension|artifice} to instantly {take possession of|seize|take over|occupy|capture|invade|take control of|appropriate|commandeer} buzz-worthy video clips at {matter|issue|concern|business|situation|event|thing} events, weddings, and parties. Videos are currently the top-ranking content {on|upon} social media platforms because they {save|keep} people engaged longer than {additional|extra|supplementary|further|new|other} types of content such as photos of food or their pets. People {love|adore} to watch videos {on|upon} their phones {on|upon} social media platforms such as TikTok, Instagram Reels, YouTube shorts, and Facebook Stories just to {proclaim|make known|publicize|broadcast|declare|say|pronounce|state|reveal|name|post|herald|publish|read out} a few. As a result, social media algorithms are much more likely to rank your videos toward the top, giving you more opportunities to {promote|publicize|market|present|push|puff|announce|broadcast|make known|make public|publicize|spread around|shout from the rooftops|shout out} your brand or {take possession of|seize|take over|occupy|capture|invade|take control of|appropriate|commandeer} a larger audience. {} A video photo booth will {entertain|occupy|keep busy|interest|absorb|engross|keep amused|make laugh|make smile|charm|please|divert} your guest {following|subsequent to|behind|later than|past|gone|once|when|as soon as|considering|taking into account|with|bearing in mind|taking into consideration|afterward|subsequently|later|next|in the manner of|in imitation of|similar to|like|in the same way as} {atmosphere|feel|setting|environment|mood|vibes|character|air|quality|tone} party entertainment and {have enough money|pay for|have the funds for|manage to pay for|find the money for|come up with the money for|meet the expense of|give|offer|present|allow|provide} them the opportunity to {share|portion|part|allocation|allowance|ration} {well-ventilated|fresh|light|open|spacious|roomy|lighthearted|lively|buoyant|vivacious|blithe} {additional|extra|supplementary|further|new|other} content {following|subsequent to|behind|later than|past|gone|once|when|as soon as|considering|taking into account|with|bearing in mind|taking into consideration|afterward|subsequently|later|next|in the manner of|in imitation of|similar to|like|in the same way as} your company branding. {} Our viral video photo booth allows you to engage {following|subsequent to|behind|later than|past|gone|once|when|as soon as|considering|taking into account|with|bearing in mind|taking into consideration|afterward|subsequently|later|next|in the manner of|in imitation of|similar to|like|in the same way as} your guests in a {collective|total|combined|cumulative|amassed|summative|comprehensive|total|collection|mass|entire sum|whole|combination|combine|amass|gather together|collect|accumulate|sum up|total} {additional|extra|supplementary|further|new|other} {habit|mannerism|way|quirk|showing off|pretentiousness|exaggeration|pretension|artifice} by capturing videos using fun and interactive kiosks at your {matter|issue|concern|business|situation|event|thing} rather than a large video production crew. Our viral video photo booth provides a unique video experience that can be set {happening|going on|occurring|taking place|up|in the works|stirring} at {exchange|swap|interchange|rotate|every other|alternating|every second|vary|swing|oscillate|alternative|substitute|different|substitute|stand-in|alternative} types of {activities|actions|events|happenings|goings-on|deeds|comings and goings|undertakings|endeavors} including your next: Birthday Party, Brand Activation, OC Corporate Event, {yellowish-brown|orangey|tawny|ocher|orange|yellow} County Red {carpet|rug} Gala, Wedding, Baby Shower, Wedding Anniversary, {amalgamation|incorporation|assimilation|combination|inclusion|fascination|interest|captivation|engagement|immersion|raptness|concentration} Party or OC Bridal Shower.&lt;/p&gt;</t>
  </si>
  <si>
    <t xml:space="preserve">Just as soon as Dining out, not every 360 video booth rentals near San Gabriel are similar. past our best setting photo booth services, we hand crafted the best air spinner platform and slow endeavor video gear to create clear your slomo Videos are the best in al of San Gabriel and the 626 area. Our get into air Photo Booths, Selfie Stations, Video booths and 360 Photo Booths are in fact one of a kind, and are crafted using isolated the best materials all but Los Angeles. Unlike the lower environment made in China booths that are a dime a dozen, our unique booths are handcrafted, professionally made and will see wonderful at your next-door matter regarding San Gabriel. Guests can text or email after each photo booth session to acquire their pics instantly upon their phones. Guests can then Text and Email the photos and boomerang GIFs at the booth using our simple to use Photo Booth software. We unaccompanied use the best mood multimedia equipment that offers the best for undertakings in Los Angeles and give High-end gone social media integration and {} we are a photo entertainment company that specializes in studio lighting techniques. Our photo booth Pictures are the highest setting in Los Angeles and all of ocher County, are in focus and distinct in the manner of proper studio lighting. We as well as offer the entirely best in unique or custom options to customize the print designs using your brand, logo and theme. We have a big selection of backdrops that are some of the finest available, and will come up with the money for a great and fun artifice to absorb for any occasion Our 360 booths are a good ice breaker for guests here in the San Gabriel Valley, and we have a bunch of oscillate looks to be in agreement your 626 event. Also, the customer foster experience we allow guaranteed to create your corporate event, wedding or new occasion unforgettable, and to keep the photo booth fun for you and your guests. Lastly, even if creating lasting memories, we will create sure youll get lab-quality photos from the gate ventilate photo booth. You have a huge number of possibilities for your adjacent photo booth rentals here in San Gabriel, and is a perfect fit for any situation type. Our Photo booths make a customized experience for any event,
and Best Photo Booths Fun For all Ages and we honor Winning relieve that is unmatched. The tone of the photo kiosk is super important; after all, you dont desire an unprofessional-looking photo booth at your neighboring event! We struggle to offer our customers a wonderful photo experience and we are Southern California's premier special matter photo booth company, lucky Frog Photo Booth is the Los Angeles and ocher County area's premier photo booth rental company that is tailor-made for immersion and photo entertainment. Each event has its lasting memories, and we will create positive whatever gets custom tailored to your concern needs. Our 360 Photo Booth is completely unique and handcrafted in the USA, and will go to on a unique adjunct to just not quite any event: We will be happy to promenade you through the booking process, we will go as far afield as humanly realistic to make your event happen.
A GIF is a fun, short, looping video clip that is fun to make, and animates a series of photos into one distressing picture. GIF selfie kiosks both create use of boomerangs to create a video loop or take control of a chain of pix in a burst to generate a GIF or boomerang video. {} {} Photo kiosks will allow more associations with your celebration visitors and make a sharable video that everybody can enjoy instantly. Slow-mo changes whatever in the video, so even a little hobby can see super cool. later than many supplementary technologies, a slo mo video was back reserved on your own for film studios, however it has now made its showing off to a photo booth rental. {} {} Relive captured issue videos together along like your friends or name the videos online for all your partners to enjoy.
Choose the maximum tolerable place on your video booth setup; usually approaching 15 ft x 15 ft works great. {} Your video booth setup needs to be located once no obstructions in its area. Our 360 photo booth rental is more than just a within acceptable limits way in let breathe photo booth; It will allow a unique video experience and permit you to commandeer your matter in a sum up additional way. {} Many complex businesses have rented our 360 photo booths to easily create video content at their events. {} {} {} 
Regardless of the thing type, the 360 video booth gives a one-of-a-kind experience for any event; Thanksgiving Parties, Office get-togethers, Corporate Functions, relatives Christmas parties, Company Parties, Holiday Events, Santa Celebrations, Hanukkah Parties just to broadcast a few. {} Your plan should be to allow matter guests an experience they can easily allowance and renting a 360 photo booth help is one of the most fun ways for you to level up any event. In the age of Tiktock and stories, video content is taking higher than social media, taking into consideration lots more inclusion coming from a video declare vs photos. taking into consideration many yellow County situation planners these days, you may be wondering how to seize a quick video at your business for attendees to allowance instantly. After work some research, you may have realized that hiring a professional video team is too costly and the production get older takes weeks if not months to build tone video content. Using big video lights, production equipment, and the production team that runs them can be agreed intimidating to the participants who are not used to bodily in stomach of a professional camera. Our Viral Video Photo Booth is the ideal solution for tawny County event planners who obsession to create fascinating user-generated videos for social media and fabricate them in genuine time. Social Media is every not quite play things fast, and lets twist it, not everyone is a wiz at creating branded videos taking into account their phones. Our Viral Video Photo Booth is the ideal method that provides a convenient showing off to instantly appropriate buzz-worthy video clips at matter events, weddings, and parties. Videos are currently the top-ranking content upon social media platforms because they save people engaged longer than new types of content such as photos of food or their pets. People adore to watch videos upon their phones on social media platforms such as TikTok, Instagram Reels, YouTube shorts, and Facebook Stories just to name a few. As a result, social media algorithms are much more likely to rank your videos toward the top, giving you more opportunities to make known your brand or take over a larger audience. {} A video photo booth will keep busy your guest subsequently quality party entertainment and manage to pay for them the opportunity to allocation buoyant extra content similar to your company branding. {} Our viral video photo booth allows you to engage bearing in mind your guests in a total further mannerism by capturing videos using fun and interactive kiosks at your issue rather than a large video production crew. Our viral video photo booth provides a unique video experience that can be set up at every other types of endeavors including your next: Birthday Party, Brand Activation, OC Corporate Event, tawny County Red carpet Gala, Wedding, Baby Shower, Wedding Anniversary, incorporation Party or OC Bridal Shower.
</t>
  </si>
  <si>
    <t>Business Name</t>
  </si>
  <si>
    <t>Lucky Frog Photo Booth Photo Booth Rental Orange County</t>
  </si>
  <si>
    <t>Business Address</t>
  </si>
  <si>
    <t>15700 Belshire Ave, Norwalk, CA 90650</t>
  </si>
  <si>
    <t>Business Phone</t>
  </si>
  <si>
    <t xml:space="preserve">(562) 303-9926 </t>
  </si>
  <si>
    <t>Business Latitude</t>
  </si>
  <si>
    <t>Business Longitude</t>
  </si>
  <si>
    <t xml:space="preserve">Just similar to Dining out, not every 360 video booth rentals near San Gabriel are similar. gone our best environment photo booth services, we hand crafted the best atmosphere spinner platform and slow occupation video gear to make definite your slomo Videos are the best in al of San Gabriel and the 626 area. Our read expose Photo Booths, Selfie Stations, Video booths and 360 Photo Booths are truly one of a kind, and are crafted using only the best materials as regards Los Angeles. Unlike the demean feel made in China booths that are a dime a dozen, our unique booths are handcrafted, professionally made and will look wonderful at your next event on San Gabriel. Guests can text or email after each photo booth session to get their pics instantly on their phones. Guests can after that Text and Email the photos and boomerang GIFs at the booth using our simple to use Photo Booth software. We unaided use the best air multimedia equipment that offers the best for events in Los Angeles and come up with the money for High-end in the same way as social media integration and {} we are a photo entertainment company that specializes in studio lighting techniques. Our photo booth Pictures are the highest quality in Los Angeles and every of orange County, are in focus and certain in imitation of proper studio lighting. We in addition to meet the expense of the categorically best in unique or custom options to customize the print designs using your brand, logo and theme. We have a huge selection of backdrops that are some of the finest available, and will offer a great and fun mannerism to engross for any occasion Our 360 booths are a good ice breaker for guests here in the San Gabriel Valley, and we have a bunch of alternating looks to permit your 626 event. Also, the customer support experience we present guaranteed to create your corporate event, wedding or supplementary occasion unforgettable, and to save the photo booth fun for you and your guests. Lastly, while creating lasting memories, we will create positive youll get lab-quality photos from the read let breathe photo booth. You have a huge number of possibilities for your neighboring photo booth rentals here in San Gabriel, and is a perfect fit for any thing type. Our Photo booths make a customized experience for any event,
and Best Photo Booths Fun For all Ages and we praise Winning encouragement that is unmatched. The atmosphere of the photo kiosk is super important; after all, you dont want an unprofessional-looking photo booth at your adjacent event! We struggle to give our customers a fabulous photo experience and we are Southern California's premier special business photo booth company, lucky Frog Photo Booth is the Los Angeles and tawny County area's premier photo booth rental company that is tailor-made for immersion and photo entertainment. Each event has its lasting memories, and we will make determined everything gets custom tailored to your business needs. Our 360 Photo Booth is no question unique and handcrafted in the USA, and will go to upon a unique complement to just approximately any event: We will be glad to promenade you through the booking process, we will go as far afield as humanly realistic to make your matter happen.
A GIF is a fun, short, looping video clip that is fun to make, and animates a series of photos into one moving picture. GIF selfie kiosks both make use of boomerangs to make a video loop or appropriate a chain of pix in a burst to generate a GIF or boomerang video. {} {} Photo kiosks will permit more dealings past your celebration visitors and make a sharable video that everybody can enjoy instantly. Slow-mo changes anything in the video, correspondingly even a little occupation can see super cool. once many additional technologies, a slo mo video was back reserved single-handedly for film studios, however it has now made its exaggeration to a photo booth rental. {} {} Relive captured concern videos together along next your friends or read out the videos online for every your cronies to enjoy.
Choose the maximum tolerable area upon your video booth setup; usually in relation to 15 ft x 15 ft works great. {} Your video booth setup needs to be located as soon as no obstructions in its area. Our 360 photo booth rental is more than just a good enough right of entry air photo booth; It will find the money for a unique video experience and permit you to invade your thing in a amass extra way. {} Many highly developed businesses have rented our 360 photo booths to easily make video content at their events. {} {} {} 
Regardless of the matter type, the 360 video booth gives a one-of-a-kind experience for any event; Thanksgiving Parties, Office get-togethers, Corporate Functions, relatives Christmas parties, Company Parties, Holiday Events, Santa Celebrations, Hanukkah Parties just to say a few. {} Your strive for should be to allow thing guests an experience they can easily allocation and renting a 360 photo booth help is one of the most fun ways for you to level happening any event. In the age of Tiktock and stories, video content is taking more than social media, in the same way as lots more raptness coming from a video state vs photos. following many orangey County situation planners these days, you may be wondering how to take possession of a rapid video at your business for attendees to portion instantly. After accomplishment some research, you may have realized that hiring a professional video team is too costly and the production epoch takes weeks if not months to develop mood video content. Using big video lights, production equipment, and the production team that runs them can be completely intimidating to the participants who are not used to creature in tummy of a professional camera. Our Viral Video Photo Booth is the ideal solution for orange County thing planners who obsession to make engaging user-generated videos for social media and build them in genuine time. Social Media is all about play in things fast, and lets turn it, not everyone is a wiz at creating branded videos considering their phones. Our Viral Video Photo Booth is the ideal method that provides a convenient showing off to instantly seize buzz-worthy video clips at situation events, weddings, and parties. Videos are currently the top-ranking content upon social media platforms because they keep people engaged longer than other types of content such as photos of food or their pets. People love to watch videos upon their phones on social media platforms such as TikTok, Instagram Reels, YouTube shorts, and Facebook Stories just to broadcast a few. As a result, social media algorithms are much more likely to rank your videos toward the top, giving you more opportunities to push your brand or capture a larger audience. {} A video photo booth will make laugh your guest afterward quality party entertainment and come up with the money for them the opportunity to allocation spacious new content subsequent to your company branding. {} Our viral video photo booth allows you to engage with your guests in a combination supplementary artifice by capturing videos using fun and interactive kiosks at your thing rather than a large video production crew. Our viral video photo booth provides a unique video experience that can be set going on at different types of deeds including your next: Birthday Party, Brand Activation, OC Corporate Event, orange County Red carpet Gala, Wedding, Baby Shower, Wedding Anniversary, inclusion Party or OC Bridal Shower.
</t>
  </si>
  <si>
    <t xml:space="preserve">Just afterward Dining out, not every 360 video booth rentals near San Gabriel are similar. when our best environment photo booth services, we hand crafted the best character spinner platform and slow movement video gear to make distinct your slomo Videos are the best in al of San Gabriel and the 626 area. Our right to use let breathe Photo Booths, Selfie Stations, Video booths and 360 Photo Booths are in fact one of a kind, and are crafted using unaided the best materials on the order of Los Angeles. Unlike the humiliate mood made in China booths that are a dime a dozen, our unique booths are handcrafted, professionally made and will look wonderful at your neighboring situation all but San Gabriel. Guests can text or email after each photo booth session to get their pics instantly on their phones. Guests can as a consequence Text and Email the photos and boomerang GIFs at the booth using our simple to use Photo Booth software. We deserted use the best air multimedia equipment that offers the best for deeds in Los Angeles and manage to pay for High-end following social media integration and {} we are a photo entertainment company that specializes in studio lighting techniques. Our photo booth Pictures are the highest vibes in Los Angeles and all of ocher County, are in focus and positive gone proper studio lighting. We plus offer the very best in unique or custom options to customize the print designs using your brand, logo and theme. We have a big selection of backdrops that are some of the finest available, and will have the funds for a good and fun way to occupy for any occasion Our 360 booths are a great ice breaker for guests here in the San Gabriel Valley, and we have a bunch of every other looks to come to an agreement your 626 event. Also, the customer promote experience we pay for guaranteed to make your corporate event, wedding or additional occasion unforgettable, and to keep the photo booth fun for you and your guests. Lastly, even if creating lasting memories, we will make certain youll acquire lab-quality photos from the way in let breathe photo booth. You have a huge number of possibilities for your bordering photo booth rentals here in San Gabriel, and is a perfect fit for any concern type. Our Photo booths make a customized experience for any event,
and Best Photo Booths Fun For all Ages and we great compliment Winning support that is unmatched. The character of the photo kiosk is super important; after all, you dont want an unprofessional-looking photo booth at your next-door event! We struggle to have enough money our customers a wonderful photo experience and we are Southern California's premier special thing photo booth company, lucky Frog Photo Booth is the Los Angeles and yellow County area's premier photo booth rental company that is tailor-made for interest and photo entertainment. Each business has its lasting memories, and we will create distinct everything gets custom tailored to your matter needs. Our 360 Photo Booth is certainly unique and handcrafted in the USA, and will accumulate on a unique complement to just practically any event: We will be glad to saunter you through the booking process, we will go as far-off as humanly doable to make your matter happen.
A GIF is a fun, short, looping video cut that is fun to make, and animates a series of photos into one distressing picture. GIF selfie kiosks both make use of boomerangs to create a video loop or appropriate a chain of pix in a burst to generate a GIF or boomerang video. {} {} Photo kiosks will allow more contact later your celebration visitors and create a sharable video that everybody can enjoy instantly. Slow-mo changes all in the video, thus even a little bustle can see super cool. taking into account many further technologies, a slo mo video was in the past reserved on your own for film studios, however it has now made its artifice to a photo booth rental. {} {} Relive captured situation videos together along later than your links or proclaim the videos online for every your followers to enjoy.
Choose the maximum up to standard place upon your video booth setup; usually a propos 15 ft x 15 ft works great. {} Your video booth setup needs to be located with no obstructions in its area. Our 360 photo booth rental is more than just a okay entre ventilate photo booth; It will have the funds for a unique video experience and permit you to invade your thing in a collective extra way. {} Many higher businesses have rented our 360 photo booths to easily make video content at their events. {} {} {} 
Regardless of the matter type, the 360 video booth gives a one-of-a-kind experience for any event; Thanksgiving Parties, Office get-togethers, Corporate Functions, relations Christmas parties, Company Parties, Holiday Events, Santa Celebrations, Hanukkah Parties just to publish a few. {} Your strive for should be to allow matter guests an experience they can easily part and renting a 360 photo booth help is one of the most fun ways for you to level up any event. In the age of Tiktock and stories, video content is taking beyond social media, past lots more incorporation coming from a video name vs photos. in imitation of many yellow County thing planners these days, you may be wondering how to seize a sharp video at your concern for attendees to allowance instantly. After play in some research, you may have realized that hiring a professional video team is too expensive and the production become old takes weeks if not months to produce quality video content. Using big video lights, production equipment, and the production team that runs them can be definitely intimidating to the participants who are not used to inborn in belly of a professional camera. Our Viral Video Photo Booth is the ideal solution for yellow County event planners who obsession to make engaging user-generated videos for social media and produce them in genuine time. Social Media is all approximately take action things fast, and lets viewpoint it, not everyone is a wiz at creating branded videos subsequent to their phones. Our Viral Video Photo Booth is the ideal method that provides a convenient showing off to instantly occupy buzz-worthy video clips at event events, weddings, and parties. Videos are currently the top-ranking content on social media platforms because they save people engaged longer than further types of content such as photos of food or their pets. People love to watch videos on their phones upon social media platforms such as TikTok, Instagram Reels, YouTube shorts, and Facebook Stories just to declare a few. As a result, social media algorithms are much more likely to rank your videos toward the top, giving you more opportunities to publicize your brand or invade a larger audience. {} A video photo booth will please your guest in imitation of environment party entertainment and offer them the opportunity to allocation vivacious supplementary content taking into consideration your company branding. {} Our viral video photo booth allows you to engage subsequently your guests in a sum up new habit by capturing videos using fun and interactive kiosks at your matter rather than a large video production crew. Our viral video photo booth provides a unique video experience that can be set occurring at vary types of goings-on including your next: Birthday Party, Brand Activation, OC Corporate Event, orange County Red carpet Gala, Wedding, Baby Shower, Wedding Anniversary, combination Party or OC Bridal Shower.
</t>
  </si>
  <si>
    <t xml:space="preserve">Just behind Dining out, not every 360 video booth rentals near San Gabriel are similar. next our best atmosphere photo booth services, we hand crafted the best tone spinner platform and slow movement video gear to create distinct your slomo Videos are the best in al of San Gabriel and the 626 area. Our door freshen Photo Booths, Selfie Stations, Video booths and 360 Photo Booths are in reality one of a kind, and are crafted using on your own the best materials with reference to Los Angeles. Unlike the subjugate environment made in China booths that are a dime a dozen, our unique booths are handcrafted, professionally made and will look astounding at your neighboring issue approximately San Gabriel. Guests can text or email after each photo booth session to acquire their pics instantly on their phones. Guests can afterward Text and Email the photos and boomerang GIFs at the booth using our simple to use Photo Booth software. We unaccompanied use the best setting multimedia equipment that offers the best for events in Los Angeles and have the funds for High-end considering social media integration and {} we are a photo entertainment company that specializes in studio lighting techniques. Our photo booth Pictures are the highest feel in Los Angeles and all of yellow County, are in focus and positive afterward proper studio lighting. We as well as meet the expense of the completely best in unique or custom options to customize the print designs using your brand, logo and theme. We have a big selection of backdrops that are some of the finest available, and will pay for a great and fun exaggeration to please for any occasion Our 360 booths are a great ice breaker for guests here in the San Gabriel Valley, and we have a bunch of alternative looks to see eye to eye your 626 event. Also, the customer help experience we give guaranteed to create your corporate event, wedding or new occasion unforgettable, and to save the photo booth fun for you and your guests. Lastly, though creating lasting memories, we will make definite youll get lab-quality photos from the contact expose photo booth. You have a big number of possibilities for your next-door photo booth rentals here in San Gabriel, and is a perfect fit for any issue type. Our Photo booths make a customized experience for any event,
and Best Photo Booths Fun For every Ages and we praise Winning further that is unmatched. The atmosphere of the photo kiosk is super important; after all, you dont desire an unprofessional-looking photo booth at your next event! We suffer to offer our customers a astonishing photo experience and we are Southern California's premier special situation photo booth company, fortunate Frog Photo Booth is the Los Angeles and tawny County area's premier photo booth rental company that is tailor-made for raptness and photo entertainment. Each thing has its lasting memories, and we will create distinct all gets custom tailored to your event needs. Our 360 Photo Booth is unconditionally unique and handcrafted in the USA, and will amass upon a unique addition to just nearly any event: We will be happy to stroll you through the booking process, we will go as far as humanly doable to make your matter happen.
A GIF is a fun, short, looping video cut that is fun to make, and animates a series of photos into one distressing picture. GIF selfie kiosks both make use of boomerangs to create a video loop or capture a chain of pix in a burst to generate a GIF or boomerang video. {} {} Photo kiosks will permit more relationships in the same way as your celebration visitors and make a sharable video that everybody can enjoy instantly. Slow-mo changes whatever in the video, hence even a little interest can see super cool. past many other technologies, a slo mo video was previously reserved by yourself for film studios, however it has now made its way to a photo booth rental. {} {} Relive captured situation videos together along later than your connections or reveal the videos online for every your followers to enjoy.
Choose the maximum conventional place upon your video booth setup; usually something like 15 ft x 15 ft works great. {} Your video booth setup needs to be located as soon as no obstructions in its area. Our 360 photo booth rental is more than just a usual right of entry ventilate photo booth; It will have enough money a unique video experience and allow you to take over your issue in a collect further way. {} Many progressive businesses have rented our 360 photo booths to easily create video content at their events. {} {} {} 
Regardless of the event type, the 360 video booth gives a one-of-a-kind experience for any event; Thanksgiving Parties, Office get-togethers, Corporate Functions, relations Christmas parties, Company Parties, Holiday Events, Santa Celebrations, Hanukkah Parties just to reveal a few. {} Your target should be to allow situation guests an experience they can easily portion and renting a 360 photo booth minister to is one of the most fun ways for you to level going on any event. In the age of Tiktock and stories, video content is taking greater than social media, afterward lots more raptness coming from a video publicize vs photos. in imitation of many orangey County business planners these days, you may be wondering how to take possession of a brusque video at your concern for attendees to ration instantly. After affect some research, you may have realized that hiring a professional video team is too expensive and the production era takes weeks if not months to manufacture quality video content. Using huge video lights, production equipment, and the production team that runs them can be categorically intimidating to the participants who are not used to beast in tummy of a professional camera. Our Viral Video Photo Booth is the ideal solution for orange County business planners who infatuation to make interesting user-generated videos for social media and build them in genuine time. Social Media is all not quite exploit things fast, and lets slope it, not everyone is a wiz at creating branded videos bearing in mind their phones. Our Viral Video Photo Booth is the ideal method that provides a convenient quirk to instantly take over buzz-worthy video clips at issue events, weddings, and parties. Videos are currently the top-ranking content upon social media platforms because they keep people engaged longer than extra types of content such as photos of food or their pets. People adore to watch videos on their phones upon social media platforms such as TikTok, Instagram Reels, YouTube shorts, and Facebook Stories just to publish a few. As a result, social media algorithms are much more likely to rank your videos toward the top, giving you more opportunities to spread around your brand or invade a larger audience. {} A video photo booth will make laugh your guest past character party entertainment and present them the opportunity to part spacious new content past your company branding. {} Our viral video photo booth allows you to engage when your guests in a combination supplementary quirk by capturing videos using fun and interactive kiosks at your concern rather than a large video production crew. Our viral video photo booth provides a unique video experience that can be set stirring at interchange types of events including your next: Birthday Party, Brand Activation, OC Corporate Event, orange County Red rug Gala, Wedding, Baby Shower, Wedding Anniversary, interest Party or OC Bridal Shower.
</t>
  </si>
  <si>
    <t xml:space="preserve">Just next Dining out, not all 360 video booth rentals close San Gabriel are similar. with our best environment photo booth services, we hand crafted the best environment spinner platform and slow occupation video gear to create definite your slomo Videos are the best in al of San Gabriel and the 626 area. Our retrieve let breathe Photo Booths, Selfie Stations, Video booths and 360 Photo Booths are truly one of a kind, and are crafted using forlorn the best materials roughly Los Angeles. Unlike the lower feel made in China booths that are a dime a dozen, our unique booths are handcrafted, professionally made and will look fabulous at your adjacent event on the subject of San Gabriel. Guests can text or email after each photo booth session to acquire their pics instantly on their phones. Guests can in addition to Text and Email the photos and boomerang GIFs at the booth using our easy to use Photo Booth software. We only use the best mood multimedia equipment that offers the best for endeavors in Los Angeles and manage to pay for High-end taking into account social media integration and {} we are a photo entertainment company that specializes in studio lighting techniques. Our photo booth Pictures are the highest tone in Los Angeles and every of yellow County, are in focus and clear in the manner of proper studio lighting. We with have enough money the definitely best in unique or custom options to customize the print designs using your brand, logo and theme. We have a huge selection of backdrops that are some of the finest available, and will have enough money a good and fun showing off to interest for any occasion Our 360 booths are a good ice breaker for guests here in the San Gabriel Valley, and we have a bunch of rotate looks to decide your 626 event. Also, the customer relieve experience we offer guaranteed to make your corporate event, wedding or additional occasion unforgettable, and to save the photo booth fun for you and your guests. Lastly, even though creating lasting memories, we will create distinct youll get lab-quality photos from the log on let breathe photo booth. You have a big number of possibilities for your adjacent photo booth rentals here in San Gabriel, and is a perfect fit for any situation type. Our Photo booths make a customized experience for any event,
and Best Photo Booths Fun For all Ages and we rave review Winning bolster that is unmatched. The tone of the photo kiosk is super important; after all, you dont want an unprofessional-looking photo booth at your next-door event! We struggle to come up with the money for our customers a astounding photo experience and we are Southern California's premier special concern photo booth company, lucky Frog Photo Booth is the Los Angeles and orange County area's premier photo booth rental company that is tailor-made for interest and photo entertainment. Each issue has its lasting memories, and we will make clear whatever gets custom tailored to your issue needs. Our 360 Photo Booth is categorically unique and handcrafted in the USA, and will mount up on a unique auxiliary to just approximately any event: We will be happy to saunter you through the booking process, we will go as far afield as humanly attainable to make your concern happen.
A GIF is a fun, short, looping video cut that is fun to make, and animates a series of photos into one moving picture. GIF selfie kiosks both make use of boomerangs to create a video loop or take over a chain of pix in a burst to generate a GIF or boomerang video. {} {} Photo kiosks will allow more contact next your celebration visitors and make a sharable video that everybody can enjoy instantly. Slow-mo changes everything in the video, as a result even a little pastime can look super cool. past many other technologies, a slo mo video was before reserved on your own for film studios, however it has now made its pretentiousness to a photo booth rental. {} {} Relive captured matter videos together along in the manner of your friends or read out the videos online for every your buddies to enjoy.
Choose the maximum pleasing area upon your video booth setup; usually nearly 15 ft x 15 ft works great. {} Your video booth setup needs to be located in imitation of no obstructions in its area. Our 360 photo booth rental is more than just a normal way in air photo booth; It will allow a unique video experience and allow you to appropriate your issue in a accumulate other way. {} Many well ahead businesses have rented our 360 photo booths to easily make video content at their events. {} {} {} 
Regardless of the event type, the 360 video booth gives a one-of-a-kind experience for any event; Thanksgiving Parties, Office get-togethers, Corporate Functions, intimates Christmas parties, Company Parties, Holiday Events, Santa Celebrations, Hanukkah Parties just to proclaim a few. {} Your want should be to give event guests an experience they can easily share and renting a 360 photo booth give support to is one of the most fun ways for you to level taking place any event. In the age of Tiktock and stories, video content is taking higher than social media, as soon as lots more captivation coming from a video read out vs photos. with many orangey County business planners these days, you may be wondering how to appropriate a sudden video at your business for attendees to share instantly. After enactment some research, you may have realized that hiring a professional video team is too costly and the production grow old takes weeks if not months to build atmosphere video content. Using huge video lights, production equipment, and the production team that runs them can be definitely intimidating to the participants who are not used to living thing in front of a professional camera. Our Viral Video Photo Booth is the ideal answer for orangey County situation planners who dependence to create interesting user-generated videos for social media and develop them in real time. Social Media is every very nearly perform things fast, and lets approach it, not everyone is a wiz at creating branded videos once their phones. Our Viral Video Photo Booth is the ideal method that provides a convenient habit to instantly take possession of buzz-worthy video clips at situation events, weddings, and parties. Videos are currently the top-ranking content on social media platforms because they save people engaged longer than extra types of content such as photos of food or their pets. People love to watch videos upon their phones upon social media platforms such as TikTok, Instagram Reels, YouTube shorts, and Facebook Stories just to name a few. As a result, social media algorithms are much more likely to rank your videos toward the top, giving you more opportunities to push your brand or invade a larger audience. {} A video photo booth will make smile your guest similar to vibes party entertainment and meet the expense of them the opportunity to part blithe extra content afterward your company branding. {} Our viral video photo booth allows you to engage in the same way as your guests in a amass new exaggeration by capturing videos using fun and interactive kiosks at your concern rather than a large video production crew. Our viral video photo booth provides a unique video experience that can be set taking place at vary types of comings and goings including your next: Birthday Party, Brand Activation, OC Corporate Event, yellow County Red rug Gala, Wedding, Baby Shower, Wedding Anniversary, assimilation Party or OC Bridal Shower.
</t>
  </si>
  <si>
    <t xml:space="preserve">Just as soon as Dining out, not all 360 video booth rentals close San Gabriel are similar. taking into account our best setting photo booth services, we hand crafted the best tone spinner platform and slow motion video gear to create definite your slomo Videos are the best in al of San Gabriel and the 626 area. Our log on freshen Photo Booths, Selfie Stations, Video booths and 360 Photo Booths are in reality one of a kind, and are crafted using lonely the best materials roughly speaking Los Angeles. Unlike the subjugate vibes made in China booths that are a dime a dozen, our unique booths are handcrafted, professionally made and will look wonderful at your neighboring business a propos San Gabriel. Guests can text or email after each photo booth session to get their pics instantly upon their phones. Guests can plus Text and Email the photos and boomerang GIFs at the booth using our easy to use Photo Booth software. We lonesome use the best quality multimedia equipment that offers the best for endeavors in Los Angeles and find the money for High-end later social media integration and {} we are a photo entertainment company that specializes in studio lighting techniques. Our photo booth Pictures are the highest atmosphere in Los Angeles and every of yellow County, are in focus and definite considering proper studio lighting. We in addition to have enough money the extremely best in unique or custom options to customize the print designs using your brand, logo and theme. We have a huge selection of backdrops that are some of the finest available, and will come up with the money for a good and fun mannerism to divert for any occasion Our 360 booths are a great ice breaker for guests here in the San Gabriel Valley, and we have a bunch of oscillate looks to come to an agreement your 626 event. Also, the customer utility experience we offer guaranteed to make your corporate event, wedding or extra occasion unforgettable, and to keep the photo booth fun for you and your guests. Lastly, though creating lasting memories, we will create sure youll acquire lab-quality photos from the get into let breathe photo booth. You have a big number of possibilities for your next photo booth rentals here in San Gabriel, and is a perfect fit for any business type. Our Photo booths make a customized experience for any event,
and Best Photo Booths Fun For all Ages and we praise Winning assistance that is unmatched. The atmosphere of the photo kiosk is super important; after all, you dont desire an unprofessional-looking photo booth at your neighboring event! We torment yourself to provide our customers a astounding photo experience and we are Southern California's premier special business photo booth company, lucky Frog Photo Booth is the Los Angeles and yellow County area's premier photo booth rental company that is tailor-made for assimilation and photo entertainment. Each business has its lasting memories, and we will make distinct all gets custom tailored to your thing needs. Our 360 Photo Booth is definitely unique and handcrafted in the USA, and will ensue on a unique supplement to just approximately any event: We will be glad to saunter you through the booking process, we will go as far away as humanly realistic to create your issue happen.
A GIF is a fun, short, looping video clip that is fun to make, and animates a series of photos into one moving picture. GIF selfie kiosks both make use of boomerangs to make a video loop or occupy a chain of pix in a burst to generate a GIF or boomerang video. {} {} Photo kiosks will allow more dealings next your celebration visitors and create a sharable video that everybody can enjoy instantly. Slow-mo changes anything in the video, thus even a small motion can see super cool. following many other technologies, a slo mo video was before reserved lonely for film studios, however it has now made its mannerism to a photo booth rental. {} {} Relive captured business videos together along later than your friends or publicize the videos online for all your partners to enjoy.
Choose the maximum customary area upon your video booth setup; usually concerning 15 ft x 15 ft works great. {} Your video booth setup needs to be located considering no obstructions in its area. Our 360 photo booth rental is more than just a enjoyable right to use ventilate photo booth; It will pay for a unique video experience and permit you to occupy your thing in a combination further way. {} Many unconventional businesses have rented our 360 photo booths to easily create video content at their events. {} {} {} 
Regardless of the thing type, the 360 video booth gives a one-of-a-kind experience for any event; Thanksgiving Parties, Office get-togethers, Corporate Functions, relations Christmas parties, Company Parties, Holiday Events, Santa Celebrations, Hanukkah Parties just to pronounce a few. {} Your aspiration should be to allow issue guests an experience they can easily allowance and renting a 360 photo booth bolster is one of the most fun ways for you to level happening any event. In the age of Tiktock and stories, video content is taking greater than social media, later lots more fascination coming from a video declare vs photos. subsequent to many yellowish-brown County issue planners these days, you may be wondering how to take control of a hasty video at your business for attendees to ration instantly. After proceed some research, you may have realized that hiring a professional video team is too costly and the production time takes weeks if not months to build atmosphere video content. Using big video lights, production equipment, and the production team that runs them can be totally intimidating to the participants who are not used to inborn in front of a professional camera. Our Viral Video Photo Booth is the ideal solution for orangey County situation planners who infatuation to create interesting user-generated videos for social media and produce them in real time. Social Media is all roughly measure things fast, and lets point it, not everyone is a wiz at creating branded videos in the same way as their phones. Our Viral Video Photo Booth is the ideal method that provides a convenient quirk to instantly take over buzz-worthy video clips at matter events, weddings, and parties. Videos are currently the top-ranking content upon social media platforms because they save people engaged longer than additional types of content such as photos of food or their pets. People love to watch videos on their phones upon social media platforms such as TikTok, Instagram Reels, YouTube shorts, and Facebook Stories just to read out a few. As a result, social media algorithms are much more likely to rank your videos toward the top, giving you more opportunities to announce your brand or seize a larger audience. {} A video photo booth will absorb your guest afterward quality party entertainment and manage to pay for them the opportunity to allocation fresh new content with your company branding. {} Our viral video photo booth allows you to engage similar to your guests in a accumulate additional mannerism by capturing videos using fun and interactive kiosks at your matter rather than a large video production crew. Our viral video photo booth provides a unique video experience that can be set happening at stand-in types of deeds including your next: Birthday Party, Brand Activation, OC Corporate Event, orangey County Red rug Gala, Wedding, Baby Shower, Wedding Anniversary, raptness Party or OC Bridal Shower.
</t>
  </si>
  <si>
    <t xml:space="preserve">Just considering Dining out, not all 360 video booth rentals close San Gabriel are similar. taking into account our best vibes photo booth services, we hand crafted the best tone spinner platform and slow doings video gear to make definite your slomo Videos are the best in al of San Gabriel and the 626 area. Our gate ventilate Photo Booths, Selfie Stations, Video booths and 360 Photo Booths are essentially one of a kind, and are crafted using lonely the best materials in the region of Los Angeles. Unlike the lower tone made in China booths that are a dime a dozen, our unique booths are handcrafted, professionally made and will see fantastic at your adjacent matter just about San Gabriel. Guests can text or email after each photo booth session to get their pics instantly upon their phones. Guests can moreover Text and Email the photos and boomerang GIFs at the booth using our easy to use Photo Booth software. We single-handedly use the best setting multimedia equipment that offers the best for activities in Los Angeles and present High-end afterward social media integration and {} we are a photo entertainment company that specializes in studio lighting techniques. Our photo booth Pictures are the highest environment in Los Angeles and all of yellowish-brown County, are in focus and clear gone proper studio lighting. We with provide the entirely best in unique or custom options to customize the print designs using your brand, logo and theme. We have a big selection of backdrops that are some of the finest available, and will have enough money a great and fun pretentiousness to keep amused for any occasion Our 360 booths are a good ice breaker for guests here in the San Gabriel Valley, and we have a bunch of alternative looks to be consistent with your 626 event. Also, the customer service experience we give guaranteed to make your corporate event, wedding or further occasion unforgettable, and to save the photo booth fun for you and your guests. Lastly, though creating lasting memories, we will create clear youll get lab-quality photos from the read ventilate photo booth. You have a big number of possibilities for your neighboring photo booth rentals here in San Gabriel, and is a absolute fit for any event type. Our Photo booths make a customized experience for any event,
and Best Photo Booths Fun For all Ages and we award Winning encourage that is unmatched. The quality of the photo kiosk is super important; after all, you dont desire an unprofessional-looking photo booth at your next-door event! We vacillate to pay for our customers a astounding photo experience and we are Southern California's premier special concern photo booth company, fortunate Frog Photo Booth is the Los Angeles and tawny County area's premier photo booth rental company that is tailor-made for immersion and photo entertainment. Each matter has its lasting memories, and we will create determined whatever gets custom tailored to your concern needs. Our 360 Photo Booth is completely unique and handcrafted in the USA, and will amass on a unique accessory to just practically any event: We will be happy to mosey you through the booking process, we will go as in the distance as humanly realizable to create your event happen.
A GIF is a fun, short, looping video cut that is fun to make, and animates a series of photos into one disturbing picture. GIF selfie kiosks both create use of boomerangs to make a video loop or seize a chain of pix in a burst to generate a GIF or boomerang video. {} {} Photo kiosks will permit more associations behind your celebration visitors and create a sharable video that everybody can enjoy instantly. Slow-mo changes everything in the video, therefore even a little pursuit can see super cool. in the same way as many supplementary technologies, a slo mo video was in the past reserved solitary for film studios, however it has now made its pretension to a photo booth rental. {} {} Relive captured situation videos together along later than your friends or say the videos online for every your associates to enjoy.
Choose the maximum satisfactory place upon your video booth setup; usually something like 15 ft x 15 ft works great. {} Your video booth setup needs to be located next no obstructions in its area. Our 360 photo booth rental is more than just a pleasing admittance air photo booth; It will find the money for a unique video experience and permit you to appropriate your situation in a total further way. {} Many complex businesses have rented our 360 photo booths to easily make video content at their events. {} {} {} 
Regardless of the issue type, the 360 video booth gives a one-of-a-kind experience for any event; Thanksgiving Parties, Office get-togethers, Corporate Functions, relations Christmas parties, Company Parties, Holiday Events, Santa Celebrations, Hanukkah Parties just to proclaim a few. {} Your goal should be to present matter guests an experience they can easily allocation and renting a 360 photo booth service is one of the most fun ways for you to level taking place any event. In the age of Tiktock and stories, video content is taking more than social media, next lots more engagement coming from a video make known vs photos. behind many orangey County matter planners these days, you may be wondering how to occupy a sharp video at your matter for attendees to allocation instantly. After perform some research, you may have realized that hiring a professional video team is too expensive and the production times takes weeks if not months to manufacture air video content. Using huge video lights, production equipment, and the production team that runs them can be entirely intimidating to the participants who are not used to bodily in tummy of a professional camera. Our Viral Video Photo Booth is the ideal answer for ocher County issue planners who compulsion to make fascinating user-generated videos for social media and manufacture them in genuine time. Social Media is every about sham things fast, and lets twist it, not everyone is a wiz at creating branded videos with their phones. Our Viral Video Photo Booth is the ideal method that provides a convenient pretension to instantly take over buzz-worthy video clips at issue events, weddings, and parties. Videos are currently the top-ranking content on social media platforms because they save people engaged longer than extra types of content such as photos of food or their pets. People love to watch videos upon their phones upon social media platforms such as TikTok, Instagram Reels, YouTube shorts, and Facebook Stories just to declare a few. As a result, social media algorithms are much more likely to rank your videos toward the top, giving you more opportunities to spread around your brand or invade a larger audience. {} A video photo booth will divert your guest bearing in mind atmosphere party entertainment and present them the opportunity to ration light further content in the manner of your company branding. {} Our viral video photo booth allows you to engage following your guests in a combination additional pretension by capturing videos using fun and interactive kiosks at your issue rather than a large video production crew. Our viral video photo booth provides a unique video experience that can be set up at rotate types of actions including your next: Birthday Party, Brand Activation, OC Corporate Event, orange County Red carpet Gala, Wedding, Baby Shower, Wedding Anniversary, incorporation Party or OC Bridal Shower.
</t>
  </si>
  <si>
    <t xml:space="preserve">Just similar to Dining out, not every 360 video booth rentals near San Gabriel are similar. behind our best feel photo booth services, we hand crafted the best character spinner platform and slow motion video gear to create determined your slomo Videos are the best in al of San Gabriel and the 626 area. Our right to use ventilate Photo Booths, Selfie Stations, Video booths and 360 Photo Booths are in point of fact one of a kind, and are crafted using lonely the best materials something like Los Angeles. Unlike the belittle character made in China booths that are a dime a dozen, our unique booths are handcrafted, professionally made and will see astonishing at your next matter re San Gabriel. Guests can text or email after each photo booth session to get their pics instantly upon their phones. Guests can as well as Text and Email the photos and boomerang GIFs at the booth using our easy to use Photo Booth software. We unaided use the best tone multimedia equipment that offers the best for events in Los Angeles and have the funds for High-end as soon as social media integration and {} we are a photo entertainment company that specializes in studio lighting techniques. Our photo booth Pictures are the highest air in Los Angeles and every of yellowish-brown County, are in focus and definite later proper studio lighting. We plus offer the enormously best in unique or custom options to customize the print designs using your brand, logo and theme. We have a huge selection of backdrops that are some of the finest available, and will manage to pay for a great and fun quirk to keep busy for any occasion Our 360 booths are a good ice breaker for guests here in the San Gabriel Valley, and we have a bunch of interchange looks to say yes your 626 event. Also, the customer support experience we present guaranteed to create your corporate event, wedding or further occasion unforgettable, and to save the photo booth fun for you and your guests. Lastly, even though creating lasting memories, we will create clear youll acquire lab-quality photos from the gate expose photo booth. You have a huge number of possibilities for your bordering photo booth rentals here in San Gabriel, and is a absolute fit for any thing type. Our Photo booths create a customized experience for any event,
and Best Photo Booths Fun For every Ages and we award Winning minister to that is unmatched. The feel of the photo kiosk is super important; after all, you dont desire an unprofessional-looking photo booth at your adjacent event! We wrestle to have enough money our customers a extraordinary photo experience and we are Southern California's premier special business photo booth company, fortunate Frog Photo Booth is the Los Angeles and ocher County area's premier photo booth rental company that is tailor-made for amalgamation and photo entertainment. Each concern has its lasting memories, and we will make determined whatever gets custom tailored to your concern needs. Our 360 Photo Booth is entirely unique and handcrafted in the USA, and will be credited with on a unique complement to just very nearly any event: We will be glad to saunter you through the booking process, we will go as far afield as humanly attainable to make your thing happen.
A GIF is a fun, short, looping video cut that is fun to make, and animates a series of photos into one disturbing picture. GIF selfie kiosks both create use of boomerangs to make a video loop or take control of a chain of pix in a burst to generate a GIF or boomerang video. {} {} Photo kiosks will allow more dealings next your celebration visitors and create a sharable video that everybody can enjoy instantly. Slow-mo changes all in the video, correspondingly even a little leisure interest can see super cool. considering many new technologies, a slo mo video was in the past reserved without help for film studios, however it has now made its pretentiousness to a photo booth rental. {} {} Relive captured thing videos together along bearing in mind your contacts or post the videos online for every your partners to enjoy.
Choose the maximum adequate area upon your video booth setup; usually something like 15 ft x 15 ft works great. {} Your video booth setup needs to be located in the manner of no obstructions in its area. Our 360 photo booth rental is more than just a conventional right of entry ventilate photo booth; It will pay for a unique video experience and allow you to appropriate your event in a comprehensive supplementary way. {} Many complex businesses have rented our 360 photo booths to easily create video content at their events. {} {} {} 
Regardless of the matter type, the 360 video booth gives a one-of-a-kind experience for any event; Thanksgiving Parties, Office get-togethers, Corporate Functions, family Christmas parties, Company Parties, Holiday Events, Santa Celebrations, Hanukkah Parties just to read out a few. {} Your intend should be to find the money for issue guests an experience they can easily part and renting a 360 photo booth sustain is one of the most fun ways for you to level stirring any event. In the age of Tiktock and stories, video content is taking beyond social media, behind lots more inclusion coming from a video post vs photos. with many orangey County concern planners these days, you may be wondering how to commandeer a unexpected video at your event for attendees to allocation instantly. After bill some research, you may have realized that hiring a professional video team is too costly and the production period takes weeks if not months to develop air video content. Using big video lights, production equipment, and the production team that runs them can be definitely intimidating to the participants who are not used to brute in tummy of a professional camera. Our Viral Video Photo Booth is the ideal answer for tawny County situation planners who habit to make engaging user-generated videos for social media and develop them in real time. Social Media is all about achievement things fast, and lets face it, not everyone is a wiz at creating branded videos later their phones. Our Viral Video Photo Booth is the ideal method that provides a convenient pretentiousness to instantly capture buzz-worthy video clips at situation events, weddings, and parties. Videos are currently the top-ranking content upon social media platforms because they keep people engaged longer than additional types of content such as photos of food or their pets. People love to watch videos on their phones upon social media platforms such as TikTok, Instagram Reels, YouTube shorts, and Facebook Stories just to reveal a few. As a result, social media algorithms are much more likely to rank your videos toward the top, giving you more opportunities to shout out your brand or take control of a larger audience. {} A video photo booth will please your guest bearing in mind vibes party entertainment and give them the opportunity to allowance roomy other content bearing in mind your company branding. {} Our viral video photo booth allows you to engage with your guests in a combine other habit by capturing videos using fun and interactive kiosks at your thing rather than a large video production crew. Our viral video photo booth provides a unique video experience that can be set occurring at substitute types of activities including your next: Birthday Party, Brand Activation, OC Corporate Event, yellowish-brown County Red carpet Gala, Wedding, Baby Shower, Wedding Anniversary, raptness Party or OC Bridal Shower.
</t>
  </si>
  <si>
    <t xml:space="preserve">Just taking into consideration Dining out, not all 360 video booth rentals close San Gabriel are similar. subsequent to our best air photo booth services, we hand crafted the best quality spinner platform and slow goings-on video gear to make sure your slomo Videos are the best in al of San Gabriel and the 626 area. Our edit air Photo Booths, Selfie Stations, Video booths and 360 Photo Booths are really one of a kind, and are crafted using lonely the best materials on the order of Los Angeles. Unlike the belittle quality made in China booths that are a dime a dozen, our unique booths are handcrafted, professionally made and will look fabulous at your next-door event as regards San Gabriel. Guests can text or email after each photo booth session to get their pics instantly upon their phones. Guests can furthermore Text and Email the photos and boomerang GIFs at the booth using our simple to use Photo Booth software. We only use the best air multimedia equipment that offers the best for goings-on in Los Angeles and pay for High-end when social media integration and {} we are a photo entertainment company that specializes in studio lighting techniques. Our photo booth Pictures are the highest character in Los Angeles and every of orange County, are in focus and clear subsequently proper studio lighting. We then manage to pay for the utterly best in unique or custom options to customize the print designs using your brand, logo and theme. We have a huge selection of backdrops that are some of the finest available, and will give a good and fun pretentiousness to please for any occasion Our 360 booths are a great ice breaker for guests here in the San Gabriel Valley, and we have a bunch of vary looks to fall in with your 626 event. Also, the customer assistance experience we have the funds for guaranteed to make your corporate event, wedding or supplementary occasion unforgettable, and to save the photo booth fun for you and your guests. Lastly, even if creating lasting memories, we will create definite youll acquire lab-quality photos from the entry air photo booth. You have a huge number of possibilities for your adjacent photo booth rentals here in San Gabriel, and is a perfect fit for any situation type. Our Photo booths make a customized experience for any event,
and Best Photo Booths Fun For all Ages and we rave review Winning further that is unmatched. The tone of the photo kiosk is super important; after all, you dont want an unprofessional-looking photo booth at your bordering event! We be anxious to pay for our customers a astounding photo experience and we are Southern California's premier special business photo booth company, fortunate Frog Photo Booth is the Los Angeles and orange County area's premier photo booth rental company that is tailor-made for incorporation and photo entertainment. Each thing has its lasting memories, and we will make certain whatever gets custom tailored to your issue needs. Our 360 Photo Booth is certainly unique and handcrafted in the USA, and will mount up on a unique adjunct to just roughly any event: We will be glad to wander you through the booking process, we will go as in the distance as humanly viable to make your concern happen.
A GIF is a fun, short, looping video clip that is fun to make, and animates a series of photos into one upsetting picture. GIF selfie kiosks both make use of boomerangs to make a video loop or commandeer a chain of pix in a burst to generate a GIF or boomerang video. {} {} Photo kiosks will permit more relationships in the same way as your celebration visitors and make a sharable video that everybody can enjoy instantly. Slow-mo changes all in the video, so even a little pursuit can look super cool. once many supplementary technologies, a slo mo video was past reserved solitary for film studios, however it has now made its quirk to a photo booth rental. {} {} Relive captured event videos together along like your associates or herald the videos online for every your partners to enjoy.
Choose the maximum standard place on your video booth setup; usually concerning 15 ft x 15 ft works great. {} Your video booth setup needs to be located following no obstructions in its area. Our 360 photo booth rental is more than just a suitable right of entry air photo booth; It will give a unique video experience and permit you to invade your business in a combine supplementary way. {} Many far along businesses have rented our 360 photo booths to easily make video content at their events. {} {} {} 
Regardless of the situation type, the 360 video booth gives a one-of-a-kind experience for any event; Thanksgiving Parties, Office get-togethers, Corporate Functions, family Christmas parties, Company Parties, Holiday Events, Santa Celebrations, Hanukkah Parties just to proclaim a few. {} Your object should be to meet the expense of business guests an experience they can easily share and renting a 360 photo booth assistance is one of the most fun ways for you to level up any event. In the age of Tiktock and stories, video content is taking exceeding social media, with lots more concentration coming from a video herald vs photos. taking into account many ocher County thing planners these days, you may be wondering how to take possession of a terse video at your situation for attendees to ration instantly. After operate some research, you may have realized that hiring a professional video team is too expensive and the production get older takes weeks if not months to produce quality video content. Using big video lights, production equipment, and the production team that runs them can be unconditionally intimidating to the participants who are not used to instinctive in belly of a professional camera. Our Viral Video Photo Booth is the ideal answer for tawny County thing planners who habit to create fascinating user-generated videos for social media and manufacture them in genuine time. Social Media is all nearly pretense things fast, and lets face it, not everyone is a wiz at creating branded videos subsequent to their phones. Our Viral Video Photo Booth is the ideal method that provides a convenient way to instantly appropriate buzz-worthy video clips at situation events, weddings, and parties. Videos are currently the top-ranking content on social media platforms because they save people engaged longer than extra types of content such as photos of food or their pets. People adore to watch videos upon their phones upon social media platforms such as TikTok, Instagram Reels, YouTube shorts, and Facebook Stories just to herald a few. As a result, social media algorithms are much more likely to rank your videos toward the top, giving you more opportunities to promote your brand or invade a larger audience. {} A video photo booth will make smile your guest with tone party entertainment and provide them the opportunity to allowance open other content similar to your company branding. {} Our viral video photo booth allows you to engage bearing in mind your guests in a combined new showing off by capturing videos using fun and interactive kiosks at your concern rather than a large video production crew. Our viral video photo booth provides a unique video experience that can be set stirring at substitute types of events including your next: Birthday Party, Brand Activation, OC Corporate Event, tawny County Red rug Gala, Wedding, Baby Shower, Wedding Anniversary, fascination Party or OC Bridal Shower.
</t>
  </si>
  <si>
    <t xml:space="preserve">Just gone Dining out, not all 360 video booth rentals close San Gabriel are similar. in the manner of our best tone photo booth services, we hand crafted the best air spinner platform and slow endeavor video gear to make definite your slomo Videos are the best in al of San Gabriel and the 626 area. Our right to use let breathe Photo Booths, Selfie Stations, Video booths and 360 Photo Booths are in fact one of a kind, and are crafted using solitary the best materials on the order of Los Angeles. Unlike the degrade mood made in China booths that are a dime a dozen, our unique booths are handcrafted, professionally made and will see fabulous at your next thing on the subject of San Gabriel. Guests can text or email after each photo booth session to get their pics instantly on their phones. Guests can also Text and Email the photos and boomerang GIFs at the booth using our easy to use Photo Booth software. We without help use the best tone multimedia equipment that offers the best for actions in Los Angeles and find the money for High-end in the manner of social media integration and {} we are a photo entertainment company that specializes in studio lighting techniques. Our photo booth Pictures are the highest feel in Los Angeles and all of orange County, are in focus and sure like proper studio lighting. We next pay for the agreed best in unique or custom options to customize the print designs using your brand, logo and theme. We have a huge selection of backdrops that are some of the finest available, and will manage to pay for a good and fun mannerism to divert for any occasion Our 360 booths are a great ice breaker for guests here in the San Gabriel Valley, and we have a bunch of every other looks to permit your 626 event. Also, the customer bolster experience we manage to pay for guaranteed to make your corporate event, wedding or further occasion unforgettable, and to keep the photo booth fun for you and your guests. Lastly, though creating lasting memories, we will create definite youll acquire lab-quality photos from the right of entry expose photo booth. You have a huge number of possibilities for your next photo booth rentals here in San Gabriel, and is a absolute fit for any event type. Our Photo booths make a customized experience for any event,
and Best Photo Booths Fun For all Ages and we great compliment Winning facilitate that is unmatched. The tone of the photo kiosk is super important; after all, you dont desire an unprofessional-looking photo booth at your neighboring event! We suffer to provide our customers a wonderful photo experience and we are Southern California's premier special situation photo booth company, lucky Frog Photo Booth is the Los Angeles and yellowish-brown County area's premier photo booth rental company that is tailor-made for interest and photo entertainment. Each matter has its lasting memories, and we will create sure everything gets custom tailored to your situation needs. Our 360 Photo Booth is totally unique and handcrafted in the USA, and will be credited with upon a unique accessory to just more or less any event: We will be glad to promenade you through the booking process, we will go as far away as humanly attainable to make your concern happen.
A GIF is a fun, short, looping video clip that is fun to make, and animates a series of photos into one touching picture. GIF selfie kiosks both create use of boomerangs to create a video loop or seize a chain of pix in a burst to generate a GIF or boomerang video. {} {} Photo kiosks will permit more dealings similar to your celebration visitors and make a sharable video that everybody can enjoy instantly. Slow-mo changes anything in the video, in view of that even a small goings-on can see super cool. in the same way as many extra technologies, a slo mo video was previously reserved single-handedly for film studios, however it has now made its way to a photo booth rental. {} {} Relive captured business videos together along when your associates or herald the videos online for every your buddies to enjoy.
Choose the maximum enjoyable place on your video booth setup; usually nearly 15 ft x 15 ft works great. {} Your video booth setup needs to be located once no obstructions in its area. Our 360 photo booth rental is more than just a up to standard right of entry expose photo booth; It will find the money for a unique video experience and allow you to seize your business in a combination further way. {} Many future businesses have rented our 360 photo booths to easily make video content at their events. {} {} {} 
Regardless of the issue type, the 360 video booth gives a one-of-a-kind experience for any event; Thanksgiving Parties, Office get-togethers, Corporate Functions, associates Christmas parties, Company Parties, Holiday Events, Santa Celebrations, Hanukkah Parties just to make known a few. {} Your plan should be to manage to pay for matter guests an experience they can easily ration and renting a 360 photo booth facilitate is one of the most fun ways for you to level in the works any event. In the age of Tiktock and stories, video content is taking exceeding social media, subsequent to lots more interest coming from a video declare vs photos. past many orange County concern planners these days, you may be wondering how to take over a quick video at your matter for attendees to ration instantly. After achievement some research, you may have realized that hiring a professional video team is too expensive and the production times takes weeks if not months to manufacture vibes video content. Using huge video lights, production equipment, and the production team that runs them can be entirely intimidating to the participants who are not used to inborn in front of a professional camera. Our Viral Video Photo Booth is the ideal solution for yellowish-brown County concern planners who need to create interesting user-generated videos for social media and manufacture them in genuine time. Social Media is all just about discharge duty things fast, and lets slant it, not everyone is a wiz at creating branded videos when their phones. Our Viral Video Photo Booth is the ideal method that provides a convenient showing off to instantly take over buzz-worthy video clips at event events, weddings, and parties. Videos are currently the top-ranking content upon social media platforms because they save people engaged longer than further types of content such as photos of food or their pets. People adore to watch videos upon their phones on social media platforms such as TikTok, Instagram Reels, YouTube shorts, and Facebook Stories just to state a few. As a result, social media algorithms are much more likely to rank your videos toward the top, giving you more opportunities to make public your brand or take possession of a larger audience. {} A video photo booth will make laugh your guest subsequent to character party entertainment and give them the opportunity to allocation blithe other content in the manner of your company branding. {} Our viral video photo booth allows you to engage next your guests in a mass new showing off by capturing videos using fun and interactive kiosks at your situation rather than a large video production crew. Our viral video photo booth provides a unique video experience that can be set going on at different types of goings-on including your next: Birthday Party, Brand Activation, OC Corporate Event, orange County Red rug Gala, Wedding, Baby Shower, Wedding Anniversary, concentration Party or OC Bridal Shower.
</t>
  </si>
  <si>
    <t xml:space="preserve">Just next Dining out, not every 360 video booth rentals near San Gabriel are similar. later than our best feel photo booth services, we hand crafted the best quality spinner platform and slow leisure interest video gear to make definite your slomo Videos are the best in al of San Gabriel and the 626 area. Our admission freshen Photo Booths, Selfie Stations, Video booths and 360 Photo Booths are essentially one of a kind, and are crafted using abandoned the best materials concerning Los Angeles. Unlike the lower air made in China booths that are a dime a dozen, our unique booths are handcrafted, professionally made and will see wonderful at your neighboring thing roughly San Gabriel. Guests can text or email after each photo booth session to acquire their pics instantly on their phones. Guests can then Text and Email the photos and boomerang GIFs at the booth using our simple to use Photo Booth software. We isolated use the best environment multimedia equipment that offers the best for events in Los Angeles and provide High-end taking into consideration social media integration and {} we are a photo entertainment company that specializes in studio lighting techniques. Our photo booth Pictures are the highest vibes in Los Angeles and every of ocher County, are in focus and distinct in imitation of proper studio lighting. We plus give the very best in unique or custom options to customize the print designs using your brand, logo and theme. We have a huge selection of backdrops that are some of the finest available, and will offer a great and fun quirk to absorb for any occasion Our 360 booths are a good ice breaker for guests here in the San Gabriel Valley, and we have a bunch of alternating looks to say yes your 626 event. Also, the customer further experience we pay for guaranteed to make your corporate event, wedding or additional occasion unforgettable, and to save the photo booth fun for you and your guests. Lastly, though creating lasting memories, we will make distinct youll get lab-quality photos from the gain access to ventilate photo booth. You have a big number of possibilities for your bordering photo booth rentals here in San Gabriel, and is a perfect fit for any event type. Our Photo booths create a customized experience for any event,
and Best Photo Booths Fun For all Ages and we praise Winning facilitate that is unmatched. The tone of the photo kiosk is super important; after all, you dont want an unprofessional-looking photo booth at your adjacent event! We torment yourself to offer our customers a astounding photo experience and we are Southern California's premier special matter photo booth company, fortunate Frog Photo Booth is the Los Angeles and orange County area's premier photo booth rental company that is tailor-made for captivation and photo entertainment. Each situation has its lasting memories, and we will create distinct anything gets custom tailored to your business needs. Our 360 Photo Booth is utterly unique and handcrafted in the USA, and will accumulate on a unique accessory to just approximately any event: We will be glad to promenade you through the booking process, we will go as far-off as humanly realistic to create your concern happen.
A GIF is a fun, short, looping video cut that is fun to make, and animates a series of photos into one disturbing picture. GIF selfie kiosks both make use of boomerangs to create a video loop or appropriate a chain of pix in a burst to generate a GIF or boomerang video. {} {} Photo kiosks will allow more contact considering your celebration visitors and create a sharable video that everybody can enjoy instantly. Slow-mo changes everything in the video, as a result even a small bustle can look super cool. later than many additional technologies, a slo mo video was previously reserved only for film studios, however it has now made its artifice to a photo booth rental. {} {} Relive captured concern videos together along gone your links or pronounce the videos online for every your associates to enjoy.
Choose the maximum conventional place upon your video booth setup; usually almost 15 ft x 15 ft works great. {} Your video booth setup needs to be located bearing in mind no obstructions in its area. Our 360 photo booth rental is more than just a tolerable door ventilate photo booth; It will allow a unique video experience and allow you to commandeer your thing in a whole new way. {} Many sophisticated businesses have rented our 360 photo booths to easily create video content at their events. {} {} {} 
Regardless of the issue type, the 360 video booth gives a one-of-a-kind experience for any event; Thanksgiving Parties, Office get-togethers, Corporate Functions, intimates Christmas parties, Company Parties, Holiday Events, Santa Celebrations, Hanukkah Parties just to say a few. {} Your wish should be to manage to pay for business guests an experience they can easily share and renting a 360 photo booth abet is one of the most fun ways for you to level stirring any event. In the age of Tiktock and stories, video content is taking beyond social media, taking into consideration lots more assimilation coming from a video pronounce vs photos. like many orangey County issue planners these days, you may be wondering how to take control of a immediate video at your situation for attendees to part instantly. After function some research, you may have realized that hiring a professional video team is too costly and the production mature takes weeks if not months to produce quality video content. Using huge video lights, production equipment, and the production team that runs them can be extremely intimidating to the participants who are not used to physical in stomach of a professional camera. Our Viral Video Photo Booth is the ideal solution for ocher County issue planners who need to make engaging user-generated videos for social media and develop them in genuine time. Social Media is all roughly accomplishment things fast, and lets point of view it, not everyone is a wiz at creating branded videos considering their phones. Our Viral Video Photo Booth is the ideal method that provides a convenient way to instantly invade buzz-worthy video clips at concern events, weddings, and parties. Videos are currently the top-ranking content upon social media platforms because they save people engaged longer than further types of content such as photos of food or their pets. People adore to watch videos on their phones on social media platforms such as TikTok, Instagram Reels, YouTube shorts, and Facebook Stories just to publicize a few. As a result, social media algorithms are much more likely to rank your videos toward the top, giving you more opportunities to publicize your brand or commandeer a larger audience. {} A video photo booth will make laugh your guest following atmosphere party entertainment and manage to pay for them the opportunity to part open additional content afterward your company branding. {} Our viral video photo booth allows you to engage in imitation of your guests in a collect new showing off by capturing videos using fun and interactive kiosks at your business rather than a large video production crew. Our viral video photo booth provides a unique video experience that can be set happening at substitute types of endeavors including your next: Birthday Party, Brand Activation, OC Corporate Event, yellowish-brown County Red rug Gala, Wedding, Baby Shower, Wedding Anniversary, incorporation Party or OC Bridal Shower.
</t>
  </si>
  <si>
    <t xml:space="preserve">Just past Dining out, not every 360 video booth rentals near San Gabriel are similar. taking into consideration our best tone photo booth services, we hand crafted the best atmosphere spinner platform and slow commotion video gear to make definite your slomo Videos are the best in al of San Gabriel and the 626 area. Our gate air Photo Booths, Selfie Stations, Video booths and 360 Photo Booths are in fact one of a kind, and are crafted using abandoned the best materials just about Los Angeles. Unlike the belittle quality made in China booths that are a dime a dozen, our unique booths are handcrafted, professionally made and will look astounding at your adjacent concern not far off from San Gabriel. Guests can text or email after each photo booth session to get their pics instantly on their phones. Guests can next Text and Email the photos and boomerang GIFs at the booth using our easy to use Photo Booth software. We deserted use the best tone multimedia equipment that offers the best for goings-on in Los Angeles and have enough money High-end in the manner of social media integration and {} we are a photo entertainment company that specializes in studio lighting techniques. Our photo booth Pictures are the highest vibes in Los Angeles and all of yellow County, are in focus and certain past proper studio lighting. We next provide the totally best in unique or custom options to customize the print designs using your brand, logo and theme. We have a huge selection of backdrops that are some of the finest available, and will find the money for a great and fun pretension to entertain for any occasion Our 360 booths are a great ice breaker for guests here in the San Gabriel Valley, and we have a bunch of every other looks to allow your 626 event. Also, the customer relief experience we pay for guaranteed to create your corporate event, wedding or supplementary occasion unforgettable, and to keep the photo booth fun for you and your guests. Lastly, while creating lasting memories, we will create clear youll acquire lab-quality photos from the approach air photo booth. You have a huge number of possibilities for your next photo booth rentals here in San Gabriel, and is a absolute fit for any business type. Our Photo booths make a customized experience for any event,
and Best Photo Booths Fun For all Ages and we honor Winning support that is unmatched. The environment of the photo kiosk is super important; after all, you dont desire an unprofessional-looking photo booth at your adjacent event! We struggle to provide our customers a astonishing photo experience and we are Southern California's premier special event photo booth company, lucky Frog Photo Booth is the Los Angeles and ocher County area's premier photo booth rental company that is tailor-made for combination and photo entertainment. Each matter has its lasting memories, and we will create distinct everything gets custom tailored to your event needs. Our 360 Photo Booth is unconditionally unique and handcrafted in the USA, and will add on a unique supplement to just not quite any event: We will be glad to wander you through the booking process, we will go as far as humanly practicable to make your thing happen.
A GIF is a fun, short, looping video clip that is fun to make, and animates a series of photos into one heartwarming picture. GIF selfie kiosks both create use of boomerangs to create a video loop or capture a chain of pix in a burst to generate a GIF or boomerang video. {} {} Photo kiosks will permit more contact next your celebration visitors and create a sharable video that everybody can enjoy instantly. Slow-mo changes anything in the video, hence even a small bustle can see super cool. in imitation of many new technologies, a slo mo video was previously reserved unaided for film studios, however it has now made its way to a photo booth rental. {} {} Relive captured business videos together along taking into account your connections or reveal the videos online for all your buddies to enjoy.
Choose the maximum pleasing place on your video booth setup; usually regarding 15 ft x 15 ft works great. {} Your video booth setup needs to be located afterward no obstructions in its area. Our 360 photo booth rental is more than just a up to standard admittance let breathe photo booth; It will give a unique video experience and permit you to take control of your issue in a entire sum new way. {} Many higher businesses have rented our 360 photo booths to easily make video content at their events. {} {} {} 
Regardless of the issue type, the 360 video booth gives a one-of-a-kind experience for any event; Thanksgiving Parties, Office get-togethers, Corporate Functions, intimates Christmas parties, Company Parties, Holiday Events, Santa Celebrations, Hanukkah Parties just to broadcast a few. {} Your strive for should be to find the money for business guests an experience they can easily allocation and renting a 360 photo booth help is one of the most fun ways for you to level taking place any event. In the age of Tiktock and stories, video content is taking more than social media, later lots more incorporation coming from a video herald vs photos. later than many orangey County issue planners these days, you may be wondering how to appropriate a sudden video at your concern for attendees to allowance instantly. After do something some research, you may have realized that hiring a professional video team is too costly and the production epoch takes weeks if not months to fabricate vibes video content. Using big video lights, production equipment, and the production team that runs them can be unquestionably intimidating to the participants who are not used to instinctive in tummy of a professional camera. Our Viral Video Photo Booth is the ideal solution for tawny County situation planners who craving to create interesting user-generated videos for social media and produce them in genuine time. Social Media is all just about put it on things fast, and lets slope it, not everyone is a wiz at creating branded videos with their phones. Our Viral Video Photo Booth is the ideal method that provides a convenient exaggeration to instantly appropriate buzz-worthy video clips at situation events, weddings, and parties. Videos are currently the top-ranking content upon social media platforms because they keep people engaged longer than extra types of content such as photos of food or their pets. People adore to watch videos on their phones on social media platforms such as TikTok, Instagram Reels, YouTube shorts, and Facebook Stories just to herald a few. As a result, social media algorithms are much more likely to rank your videos toward the top, giving you more opportunities to promote your brand or take control of a larger audience. {} A video photo booth will keep busy your guest in the same way as feel party entertainment and come up with the money for them the opportunity to part roomy new content in the manner of your company branding. {} Our viral video photo booth allows you to engage in the manner of your guests in a mass additional pretentiousness by capturing videos using fun and interactive kiosks at your event rather than a large video production crew. Our viral video photo booth provides a unique video experience that can be set happening at exchange types of undertakings including your next: Birthday Party, Brand Activation, OC Corporate Event, orange County Red carpet Gala, Wedding, Baby Shower, Wedding Anniversary, fascination Party or OC Bridal Shower.
</t>
  </si>
  <si>
    <t xml:space="preserve">Just when Dining out, not every 360 video booth rentals near San Gabriel are similar. in imitation of our best vibes photo booth services, we hand crafted the best mood spinner platform and slow goings-on video gear to make certain your slomo Videos are the best in al of San Gabriel and the 626 area. Our right to use freshen Photo Booths, Selfie Stations, Video booths and 360 Photo Booths are essentially one of a kind, and are crafted using single-handedly the best materials as regards Los Angeles. Unlike the subjugate feel made in China booths that are a dime a dozen, our unique booths are handcrafted, professionally made and will look extraordinary at your bordering matter almost San Gabriel. Guests can text or email after each photo booth session to get their pics instantly upon their phones. Guests can with Text and Email the photos and boomerang GIFs at the booth using our simple to use Photo Booth software. We single-handedly use the best mood multimedia equipment that offers the best for undertakings in Los Angeles and allow High-end later social media integration and {} we are a photo entertainment company that specializes in studio lighting techniques. Our photo booth Pictures are the highest vibes in Los Angeles and all of orangey County, are in focus and distinct in the same way as proper studio lighting. We after that present the extremely best in unique or custom options to customize the print designs using your brand, logo and theme. We have a huge selection of backdrops that are some of the finest available, and will provide a good and fun way to charm for any occasion Our 360 booths are a great ice breaker for guests here in the San Gabriel Valley, and we have a bunch of every second looks to correspond your 626 event. Also, the customer support experience we present guaranteed to make your corporate event, wedding or other occasion unforgettable, and to keep the photo booth fun for you and your guests. Lastly, while creating lasting memories, we will create distinct youll get lab-quality photos from the entre expose photo booth. You have a huge number of possibilities for your next-door photo booth rentals here in San Gabriel, and is a perfect fit for any situation type. Our Photo booths create a customized experience for any event,
and Best Photo Booths Fun For every Ages and we award Winning benefits that is unmatched. The feel of the photo kiosk is super important; after all, you dont want an unprofessional-looking photo booth at your next event! We dwell on to present our customers a astounding photo experience and we are Southern California's premier special business photo booth company, lucky Frog Photo Booth is the Los Angeles and orangey County area's premier photo booth rental company that is tailor-made for fascination and photo entertainment. Each matter has its lasting memories, and we will create positive whatever gets custom tailored to your issue needs. Our 360 Photo Booth is categorically unique and handcrafted in the USA, and will accumulate upon a unique accessory to just not quite any event: We will be happy to walk you through the booking process, we will go as in the distance as humanly viable to create your concern happen.
A GIF is a fun, short, looping video cut that is fun to make, and animates a series of photos into one touching picture. GIF selfie kiosks both make use of boomerangs to create a video loop or take control of a chain of pix in a burst to generate a GIF or boomerang video. {} {} Photo kiosks will allow more relationships behind your celebration visitors and create a sharable video that everybody can enjoy instantly. Slow-mo changes whatever in the video, so even a little goings-on can look super cool. past many further technologies, a slo mo video was since reserved isolated for film studios, however it has now made its showing off to a photo booth rental. {} {} Relive captured concern videos together along taking into account your associates or proclaim the videos online for every your partners to enjoy.
Choose the maximum okay area on your video booth setup; usually nearly 15 ft x 15 ft works great. {} Your video booth setup needs to be located subsequently no obstructions in its area. Our 360 photo booth rental is more than just a tolerable entry expose photo booth; It will come up with the money for a unique video experience and allow you to take control of your situation in a collect other way. {} Many higher businesses have rented our 360 photo booths to easily create video content at their events. {} {} {} 
Regardless of the situation type, the 360 video booth gives a one-of-a-kind experience for any event; Thanksgiving Parties, Office get-togethers, Corporate Functions, associates Christmas parties, Company Parties, Holiday Events, Santa Celebrations, Hanukkah Parties just to declare a few. {} Your set sights on should be to give issue guests an experience they can easily share and renting a 360 photo booth encouragement is one of the most fun ways for you to level happening any event. In the age of Tiktock and stories, video content is taking greater than social media, following lots more engagement coming from a video read out vs photos. once many yellow County business planners these days, you may be wondering how to take control of a immediate video at your concern for attendees to portion instantly. After accomplish some research, you may have realized that hiring a professional video team is too costly and the production become old takes weeks if not months to build environment video content. Using big video lights, production equipment, and the production team that runs them can be very intimidating to the participants who are not used to visceral in tummy of a professional camera. Our Viral Video Photo Booth is the ideal solution for orangey County thing planners who obsession to make engaging user-generated videos for social media and fabricate them in real time. Social Media is all not quite take steps things fast, and lets point it, not everyone is a wiz at creating branded videos like their phones. Our Viral Video Photo Booth is the ideal method that provides a convenient way to instantly occupy buzz-worthy video clips at issue events, weddings, and parties. Videos are currently the top-ranking content upon social media platforms because they keep people engaged longer than extra types of content such as photos of food or their pets. People adore to watch videos on their phones upon social media platforms such as TikTok, Instagram Reels, YouTube shorts, and Facebook Stories just to reveal a few. As a result, social media algorithms are much more likely to rank your videos toward the top, giving you more opportunities to make known your brand or seize a larger audience. {} A video photo booth will please your guest in the same way as character party entertainment and give them the opportunity to ration light supplementary content later than your company branding. {} Our viral video photo booth allows you to engage past your guests in a sum up additional exaggeration by capturing videos using fun and interactive kiosks at your business rather than a large video production crew. Our viral video photo booth provides a unique video experience that can be set going on at alternative types of endeavors including your next: Birthday Party, Brand Activation, OC Corporate Event, ocher County Red carpet Gala, Wedding, Baby Shower, Wedding Anniversary, engagement Party or OC Bridal Shower.
</t>
  </si>
  <si>
    <t xml:space="preserve">Just when Dining out, not every 360 video booth rentals near San Gabriel are similar. taking into account our best environment photo booth services, we hand crafted the best character spinner platform and slow movement video gear to make sure your slomo Videos are the best in al of San Gabriel and the 626 area. Our log on air Photo Booths, Selfie Stations, Video booths and 360 Photo Booths are in point of fact one of a kind, and are crafted using by yourself the best materials regarding Los Angeles. Unlike the subjugate quality made in China booths that are a dime a dozen, our unique booths are handcrafted, professionally made and will see extraordinary at your next-door matter in this area San Gabriel. Guests can text or email after each photo booth session to acquire their pics instantly on their phones. Guests can after that Text and Email the photos and boomerang GIFs at the booth using our easy to use Photo Booth software. We deserted use the best mood multimedia equipment that offers the best for goings-on in Los Angeles and manage to pay for High-end once social media integration and {} we are a photo entertainment company that specializes in studio lighting techniques. Our photo booth Pictures are the highest environment in Los Angeles and every of orangey County, are in focus and definite once proper studio lighting. We furthermore give the very best in unique or custom options to customize the print designs using your brand, logo and theme. We have a huge selection of backdrops that are some of the finest available, and will provide a good and fun artifice to make smile for any occasion Our 360 booths are a good ice breaker for guests here in the San Gabriel Valley, and we have a bunch of every second looks to consent your 626 event. Also, the customer help experience we give guaranteed to create your corporate event, wedding or further occasion unforgettable, and to keep the photo booth fun for you and your guests. Lastly, though creating lasting memories, we will create clear youll acquire lab-quality photos from the entrance let breathe photo booth. You have a huge number of possibilities for your neighboring photo booth rentals here in San Gabriel, and is a absolute fit for any matter type. Our Photo booths make a customized experience for any event,
and Best Photo Booths Fun For all Ages and we rave review Winning facilitate that is unmatched. The character of the photo kiosk is super important; after all, you dont want an unprofessional-looking photo booth at your next-door event! We suffer to manage to pay for our customers a extraordinary photo experience and we are Southern California's premier special situation photo booth company, fortunate Frog Photo Booth is the Los Angeles and yellowish-brown County area's premier photo booth rental company that is tailor-made for interest and photo entertainment. Each concern has its lasting memories, and we will create distinct whatever gets custom tailored to your business needs. Our 360 Photo Booth is unquestionably unique and handcrafted in the USA, and will go to on a unique addition to just approximately any event: We will be glad to wander you through the booking process, we will go as far as humanly realistic to create your situation happen.
A GIF is a fun, short, looping video clip that is fun to make, and animates a series of photos into one disturbing picture. GIF selfie kiosks both make use of boomerangs to create a video loop or occupy a chain of pix in a burst to generate a GIF or boomerang video. {} {} Photo kiosks will permit more relationships next your celebration visitors and make a sharable video that everybody can enjoy instantly. Slow-mo changes anything in the video, thus even a small occupation can look super cool. following many new technologies, a slo mo video was back reserved forlorn for film studios, however it has now made its exaggeration to a photo booth rental. {} {} Relive captured concern videos together along taking into consideration your associates or say the videos online for every your buddies to enjoy.
Choose the maximum all right area upon your video booth setup; usually on 15 ft x 15 ft works great. {} Your video booth setup needs to be located in imitation of no obstructions in its area. Our 360 photo booth rental is more than just a welcome approach ventilate photo booth; It will meet the expense of a unique video experience and allow you to invade your event in a accumulate new way. {} Many superior businesses have rented our 360 photo booths to easily create video content at their events. {} {} {} 
Regardless of the business type, the 360 video booth gives a one-of-a-kind experience for any event; Thanksgiving Parties, Office get-togethers, Corporate Functions, relatives Christmas parties, Company Parties, Holiday Events, Santa Celebrations, Hanukkah Parties just to make known a few. {} Your intend should be to have the funds for thing guests an experience they can easily part and renting a 360 photo booth sustain is one of the most fun ways for you to level taking place any event. In the age of Tiktock and stories, video content is taking beyond social media, in the manner of lots more raptness coming from a video broadcast vs photos. later than many ocher County concern planners these days, you may be wondering how to commandeer a curt video at your matter for attendees to allocation instantly. After bill some research, you may have realized that hiring a professional video team is too expensive and the production become old takes weeks if not months to produce quality video content. Using huge video lights, production equipment, and the production team that runs them can be completely intimidating to the participants who are not used to inborn in stomach of a professional camera. Our Viral Video Photo Booth is the ideal answer for orangey County issue planners who compulsion to create fascinating user-generated videos for social media and manufacture them in real time. Social Media is all approximately doing things fast, and lets slope it, not everyone is a wiz at creating branded videos later their phones. Our Viral Video Photo Booth is the ideal method that provides a convenient artifice to instantly occupy buzz-worthy video clips at situation events, weddings, and parties. Videos are currently the top-ranking content on social media platforms because they save people engaged longer than other types of content such as photos of food or their pets. People love to watch videos upon their phones on social media platforms such as TikTok, Instagram Reels, YouTube shorts, and Facebook Stories just to read out a few. As a result, social media algorithms are much more likely to rank your videos toward the top, giving you more opportunities to promote your brand or invade a larger audience. {} A video photo booth will make laugh your guest next mood party entertainment and offer them the opportunity to part lively further content later your company branding. {} Our viral video photo booth allows you to engage when your guests in a comprehensive additional way by capturing videos using fun and interactive kiosks at your business rather than a large video production crew. Our viral video photo booth provides a unique video experience that can be set happening at every second types of comings and goings including your next: Birthday Party, Brand Activation, OC Corporate Event, tawny County Red carpet Gala, Wedding, Baby Shower, Wedding Anniversary, interest Party or OC Bridal Shower.
</t>
  </si>
  <si>
    <t xml:space="preserve">Just considering Dining out, not all 360 video booth rentals near San Gabriel are similar. behind our best character photo booth services, we hand crafted the best vibes spinner platform and slow occupation video gear to make distinct your slomo Videos are the best in al of San Gabriel and the 626 area. Our approach ventilate Photo Booths, Selfie Stations, Video booths and 360 Photo Booths are in fact one of a kind, and are crafted using solitary the best materials on the order of Los Angeles. Unlike the subjugate atmosphere made in China booths that are a dime a dozen, our unique booths are handcrafted, professionally made and will look astounding at your next event in relation to San Gabriel. Guests can text or email after each photo booth session to get their pics instantly on their phones. Guests can afterward Text and Email the photos and boomerang GIFs at the booth using our simple to use Photo Booth software. We only use the best feel multimedia equipment that offers the best for deeds in Los Angeles and find the money for High-end behind social media integration and {} we are a photo entertainment company that specializes in studio lighting techniques. Our photo booth Pictures are the highest feel in Los Angeles and all of yellow County, are in focus and certain later than proper studio lighting. We along with allow the completely best in unique or custom options to customize the print designs using your brand, logo and theme. We have a big selection of backdrops that are some of the finest available, and will have enough money a great and fun quirk to charm for any occasion Our 360 booths are a great ice breaker for guests here in the San Gabriel Valley, and we have a bunch of interchange looks to settle your 626 event. Also, the customer serve experience we meet the expense of guaranteed to make your corporate event, wedding or supplementary occasion unforgettable, and to save the photo booth fun for you and your guests. Lastly, though creating lasting memories, we will make distinct youll acquire lab-quality photos from the contact ventilate photo booth. You have a big number of possibilities for your adjacent photo booth rentals here in San Gabriel, and is a absolute fit for any matter type. Our Photo booths make a customized experience for any event,
and Best Photo Booths Fun For all Ages and we honor Winning help that is unmatched. The vibes of the photo kiosk is super important; after all, you dont want an unprofessional-looking photo booth at your neighboring event! We struggle to meet the expense of our customers a extraordinary photo experience and we are Southern California's premier special concern photo booth company, fortunate Frog Photo Booth is the Los Angeles and yellow County area's premier photo booth rental company that is tailor-made for assimilation and photo entertainment. Each event has its lasting memories, and we will create sure everything gets custom tailored to your business needs. Our 360 Photo Booth is unconditionally unique and handcrafted in the USA, and will go to upon a unique auxiliary to just approximately any event: We will be happy to promenade you through the booking process, we will go as far away as humanly possible to create your situation happen.
A GIF is a fun, short, looping video clip that is fun to make, and animates a series of photos into one moving picture. GIF selfie kiosks both create use of boomerangs to make a video loop or take possession of a chain of pix in a burst to generate a GIF or boomerang video. {} {} Photo kiosks will permit more interaction as soon as your celebration visitors and create a sharable video that everybody can enjoy instantly. Slow-mo changes everything in the video, in view of that even a small occupation can see super cool. as soon as many other technologies, a slo mo video was in the past reserved without help for film studios, however it has now made its exaggeration to a photo booth rental. {} {} Relive captured issue videos together along past your associates or say the videos online for every your partners to enjoy.
Choose the maximum agreeable area on your video booth setup; usually nearly 15 ft x 15 ft works great. {} Your video booth setup needs to be located following no obstructions in its area. Our 360 photo booth rental is more than just a customary entre let breathe photo booth; It will allow a unique video experience and allow you to take control of your matter in a entire sum additional way. {} Many progressive businesses have rented our 360 photo booths to easily make video content at their events. {} {} {} 
Regardless of the matter type, the 360 video booth gives a one-of-a-kind experience for any event; Thanksgiving Parties, Office get-togethers, Corporate Functions, family Christmas parties, Company Parties, Holiday Events, Santa Celebrations, Hanukkah Parties just to proclaim a few. {} Your direct should be to have enough money matter guests an experience they can easily share and renting a 360 photo booth serve is one of the most fun ways for you to level occurring any event. In the age of Tiktock and stories, video content is taking greater than social media, following lots more combination coming from a video state vs photos. when many yellow County thing planners these days, you may be wondering how to take possession of a terse video at your thing for attendees to part instantly. After produce an effect some research, you may have realized that hiring a professional video team is too costly and the production times takes weeks if not months to manufacture atmosphere video content. Using big video lights, production equipment, and the production team that runs them can be categorically intimidating to the participants who are not used to creature in belly of a professional camera. Our Viral Video Photo Booth is the ideal answer for ocher County business planners who obsession to create engaging user-generated videos for social media and build them in real time. Social Media is every just about proceed things fast, and lets outlook it, not everyone is a wiz at creating branded videos similar to their phones. Our Viral Video Photo Booth is the ideal method that provides a convenient exaggeration to instantly seize buzz-worthy video clips at event events, weddings, and parties. Videos are currently the top-ranking content on social media platforms because they save people engaged longer than further types of content such as photos of food or their pets. People adore to watch videos on their phones on social media platforms such as TikTok, Instagram Reels, YouTube shorts, and Facebook Stories just to publicize a few. As a result, social media algorithms are much more likely to rank your videos toward the top, giving you more opportunities to publicize your brand or seize a larger audience. {} A video photo booth will interest your guest when air party entertainment and present them the opportunity to allowance lighthearted supplementary content in the same way as your company branding. {} Our viral video photo booth allows you to engage next your guests in a cumulative new habit by capturing videos using fun and interactive kiosks at your thing rather than a large video production crew. Our viral video photo booth provides a unique video experience that can be set stirring at stand-in types of events including your next: Birthday Party, Brand Activation, OC Corporate Event, yellow County Red rug Gala, Wedding, Baby Shower, Wedding Anniversary, concentration Party or OC Bridal Shower.
</t>
  </si>
  <si>
    <t xml:space="preserve">Just next Dining out, not every 360 video booth rentals near San Gabriel are similar. once our best air photo booth services, we hand crafted the best tone spinner platform and slow doings video gear to make determined your slomo Videos are the best in al of San Gabriel and the 626 area. Our door freshen Photo Booths, Selfie Stations, Video booths and 360 Photo Booths are really one of a kind, and are crafted using by yourself the best materials in the region of Los Angeles. Unlike the humiliate feel made in China booths that are a dime a dozen, our unique booths are handcrafted, professionally made and will see astonishing at your next matter in relation to San Gabriel. Guests can text or email after each photo booth session to acquire their pics instantly on their phones. Guests can with Text and Email the photos and boomerang GIFs at the booth using our easy to use Photo Booth software. We and no-one else use the best vibes multimedia equipment that offers the best for actions in Los Angeles and have enough money High-end similar to social media integration and {} we are a photo entertainment company that specializes in studio lighting techniques. Our photo booth Pictures are the highest atmosphere in Los Angeles and every of yellowish-brown County, are in focus and determined in the manner of proper studio lighting. We furthermore meet the expense of the utterly best in unique or custom options to customize the print designs using your brand, logo and theme. We have a huge selection of backdrops that are some of the finest available, and will meet the expense of a great and fun mannerism to entertain for any occasion Our 360 booths are a great ice breaker for guests here in the San Gabriel Valley, and we have a bunch of vary looks to fall in with your 626 event. Also, the customer help experience we provide guaranteed to create your corporate event, wedding or additional occasion unforgettable, and to keep the photo booth fun for you and your guests. Lastly, while creating lasting memories, we will create determined youll get lab-quality photos from the contact air photo booth. You have a huge number of possibilities for your next photo booth rentals here in San Gabriel, and is a absolute fit for any issue type. Our Photo booths create a customized experience for any event,
and Best Photo Booths Fun For all Ages and we rave review Winning facilitate that is unmatched. The setting of the photo kiosk is super important; after all, you dont want an unprofessional-looking photo booth at your next-door event! We suffer to manage to pay for our customers a fantastic photo experience and we are Southern California's premier special situation photo booth company, fortunate Frog Photo Booth is the Los Angeles and orange County area's premier photo booth rental company that is tailor-made for amalgamation and photo entertainment. Each situation has its lasting memories, and we will make distinct anything gets custom tailored to your event needs. Our 360 Photo Booth is enormously unique and handcrafted in the USA, and will increase upon a unique auxiliary to just virtually any event: We will be happy to promenade you through the booking process, we will go as in the distance as humanly realizable to create your event happen.
A GIF is a fun, short, looping video cut that is fun to make, and animates a series of photos into one disturbing picture. GIF selfie kiosks both create use of boomerangs to make a video loop or commandeer a chain of pix in a burst to generate a GIF or boomerang video. {} {} Photo kiosks will allow more interaction gone your celebration visitors and create a sharable video that everybody can enjoy instantly. Slow-mo changes all in the video, therefore even a small pursuit can see super cool. once many extra technologies, a slo mo video was back reserved lonesome for film studios, however it has now made its way to a photo booth rental. {} {} Relive captured concern videos together along like your contacts or reveal the videos online for all your partners to enjoy.
Choose the maximum standard place upon your video booth setup; usually roughly 15 ft x 15 ft works great. {} Your video booth setup needs to be located in imitation of no obstructions in its area. Our 360 photo booth rental is more than just a customary open ventilate photo booth; It will have the funds for a unique video experience and permit you to appropriate your situation in a collection supplementary way. {} Many far along businesses have rented our 360 photo booths to easily make video content at their events. {} {} {} 
Regardless of the issue type, the 360 video booth gives a one-of-a-kind experience for any event; Thanksgiving Parties, Office get-togethers, Corporate Functions, associates Christmas parties, Company Parties, Holiday Events, Santa Celebrations, Hanukkah Parties just to reveal a few. {} Your take aim should be to present business guests an experience they can easily allowance and renting a 360 photo booth advance is one of the most fun ways for you to level happening any event. In the age of Tiktock and stories, video content is taking over social media, subsequently lots more incorporation coming from a video reveal vs photos. when many orange County issue planners these days, you may be wondering how to take over a terse video at your business for attendees to share instantly. After affect some research, you may have realized that hiring a professional video team is too costly and the production mature takes weeks if not months to produce air video content. Using huge video lights, production equipment, and the production team that runs them can be unquestionably intimidating to the participants who are not used to visceral in belly of a professional camera. Our Viral Video Photo Booth is the ideal solution for tawny County matter planners who obsession to make engaging user-generated videos for social media and manufacture them in genuine time. Social Media is every just about discharge duty things fast, and lets tilt it, not everyone is a wiz at creating branded videos bearing in mind their phones. Our Viral Video Photo Booth is the ideal method that provides a convenient mannerism to instantly take control of buzz-worthy video clips at thing events, weddings, and parties. Videos are currently the top-ranking content on social media platforms because they keep people engaged longer than further types of content such as photos of food or their pets. People adore to watch videos upon their phones on social media platforms such as TikTok, Instagram Reels, YouTube shorts, and Facebook Stories just to broadcast a few. As a result, social media algorithms are much more likely to rank your videos toward the top, giving you more opportunities to make known your brand or take control of a larger audience. {} A video photo booth will keep amused your guest subsequently feel party entertainment and give them the opportunity to part roomy other content in the same way as your company branding. {} Our viral video photo booth allows you to engage subsequent to your guests in a mass other exaggeration by capturing videos using fun and interactive kiosks at your situation rather than a large video production crew. Our viral video photo booth provides a unique video experience that can be set going on at swap types of undertakings including your next: Birthday Party, Brand Activation, OC Corporate Event, ocher County Red carpet Gala, Wedding, Baby Shower, Wedding Anniversary, fascination Party or OC Bridal Shower.
</t>
  </si>
  <si>
    <t xml:space="preserve">Just past Dining out, not every 360 video booth rentals close San Gabriel are similar. in imitation of our best setting photo booth services, we hand crafted the best mood spinner platform and slow hobby video gear to make determined your slomo Videos are the best in al of San Gabriel and the 626 area. Our read freshen Photo Booths, Selfie Stations, Video booths and 360 Photo Booths are in point of fact one of a kind, and are crafted using on your own the best materials a propos Los Angeles. Unlike the demean mood made in China booths that are a dime a dozen, our unique booths are handcrafted, professionally made and will see extraordinary at your next-door matter on the order of San Gabriel. Guests can text or email after each photo booth session to acquire their pics instantly upon their phones. Guests can afterward Text and Email the photos and boomerang GIFs at the booth using our easy to use Photo Booth software. We lonesome use the best feel multimedia equipment that offers the best for comings and goings in Los Angeles and allow High-end subsequently social media integration and {} we are a photo entertainment company that specializes in studio lighting techniques. Our photo booth Pictures are the highest quality in Los Angeles and every of yellow County, are in focus and clear in imitation of proper studio lighting. We as a consequence manage to pay for the extremely best in unique or custom options to customize the print designs using your brand, logo and theme. We have a big selection of backdrops that are some of the finest available, and will provide a good and fun exaggeration to entertain for any occasion Our 360 booths are a good ice breaker for guests here in the San Gabriel Valley, and we have a bunch of substitute looks to say yes your 626 event. Also, the customer encouragement experience we find the money for guaranteed to make your corporate event, wedding or further occasion unforgettable, and to keep the photo booth fun for you and your guests. Lastly, even though creating lasting memories, we will create sure youll acquire lab-quality photos from the entrance ventilate photo booth. You have a big number of possibilities for your neighboring photo booth rentals here in San Gabriel, and is a perfect fit for any thing type. Our Photo booths create a customized experience for any event,
and Best Photo Booths Fun For all Ages and we praise Winning advance that is unmatched. The character of the photo kiosk is super important; after all, you dont want an unprofessional-looking photo booth at your next-door event! We struggle to offer our customers a astounding photo experience and we are Southern California's premier special matter photo booth company, lucky Frog Photo Booth is the Los Angeles and yellowish-brown County area's premier photo booth rental company that is tailor-made for incorporation and photo entertainment. Each matter has its lasting memories, and we will make clear whatever gets custom tailored to your issue needs. Our 360 Photo Booth is agreed unique and handcrafted in the USA, and will increase on a unique complement to just virtually any event: We will be happy to wander you through the booking process, we will go as in the distance as humanly attainable to create your matter happen.
A GIF is a fun, short, looping video clip that is fun to make, and animates a series of photos into one heartwarming picture. GIF selfie kiosks both create use of boomerangs to make a video loop or occupy a chain of pix in a burst to generate a GIF or boomerang video. {} {} Photo kiosks will allow more contact in imitation of your celebration visitors and create a sharable video that everybody can enjoy instantly. Slow-mo changes everything in the video, appropriately even a small bustle can look super cool. when many further technologies, a slo mo video was before reserved forlorn for film studios, however it has now made its artifice to a photo booth rental. {} {} Relive captured concern videos together along considering your contacts or publish the videos online for all your followers to enjoy.
Choose the maximum welcome place on your video booth setup; usually approximately 15 ft x 15 ft works great. {} Your video booth setup needs to be located later no obstructions in its area. Our 360 photo booth rental is more than just a customary contact ventilate photo booth; It will find the money for a unique video experience and permit you to invade your event in a cumulative additional way. {} Many cutting edge businesses have rented our 360 photo booths to easily make video content at their events. {} {} {} 
Regardless of the situation type, the 360 video booth gives a one-of-a-kind experience for any event; Thanksgiving Parties, Office get-togethers, Corporate Functions, relatives Christmas parties, Company Parties, Holiday Events, Santa Celebrations, Hanukkah Parties just to broadcast a few. {} Your take aim should be to provide situation guests an experience they can easily allowance and renting a 360 photo booth foster is one of the most fun ways for you to level in the works any event. In the age of Tiktock and stories, video content is taking greater than social media, when lots more assimilation coming from a video broadcast vs photos. afterward many orangey County issue planners these days, you may be wondering how to seize a hasty video at your issue for attendees to allocation instantly. After play in some research, you may have realized that hiring a professional video team is too expensive and the production become old takes weeks if not months to build tone video content. Using big video lights, production equipment, and the production team that runs them can be categorically intimidating to the participants who are not used to inborn in stomach of a professional camera. Our Viral Video Photo Booth is the ideal answer for tawny County issue planners who need to make interesting user-generated videos for social media and fabricate them in real time. Social Media is all very nearly work things fast, and lets turn it, not everyone is a wiz at creating branded videos in the same way as their phones. Our Viral Video Photo Booth is the ideal method that provides a convenient exaggeration to instantly seize buzz-worthy video clips at thing events, weddings, and parties. Videos are currently the top-ranking content on social media platforms because they save people engaged longer than additional types of content such as photos of food or their pets. People adore to watch videos upon their phones upon social media platforms such as TikTok, Instagram Reels, YouTube shorts, and Facebook Stories just to make known a few. As a result, social media algorithms are much more likely to rank your videos toward the top, giving you more opportunities to promote your brand or appropriate a larger audience. {} A video photo booth will make laugh your guest later vibes party entertainment and pay for them the opportunity to allowance well-ventilated other content in imitation of your company branding. {} Our viral video photo booth allows you to engage once your guests in a total extra way by capturing videos using fun and interactive kiosks at your concern rather than a large video production crew. Our viral video photo booth provides a unique video experience that can be set stirring at swing types of actions including your next: Birthday Party, Brand Activation, OC Corporate Event, orange County Red rug Gala, Wedding, Baby Shower, Wedding Anniversary, combination Party or OC Bridal Shower.
</t>
  </si>
  <si>
    <t xml:space="preserve">Just once Dining out, not all 360 video booth rentals near San Gabriel are similar. taking into consideration our best air photo booth services, we hand crafted the best vibes spinner platform and slow movement video gear to create certain your slomo Videos are the best in al of San Gabriel and the 626 area. Our open freshen Photo Booths, Selfie Stations, Video booths and 360 Photo Booths are really one of a kind, and are crafted using by yourself the best materials approximately Los Angeles. Unlike the demean mood made in China booths that are a dime a dozen, our unique booths are handcrafted, professionally made and will see fabulous at your bordering situation with reference to San Gabriel. Guests can text or email after each photo booth session to get their pics instantly upon their phones. Guests can plus Text and Email the photos and boomerang GIFs at the booth using our easy to use Photo Booth software. We on your own use the best setting multimedia equipment that offers the best for comings and goings in Los Angeles and provide High-end similar to social media integration and {} we are a photo entertainment company that specializes in studio lighting techniques. Our photo booth Pictures are the highest feel in Los Angeles and all of orange County, are in focus and certain afterward proper studio lighting. We afterward find the money for the unconditionally best in unique or custom options to customize the print designs using your brand, logo and theme. We have a big selection of backdrops that are some of the finest available, and will meet the expense of a great and fun mannerism to divert for any occasion Our 360 booths are a good ice breaker for guests here in the San Gabriel Valley, and we have a bunch of rotate looks to come to an agreement your 626 event. Also, the customer minister to experience we have the funds for guaranteed to make your corporate event, wedding or extra occasion unforgettable, and to save the photo booth fun for you and your guests. Lastly, though creating lasting memories, we will make definite youll get lab-quality photos from the edit let breathe photo booth. You have a huge number of possibilities for your neighboring photo booth rentals here in San Gabriel, and is a perfect fit for any concern type. Our Photo booths create a customized experience for any event,
and Best Photo Booths Fun For every Ages and we great compliment Winning assistance that is unmatched. The feel of the photo kiosk is super important; after all, you dont want an unprofessional-looking photo booth at your next-door event! We torture yourself to have the funds for our customers a astonishing photo experience and we are Southern California's premier special thing photo booth company, fortunate Frog Photo Booth is the Los Angeles and yellow County area's premier photo booth rental company that is tailor-made for inclusion and photo entertainment. Each matter has its lasting memories, and we will create positive whatever gets custom tailored to your business needs. Our 360 Photo Booth is no question unique and handcrafted in the USA, and will grow upon a unique supplement to just practically any event: We will be happy to mosey you through the booking process, we will go as far away as humanly possible to make your matter happen.
A GIF is a fun, short, looping video clip that is fun to make, and animates a series of photos into one moving picture. GIF selfie kiosks both create use of boomerangs to make a video loop or appropriate a chain of pix in a burst to generate a GIF or boomerang video. {} {} Photo kiosks will allow more associations gone your celebration visitors and make a sharable video that everybody can enjoy instantly. Slow-mo changes anything in the video, appropriately even a small motion can see super cool. in the manner of many other technologies, a slo mo video was in the past reserved lonely for film studios, however it has now made its pretentiousness to a photo booth rental. {} {} Relive captured thing videos together along gone your associates or broadcast the videos online for every your followers to enjoy.
Choose the maximum all right place upon your video booth setup; usually re 15 ft x 15 ft works great. {} Your video booth setup needs to be located when no obstructions in its area. Our 360 photo booth rental is more than just a tolerable read air photo booth; It will pay for a unique video experience and allow you to commandeer your business in a total additional way. {} Many complex businesses have rented our 360 photo booths to easily create video content at their events. {} {} {} 
Regardless of the business type, the 360 video booth gives a one-of-a-kind experience for any event; Thanksgiving Parties, Office get-togethers, Corporate Functions, relations Christmas parties, Company Parties, Holiday Events, Santa Celebrations, Hanukkah Parties just to say a few. {} Your purpose should be to find the money for issue guests an experience they can easily allowance and renting a 360 photo booth relief is one of the most fun ways for you to level in the works any event. In the age of Tiktock and stories, video content is taking over social media, once lots more amalgamation coming from a video make known vs photos. taking into account many yellow County matter planners these days, you may be wondering how to invade a gruff video at your matter for attendees to share instantly. After comport yourself some research, you may have realized that hiring a professional video team is too expensive and the production era takes weeks if not months to build feel video content. Using big video lights, production equipment, and the production team that runs them can be utterly intimidating to the participants who are not used to innate in front of a professional camera. Our Viral Video Photo Booth is the ideal answer for ocher County matter planners who obsession to create engaging user-generated videos for social media and build them in genuine time. Social Media is every approximately accomplish things fast, and lets face it, not everyone is a wiz at creating branded videos taking into consideration their phones. Our Viral Video Photo Booth is the ideal method that provides a convenient mannerism to instantly capture buzz-worthy video clips at matter events, weddings, and parties. Videos are currently the top-ranking content on social media platforms because they keep people engaged longer than additional types of content such as photos of food or their pets. People adore to watch videos on their phones on social media platforms such as TikTok, Instagram Reels, YouTube shorts, and Facebook Stories just to post a few. As a result, social media algorithms are much more likely to rank your videos toward the top, giving you more opportunities to push your brand or take possession of a larger audience. {} A video photo booth will make smile your guest behind mood party entertainment and present them the opportunity to allocation vivacious new content in the same way as your company branding. {} Our viral video photo booth allows you to engage like your guests in a total further pretentiousness by capturing videos using fun and interactive kiosks at your matter rather than a large video production crew. Our viral video photo booth provides a unique video experience that can be set in the works at oscillate types of endeavors including your next: Birthday Party, Brand Activation, OC Corporate Event, orangey County Red rug Gala, Wedding, Baby Shower, Wedding Anniversary, engagement Party or OC Bridal Shower.
</t>
  </si>
  <si>
    <t xml:space="preserve">Just afterward Dining out, not every 360 video booth rentals close San Gabriel are similar. subsequent to our best air photo booth services, we hand crafted the best mood spinner platform and slow doings video gear to make sure your slomo Videos are the best in al of San Gabriel and the 626 area. Our entry let breathe Photo Booths, Selfie Stations, Video booths and 360 Photo Booths are truly one of a kind, and are crafted using solitary the best materials a propos Los Angeles. Unlike the humiliate setting made in China booths that are a dime a dozen, our unique booths are handcrafted, professionally made and will look fabulous at your adjacent business as regards San Gabriel. Guests can text or email after each photo booth session to get their pics instantly upon their phones. Guests can afterward Text and Email the photos and boomerang GIFs at the booth using our simple to use Photo Booth software. We solitary use the best vibes multimedia equipment that offers the best for deeds in Los Angeles and meet the expense of High-end next social media integration and {} we are a photo entertainment company that specializes in studio lighting techniques. Our photo booth Pictures are the highest atmosphere in Los Angeles and every of yellow County, are in focus and positive similar to proper studio lighting. We afterward pay for the certainly best in unique or custom options to customize the print designs using your brand, logo and theme. We have a big selection of backdrops that are some of the finest available, and will allow a good and fun pretentiousness to please for any occasion Our 360 booths are a great ice breaker for guests here in the San Gabriel Valley, and we have a bunch of substitute looks to consent your 626 event. Also, the customer foster experience we come up with the money for guaranteed to create your corporate event, wedding or further occasion unforgettable, and to save the photo booth fun for you and your guests. Lastly, while creating lasting memories, we will make positive youll acquire lab-quality photos from the right to use ventilate photo booth. You have a big number of possibilities for your adjacent photo booth rentals here in San Gabriel, and is a perfect fit for any business type. Our Photo booths create a customized experience for any event,
and Best Photo Booths Fun For all Ages and we great compliment Winning assistance that is unmatched. The feel of the photo kiosk is super important; after all, you dont desire an unprofessional-looking photo booth at your next-door event! We wrestle to give our customers a extraordinary photo experience and we are Southern California's premier special situation photo booth company, fortunate Frog Photo Booth is the Los Angeles and tawny County area's premier photo booth rental company that is tailor-made for inclusion and photo entertainment. Each business has its lasting memories, and we will create distinct all gets custom tailored to your issue needs. Our 360 Photo Booth is enormously unique and handcrafted in the USA, and will mount up upon a unique adjunct to just about any event: We will be glad to promenade you through the booking process, we will go as far as humanly feasible to create your concern happen.
A GIF is a fun, short, looping video cut that is fun to make, and animates a series of photos into one upsetting picture. GIF selfie kiosks both make use of boomerangs to create a video loop or seize a chain of pix in a burst to generate a GIF or boomerang video. {} {} Photo kiosks will permit more contact bearing in mind your celebration visitors and create a sharable video that everybody can enjoy instantly. Slow-mo changes whatever in the video, fittingly even a little goings-on can look super cool. following many further technologies, a slo mo video was since reserved lonesome for film studios, however it has now made its quirk to a photo booth rental. {} {} Relive captured event videos together along similar to your friends or broadcast the videos online for every your associates to enjoy.
Choose the maximum conventional area on your video booth setup; usually a propos 15 ft x 15 ft works great. {} Your video booth setup needs to be located with no obstructions in its area. Our 360 photo booth rental is more than just a enjoyable door let breathe photo booth; It will allow a unique video experience and permit you to invade your thing in a mass extra way. {} Many complex businesses have rented our 360 photo booths to easily create video content at their events. {} {} {} 
Regardless of the concern type, the 360 video booth gives a one-of-a-kind experience for any event; Thanksgiving Parties, Office get-togethers, Corporate Functions, family Christmas parties, Company Parties, Holiday Events, Santa Celebrations, Hanukkah Parties just to state a few. {} Your ambition should be to come up with the money for event guests an experience they can easily part and renting a 360 photo booth give support to is one of the most fun ways for you to level stirring any event. In the age of Tiktock and stories, video content is taking exceeding social media, bearing in mind lots more combination coming from a video state vs photos. gone many orangey County situation planners these days, you may be wondering how to capture a unexpected video at your issue for attendees to allocation instantly. After exploit some research, you may have realized that hiring a professional video team is too expensive and the production epoch takes weeks if not months to produce atmosphere video content. Using big video lights, production equipment, and the production team that runs them can be no question intimidating to the participants who are not used to swine in belly of a professional camera. Our Viral Video Photo Booth is the ideal solution for tawny County issue planners who infatuation to create fascinating user-generated videos for social media and build them in real time. Social Media is every virtually feint things fast, and lets approach it, not everyone is a wiz at creating branded videos in the same way as their phones. Our Viral Video Photo Booth is the ideal method that provides a convenient quirk to instantly invade buzz-worthy video clips at situation events, weddings, and parties. Videos are currently the top-ranking content on social media platforms because they keep people engaged longer than further types of content such as photos of food or their pets. People love to watch videos upon their phones on social media platforms such as TikTok, Instagram Reels, YouTube shorts, and Facebook Stories just to make known a few. As a result, social media algorithms are much more likely to rank your videos toward the top, giving you more opportunities to announce your brand or appropriate a larger audience. {} A video photo booth will make laugh your guest gone atmosphere party entertainment and offer them the opportunity to ration buoyant other content in imitation of your company branding. {} Our viral video photo booth allows you to engage in the same way as your guests in a total supplementary mannerism by capturing videos using fun and interactive kiosks at your concern rather than a large video production crew. Our viral video photo booth provides a unique video experience that can be set happening at substitute types of actions including your next: Birthday Party, Brand Activation, OC Corporate Event, yellowish-brown County Red carpet Gala, Wedding, Baby Shower, Wedding Anniversary, immersion Party or OC Bridal Shower.
</t>
  </si>
  <si>
    <t xml:space="preserve">Just taking into account Dining out, not all 360 video booth rentals near San Gabriel are similar. taking into consideration our best tone photo booth services, we hand crafted the best character spinner platform and slow action video gear to create sure your slomo Videos are the best in al of San Gabriel and the 626 area. Our log on expose Photo Booths, Selfie Stations, Video booths and 360 Photo Booths are essentially one of a kind, and are crafted using isolated the best materials vis--vis Los Angeles. Unlike the belittle feel made in China booths that are a dime a dozen, our unique booths are handcrafted, professionally made and will look extraordinary at your neighboring business going on for San Gabriel. Guests can text or email after each photo booth session to acquire their pics instantly upon their phones. Guests can then Text and Email the photos and boomerang GIFs at the booth using our simple to use Photo Booth software. We on your own use the best air multimedia equipment that offers the best for goings-on in Los Angeles and give High-end in the manner of social media integration and {} we are a photo entertainment company that specializes in studio lighting techniques. Our photo booth Pictures are the highest air in Los Angeles and every of tawny County, are in focus and clear subsequently proper studio lighting. We after that have enough money the no question best in unique or custom options to customize the print designs using your brand, logo and theme. We have a big selection of backdrops that are some of the finest available, and will provide a good and fun pretentiousness to interest for any occasion Our 360 booths are a good ice breaker for guests here in the San Gabriel Valley, and we have a bunch of swap looks to come to an understanding your 626 event. Also, the customer support experience we give guaranteed to make your corporate event, wedding or additional occasion unforgettable, and to save the photo booth fun for you and your guests. Lastly, even though creating lasting memories, we will make sure youll acquire lab-quality photos from the admittance freshen photo booth. You have a big number of possibilities for your adjacent photo booth rentals here in San Gabriel, and is a perfect fit for any thing type. Our Photo booths create a customized experience for any event,
and Best Photo Booths Fun For all Ages and we honor Winning assistance that is unmatched. The tone of the photo kiosk is super important; after all, you dont want an unprofessional-looking photo booth at your adjacent event! We torment yourself to present our customers a fabulous photo experience and we are Southern California's premier special thing photo booth company, lucky Frog Photo Booth is the Los Angeles and tawny County area's premier photo booth rental company that is tailor-made for assimilation and photo entertainment. Each situation has its lasting memories, and we will make distinct all gets custom tailored to your issue needs. Our 360 Photo Booth is unquestionably unique and handcrafted in the USA, and will build up upon a unique addition to just about any event: We will be glad to promenade you through the booking process, we will go as in the distance as humanly doable to make your issue happen.
A GIF is a fun, short, looping video cut that is fun to make, and animates a series of photos into one touching picture. GIF selfie kiosks both create use of boomerangs to make a video loop or occupy a chain of pix in a burst to generate a GIF or boomerang video. {} {} Photo kiosks will allow more associations taking into account your celebration visitors and create a sharable video that everybody can enjoy instantly. Slow-mo changes anything in the video, suitably even a small leisure interest can look super cool. once many further technologies, a slo mo video was in the past reserved single-handedly for film studios, however it has now made its artifice to a photo booth rental. {} {} Relive captured thing videos together along following your links or publicize the videos online for every your followers to enjoy.
Choose the maximum tolerable place on your video booth setup; usually more or less 15 ft x 15 ft works great. {} Your video booth setup needs to be located in the same way as no obstructions in its area. Our 360 photo booth rental is more than just a normal log on let breathe photo booth; It will give a unique video experience and permit you to occupy your thing in a sum up supplementary way. {} Many superior businesses have rented our 360 photo booths to easily make video content at their events. {} {} {} 
Regardless of the event type, the 360 video booth gives a one-of-a-kind experience for any event; Thanksgiving Parties, Office get-togethers, Corporate Functions, relatives Christmas parties, Company Parties, Holiday Events, Santa Celebrations, Hanukkah Parties just to state a few. {} Your ambition should be to have enough money business guests an experience they can easily part and renting a 360 photo booth assist is one of the most fun ways for you to level happening any event. In the age of Tiktock and stories, video content is taking greater than social media, in imitation of lots more incorporation coming from a video publicize vs photos. subsequently many orangey County business planners these days, you may be wondering how to take possession of a terse video at your issue for attendees to part instantly. After feat some research, you may have realized that hiring a professional video team is too expensive and the production become old takes weeks if not months to build quality video content. Using huge video lights, production equipment, and the production team that runs them can be unconditionally intimidating to the participants who are not used to being in tummy of a professional camera. Our Viral Video Photo Booth is the ideal answer for yellowish-brown County concern planners who compulsion to make fascinating user-generated videos for social media and produce them in genuine time. Social Media is every roughly play things fast, and lets direction it, not everyone is a wiz at creating branded videos in the same way as their phones. Our Viral Video Photo Booth is the ideal method that provides a convenient pretension to instantly take possession of buzz-worthy video clips at issue events, weddings, and parties. Videos are currently the top-ranking content on social media platforms because they save people engaged longer than additional types of content such as photos of food or their pets. People love to watch videos upon their phones on social media platforms such as TikTok, Instagram Reels, YouTube shorts, and Facebook Stories just to declare a few. As a result, social media algorithms are much more likely to rank your videos toward the top, giving you more opportunities to announce your brand or take possession of a larger audience. {} A video photo booth will charm your guest subsequent to quality party entertainment and have the funds for them the opportunity to allowance blithe further content gone your company branding. {} Our viral video photo booth allows you to engage subsequently your guests in a amass supplementary mannerism by capturing videos using fun and interactive kiosks at your concern rather than a large video production crew. Our viral video photo booth provides a unique video experience that can be set up at substitute types of deeds including your next: Birthday Party, Brand Activation, OC Corporate Event, yellowish-brown County Red carpet Gala, Wedding, Baby Shower, Wedding Anniversary, amalgamation Party or OC Bridal Shower.
</t>
  </si>
  <si>
    <t>All Day Event</t>
  </si>
  <si>
    <t>&lt;iframe src="https://drive.google.com/embeddedfolderview?id=1SB3WiSmayXEKJYtQRvJS6COfvVFm56iA" width="100%" height="550" frameborder="0" class="folder_embed" allowfullscreen="true" scrolling="no" loading="lazy" mozallowfullscreen="true" webkitallowfullscreen="true"&gt;&lt;/iframe&gt;</t>
  </si>
  <si>
    <t>&lt;iframe src="https://drive.google.com/embeddedfolderview?id=1NeRFDzvYCe3b_90Ae8tDoC9eRHcPKFCk" width="100%" height="550" frameborder="0" class="folder_embed" allowfullscreen="true" scrolling="no" loading="lazy" mozallowfullscreen="true" webkitallowfullscreen="true"&gt;&lt;/iframe&gt;</t>
  </si>
  <si>
    <t>&lt;iframe src="https://drive.google.com/embeddedfolderview?id=1F9uQmw79XObRQl9UwgOpmlD80u6ccQZC" width="100%" height="550" frameborder="0" class="folder_embed" allowfullscreen="true" scrolling="no" loading="lazy" mozallowfullscreen="true" webkitallowfullscreen="true"&gt;&lt;/iframe&gt;</t>
  </si>
  <si>
    <t>&lt;iframe src="https://drive.google.com/embeddedfolderview?id=1OkbrDaEO_A3PPqI9hYXYrghfNIVbdgcq" width="100%" height="550" frameborder="0" class="folder_embed" allowfullscreen="true" scrolling="no" loading="lazy" mozallowfullscreen="true" webkitallowfullscreen="true"&gt;&lt;/iframe&gt;</t>
  </si>
  <si>
    <t>&lt;iframe src="https://drive.google.com/embeddedfolderview?id=1hdazOcTx-4OKwGTgNAkrO4JU000nJAvO" width="100%" height="550" frameborder="0" class="folder_embed" allowfullscreen="true" scrolling="no" loading="lazy" mozallowfullscreen="true" webkitallowfullscreen="true"&gt;&lt;/iframe&gt;</t>
  </si>
  <si>
    <t>&lt;iframe src="https://docs.google.com/spreadsheets/d/1lRwJ5hoCqBTKFUez9IIaSL583ztDtYCwxsrCJQgKl-8/pubhtml" width="100%" height="800" frameborder="0" class="folder_embed" allowfullscreen="true" scrolling="no" loading="lazy" mozallowfullscreen="true" webkitallowfullscreen="true"&gt;&lt;/iframe&gt;</t>
  </si>
  <si>
    <t>&lt;iframe src="https://docs.google.com/presentation/d/1CcePwVSpzQwQefoyU4In6MwCqj8py8avYBEzNunl6xs/edit?usp=sharing" width="100%" height="523" loading="lazy"&gt;&lt;/iframe&gt;</t>
  </si>
  <si>
    <t>&lt;iframe src="https://docs.google.com/presentation/d/1CcePwVSpzQwQefoyU4In6MwCqj8py8avYBEzNunl6xs/embed?start=true&amp;loop=true&amp;delayms=3000&amp;size=l" width="100%" height="323" frameborder="0" loading="lazy" allowfullscreen="true" scrolling="no" mozallowfullscreen="true" webkitallowfullscreen="true"&gt;&lt;/iframe&gt;</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</si>
</sst>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scheme val="minor"/>
    </font>
    <font>
      <u/>
      <color rgb="FF0000FF"/>
    </font>
    <font>
      <color theme="1"/>
      <name val="Arial"/>
      <scheme val="minor"/>
    </font>
    <font>
      <u/>
      <color rgb="FF0000FF"/>
    </font>
  </fonts>
  <fills count="2">
    <fill>
      <patternFill patternType="none"/>
    </fill>
    <fill>
      <patternFill patternType="lightGray"/>
    </fill>
  </fills>
  <borders count="1">
    <border/>
  </borders>
  <cellStyleXfs count="1">
    <xf borderId="0" fillId="0" fontId="0" numFmtId="0" applyAlignment="1" applyFont="1"/>
  </cellStyleXfs>
  <cellXfs count="6">
    <xf borderId="0" fillId="0" fontId="0" numFmtId="0" xfId="0" applyAlignment="1" applyFont="1">
      <alignment readingOrder="0" shrinkToFit="0" vertical="bottom" wrapText="0"/>
    </xf>
    <xf borderId="0" fillId="0" fontId="1" numFmtId="0" xfId="0" applyFont="1"/>
    <xf borderId="0" fillId="0" fontId="2" numFmtId="0" xfId="0" applyAlignment="1" applyFont="1">
      <alignment readingOrder="0"/>
    </xf>
    <xf borderId="0" fillId="0" fontId="3" numFmtId="0" xfId="0" applyAlignment="1" applyFont="1">
      <alignment readingOrder="0"/>
    </xf>
    <xf quotePrefix="1" borderId="0" fillId="0" fontId="2" numFmtId="0" xfId="0" applyAlignment="1" applyFont="1">
      <alignment readingOrder="0"/>
    </xf>
    <xf borderId="0" fillId="0" fontId="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www.google.com/calendar/event?eid=anYxMGVnaWRtNWM3cjdrZjg4OXRtNGM4NWsgYmVlYzZkMzFjMzQ2ZTg3ZjVhNTg3ZmE2ZjUzMjc0YjY1MjNlYTQ1MTBlYjBiMDdjNjAzNzQ1OWE4ZTg4N2M2NEBncm91cC5jYWxlbmRhci5nb29nbGUuY29t" TargetMode="External"/><Relationship Id="rId190" Type="http://schemas.openxmlformats.org/officeDocument/2006/relationships/hyperlink" Target="https://drive.google.com/file/d/1ZZABv6PgHl5L_nk0k-uzU_zu1jg80MJU/view?usp=sharing" TargetMode="External"/><Relationship Id="rId42" Type="http://schemas.openxmlformats.org/officeDocument/2006/relationships/hyperlink" Target="https://youtu.be/gg9HqdfCNPU" TargetMode="External"/><Relationship Id="rId41" Type="http://schemas.openxmlformats.org/officeDocument/2006/relationships/hyperlink" Target="https://youtu.be/7LllWbcsav0" TargetMode="External"/><Relationship Id="rId44" Type="http://schemas.openxmlformats.org/officeDocument/2006/relationships/hyperlink" Target="https://youtu.be/sRroGoy86Gs" TargetMode="External"/><Relationship Id="rId194" Type="http://schemas.openxmlformats.org/officeDocument/2006/relationships/hyperlink" Target="https://drive.google.com/file/d/1S2fepg9ElvFlzorg8fdyVRzSZAHi8S0z/view?usp=sharing" TargetMode="External"/><Relationship Id="rId43" Type="http://schemas.openxmlformats.org/officeDocument/2006/relationships/hyperlink" Target="https://youtu.be/oqjwKz3NvlY" TargetMode="External"/><Relationship Id="rId193" Type="http://schemas.openxmlformats.org/officeDocument/2006/relationships/hyperlink" Target="https://docs.google.com/spreadsheets/d/1VBAOPK1jlSZgfN0RVsjwfQKY67qNtVaU/edit?usp=sharing&amp;ouid=115602453726005426174&amp;rtpof=true&amp;sd=true" TargetMode="External"/><Relationship Id="rId46" Type="http://schemas.openxmlformats.org/officeDocument/2006/relationships/hyperlink" Target="https://docs.google.com/spreadsheets/d/1lRwJ5hoCqBTKFUez9IIaSL583ztDtYCwxsrCJQgKl-8/edit" TargetMode="External"/><Relationship Id="rId192" Type="http://schemas.openxmlformats.org/officeDocument/2006/relationships/hyperlink" Target="https://drive.google.com/file/d/1vsFnUIsuYyZZAM2BQvkESEjV9uKJNx-q/view?usp=sharing" TargetMode="External"/><Relationship Id="rId45" Type="http://schemas.openxmlformats.org/officeDocument/2006/relationships/hyperlink" Target="https://youtu.be/qlzCxiTrIDk" TargetMode="External"/><Relationship Id="rId191" Type="http://schemas.openxmlformats.org/officeDocument/2006/relationships/hyperlink" Target="https://drive.google.com/file/d/1W47_S2TnCVJ3Sd6UGyi4LRs3iCYxCEPu/view?usp=sharing" TargetMode="External"/><Relationship Id="rId48" Type="http://schemas.openxmlformats.org/officeDocument/2006/relationships/hyperlink" Target="https://docs.google.com/spreadsheets/d/1lRwJ5hoCqBTKFUez9IIaSL583ztDtYCwxsrCJQgKl-8/edit" TargetMode="External"/><Relationship Id="rId187" Type="http://schemas.openxmlformats.org/officeDocument/2006/relationships/hyperlink" Target="https://drive.google.com/file/d/1CXs3A0ejsdevUVFWswToEHXgMRNQvXy2/view?usp=sharing" TargetMode="External"/><Relationship Id="rId47" Type="http://schemas.openxmlformats.org/officeDocument/2006/relationships/hyperlink" Target="https://docs.google.com/spreadsheets/d/1lRwJ5hoCqBTKFUez9IIaSL583ztDtYCwxsrCJQgKl-8/edit" TargetMode="External"/><Relationship Id="rId186" Type="http://schemas.openxmlformats.org/officeDocument/2006/relationships/hyperlink" Target="https://drive.google.com/file/d/1dJxZ3XyBQxs5zQjmLl3ClRB-0JDTjAa5/view?usp=sharing" TargetMode="External"/><Relationship Id="rId185" Type="http://schemas.openxmlformats.org/officeDocument/2006/relationships/hyperlink" Target="https://drive.google.com/file/d/1bvQf-as11TDkiSuTiwdMpMT7X2-qtDNO/view?usp=sharing" TargetMode="External"/><Relationship Id="rId49" Type="http://schemas.openxmlformats.org/officeDocument/2006/relationships/hyperlink" Target="https://docs.google.com/spreadsheets/d/1lRwJ5hoCqBTKFUez9IIaSL583ztDtYCwxsrCJQgKl-8/edit" TargetMode="External"/><Relationship Id="rId184" Type="http://schemas.openxmlformats.org/officeDocument/2006/relationships/hyperlink" Target="https://drive.google.com/file/d/16D0jKFD-FDT9GLXSjhYC6KNuwoqw7Oq4/view?usp=sharing" TargetMode="External"/><Relationship Id="rId189" Type="http://schemas.openxmlformats.org/officeDocument/2006/relationships/hyperlink" Target="https://drive.google.com/file/d/1WDL1rWK-8N7zrqI1tiPpe0966gu1f_Yk/view?usp=sharing" TargetMode="External"/><Relationship Id="rId188" Type="http://schemas.openxmlformats.org/officeDocument/2006/relationships/hyperlink" Target="https://docs.google.com/spreadsheets/d/1Us-ATyil7FTuOnVCm4DijwAhcvuuJpTg/edit?usp=sharing&amp;ouid=115602453726005426174&amp;rtpof=true&amp;sd=true" TargetMode="External"/><Relationship Id="rId31" Type="http://schemas.openxmlformats.org/officeDocument/2006/relationships/hyperlink" Target="https://www.google.com/calendar/event?eid=MGV2MmFocDEyaXFsc2FlYmFqYmpoMHJpOWcgYmVlYzZkMzFjMzQ2ZTg3ZjVhNTg3ZmE2ZjUzMjc0YjY1MjNlYTQ1MTBlYjBiMDdjNjAzNzQ1OWE4ZTg4N2M2NEBncm91cC5jYWxlbmRhci5nb29nbGUuY29t" TargetMode="External"/><Relationship Id="rId30" Type="http://schemas.openxmlformats.org/officeDocument/2006/relationships/hyperlink" Target="https://www.google.com/calendar/event?eid=bzY4MWxwNWV2cXU3ZTdkY204Z2t0bW50NGcgYmVlYzZkMzFjMzQ2ZTg3ZjVhNTg3ZmE2ZjUzMjc0YjY1MjNlYTQ1MTBlYjBiMDdjNjAzNzQ1OWE4ZTg4N2M2NEBncm91cC5jYWxlbmRhci5nb29nbGUuY29t" TargetMode="External"/><Relationship Id="rId33" Type="http://schemas.openxmlformats.org/officeDocument/2006/relationships/hyperlink" Target="https://www.google.com/calendar/event?eid=c24wM2NnYm91bHFjdWlpMWxyYWRrMzZhZWsgYmVlYzZkMzFjMzQ2ZTg3ZjVhNTg3ZmE2ZjUzMjc0YjY1MjNlYTQ1MTBlYjBiMDdjNjAzNzQ1OWE4ZTg4N2M2NEBncm91cC5jYWxlbmRhci5nb29nbGUuY29t" TargetMode="External"/><Relationship Id="rId183" Type="http://schemas.openxmlformats.org/officeDocument/2006/relationships/hyperlink" Target="https://docs.google.com/spreadsheets/d/1KpiTHsni7JDfRAYFzRrWnW3DexRZQr7u/edit?usp=sharing&amp;ouid=115602453726005426174&amp;rtpof=true&amp;sd=true" TargetMode="External"/><Relationship Id="rId32" Type="http://schemas.openxmlformats.org/officeDocument/2006/relationships/hyperlink" Target="https://www.google.com/calendar/event?eid=bjlrcGF2N2o1dmoxbTVtZ2NvaGttcXJ0MWsgYmVlYzZkMzFjMzQ2ZTg3ZjVhNTg3ZmE2ZjUzMjc0YjY1MjNlYTQ1MTBlYjBiMDdjNjAzNzQ1OWE4ZTg4N2M2NEBncm91cC5jYWxlbmRhci5nb29nbGUuY29t" TargetMode="External"/><Relationship Id="rId182" Type="http://schemas.openxmlformats.org/officeDocument/2006/relationships/hyperlink" Target="https://drive.google.com/file/d/1Y1K-CeRRIYKubYhy0hHY9y9fJN2IRWoE/view?usp=sharing" TargetMode="External"/><Relationship Id="rId35" Type="http://schemas.openxmlformats.org/officeDocument/2006/relationships/hyperlink" Target="https://www.google.com/calendar/event?eid=aWp1dTB1b3ViYnU5YzliZm1yc2Eyc2kzZG8gYmVlYzZkMzFjMzQ2ZTg3ZjVhNTg3ZmE2ZjUzMjc0YjY1MjNlYTQ1MTBlYjBiMDdjNjAzNzQ1OWE4ZTg4N2M2NEBncm91cC5jYWxlbmRhci5nb29nbGUuY29t" TargetMode="External"/><Relationship Id="rId181" Type="http://schemas.openxmlformats.org/officeDocument/2006/relationships/hyperlink" Target="https://drive.google.com/file/d/1L_b2rwSLfmz7ftxx0T7xGmjDaN2Qo7mo/view?usp=sharing" TargetMode="External"/><Relationship Id="rId34" Type="http://schemas.openxmlformats.org/officeDocument/2006/relationships/hyperlink" Target="https://www.google.com/calendar/event?eid=ZDBjYmlnMGhqc2tvZTlwcHNxcDNyZDdlZG8gYmVlYzZkMzFjMzQ2ZTg3ZjVhNTg3ZmE2ZjUzMjc0YjY1MjNlYTQ1MTBlYjBiMDdjNjAzNzQ1OWE4ZTg4N2M2NEBncm91cC5jYWxlbmRhci5nb29nbGUuY29t" TargetMode="External"/><Relationship Id="rId180" Type="http://schemas.openxmlformats.org/officeDocument/2006/relationships/hyperlink" Target="https://drive.google.com/file/d/16_6PehW6ga6X-9HGPxfE_4saUKa4gtr2/view?usp=sharing" TargetMode="External"/><Relationship Id="rId37" Type="http://schemas.openxmlformats.org/officeDocument/2006/relationships/hyperlink" Target="https://www.google.com/calendar/event?eid=NGRnMjBuaWEyaGM3dmpsbHU0bHIxNnMycDggYmVlYzZkMzFjMzQ2ZTg3ZjVhNTg3ZmE2ZjUzMjc0YjY1MjNlYTQ1MTBlYjBiMDdjNjAzNzQ1OWE4ZTg4N2M2NEBncm91cC5jYWxlbmRhci5nb29nbGUuY29t" TargetMode="External"/><Relationship Id="rId176" Type="http://schemas.openxmlformats.org/officeDocument/2006/relationships/hyperlink" Target="https://drive.google.com/file/d/1qW-0N6my2uel-_w7BSDvkgl3M1-BJyiL/view?usp=sharing" TargetMode="External"/><Relationship Id="rId297" Type="http://schemas.openxmlformats.org/officeDocument/2006/relationships/hyperlink" Target="https://drive.google.com/file/d/15els9pc2XeD8T9wfI_DwLF5c7bXYr1Mp/view?usp=sharing" TargetMode="External"/><Relationship Id="rId36" Type="http://schemas.openxmlformats.org/officeDocument/2006/relationships/hyperlink" Target="https://www.google.com/calendar/event?eid=NW8xNWZraDY3a2Fob2RhbmluODYzMDhlbWcgYmVlYzZkMzFjMzQ2ZTg3ZjVhNTg3ZmE2ZjUzMjc0YjY1MjNlYTQ1MTBlYjBiMDdjNjAzNzQ1OWE4ZTg4N2M2NEBncm91cC5jYWxlbmRhci5nb29nbGUuY29t" TargetMode="External"/><Relationship Id="rId175" Type="http://schemas.openxmlformats.org/officeDocument/2006/relationships/hyperlink" Target="https://drive.google.com/file/d/11lyhFnYWmBfa9fNEFBTTpVyMsE8qevRg/view?usp=sharing" TargetMode="External"/><Relationship Id="rId296" Type="http://schemas.openxmlformats.org/officeDocument/2006/relationships/hyperlink" Target="https://drive.google.com/file/d/1UsdsYfNpJN6-zYJso8DeSxVB8UXmlCa7/view?usp=sharing" TargetMode="External"/><Relationship Id="rId39" Type="http://schemas.openxmlformats.org/officeDocument/2006/relationships/hyperlink" Target="https://www.google.com/calendar/event?eid=Mjgzcm02bDZncWc2cXNuazFyYXBrZzRzc2MgYmVlYzZkMzFjMzQ2ZTg3ZjVhNTg3ZmE2ZjUzMjc0YjY1MjNlYTQ1MTBlYjBiMDdjNjAzNzQ1OWE4ZTg4N2M2NEBncm91cC5jYWxlbmRhci5nb29nbGUuY29t" TargetMode="External"/><Relationship Id="rId174" Type="http://schemas.openxmlformats.org/officeDocument/2006/relationships/hyperlink" Target="https://drive.google.com/file/d/14Okadnip2jx_ZiCjRvY1Nx2nd5DdrOtc/view?usp=sharing" TargetMode="External"/><Relationship Id="rId295" Type="http://schemas.openxmlformats.org/officeDocument/2006/relationships/hyperlink" Target="https://drive.google.com/file/d/1_Q0r6HsjwyZJg1xNH_jYCGQZui9GIsf8/view?usp=sharing" TargetMode="External"/><Relationship Id="rId38" Type="http://schemas.openxmlformats.org/officeDocument/2006/relationships/hyperlink" Target="https://www.google.com/calendar/event?eid=dXFiN2dtbm50djBoY3FwNDQxOXJtNmhkbTggYmVlYzZkMzFjMzQ2ZTg3ZjVhNTg3ZmE2ZjUzMjc0YjY1MjNlYTQ1MTBlYjBiMDdjNjAzNzQ1OWE4ZTg4N2M2NEBncm91cC5jYWxlbmRhci5nb29nbGUuY29t" TargetMode="External"/><Relationship Id="rId173" Type="http://schemas.openxmlformats.org/officeDocument/2006/relationships/hyperlink" Target="https://docs.google.com/spreadsheets/d/13xxmvGFkeFjM1r5khguxxoB6vgR3ciP4/edit?usp=sharing&amp;ouid=115602453726005426174&amp;rtpof=true&amp;sd=true" TargetMode="External"/><Relationship Id="rId294" Type="http://schemas.openxmlformats.org/officeDocument/2006/relationships/hyperlink" Target="https://drive.google.com/file/d/1iwo2j0kPGAWQinlxsJGMqebwvrbhiyp5/view?usp=sharing" TargetMode="External"/><Relationship Id="rId179" Type="http://schemas.openxmlformats.org/officeDocument/2006/relationships/hyperlink" Target="https://drive.google.com/file/d/1V-JmjfmZcWVb_EjSOvcLkwPCkIYn8nta/view?usp=sharing" TargetMode="External"/><Relationship Id="rId178" Type="http://schemas.openxmlformats.org/officeDocument/2006/relationships/hyperlink" Target="https://docs.google.com/spreadsheets/d/14nexukHOtYSAIW__WrM23Je0WhImFbtf/edit?usp=sharing&amp;ouid=115602453726005426174&amp;rtpof=true&amp;sd=true" TargetMode="External"/><Relationship Id="rId299" Type="http://schemas.openxmlformats.org/officeDocument/2006/relationships/hyperlink" Target="https://drive.google.com/file/d/1rWzCvUP8Uax-uhpQdSZRbv3NXDejB4vc/view?usp=sharing" TargetMode="External"/><Relationship Id="rId177" Type="http://schemas.openxmlformats.org/officeDocument/2006/relationships/hyperlink" Target="https://drive.google.com/file/d/1vgU_SxLXtR8fscB4Yi5-djQFh1Q5Rg9g/view?usp=sharing" TargetMode="External"/><Relationship Id="rId298" Type="http://schemas.openxmlformats.org/officeDocument/2006/relationships/hyperlink" Target="https://drive.google.com/file/d/1mNOmG_9_MCisPUHknZF_LaGl8_zyQQFS/view?usp=sharing" TargetMode="External"/><Relationship Id="rId20" Type="http://schemas.openxmlformats.org/officeDocument/2006/relationships/hyperlink" Target="https://docs.google.com/document/d/1qo5EfgilJyr0L_mMNicHCgVxN2mk7e_zTREsFvUk-bs/edit?usp=sharing" TargetMode="External"/><Relationship Id="rId22" Type="http://schemas.openxmlformats.org/officeDocument/2006/relationships/hyperlink" Target="https://docs.google.com/document/d/1qo5EfgilJyr0L_mMNicHCgVxN2mk7e_zTREsFvUk-bs/view" TargetMode="External"/><Relationship Id="rId21" Type="http://schemas.openxmlformats.org/officeDocument/2006/relationships/hyperlink" Target="https://docs.google.com/document/d/1qo5EfgilJyr0L_mMNicHCgVxN2mk7e_zTREsFvUk-bs/pub" TargetMode="External"/><Relationship Id="rId24" Type="http://schemas.openxmlformats.org/officeDocument/2006/relationships/hyperlink" Target="https://docs.google.com/presentation/d/1CcePwVSpzQwQefoyU4In6MwCqj8py8avYBEzNunl6xs/pub?start=true&amp;loop=true&amp;delayms=3000" TargetMode="External"/><Relationship Id="rId23" Type="http://schemas.openxmlformats.org/officeDocument/2006/relationships/hyperlink" Target="https://docs.google.com/presentation/d/1CcePwVSpzQwQefoyU4In6MwCqj8py8avYBEzNunl6xs/edit?usp=sharing" TargetMode="External"/><Relationship Id="rId26" Type="http://schemas.openxmlformats.org/officeDocument/2006/relationships/hyperlink" Target="https://docs.google.com/presentation/d/1CcePwVSpzQwQefoyU4In6MwCqj8py8avYBEzNunl6xs/htmlpresent" TargetMode="External"/><Relationship Id="rId25" Type="http://schemas.openxmlformats.org/officeDocument/2006/relationships/hyperlink" Target="https://docs.google.com/presentation/d/1CcePwVSpzQwQefoyU4In6MwCqj8py8avYBEzNunl6xs/view" TargetMode="External"/><Relationship Id="rId28" Type="http://schemas.openxmlformats.org/officeDocument/2006/relationships/hyperlink" Target="https://www.google.com/calendar/event?eid=MmdnaGViOXZibnVobjAxOHRjOGhhOTRqYWMgYmVlYzZkMzFjMzQ2ZTg3ZjVhNTg3ZmE2ZjUzMjc0YjY1MjNlYTQ1MTBlYjBiMDdjNjAzNzQ1OWE4ZTg4N2M2NEBncm91cC5jYWxlbmRhci5nb29nbGUuY29t" TargetMode="External"/><Relationship Id="rId27" Type="http://schemas.openxmlformats.org/officeDocument/2006/relationships/hyperlink" Target="https://calendar.google.com?cid=beec6d31c346e87f5a587fa6f53274b6523ea4510eb0b07c6037459a8e887c64@group.calendar.google.com" TargetMode="External"/><Relationship Id="rId29" Type="http://schemas.openxmlformats.org/officeDocument/2006/relationships/hyperlink" Target="https://www.google.com/calendar/event?eid=dHVvYXA5djY0Nm42bDJqY2cyYTBqczVyZzAgYmVlYzZkMzFjMzQ2ZTg3ZjVhNTg3ZmE2ZjUzMjc0YjY1MjNlYTQ1MTBlYjBiMDdjNjAzNzQ1OWE4ZTg4N2M2NEBncm91cC5jYWxlbmRhci5nb29nbGUuY29t" TargetMode="External"/><Relationship Id="rId11" Type="http://schemas.openxmlformats.org/officeDocument/2006/relationships/hyperlink" Target="https://docs.google.com/spreadsheets/d/1lRwJ5hoCqBTKFUez9IIaSL583ztDtYCwxsrCJQgKl-8/edit?usp=sharing" TargetMode="External"/><Relationship Id="rId10" Type="http://schemas.openxmlformats.org/officeDocument/2006/relationships/hyperlink" Target="https://drive.google.com/file/d/1zaawNhmDfT2MUjKJYoAiYS2A_YMc4pKu/view?usp=sharing" TargetMode="External"/><Relationship Id="rId13" Type="http://schemas.openxmlformats.org/officeDocument/2006/relationships/hyperlink" Target="https://docs.google.com/spreadsheets/d/1lRwJ5hoCqBTKFUez9IIaSL583ztDtYCwxsrCJQgKl-8/pubhtml" TargetMode="External"/><Relationship Id="rId12" Type="http://schemas.openxmlformats.org/officeDocument/2006/relationships/hyperlink" Target="https://docs.google.com/spreadsheet/pub?key=1lRwJ5hoCqBTKFUez9IIaSL583ztDtYCwxsrCJQgKl-8" TargetMode="External"/><Relationship Id="rId15" Type="http://schemas.openxmlformats.org/officeDocument/2006/relationships/hyperlink" Target="https://docs.google.com/spreadsheets/d/1lRwJ5hoCqBTKFUez9IIaSL583ztDtYCwxsrCJQgKl-8/view" TargetMode="External"/><Relationship Id="rId198" Type="http://schemas.openxmlformats.org/officeDocument/2006/relationships/hyperlink" Target="https://drive.google.com/file/d/1xpsqDjHJ2taYpLLYYj_3lBBWSrdTBJye/view?usp=sharing" TargetMode="External"/><Relationship Id="rId14" Type="http://schemas.openxmlformats.org/officeDocument/2006/relationships/hyperlink" Target="https://docs.google.com/spreadsheets/d/1lRwJ5hoCqBTKFUez9IIaSL583ztDtYCwxsrCJQgKl-8/pub" TargetMode="External"/><Relationship Id="rId197" Type="http://schemas.openxmlformats.org/officeDocument/2006/relationships/hyperlink" Target="https://drive.google.com/file/d/1Ge29UuWFAjc7kkCA6ao179ZSWX1ABFQ2/view?usp=sharing" TargetMode="External"/><Relationship Id="rId17" Type="http://schemas.openxmlformats.org/officeDocument/2006/relationships/hyperlink" Target="https://docs.google.com/drawings/d/1QdIagHTkz-EPMEkxKdKj6TmNoBEu6roOF0UdZMODRpg/edit?usp=sharing" TargetMode="External"/><Relationship Id="rId196" Type="http://schemas.openxmlformats.org/officeDocument/2006/relationships/hyperlink" Target="https://drive.google.com/file/d/19zZQt3fNfgsAz9GQ5FYWRwFEbaonlhhN/view?usp=sharing" TargetMode="External"/><Relationship Id="rId16" Type="http://schemas.openxmlformats.org/officeDocument/2006/relationships/hyperlink" Target="https://docs.google.com/forms/d/1sZ46GnuQwO_ZhaOOff0Wl0Vqux_g0GNKsvthRLh6Kgo/edit?usp=sharing" TargetMode="External"/><Relationship Id="rId195" Type="http://schemas.openxmlformats.org/officeDocument/2006/relationships/hyperlink" Target="https://drive.google.com/file/d/12kzcmqAsUDIVOvU-kkpqqoR4_8SIx8cK/view?usp=sharing" TargetMode="External"/><Relationship Id="rId19" Type="http://schemas.openxmlformats.org/officeDocument/2006/relationships/hyperlink" Target="https://sites.google.com/view/culvercityphotoboothrentals/home" TargetMode="External"/><Relationship Id="rId18" Type="http://schemas.openxmlformats.org/officeDocument/2006/relationships/hyperlink" Target="https://drive.google.com/file/d/1Ub_baxN1yIKa7z6PHbWKiQ5Hv3QmkYdb/view?usp=drivesdk" TargetMode="External"/><Relationship Id="rId199" Type="http://schemas.openxmlformats.org/officeDocument/2006/relationships/hyperlink" Target="https://drive.google.com/file/d/1twrouCxWPh9OJZleMMjWBoJzT5PN4WQz/view?usp=sharing" TargetMode="External"/><Relationship Id="rId84" Type="http://schemas.openxmlformats.org/officeDocument/2006/relationships/hyperlink" Target="https://docs.google.com/document/d/1tQZ_4_W5FASv1ie4--zmN1o1MRYn7Hun-YzhyO5Rx5I/view" TargetMode="External"/><Relationship Id="rId83" Type="http://schemas.openxmlformats.org/officeDocument/2006/relationships/hyperlink" Target="https://docs.google.com/document/d/1tQZ_4_W5FASv1ie4--zmN1o1MRYn7Hun-YzhyO5Rx5I/pub" TargetMode="External"/><Relationship Id="rId86" Type="http://schemas.openxmlformats.org/officeDocument/2006/relationships/hyperlink" Target="https://docs.google.com/document/d/1SQ8EMb08sLlzHO_xc1FRiJQbALYgET-VboNh0hOrs20/pub" TargetMode="External"/><Relationship Id="rId85" Type="http://schemas.openxmlformats.org/officeDocument/2006/relationships/hyperlink" Target="https://docs.google.com/document/d/1SQ8EMb08sLlzHO_xc1FRiJQbALYgET-VboNh0hOrs20/edit?usp=sharing" TargetMode="External"/><Relationship Id="rId88" Type="http://schemas.openxmlformats.org/officeDocument/2006/relationships/hyperlink" Target="https://docs.google.com/document/d/1GoGBxbv3TZS-s14lGJGRird0s5husbYIWiv_FC2DD_4/edit?usp=sharing" TargetMode="External"/><Relationship Id="rId150" Type="http://schemas.openxmlformats.org/officeDocument/2006/relationships/hyperlink" Target="https://docs.google.com/document/d/1dWsz8yNIbyXX_gOZ9sRi2OzK_FQmg2Pp0odTbegJ6uI/edit?disco=AAABSa7zIKI" TargetMode="External"/><Relationship Id="rId271" Type="http://schemas.openxmlformats.org/officeDocument/2006/relationships/hyperlink" Target="https://docs.google.com/document/d/1zmyMjmOwaWYu2JU3iasmuJbB9iZvh9Xe/edit?usp=sharing&amp;ouid=115602453726005426174&amp;rtpof=true&amp;sd=true" TargetMode="External"/><Relationship Id="rId87" Type="http://schemas.openxmlformats.org/officeDocument/2006/relationships/hyperlink" Target="https://docs.google.com/document/d/1SQ8EMb08sLlzHO_xc1FRiJQbALYgET-VboNh0hOrs20/view" TargetMode="External"/><Relationship Id="rId270" Type="http://schemas.openxmlformats.org/officeDocument/2006/relationships/hyperlink" Target="https://docs.google.com/document/d/1bxEwYfuGxWNQp32r-Yo_BKbNNmYUni-n/edit?usp=sharing&amp;ouid=115602453726005426174&amp;rtpof=true&amp;sd=true" TargetMode="External"/><Relationship Id="rId89" Type="http://schemas.openxmlformats.org/officeDocument/2006/relationships/hyperlink" Target="https://docs.google.com/document/d/1GoGBxbv3TZS-s14lGJGRird0s5husbYIWiv_FC2DD_4/pub" TargetMode="External"/><Relationship Id="rId80" Type="http://schemas.openxmlformats.org/officeDocument/2006/relationships/hyperlink" Target="https://sites.google.com/view/vogue-booth-rental-los-angeles/home" TargetMode="External"/><Relationship Id="rId82" Type="http://schemas.openxmlformats.org/officeDocument/2006/relationships/hyperlink" Target="https://docs.google.com/document/d/1tQZ_4_W5FASv1ie4--zmN1o1MRYn7Hun-YzhyO5Rx5I/edit?usp=sharing" TargetMode="External"/><Relationship Id="rId81" Type="http://schemas.openxmlformats.org/officeDocument/2006/relationships/hyperlink" Target="https://sites.google.com/view/brea-photo-booth-rental/home" TargetMode="External"/><Relationship Id="rId1" Type="http://schemas.openxmlformats.org/officeDocument/2006/relationships/comments" Target="../comments1.xml"/><Relationship Id="rId2" Type="http://schemas.openxmlformats.org/officeDocument/2006/relationships/hyperlink" Target="https://www.luckyfrogphotos.com/culvercityphotobooth.html" TargetMode="External"/><Relationship Id="rId3" Type="http://schemas.openxmlformats.org/officeDocument/2006/relationships/hyperlink" Target="https://drive.google.com/drive/folders/1SB3WiSmayXEKJYtQRvJS6COfvVFm56iA?usp=sharing" TargetMode="External"/><Relationship Id="rId149" Type="http://schemas.openxmlformats.org/officeDocument/2006/relationships/hyperlink" Target="https://docs.google.com/document/d/1j_6aCeK1_3k4LFMFSj3SU1vyO7-YZbahrtNc3AL7mQ0/edit?disco=AAABSbzhnd8" TargetMode="External"/><Relationship Id="rId4" Type="http://schemas.openxmlformats.org/officeDocument/2006/relationships/hyperlink" Target="https://news.google.com/rss/search?q=videobooth" TargetMode="External"/><Relationship Id="rId148" Type="http://schemas.openxmlformats.org/officeDocument/2006/relationships/hyperlink" Target="https://docs.google.com/document/d/1B32d3fD2Q00TROO76flUFUyUebL6ulqjoXrXiqmZ8TY/edit?disco=AAABSVtnft8" TargetMode="External"/><Relationship Id="rId269" Type="http://schemas.openxmlformats.org/officeDocument/2006/relationships/hyperlink" Target="https://docs.google.com/document/d/1CW9NVrNb8uQNdzbS_cI8G_1eMAyGxDbV/edit?usp=sharing&amp;ouid=115602453726005426174&amp;rtpof=true&amp;sd=true" TargetMode="External"/><Relationship Id="rId9" Type="http://schemas.openxmlformats.org/officeDocument/2006/relationships/hyperlink" Target="https://drive.google.com/file/d/1t33hvFbsi4sSFSNdR8g74m5ACVKQUi0g/view?usp=sharing" TargetMode="External"/><Relationship Id="rId143" Type="http://schemas.openxmlformats.org/officeDocument/2006/relationships/hyperlink" Target="https://sites.google.com/view/irvinephotoboothrental/photo-booth-rental-irvine" TargetMode="External"/><Relationship Id="rId264" Type="http://schemas.openxmlformats.org/officeDocument/2006/relationships/hyperlink" Target="https://docs.google.com/document/d/18gUOWuzfVgjN29v6cN5wy-TRGOEfFN8e/edit?usp=sharing&amp;ouid=115602453726005426174&amp;rtpof=true&amp;sd=true" TargetMode="External"/><Relationship Id="rId142" Type="http://schemas.openxmlformats.org/officeDocument/2006/relationships/hyperlink" Target="https://sites.google.com/view/irvinephotoboothrental/home" TargetMode="External"/><Relationship Id="rId263" Type="http://schemas.openxmlformats.org/officeDocument/2006/relationships/hyperlink" Target="https://docs.google.com/document/d/1uoc4J06vWzvlrDL0o0OqpsUo2MEEHBD9/edit?usp=sharing&amp;ouid=115602453726005426174&amp;rtpof=true&amp;sd=true" TargetMode="External"/><Relationship Id="rId141" Type="http://schemas.openxmlformats.org/officeDocument/2006/relationships/hyperlink" Target="https://sites.google.com/view/photoboothrentalalisoviejoca/home" TargetMode="External"/><Relationship Id="rId262" Type="http://schemas.openxmlformats.org/officeDocument/2006/relationships/hyperlink" Target="https://docs.google.com/document/d/1pMS9_Fnkh_2ks0pISQiMG4KJe_MiEiKB/edit?usp=sharing&amp;ouid=115602453726005426174&amp;rtpof=true&amp;sd=true" TargetMode="External"/><Relationship Id="rId140" Type="http://schemas.openxmlformats.org/officeDocument/2006/relationships/hyperlink" Target="https://docs.google.com/document/d/1B32d3fD2Q00TROO76flUFUyUebL6ulqjoXrXiqmZ8TY/view" TargetMode="External"/><Relationship Id="rId261" Type="http://schemas.openxmlformats.org/officeDocument/2006/relationships/hyperlink" Target="https://docs.google.com/document/d/1Afff_tU4HSbpuENTw5yNSIXe-3Zlp6Dy/edit?usp=sharing&amp;ouid=115602453726005426174&amp;rtpof=true&amp;sd=true" TargetMode="External"/><Relationship Id="rId5" Type="http://schemas.openxmlformats.org/officeDocument/2006/relationships/hyperlink" Target="https://drive.google.com/drive/folders/1NeRFDzvYCe3b_90Ae8tDoC9eRHcPKFCk?usp=sharing" TargetMode="External"/><Relationship Id="rId147" Type="http://schemas.openxmlformats.org/officeDocument/2006/relationships/hyperlink" Target="https://docs.google.com/drawings/d/1QdIagHTkz-EPMEkxKdKj6TmNoBEu6roOF0UdZMODRpg/edit?disco=AAABSd9HLrg" TargetMode="External"/><Relationship Id="rId268" Type="http://schemas.openxmlformats.org/officeDocument/2006/relationships/hyperlink" Target="https://docs.google.com/document/d/1yG2M-G3DnbTDmB9afwPC34IANTsir0rt/edit?usp=sharing&amp;ouid=115602453726005426174&amp;rtpof=true&amp;sd=true" TargetMode="External"/><Relationship Id="rId6" Type="http://schemas.openxmlformats.org/officeDocument/2006/relationships/hyperlink" Target="https://drive.google.com/drive/folders/1OkbrDaEO_A3PPqI9hYXYrghfNIVbdgcq?usp=sharing" TargetMode="External"/><Relationship Id="rId146" Type="http://schemas.openxmlformats.org/officeDocument/2006/relationships/hyperlink" Target="https://docs.google.com/spreadsheets/d/1lRwJ5hoCqBTKFUez9IIaSL583ztDtYCwxsrCJQgKl-8/edit?disco=AAABOu4_c5g" TargetMode="External"/><Relationship Id="rId267" Type="http://schemas.openxmlformats.org/officeDocument/2006/relationships/hyperlink" Target="https://docs.google.com/document/d/14DDLfZ5s9I9fhMUmfNFgRyb4WatG4O-Y/edit?usp=sharing&amp;ouid=115602453726005426174&amp;rtpof=true&amp;sd=true" TargetMode="External"/><Relationship Id="rId7" Type="http://schemas.openxmlformats.org/officeDocument/2006/relationships/hyperlink" Target="https://drive.google.com/drive/folders/1hdazOcTx-4OKwGTgNAkrO4JU000nJAvO?usp=sharing" TargetMode="External"/><Relationship Id="rId145" Type="http://schemas.openxmlformats.org/officeDocument/2006/relationships/hyperlink" Target="https://sites.google.com/view/brea-photo-booth-rental/home" TargetMode="External"/><Relationship Id="rId266" Type="http://schemas.openxmlformats.org/officeDocument/2006/relationships/hyperlink" Target="https://docs.google.com/document/d/1QQqOvg236_3muQ0ZL18WlXt-7a7OFHl5/edit?usp=sharing&amp;ouid=115602453726005426174&amp;rtpof=true&amp;sd=true" TargetMode="External"/><Relationship Id="rId8" Type="http://schemas.openxmlformats.org/officeDocument/2006/relationships/hyperlink" Target="https://drive.google.com/drive/folders/1F9uQmw79XObRQl9UwgOpmlD80u6ccQZC?usp=sharing" TargetMode="External"/><Relationship Id="rId144" Type="http://schemas.openxmlformats.org/officeDocument/2006/relationships/hyperlink" Target="https://sites.google.com/view/vogue-booth-rental-los-angeles/home" TargetMode="External"/><Relationship Id="rId265" Type="http://schemas.openxmlformats.org/officeDocument/2006/relationships/hyperlink" Target="https://docs.google.com/document/d/1a78X5ruwpZFADiPHMqSizt2NllA3cvJ3/edit?usp=sharing&amp;ouid=115602453726005426174&amp;rtpof=true&amp;sd=true" TargetMode="External"/><Relationship Id="rId73" Type="http://schemas.openxmlformats.org/officeDocument/2006/relationships/hyperlink" Target="https://docs.google.com/document/d/1FxgsOv9LWS7GKVxiC8Krp4-0_cYLqH6oM1zD3gBWq5M/view" TargetMode="External"/><Relationship Id="rId72" Type="http://schemas.openxmlformats.org/officeDocument/2006/relationships/hyperlink" Target="https://docs.google.com/document/d/1FxgsOv9LWS7GKVxiC8Krp4-0_cYLqH6oM1zD3gBWq5M/pub" TargetMode="External"/><Relationship Id="rId75" Type="http://schemas.openxmlformats.org/officeDocument/2006/relationships/hyperlink" Target="https://docs.google.com/document/d/1mhVV9zALyW1XLL5ZyKTYOHKXrUJabK8H8Zgtq32xJNg/pub" TargetMode="External"/><Relationship Id="rId74" Type="http://schemas.openxmlformats.org/officeDocument/2006/relationships/hyperlink" Target="https://docs.google.com/document/d/1mhVV9zALyW1XLL5ZyKTYOHKXrUJabK8H8Zgtq32xJNg/edit?usp=sharing" TargetMode="External"/><Relationship Id="rId77" Type="http://schemas.openxmlformats.org/officeDocument/2006/relationships/hyperlink" Target="https://sites.google.com/view/photoboothrentalalisoviejoca/home" TargetMode="External"/><Relationship Id="rId260" Type="http://schemas.openxmlformats.org/officeDocument/2006/relationships/hyperlink" Target="https://docs.google.com/document/d/1Jvkg_G4gy2OxsdWd0DVgM0Srxxvtnq9v/edit?usp=sharing&amp;ouid=115602453726005426174&amp;rtpof=true&amp;sd=true" TargetMode="External"/><Relationship Id="rId76" Type="http://schemas.openxmlformats.org/officeDocument/2006/relationships/hyperlink" Target="https://docs.google.com/document/d/1mhVV9zALyW1XLL5ZyKTYOHKXrUJabK8H8Zgtq32xJNg/view" TargetMode="External"/><Relationship Id="rId79" Type="http://schemas.openxmlformats.org/officeDocument/2006/relationships/hyperlink" Target="https://sites.google.com/view/irvinephotoboothrental/photo-booth-rental-irvine" TargetMode="External"/><Relationship Id="rId78" Type="http://schemas.openxmlformats.org/officeDocument/2006/relationships/hyperlink" Target="https://sites.google.com/view/irvinephotoboothrental/home" TargetMode="External"/><Relationship Id="rId71" Type="http://schemas.openxmlformats.org/officeDocument/2006/relationships/hyperlink" Target="https://docs.google.com/document/d/1FxgsOv9LWS7GKVxiC8Krp4-0_cYLqH6oM1zD3gBWq5M/edit?usp=sharing" TargetMode="External"/><Relationship Id="rId70" Type="http://schemas.openxmlformats.org/officeDocument/2006/relationships/hyperlink" Target="https://docs.google.com/document/d/1cGQ4dFNGEVK2vqpfR3lErNKTHKzftD0wunRLxmsGu9w/view" TargetMode="External"/><Relationship Id="rId139" Type="http://schemas.openxmlformats.org/officeDocument/2006/relationships/hyperlink" Target="https://docs.google.com/document/d/1B32d3fD2Q00TROO76flUFUyUebL6ulqjoXrXiqmZ8TY/pub" TargetMode="External"/><Relationship Id="rId138" Type="http://schemas.openxmlformats.org/officeDocument/2006/relationships/hyperlink" Target="https://docs.google.com/document/d/1B32d3fD2Q00TROO76flUFUyUebL6ulqjoXrXiqmZ8TY/edit?usp=sharing" TargetMode="External"/><Relationship Id="rId259" Type="http://schemas.openxmlformats.org/officeDocument/2006/relationships/hyperlink" Target="https://docs.google.com/document/d/1mLG3V4MblAuX0mq3w3XiqUpQoZ9UNCB8/edit?usp=sharing&amp;ouid=115602453726005426174&amp;rtpof=true&amp;sd=true" TargetMode="External"/><Relationship Id="rId137" Type="http://schemas.openxmlformats.org/officeDocument/2006/relationships/hyperlink" Target="https://sites.google.com/view/brea-photo-booth-rental/home" TargetMode="External"/><Relationship Id="rId258" Type="http://schemas.openxmlformats.org/officeDocument/2006/relationships/hyperlink" Target="https://docs.google.com/document/d/1hEVouOwLtCE_ZkzFGbY_zmGC-t0zha7p/edit?usp=sharing&amp;ouid=115602453726005426174&amp;rtpof=true&amp;sd=true" TargetMode="External"/><Relationship Id="rId132" Type="http://schemas.openxmlformats.org/officeDocument/2006/relationships/hyperlink" Target="https://docs.google.com/document/d/1j_6aCeK1_3k4LFMFSj3SU1vyO7-YZbahrtNc3AL7mQ0/view" TargetMode="External"/><Relationship Id="rId253" Type="http://schemas.openxmlformats.org/officeDocument/2006/relationships/hyperlink" Target="https://drive.google.com/file/d/1LeDoTbZmlwnXJ5-fgwghU7Bnc9RtPEaZ/view?usp=sharing" TargetMode="External"/><Relationship Id="rId131" Type="http://schemas.openxmlformats.org/officeDocument/2006/relationships/hyperlink" Target="https://docs.google.com/document/d/1j_6aCeK1_3k4LFMFSj3SU1vyO7-YZbahrtNc3AL7mQ0/pub" TargetMode="External"/><Relationship Id="rId252" Type="http://schemas.openxmlformats.org/officeDocument/2006/relationships/hyperlink" Target="https://drive.google.com/file/d/151_BwbCBob-7exxsMc6YvaY-JufXOyXq/view?usp=sharing" TargetMode="External"/><Relationship Id="rId130" Type="http://schemas.openxmlformats.org/officeDocument/2006/relationships/hyperlink" Target="https://docs.google.com/document/d/1j_6aCeK1_3k4LFMFSj3SU1vyO7-YZbahrtNc3AL7mQ0/edit?usp=sharing" TargetMode="External"/><Relationship Id="rId251" Type="http://schemas.openxmlformats.org/officeDocument/2006/relationships/hyperlink" Target="https://drive.google.com/file/d/1I65KHlTxv1uNi4CS29NPhKqNHrCPCb3F/view?usp=sharing" TargetMode="External"/><Relationship Id="rId250" Type="http://schemas.openxmlformats.org/officeDocument/2006/relationships/hyperlink" Target="https://drive.google.com/file/d/1nmqlrUJLMh3uDq7QiB-KdWQrBLwYy4-l/view?usp=sharing" TargetMode="External"/><Relationship Id="rId136" Type="http://schemas.openxmlformats.org/officeDocument/2006/relationships/hyperlink" Target="https://sites.google.com/view/vogue-booth-rental-los-angeles/home" TargetMode="External"/><Relationship Id="rId257" Type="http://schemas.openxmlformats.org/officeDocument/2006/relationships/hyperlink" Target="https://docs.google.com/document/d/1j32l-5GLeG2aNnOE2bySmeQh1S4ZtDsp/edit?usp=sharing&amp;ouid=115602453726005426174&amp;rtpof=true&amp;sd=true" TargetMode="External"/><Relationship Id="rId135" Type="http://schemas.openxmlformats.org/officeDocument/2006/relationships/hyperlink" Target="https://sites.google.com/view/irvinephotoboothrental/photo-booth-rental-irvine" TargetMode="External"/><Relationship Id="rId256" Type="http://schemas.openxmlformats.org/officeDocument/2006/relationships/hyperlink" Target="https://docs.google.com/document/d/1RUkPkLhbR6sZs5eQ3us_pCKJlVlG2RWJ/edit?usp=sharing&amp;ouid=115602453726005426174&amp;rtpof=true&amp;sd=true" TargetMode="External"/><Relationship Id="rId134" Type="http://schemas.openxmlformats.org/officeDocument/2006/relationships/hyperlink" Target="https://sites.google.com/view/irvinephotoboothrental/home" TargetMode="External"/><Relationship Id="rId255" Type="http://schemas.openxmlformats.org/officeDocument/2006/relationships/hyperlink" Target="https://docs.google.com/document/d/1lVEiOjVp2uOQtJpXZ68xvWcUwfzjwm6L/edit?usp=sharing&amp;ouid=115602453726005426174&amp;rtpof=true&amp;sd=true" TargetMode="External"/><Relationship Id="rId133" Type="http://schemas.openxmlformats.org/officeDocument/2006/relationships/hyperlink" Target="https://sites.google.com/view/photoboothrentalalisoviejoca/home" TargetMode="External"/><Relationship Id="rId254" Type="http://schemas.openxmlformats.org/officeDocument/2006/relationships/hyperlink" Target="https://docs.google.com/document/d/10GrNvH6xJcjLGs8M3GhcaZH26WnjWvhp/edit?usp=sharing&amp;ouid=115602453726005426174&amp;rtpof=true&amp;sd=true" TargetMode="External"/><Relationship Id="rId62" Type="http://schemas.openxmlformats.org/officeDocument/2006/relationships/hyperlink" Target="https://docs.google.com/document/d/1aloBmb3nwu66QsIPoR9jYY8QrIy2yeVv_x4zs4JPjEY/view" TargetMode="External"/><Relationship Id="rId61" Type="http://schemas.openxmlformats.org/officeDocument/2006/relationships/hyperlink" Target="https://docs.google.com/document/d/1aloBmb3nwu66QsIPoR9jYY8QrIy2yeVv_x4zs4JPjEY/pub" TargetMode="External"/><Relationship Id="rId64" Type="http://schemas.openxmlformats.org/officeDocument/2006/relationships/hyperlink" Target="https://sites.google.com/view/irvinephotoboothrental/home" TargetMode="External"/><Relationship Id="rId63" Type="http://schemas.openxmlformats.org/officeDocument/2006/relationships/hyperlink" Target="https://sites.google.com/view/photoboothrentalalisoviejoca/home" TargetMode="External"/><Relationship Id="rId66" Type="http://schemas.openxmlformats.org/officeDocument/2006/relationships/hyperlink" Target="https://sites.google.com/view/vogue-booth-rental-los-angeles/home" TargetMode="External"/><Relationship Id="rId172" Type="http://schemas.openxmlformats.org/officeDocument/2006/relationships/hyperlink" Target="https://drive.google.com/file/d/18aLtVlTHES9I22DspXjurFqSflRiUGj5/view?usp=sharing" TargetMode="External"/><Relationship Id="rId293" Type="http://schemas.openxmlformats.org/officeDocument/2006/relationships/hyperlink" Target="https://drive.google.com/file/d/10sGOFGQD3WBp2gRwuurIT4OSwHmNfJDH/view?usp=sharing" TargetMode="External"/><Relationship Id="rId65" Type="http://schemas.openxmlformats.org/officeDocument/2006/relationships/hyperlink" Target="https://sites.google.com/view/irvinephotoboothrental/photo-booth-rental-irvine" TargetMode="External"/><Relationship Id="rId171" Type="http://schemas.openxmlformats.org/officeDocument/2006/relationships/hyperlink" Target="https://drive.google.com/file/d/1DgZjaUSH82lzAeWr6_28HvX45ncPARaD/view?usp=sharing" TargetMode="External"/><Relationship Id="rId292" Type="http://schemas.openxmlformats.org/officeDocument/2006/relationships/hyperlink" Target="https://drive.google.com/file/d/1DseKaAKUrQqU9ic6r-MGRrsIb_dhgFra/view?usp=sharing" TargetMode="External"/><Relationship Id="rId68" Type="http://schemas.openxmlformats.org/officeDocument/2006/relationships/hyperlink" Target="https://docs.google.com/document/d/1cGQ4dFNGEVK2vqpfR3lErNKTHKzftD0wunRLxmsGu9w/edit?usp=sharing" TargetMode="External"/><Relationship Id="rId170" Type="http://schemas.openxmlformats.org/officeDocument/2006/relationships/hyperlink" Target="https://drive.google.com/file/d/1tSPZVYsjc3iZ6y5KWCePxyAsfOSmALzO/view?usp=sharing" TargetMode="External"/><Relationship Id="rId291" Type="http://schemas.openxmlformats.org/officeDocument/2006/relationships/hyperlink" Target="https://drive.google.com/file/d/1pvSfZdmFDPGue1ICWMO0pkPyQxn1jAD7/view?usp=sharing" TargetMode="External"/><Relationship Id="rId67" Type="http://schemas.openxmlformats.org/officeDocument/2006/relationships/hyperlink" Target="https://sites.google.com/view/brea-photo-booth-rental/home" TargetMode="External"/><Relationship Id="rId290" Type="http://schemas.openxmlformats.org/officeDocument/2006/relationships/hyperlink" Target="https://drive.google.com/file/d/1xh_iJRwzUy2bKCa2aEsa99zhD_EgNVar/view?usp=sharing" TargetMode="External"/><Relationship Id="rId60" Type="http://schemas.openxmlformats.org/officeDocument/2006/relationships/hyperlink" Target="https://docs.google.com/document/d/1aloBmb3nwu66QsIPoR9jYY8QrIy2yeVv_x4zs4JPjEY/edit?usp=sharing" TargetMode="External"/><Relationship Id="rId165" Type="http://schemas.openxmlformats.org/officeDocument/2006/relationships/hyperlink" Target="https://docs.google.com/document/d/1XKMFSaAGAsA8xGfDBwU0GcZ9ET1yAM0wIAEwZgKW3-c/edit?disco=AAABScxg2KU" TargetMode="External"/><Relationship Id="rId286" Type="http://schemas.openxmlformats.org/officeDocument/2006/relationships/hyperlink" Target="https://drive.google.com/file/d/1HbDfMCZMY7nnmabSnZl26w2rOdOfQLEt/view?usp=sharing" TargetMode="External"/><Relationship Id="rId69" Type="http://schemas.openxmlformats.org/officeDocument/2006/relationships/hyperlink" Target="https://docs.google.com/document/d/1cGQ4dFNGEVK2vqpfR3lErNKTHKzftD0wunRLxmsGu9w/pub" TargetMode="External"/><Relationship Id="rId164" Type="http://schemas.openxmlformats.org/officeDocument/2006/relationships/hyperlink" Target="https://docs.google.com/document/d/1aloBmb3nwu66QsIPoR9jYY8QrIy2yeVv_x4zs4JPjEY/edit?disco=AAABSbbdtdA" TargetMode="External"/><Relationship Id="rId285" Type="http://schemas.openxmlformats.org/officeDocument/2006/relationships/hyperlink" Target="https://drive.google.com/file/d/1Qlg0lb9bmbS07ralj4DahQrZat8k513a/view?usp=sharing" TargetMode="External"/><Relationship Id="rId163" Type="http://schemas.openxmlformats.org/officeDocument/2006/relationships/hyperlink" Target="https://docs.google.com/document/d/1cGQ4dFNGEVK2vqpfR3lErNKTHKzftD0wunRLxmsGu9w/edit?disco=AAABScAALeA" TargetMode="External"/><Relationship Id="rId284" Type="http://schemas.openxmlformats.org/officeDocument/2006/relationships/hyperlink" Target="https://drive.google.com/file/d/1Z2fQfcg4NHzbLB1XlkVklYQEm1BcDNgt/view?usp=sharing" TargetMode="External"/><Relationship Id="rId162" Type="http://schemas.openxmlformats.org/officeDocument/2006/relationships/hyperlink" Target="https://docs.google.com/document/d/1FxgsOv9LWS7GKVxiC8Krp4-0_cYLqH6oM1zD3gBWq5M/edit?disco=AAABSdqf1uQ" TargetMode="External"/><Relationship Id="rId283" Type="http://schemas.openxmlformats.org/officeDocument/2006/relationships/hyperlink" Target="https://drive.google.com/file/d/1I2UDxs57ae2TON4577vbNIKi8p7VmGTa/view?usp=sharing" TargetMode="External"/><Relationship Id="rId169" Type="http://schemas.openxmlformats.org/officeDocument/2006/relationships/hyperlink" Target="https://drive.google.com/file/d/1n1AXLsjm3-b0QU8KFODHV1d4NSGh8pmj/view?usp=sharing" TargetMode="External"/><Relationship Id="rId168" Type="http://schemas.openxmlformats.org/officeDocument/2006/relationships/hyperlink" Target="https://docs.google.com/presentation/d/1CcePwVSpzQwQefoyU4In6MwCqj8py8avYBEzNunl6xs/edit?disco=AAABSdRCZxg" TargetMode="External"/><Relationship Id="rId289" Type="http://schemas.openxmlformats.org/officeDocument/2006/relationships/hyperlink" Target="https://drive.google.com/file/d/1zRaEvnjOrrMmgr6_Yv7VKh-3BUjCvaSa/view?usp=sharing" TargetMode="External"/><Relationship Id="rId167" Type="http://schemas.openxmlformats.org/officeDocument/2006/relationships/hyperlink" Target="https://docs.google.com/document/d/1qo5EfgilJyr0L_mMNicHCgVxN2mk7e_zTREsFvUk-bs/edit?disco=AAABSdTrgng" TargetMode="External"/><Relationship Id="rId288" Type="http://schemas.openxmlformats.org/officeDocument/2006/relationships/hyperlink" Target="https://drive.google.com/file/d/16-I_ORjaAfSsva9MfwCNtHMWDePBDv8U/view?usp=sharing" TargetMode="External"/><Relationship Id="rId166" Type="http://schemas.openxmlformats.org/officeDocument/2006/relationships/hyperlink" Target="https://docs.google.com/document/d/13klrlx_WQ1j87YcmlDDGUGKt_N7jdnDoPDuQVAn9H8A/edit?disco=AAABSbhRxFk" TargetMode="External"/><Relationship Id="rId287" Type="http://schemas.openxmlformats.org/officeDocument/2006/relationships/hyperlink" Target="https://drive.google.com/file/d/1Vfcs91L-deYQpNUG9F5gurd2Do5H662L/view?usp=sharing" TargetMode="External"/><Relationship Id="rId51" Type="http://schemas.openxmlformats.org/officeDocument/2006/relationships/hyperlink" Target="https://drive.google.com/drive/folders/1CsjleHQx3wPhrpbgEnNY-enIbmfW14gU?usp=sharing" TargetMode="External"/><Relationship Id="rId50" Type="http://schemas.openxmlformats.org/officeDocument/2006/relationships/hyperlink" Target="https://docs.google.com/spreadsheets/d/1lRwJ5hoCqBTKFUez9IIaSL583ztDtYCwxsrCJQgKl-8/edit" TargetMode="External"/><Relationship Id="rId53" Type="http://schemas.openxmlformats.org/officeDocument/2006/relationships/hyperlink" Target="https://drive.google.com/drive/folders/1U-46J5oVpAxJfbeArnRlor1nhylL5sp5?usp=sharing" TargetMode="External"/><Relationship Id="rId52" Type="http://schemas.openxmlformats.org/officeDocument/2006/relationships/hyperlink" Target="https://drive.google.com/file/d/13rOM2JtsWbVZu6EY00cQs0a18xIrnmZ8/view?usp=sharing" TargetMode="External"/><Relationship Id="rId55" Type="http://schemas.openxmlformats.org/officeDocument/2006/relationships/hyperlink" Target="https://docs.google.com/document/d/13klrlx_WQ1j87YcmlDDGUGKt_N7jdnDoPDuQVAn9H8A/pub" TargetMode="External"/><Relationship Id="rId161" Type="http://schemas.openxmlformats.org/officeDocument/2006/relationships/hyperlink" Target="https://docs.google.com/document/d/1mhVV9zALyW1XLL5ZyKTYOHKXrUJabK8H8Zgtq32xJNg/edit?disco=AAABScuSdqY" TargetMode="External"/><Relationship Id="rId282" Type="http://schemas.openxmlformats.org/officeDocument/2006/relationships/hyperlink" Target="https://drive.google.com/file/d/1Rfi01tsrVLEsOqurzdRxGxgtn7Gf4IsY/view?usp=sharing" TargetMode="External"/><Relationship Id="rId54" Type="http://schemas.openxmlformats.org/officeDocument/2006/relationships/hyperlink" Target="https://docs.google.com/document/d/13klrlx_WQ1j87YcmlDDGUGKt_N7jdnDoPDuQVAn9H8A/edit?usp=sharing" TargetMode="External"/><Relationship Id="rId160" Type="http://schemas.openxmlformats.org/officeDocument/2006/relationships/hyperlink" Target="https://docs.google.com/document/d/1tQZ_4_W5FASv1ie4--zmN1o1MRYn7Hun-YzhyO5Rx5I/edit?disco=AAABSbwad_8" TargetMode="External"/><Relationship Id="rId281" Type="http://schemas.openxmlformats.org/officeDocument/2006/relationships/hyperlink" Target="https://drive.google.com/file/d/1yVo5I386sEvjeJN9P4UVlbuwazelueL7/view?usp=sharing" TargetMode="External"/><Relationship Id="rId57" Type="http://schemas.openxmlformats.org/officeDocument/2006/relationships/hyperlink" Target="https://docs.google.com/document/d/1XKMFSaAGAsA8xGfDBwU0GcZ9ET1yAM0wIAEwZgKW3-c/edit?usp=sharing" TargetMode="External"/><Relationship Id="rId280" Type="http://schemas.openxmlformats.org/officeDocument/2006/relationships/hyperlink" Target="https://drive.google.com/file/d/18xGLIrmiU8RFiTuJSR0nn9M2IRb8jeqt/view?usp=sharing" TargetMode="External"/><Relationship Id="rId56" Type="http://schemas.openxmlformats.org/officeDocument/2006/relationships/hyperlink" Target="https://docs.google.com/document/d/13klrlx_WQ1j87YcmlDDGUGKt_N7jdnDoPDuQVAn9H8A/view" TargetMode="External"/><Relationship Id="rId159" Type="http://schemas.openxmlformats.org/officeDocument/2006/relationships/hyperlink" Target="https://docs.google.com/document/d/1SQ8EMb08sLlzHO_xc1FRiJQbALYgET-VboNh0hOrs20/edit?disco=AAABSdZ7SmY" TargetMode="External"/><Relationship Id="rId59" Type="http://schemas.openxmlformats.org/officeDocument/2006/relationships/hyperlink" Target="https://docs.google.com/document/d/1XKMFSaAGAsA8xGfDBwU0GcZ9ET1yAM0wIAEwZgKW3-c/view" TargetMode="External"/><Relationship Id="rId154" Type="http://schemas.openxmlformats.org/officeDocument/2006/relationships/hyperlink" Target="https://docs.google.com/document/d/1ILJmNyieAVZkirYRnwYdZad3HCHvf7tpvDuAgiC6ags/edit?disco=AAABSdsoO6I" TargetMode="External"/><Relationship Id="rId275" Type="http://schemas.openxmlformats.org/officeDocument/2006/relationships/hyperlink" Target="https://drive.google.com/file/d/1gHT58uU_HptBZrulZgLSd4cBulBZOrqi/view?usp=sharing" TargetMode="External"/><Relationship Id="rId58" Type="http://schemas.openxmlformats.org/officeDocument/2006/relationships/hyperlink" Target="https://docs.google.com/document/d/1XKMFSaAGAsA8xGfDBwU0GcZ9ET1yAM0wIAEwZgKW3-c/pub" TargetMode="External"/><Relationship Id="rId153" Type="http://schemas.openxmlformats.org/officeDocument/2006/relationships/hyperlink" Target="https://docs.google.com/document/d/1--ZFqQbmBLku7dwCO1lqJbk4UwjdxKv1tW1if2W2Akw/edit?disco=AAABSbUs-68" TargetMode="External"/><Relationship Id="rId274" Type="http://schemas.openxmlformats.org/officeDocument/2006/relationships/hyperlink" Target="https://drive.google.com/file/d/1Hej09om87p88PwqEtoCrUus1GxPdzUke/view?usp=sharing" TargetMode="External"/><Relationship Id="rId152" Type="http://schemas.openxmlformats.org/officeDocument/2006/relationships/hyperlink" Target="https://docs.google.com/document/d/10WqCQW5bW5xMBvEi003qBDIi6_6S8awVKyCL1gaNREo/edit?disco=AAABScR4RWs" TargetMode="External"/><Relationship Id="rId273" Type="http://schemas.openxmlformats.org/officeDocument/2006/relationships/hyperlink" Target="https://docs.google.com/document/d/1ubxTMgA0jzHIuaF01xLsjcdlgTPdjyye/edit?usp=sharing&amp;ouid=115602453726005426174&amp;rtpof=true&amp;sd=true" TargetMode="External"/><Relationship Id="rId151" Type="http://schemas.openxmlformats.org/officeDocument/2006/relationships/hyperlink" Target="https://docs.google.com/document/d/1HpWDbZpOXZ6ULYN1iU8zzCV8oyIxETq4FlD_k1u4k9w/edit?disco=AAABSdJcl0c" TargetMode="External"/><Relationship Id="rId272" Type="http://schemas.openxmlformats.org/officeDocument/2006/relationships/hyperlink" Target="https://docs.google.com/document/d/1ElMJurxdIXIMv7RjsQ2H3hLJH9RseRSB/edit?usp=sharing&amp;ouid=115602453726005426174&amp;rtpof=true&amp;sd=true" TargetMode="External"/><Relationship Id="rId158" Type="http://schemas.openxmlformats.org/officeDocument/2006/relationships/hyperlink" Target="https://docs.google.com/document/d/1GoGBxbv3TZS-s14lGJGRird0s5husbYIWiv_FC2DD_4/edit?disco=AAABSbwNuIE" TargetMode="External"/><Relationship Id="rId279" Type="http://schemas.openxmlformats.org/officeDocument/2006/relationships/hyperlink" Target="https://drive.google.com/file/d/1Nrs93L8y1k_od0Pb_A3o4hTI8oVECcF7/view?usp=sharing" TargetMode="External"/><Relationship Id="rId157" Type="http://schemas.openxmlformats.org/officeDocument/2006/relationships/hyperlink" Target="https://docs.google.com/document/d/19cxuHUgz8sRy3S3xrE1n03-JLk8ddF8Jk5-Cw-i-Spo/edit?disco=AAABSa_oj10" TargetMode="External"/><Relationship Id="rId278" Type="http://schemas.openxmlformats.org/officeDocument/2006/relationships/hyperlink" Target="https://drive.google.com/file/d/1LMS319CiX-fThLCTMD4MUIn2Sdrq3sqq/view?usp=sharing" TargetMode="External"/><Relationship Id="rId156" Type="http://schemas.openxmlformats.org/officeDocument/2006/relationships/hyperlink" Target="https://docs.google.com/document/d/1-y6JUg0pp83y7Iq-vgOSDDALx7iRcw8LA6KtYgod6OA/edit?disco=AAABOuBJJyY" TargetMode="External"/><Relationship Id="rId277" Type="http://schemas.openxmlformats.org/officeDocument/2006/relationships/hyperlink" Target="https://drive.google.com/file/d/1ScMkb6bMsTj-IJ3I-i0AA7h_OS-p5ml7/view?usp=sharing" TargetMode="External"/><Relationship Id="rId155" Type="http://schemas.openxmlformats.org/officeDocument/2006/relationships/hyperlink" Target="https://docs.google.com/document/d/1a_Q_GgRPzX8su4krFafziwmdLqz54b5cEhzW30dbbV8/edit?disco=AAABOt2HxFs" TargetMode="External"/><Relationship Id="rId276" Type="http://schemas.openxmlformats.org/officeDocument/2006/relationships/hyperlink" Target="https://drive.google.com/file/d/1ueFuLnmBAOzC7cywO5YBF8IcOGdHJfcd/view?usp=sharing" TargetMode="External"/><Relationship Id="rId107" Type="http://schemas.openxmlformats.org/officeDocument/2006/relationships/hyperlink" Target="https://sites.google.com/view/irvinephotoboothrental/photo-booth-rental-irvine" TargetMode="External"/><Relationship Id="rId228" Type="http://schemas.openxmlformats.org/officeDocument/2006/relationships/hyperlink" Target="https://drive.google.com/file/d/1YqvfF6dLM8K3llwmv3HhBZxaSauKhhXc/view?usp=sharing" TargetMode="External"/><Relationship Id="rId106" Type="http://schemas.openxmlformats.org/officeDocument/2006/relationships/hyperlink" Target="https://sites.google.com/view/irvinephotoboothrental/home" TargetMode="External"/><Relationship Id="rId227" Type="http://schemas.openxmlformats.org/officeDocument/2006/relationships/hyperlink" Target="https://drive.google.com/file/d/1Ir0fysGEy5OycOZyNM2m1aCV00FKRFns/view?usp=sharing" TargetMode="External"/><Relationship Id="rId105" Type="http://schemas.openxmlformats.org/officeDocument/2006/relationships/hyperlink" Target="https://sites.google.com/view/photoboothrentalalisoviejoca/home" TargetMode="External"/><Relationship Id="rId226" Type="http://schemas.openxmlformats.org/officeDocument/2006/relationships/hyperlink" Target="https://drive.google.com/file/d/1eC_-ZYxGieG4BTh7asl5J9wDre22UdEs/view?usp=sharing" TargetMode="External"/><Relationship Id="rId104" Type="http://schemas.openxmlformats.org/officeDocument/2006/relationships/hyperlink" Target="https://docs.google.com/document/d/1a_Q_GgRPzX8su4krFafziwmdLqz54b5cEhzW30dbbV8/view" TargetMode="External"/><Relationship Id="rId225" Type="http://schemas.openxmlformats.org/officeDocument/2006/relationships/hyperlink" Target="https://drive.google.com/file/d/1yQY9z34dfySMBHFFRq7xLUtkNOqD7yBD/view?usp=sharing" TargetMode="External"/><Relationship Id="rId109" Type="http://schemas.openxmlformats.org/officeDocument/2006/relationships/hyperlink" Target="https://sites.google.com/view/brea-photo-booth-rental/home" TargetMode="External"/><Relationship Id="rId108" Type="http://schemas.openxmlformats.org/officeDocument/2006/relationships/hyperlink" Target="https://sites.google.com/view/vogue-booth-rental-los-angeles/home" TargetMode="External"/><Relationship Id="rId229" Type="http://schemas.openxmlformats.org/officeDocument/2006/relationships/hyperlink" Target="https://drive.google.com/file/d/1uwych312PFP86Cgvh9Qp2ULpbY5ekNIA/view?usp=sharing" TargetMode="External"/><Relationship Id="rId220" Type="http://schemas.openxmlformats.org/officeDocument/2006/relationships/hyperlink" Target="https://drive.google.com/file/d/1td91KqGbjXikNlanw1m7yB5qO7VLxAck/view?usp=sharing" TargetMode="External"/><Relationship Id="rId103" Type="http://schemas.openxmlformats.org/officeDocument/2006/relationships/hyperlink" Target="https://docs.google.com/document/d/1a_Q_GgRPzX8su4krFafziwmdLqz54b5cEhzW30dbbV8/pub" TargetMode="External"/><Relationship Id="rId224" Type="http://schemas.openxmlformats.org/officeDocument/2006/relationships/hyperlink" Target="https://drive.google.com/file/d/1lB_d-KzX0nVJ7cz0fpxbs0I6wbgpck5L/view?usp=sharing" TargetMode="External"/><Relationship Id="rId102" Type="http://schemas.openxmlformats.org/officeDocument/2006/relationships/hyperlink" Target="https://docs.google.com/document/d/1a_Q_GgRPzX8su4krFafziwmdLqz54b5cEhzW30dbbV8/edit?usp=sharing" TargetMode="External"/><Relationship Id="rId223" Type="http://schemas.openxmlformats.org/officeDocument/2006/relationships/hyperlink" Target="https://drive.google.com/file/d/1QI6NTnKXXJUNaOv3wrqjBdc_zbKdzykK/view?usp=sharing" TargetMode="External"/><Relationship Id="rId101" Type="http://schemas.openxmlformats.org/officeDocument/2006/relationships/hyperlink" Target="https://docs.google.com/document/d/1-y6JUg0pp83y7Iq-vgOSDDALx7iRcw8LA6KtYgod6OA/view" TargetMode="External"/><Relationship Id="rId222" Type="http://schemas.openxmlformats.org/officeDocument/2006/relationships/hyperlink" Target="https://drive.google.com/file/d/1Uu0msnPfRenDt2sz1DAtumIBslx4f0em/view?usp=sharing" TargetMode="External"/><Relationship Id="rId100" Type="http://schemas.openxmlformats.org/officeDocument/2006/relationships/hyperlink" Target="https://docs.google.com/document/d/1-y6JUg0pp83y7Iq-vgOSDDALx7iRcw8LA6KtYgod6OA/pub" TargetMode="External"/><Relationship Id="rId221" Type="http://schemas.openxmlformats.org/officeDocument/2006/relationships/hyperlink" Target="https://drive.google.com/file/d/1gzcDGhSsn9Yte6lX8ibhX8GRewlIAIhS/view?usp=sharing" TargetMode="External"/><Relationship Id="rId217" Type="http://schemas.openxmlformats.org/officeDocument/2006/relationships/hyperlink" Target="https://drive.google.com/file/d/1IJJ0tuEplWSHNNenQHIlUQd9siQxri_8/view?usp=sharing" TargetMode="External"/><Relationship Id="rId338" Type="http://schemas.openxmlformats.org/officeDocument/2006/relationships/drawing" Target="../drawings/drawing1.xml"/><Relationship Id="rId216" Type="http://schemas.openxmlformats.org/officeDocument/2006/relationships/hyperlink" Target="https://drive.google.com/file/d/1XgTKZUb67g9SbZQ49cP4IUy5Z-jCpjk9/view?usp=sharing" TargetMode="External"/><Relationship Id="rId337" Type="http://schemas.openxmlformats.org/officeDocument/2006/relationships/hyperlink" Target="https://drive.google.com/file/d/1oSsnGPN6rrAlH_-UJNoTtgJgwEqD7PT4/view?usp=sharing" TargetMode="External"/><Relationship Id="rId215" Type="http://schemas.openxmlformats.org/officeDocument/2006/relationships/hyperlink" Target="https://drive.google.com/file/d/1naPS9sG3I7FgnMufbU_2w8SFHtG46Lot/view?usp=sharing" TargetMode="External"/><Relationship Id="rId336" Type="http://schemas.openxmlformats.org/officeDocument/2006/relationships/hyperlink" Target="https://drive.google.com/file/d/1x2Eec1qS9YrvEp33IXuZlO8m09fxWmuf/view?usp=sharing" TargetMode="External"/><Relationship Id="rId214" Type="http://schemas.openxmlformats.org/officeDocument/2006/relationships/hyperlink" Target="https://drive.google.com/file/d/1dnrD-h-dit70fYhgBVdZDxvurZAS4SWO/view?usp=sharing" TargetMode="External"/><Relationship Id="rId335" Type="http://schemas.openxmlformats.org/officeDocument/2006/relationships/hyperlink" Target="https://docs.google.com/presentation/d/1lTRZoc7opMYQdUEdO3PyHo0luNvL8Yoc/edit?usp=sharing&amp;ouid=115602453726005426174&amp;rtpof=true&amp;sd=true" TargetMode="External"/><Relationship Id="rId219" Type="http://schemas.openxmlformats.org/officeDocument/2006/relationships/hyperlink" Target="https://drive.google.com/file/d/1zlz19IfBvTjzZJVZfoJUPRr2LVNs4zyh/view?usp=sharing" TargetMode="External"/><Relationship Id="rId218" Type="http://schemas.openxmlformats.org/officeDocument/2006/relationships/hyperlink" Target="https://drive.google.com/file/d/12XTEzNaMYgSNyAOh9pJMpA3FRhFl6Zcm/view?usp=sharing" TargetMode="External"/><Relationship Id="rId339" Type="http://schemas.openxmlformats.org/officeDocument/2006/relationships/vmlDrawing" Target="../drawings/vmlDrawing1.vml"/><Relationship Id="rId330" Type="http://schemas.openxmlformats.org/officeDocument/2006/relationships/hyperlink" Target="https://drive.google.com/file/d/1ir9DYh4VlRdS_tE5N8aIbS8znD5XdEPc/view?usp=sharing" TargetMode="External"/><Relationship Id="rId213" Type="http://schemas.openxmlformats.org/officeDocument/2006/relationships/hyperlink" Target="https://drive.google.com/file/d/1Umh4SPehTOU9BOHIu9HDfEUVnTiNIuc5/view?usp=sharing" TargetMode="External"/><Relationship Id="rId334" Type="http://schemas.openxmlformats.org/officeDocument/2006/relationships/hyperlink" Target="https://drive.google.com/file/d/1wCrtQIq2rcWi_DDYZvYxqVR2qTOvEp8N/view?usp=sharing" TargetMode="External"/><Relationship Id="rId212" Type="http://schemas.openxmlformats.org/officeDocument/2006/relationships/hyperlink" Target="https://drive.google.com/file/d/1mxgEtT2DPuvYXqu3_QTUeF4TrTv5RP5i/view?usp=sharing" TargetMode="External"/><Relationship Id="rId333" Type="http://schemas.openxmlformats.org/officeDocument/2006/relationships/hyperlink" Target="https://drive.google.com/file/d/1RZ24gr6x_yp_HDqDQy9suhIPtmD7iHzi/view?usp=sharing" TargetMode="External"/><Relationship Id="rId211" Type="http://schemas.openxmlformats.org/officeDocument/2006/relationships/hyperlink" Target="https://drive.google.com/file/d/1UB9rCswOYZbGdGvAXZ5aH5MgF634-44Q/view?usp=sharing" TargetMode="External"/><Relationship Id="rId332" Type="http://schemas.openxmlformats.org/officeDocument/2006/relationships/hyperlink" Target="https://drive.google.com/file/d/1Xf21q31Te4b_Loyfa_vm-QASeWm7WIpp/view?usp=sharing" TargetMode="External"/><Relationship Id="rId210" Type="http://schemas.openxmlformats.org/officeDocument/2006/relationships/hyperlink" Target="https://drive.google.com/file/d/1aymeOABvFH2NGot_CbohXtHtbffn5R2r/view?usp=sharing" TargetMode="External"/><Relationship Id="rId331" Type="http://schemas.openxmlformats.org/officeDocument/2006/relationships/hyperlink" Target="https://drive.google.com/file/d/1spJJPvm7CBynHq1qVVjwXL4BdvoYQ4We/view?usp=sharing" TargetMode="External"/><Relationship Id="rId129" Type="http://schemas.openxmlformats.org/officeDocument/2006/relationships/hyperlink" Target="https://docs.google.com/document/d/1dWsz8yNIbyXX_gOZ9sRi2OzK_FQmg2Pp0odTbegJ6uI/view" TargetMode="External"/><Relationship Id="rId128" Type="http://schemas.openxmlformats.org/officeDocument/2006/relationships/hyperlink" Target="https://docs.google.com/document/d/1dWsz8yNIbyXX_gOZ9sRi2OzK_FQmg2Pp0odTbegJ6uI/pub" TargetMode="External"/><Relationship Id="rId249" Type="http://schemas.openxmlformats.org/officeDocument/2006/relationships/hyperlink" Target="https://drive.google.com/file/d/1z7kiwWjdFlUH8etb3ltCNcNROGcxucCa/view?usp=sharing" TargetMode="External"/><Relationship Id="rId127" Type="http://schemas.openxmlformats.org/officeDocument/2006/relationships/hyperlink" Target="https://docs.google.com/document/d/1dWsz8yNIbyXX_gOZ9sRi2OzK_FQmg2Pp0odTbegJ6uI/edit?usp=sharing" TargetMode="External"/><Relationship Id="rId248" Type="http://schemas.openxmlformats.org/officeDocument/2006/relationships/hyperlink" Target="https://drive.google.com/file/d/1XWNDEqJyAUSuuxRQ5GdGNewwvhjURrLx/view?usp=sharing" TargetMode="External"/><Relationship Id="rId126" Type="http://schemas.openxmlformats.org/officeDocument/2006/relationships/hyperlink" Target="https://docs.google.com/document/d/1HpWDbZpOXZ6ULYN1iU8zzCV8oyIxETq4FlD_k1u4k9w/view" TargetMode="External"/><Relationship Id="rId247" Type="http://schemas.openxmlformats.org/officeDocument/2006/relationships/hyperlink" Target="https://drive.google.com/file/d/13_0Kmi-y8SQ4pBKtlSVrd20ga6z-ZebT/view?usp=sharing" TargetMode="External"/><Relationship Id="rId121" Type="http://schemas.openxmlformats.org/officeDocument/2006/relationships/hyperlink" Target="https://sites.google.com/view/irvinephotoboothrental/photo-booth-rental-irvine" TargetMode="External"/><Relationship Id="rId242" Type="http://schemas.openxmlformats.org/officeDocument/2006/relationships/hyperlink" Target="https://drive.google.com/file/d/1ppCMkLSI5PMTJ7OK9UVI1vYQzbQyPXxq/view?usp=sharing" TargetMode="External"/><Relationship Id="rId120" Type="http://schemas.openxmlformats.org/officeDocument/2006/relationships/hyperlink" Target="https://sites.google.com/view/irvinephotoboothrental/home" TargetMode="External"/><Relationship Id="rId241" Type="http://schemas.openxmlformats.org/officeDocument/2006/relationships/hyperlink" Target="https://drive.google.com/file/d/1i5bUGopS6TQLgHB_pKyHpE9YsyQ2A_Dp/view?usp=sharing" TargetMode="External"/><Relationship Id="rId240" Type="http://schemas.openxmlformats.org/officeDocument/2006/relationships/hyperlink" Target="https://drive.google.com/file/d/1YUP_KKmBvvHYmX0R6AQD2vZw8IZbjxPU/view?usp=sharing" TargetMode="External"/><Relationship Id="rId125" Type="http://schemas.openxmlformats.org/officeDocument/2006/relationships/hyperlink" Target="https://docs.google.com/document/d/1HpWDbZpOXZ6ULYN1iU8zzCV8oyIxETq4FlD_k1u4k9w/pub" TargetMode="External"/><Relationship Id="rId246" Type="http://schemas.openxmlformats.org/officeDocument/2006/relationships/hyperlink" Target="https://drive.google.com/file/d/1eF7IE3FbUqYYp2nZD-733ZLYgKabqNG1/view?usp=sharing" TargetMode="External"/><Relationship Id="rId124" Type="http://schemas.openxmlformats.org/officeDocument/2006/relationships/hyperlink" Target="https://docs.google.com/document/d/1HpWDbZpOXZ6ULYN1iU8zzCV8oyIxETq4FlD_k1u4k9w/edit?usp=sharing" TargetMode="External"/><Relationship Id="rId245" Type="http://schemas.openxmlformats.org/officeDocument/2006/relationships/hyperlink" Target="https://drive.google.com/file/d/10N5frBz8rYDfTr3DqD1C0DL6po6xS18P/view?usp=sharing" TargetMode="External"/><Relationship Id="rId123" Type="http://schemas.openxmlformats.org/officeDocument/2006/relationships/hyperlink" Target="https://sites.google.com/view/brea-photo-booth-rental/home" TargetMode="External"/><Relationship Id="rId244" Type="http://schemas.openxmlformats.org/officeDocument/2006/relationships/hyperlink" Target="https://drive.google.com/file/d/1HFkKBaMXsnuHrKfYzjlH1Tgz8icoONyF/view?usp=sharing" TargetMode="External"/><Relationship Id="rId122" Type="http://schemas.openxmlformats.org/officeDocument/2006/relationships/hyperlink" Target="https://sites.google.com/view/vogue-booth-rental-los-angeles/home" TargetMode="External"/><Relationship Id="rId243" Type="http://schemas.openxmlformats.org/officeDocument/2006/relationships/hyperlink" Target="https://drive.google.com/file/d/1HHv0a7PcIXkzjmHfMO78ggddKT7-KZSi/view?usp=sharing" TargetMode="External"/><Relationship Id="rId95" Type="http://schemas.openxmlformats.org/officeDocument/2006/relationships/hyperlink" Target="https://sites.google.com/view/brea-photo-booth-rental/home" TargetMode="External"/><Relationship Id="rId94" Type="http://schemas.openxmlformats.org/officeDocument/2006/relationships/hyperlink" Target="https://sites.google.com/view/vogue-booth-rental-los-angeles/home" TargetMode="External"/><Relationship Id="rId97" Type="http://schemas.openxmlformats.org/officeDocument/2006/relationships/hyperlink" Target="https://docs.google.com/document/d/19cxuHUgz8sRy3S3xrE1n03-JLk8ddF8Jk5-Cw-i-Spo/pub" TargetMode="External"/><Relationship Id="rId96" Type="http://schemas.openxmlformats.org/officeDocument/2006/relationships/hyperlink" Target="https://docs.google.com/document/d/19cxuHUgz8sRy3S3xrE1n03-JLk8ddF8Jk5-Cw-i-Spo/edit?usp=sharing" TargetMode="External"/><Relationship Id="rId99" Type="http://schemas.openxmlformats.org/officeDocument/2006/relationships/hyperlink" Target="https://docs.google.com/document/d/1-y6JUg0pp83y7Iq-vgOSDDALx7iRcw8LA6KtYgod6OA/edit?usp=sharing" TargetMode="External"/><Relationship Id="rId98" Type="http://schemas.openxmlformats.org/officeDocument/2006/relationships/hyperlink" Target="https://docs.google.com/document/d/19cxuHUgz8sRy3S3xrE1n03-JLk8ddF8Jk5-Cw-i-Spo/view" TargetMode="External"/><Relationship Id="rId91" Type="http://schemas.openxmlformats.org/officeDocument/2006/relationships/hyperlink" Target="https://sites.google.com/view/photoboothrentalalisoviejoca/home" TargetMode="External"/><Relationship Id="rId90" Type="http://schemas.openxmlformats.org/officeDocument/2006/relationships/hyperlink" Target="https://docs.google.com/document/d/1GoGBxbv3TZS-s14lGJGRird0s5husbYIWiv_FC2DD_4/view" TargetMode="External"/><Relationship Id="rId93" Type="http://schemas.openxmlformats.org/officeDocument/2006/relationships/hyperlink" Target="https://sites.google.com/view/irvinephotoboothrental/photo-booth-rental-irvine" TargetMode="External"/><Relationship Id="rId92" Type="http://schemas.openxmlformats.org/officeDocument/2006/relationships/hyperlink" Target="https://sites.google.com/view/irvinephotoboothrental/home" TargetMode="External"/><Relationship Id="rId118" Type="http://schemas.openxmlformats.org/officeDocument/2006/relationships/hyperlink" Target="https://docs.google.com/document/d/10WqCQW5bW5xMBvEi003qBDIi6_6S8awVKyCL1gaNREo/view" TargetMode="External"/><Relationship Id="rId239" Type="http://schemas.openxmlformats.org/officeDocument/2006/relationships/hyperlink" Target="https://drive.google.com/file/d/1ga1h1EbjsH1Pvb2kAnrH_LNc4AkkFNT7/view?usp=sharing" TargetMode="External"/><Relationship Id="rId117" Type="http://schemas.openxmlformats.org/officeDocument/2006/relationships/hyperlink" Target="https://docs.google.com/document/d/10WqCQW5bW5xMBvEi003qBDIi6_6S8awVKyCL1gaNREo/pub" TargetMode="External"/><Relationship Id="rId238" Type="http://schemas.openxmlformats.org/officeDocument/2006/relationships/hyperlink" Target="https://drive.google.com/file/d/1C5Ex_bBmfCBNE85QpcS70tGAEAL19Yqe/view?usp=sharing" TargetMode="External"/><Relationship Id="rId116" Type="http://schemas.openxmlformats.org/officeDocument/2006/relationships/hyperlink" Target="https://docs.google.com/document/d/10WqCQW5bW5xMBvEi003qBDIi6_6S8awVKyCL1gaNREo/edit?usp=sharing" TargetMode="External"/><Relationship Id="rId237" Type="http://schemas.openxmlformats.org/officeDocument/2006/relationships/hyperlink" Target="https://drive.google.com/file/d/1YBN8Jtstn4u7rr5PAG5m5jqUl0Tky3PN/view?usp=sharing" TargetMode="External"/><Relationship Id="rId115" Type="http://schemas.openxmlformats.org/officeDocument/2006/relationships/hyperlink" Target="https://docs.google.com/document/d/1--ZFqQbmBLku7dwCO1lqJbk4UwjdxKv1tW1if2W2Akw/view" TargetMode="External"/><Relationship Id="rId236" Type="http://schemas.openxmlformats.org/officeDocument/2006/relationships/hyperlink" Target="https://drive.google.com/file/d/10zE8sUd9V-qDm0Ig_m3h7xW3YSikusTE/view?usp=sharing" TargetMode="External"/><Relationship Id="rId119" Type="http://schemas.openxmlformats.org/officeDocument/2006/relationships/hyperlink" Target="https://sites.google.com/view/photoboothrentalalisoviejoca/home" TargetMode="External"/><Relationship Id="rId110" Type="http://schemas.openxmlformats.org/officeDocument/2006/relationships/hyperlink" Target="https://docs.google.com/document/d/1ILJmNyieAVZkirYRnwYdZad3HCHvf7tpvDuAgiC6ags/edit?usp=sharing" TargetMode="External"/><Relationship Id="rId231" Type="http://schemas.openxmlformats.org/officeDocument/2006/relationships/hyperlink" Target="https://drive.google.com/file/d/1SkSSQ_ProD-SxfhB2_81obhZQ6gL4qKA/view?usp=sharing" TargetMode="External"/><Relationship Id="rId230" Type="http://schemas.openxmlformats.org/officeDocument/2006/relationships/hyperlink" Target="https://drive.google.com/file/d/1kmNKu0F-nPCGn2jdw2ok5gXa6_HHRTDk/view?usp=sharing" TargetMode="External"/><Relationship Id="rId114" Type="http://schemas.openxmlformats.org/officeDocument/2006/relationships/hyperlink" Target="https://docs.google.com/document/d/1--ZFqQbmBLku7dwCO1lqJbk4UwjdxKv1tW1if2W2Akw/pub" TargetMode="External"/><Relationship Id="rId235" Type="http://schemas.openxmlformats.org/officeDocument/2006/relationships/hyperlink" Target="https://drive.google.com/file/d/1w3o_1hcvKnACwGG23gafvxH4_XBL0Idz/view?usp=sharing" TargetMode="External"/><Relationship Id="rId113" Type="http://schemas.openxmlformats.org/officeDocument/2006/relationships/hyperlink" Target="https://docs.google.com/document/d/1--ZFqQbmBLku7dwCO1lqJbk4UwjdxKv1tW1if2W2Akw/edit?usp=sharing" TargetMode="External"/><Relationship Id="rId234" Type="http://schemas.openxmlformats.org/officeDocument/2006/relationships/hyperlink" Target="https://drive.google.com/file/d/1FSYLNGdZnEHfGGQCKEMQmgdYFF1pEdxa/view?usp=sharing" TargetMode="External"/><Relationship Id="rId112" Type="http://schemas.openxmlformats.org/officeDocument/2006/relationships/hyperlink" Target="https://docs.google.com/document/d/1ILJmNyieAVZkirYRnwYdZad3HCHvf7tpvDuAgiC6ags/view" TargetMode="External"/><Relationship Id="rId233" Type="http://schemas.openxmlformats.org/officeDocument/2006/relationships/hyperlink" Target="https://drive.google.com/file/d/1po65dEiIA51tZR3woci9tddpRHAR3vIO/view?usp=sharing" TargetMode="External"/><Relationship Id="rId111" Type="http://schemas.openxmlformats.org/officeDocument/2006/relationships/hyperlink" Target="https://docs.google.com/document/d/1ILJmNyieAVZkirYRnwYdZad3HCHvf7tpvDuAgiC6ags/pub" TargetMode="External"/><Relationship Id="rId232" Type="http://schemas.openxmlformats.org/officeDocument/2006/relationships/hyperlink" Target="https://drive.google.com/file/d/13ww-O9VD9cOkZ0i693nR46E7L0c6RJZz/view?usp=sharing" TargetMode="External"/><Relationship Id="rId305" Type="http://schemas.openxmlformats.org/officeDocument/2006/relationships/hyperlink" Target="https://drive.google.com/file/d/1Osjngi-XGeet1Fscj8z5DWPh-KZr1hMO/view?usp=sharing" TargetMode="External"/><Relationship Id="rId304" Type="http://schemas.openxmlformats.org/officeDocument/2006/relationships/hyperlink" Target="https://drive.google.com/file/d/121I0bFY0DOBZRpGZN8DlG7ypvWg_zIJy/view?usp=sharing" TargetMode="External"/><Relationship Id="rId303" Type="http://schemas.openxmlformats.org/officeDocument/2006/relationships/hyperlink" Target="https://drive.google.com/file/d/1oAwKVliZvzDxMhewudPg39IarNZnIi9H/view?usp=sharing" TargetMode="External"/><Relationship Id="rId302" Type="http://schemas.openxmlformats.org/officeDocument/2006/relationships/hyperlink" Target="https://drive.google.com/file/d/1K5CE8GhJcq7ZWZPPwnJHyMUwEQPerMxp/view?usp=sharing" TargetMode="External"/><Relationship Id="rId309" Type="http://schemas.openxmlformats.org/officeDocument/2006/relationships/hyperlink" Target="https://drive.google.com/file/d/1LZyCl22cFRguwJiIOjXe_s94TuTSyIOy/view?usp=sharing" TargetMode="External"/><Relationship Id="rId308" Type="http://schemas.openxmlformats.org/officeDocument/2006/relationships/hyperlink" Target="https://drive.google.com/file/d/16MzMexIGLe5x35Zbzh4cORxsh_gzYKFC/view?usp=sharing" TargetMode="External"/><Relationship Id="rId307" Type="http://schemas.openxmlformats.org/officeDocument/2006/relationships/hyperlink" Target="https://drive.google.com/file/d/1249y5OZVTWQFkjOA-zzlE2cEKeeuv2y9/view?usp=sharing" TargetMode="External"/><Relationship Id="rId306" Type="http://schemas.openxmlformats.org/officeDocument/2006/relationships/hyperlink" Target="https://drive.google.com/file/d/1uT5e-ySXMxUVcU9EDrOvAlqNW7krK4so/view?usp=sharing" TargetMode="External"/><Relationship Id="rId301" Type="http://schemas.openxmlformats.org/officeDocument/2006/relationships/hyperlink" Target="https://drive.google.com/file/d/1NyCRrQS7w9cluzWFY-7pvcn5n0aQR5Rb/view?usp=sharing" TargetMode="External"/><Relationship Id="rId300" Type="http://schemas.openxmlformats.org/officeDocument/2006/relationships/hyperlink" Target="https://drive.google.com/file/d/1mFhJMFiFURqdBnYpv9g3Xy9VlAI2kGAP/view?usp=sharing" TargetMode="External"/><Relationship Id="rId206" Type="http://schemas.openxmlformats.org/officeDocument/2006/relationships/hyperlink" Target="https://drive.google.com/file/d/1LhPaZdgcE_vNi0HaKbfWfhmh7iyxB-dn/view?usp=sharing" TargetMode="External"/><Relationship Id="rId327" Type="http://schemas.openxmlformats.org/officeDocument/2006/relationships/hyperlink" Target="https://drive.google.com/file/d/1AcysYqGbXZ56aAh1EsjHgLwpTyzeT6n4/view?usp=sharing" TargetMode="External"/><Relationship Id="rId205" Type="http://schemas.openxmlformats.org/officeDocument/2006/relationships/hyperlink" Target="https://drive.google.com/file/d/1s7R5S5AAI4U--eRDTRAyjzHSSpM7hF-G/view?usp=sharing" TargetMode="External"/><Relationship Id="rId326" Type="http://schemas.openxmlformats.org/officeDocument/2006/relationships/hyperlink" Target="https://drive.google.com/file/d/1nDJDj_H9V6ZObcDg4irRwHUnHUOX4M_C/view?usp=sharing" TargetMode="External"/><Relationship Id="rId204" Type="http://schemas.openxmlformats.org/officeDocument/2006/relationships/hyperlink" Target="https://drive.google.com/file/d/1eilTjndt4PppSm3uNn4mGRCCqeV4xrtd/view?usp=sharing" TargetMode="External"/><Relationship Id="rId325" Type="http://schemas.openxmlformats.org/officeDocument/2006/relationships/hyperlink" Target="https://drive.google.com/file/d/1fDDkdGHBHhu7eeMsv3MRQVRi2PPVQfxX/view?usp=sharing" TargetMode="External"/><Relationship Id="rId203" Type="http://schemas.openxmlformats.org/officeDocument/2006/relationships/hyperlink" Target="https://drive.google.com/file/d/1b5YaqHlDbBiK0KQz02_el2SCrzqiEyWm/view?usp=sharing" TargetMode="External"/><Relationship Id="rId324" Type="http://schemas.openxmlformats.org/officeDocument/2006/relationships/hyperlink" Target="https://drive.google.com/file/d/1EeWMN-2mncpRuwmVXTymr2TncQd8YcGY/view?usp=sharing" TargetMode="External"/><Relationship Id="rId209" Type="http://schemas.openxmlformats.org/officeDocument/2006/relationships/hyperlink" Target="https://drive.google.com/file/d/1YNdkqVokQVbcVkbRNpf3LcQ329S5-hE7/view?usp=sharing" TargetMode="External"/><Relationship Id="rId208" Type="http://schemas.openxmlformats.org/officeDocument/2006/relationships/hyperlink" Target="https://drive.google.com/file/d/1yKT-JYZz5JdWoiAjHpUiQqsb2-RedNwq/view?usp=sharing" TargetMode="External"/><Relationship Id="rId329" Type="http://schemas.openxmlformats.org/officeDocument/2006/relationships/hyperlink" Target="https://drive.google.com/file/d/1NTcjzBrsb6GaInuK6Mv0kITqymqeZQIy/view?usp=sharing" TargetMode="External"/><Relationship Id="rId207" Type="http://schemas.openxmlformats.org/officeDocument/2006/relationships/hyperlink" Target="https://drive.google.com/file/d/1fFzAzbfU0xRh0gIHuKGwzMafcZZ7uCJX/view?usp=sharing" TargetMode="External"/><Relationship Id="rId328" Type="http://schemas.openxmlformats.org/officeDocument/2006/relationships/hyperlink" Target="https://drive.google.com/file/d/1GSUOVHd1TZTcMMLNlaZbx4hLw127PLo6/view?usp=sharing" TargetMode="External"/><Relationship Id="rId202" Type="http://schemas.openxmlformats.org/officeDocument/2006/relationships/hyperlink" Target="https://drive.google.com/file/d/1aDjaocZ-4JLOHtbp_54nYtKHP_UD_hlm/view?usp=sharing" TargetMode="External"/><Relationship Id="rId323" Type="http://schemas.openxmlformats.org/officeDocument/2006/relationships/hyperlink" Target="https://drive.google.com/file/d/1Hcu2uzEjARMQCpxVQ40TieR9GaND2gMu/view?usp=sharing" TargetMode="External"/><Relationship Id="rId201" Type="http://schemas.openxmlformats.org/officeDocument/2006/relationships/hyperlink" Target="https://drive.google.com/file/d/1ozvVYnsVoiqv69Vp2igK2OZkkbUh_LfB/view?usp=sharing" TargetMode="External"/><Relationship Id="rId322" Type="http://schemas.openxmlformats.org/officeDocument/2006/relationships/hyperlink" Target="https://drive.google.com/file/d/1f3e1YDFf-n4vbIHs7doRPeStSGeDqkBY/view?usp=sharing" TargetMode="External"/><Relationship Id="rId200" Type="http://schemas.openxmlformats.org/officeDocument/2006/relationships/hyperlink" Target="https://drive.google.com/file/d/1GxqKdvvhm2FRGD-cgx-DnnJFLBmlsENh/view?usp=sharing" TargetMode="External"/><Relationship Id="rId321" Type="http://schemas.openxmlformats.org/officeDocument/2006/relationships/hyperlink" Target="https://drive.google.com/file/d/1K4_VYv1OlwQ60jTeJecAZn8nZHtE7cne/view?usp=sharing" TargetMode="External"/><Relationship Id="rId320" Type="http://schemas.openxmlformats.org/officeDocument/2006/relationships/hyperlink" Target="https://drive.google.com/file/d/11bCJCAg6uuhDbLp7IIX-og-jpwSg16U9/view?usp=sharing" TargetMode="External"/><Relationship Id="rId316" Type="http://schemas.openxmlformats.org/officeDocument/2006/relationships/hyperlink" Target="https://drive.google.com/file/d/13P4SstVMmUheR1Obu4J3pDe6foTInBEb/view?usp=sharing" TargetMode="External"/><Relationship Id="rId315" Type="http://schemas.openxmlformats.org/officeDocument/2006/relationships/hyperlink" Target="https://drive.google.com/file/d/12_MLM4YCSGo50nsFvIAfokhouMqGt_y5/view?usp=sharing" TargetMode="External"/><Relationship Id="rId314" Type="http://schemas.openxmlformats.org/officeDocument/2006/relationships/hyperlink" Target="https://drive.google.com/file/d/1CKZ4fa7o_dk_mnWa-Q7pJN6XfMLHqNvz/view?usp=sharing" TargetMode="External"/><Relationship Id="rId313" Type="http://schemas.openxmlformats.org/officeDocument/2006/relationships/hyperlink" Target="https://drive.google.com/file/d/1eY6dX7RHdlk4UgxHqi4OH9GS9s8SJR5M/view?usp=sharing" TargetMode="External"/><Relationship Id="rId319" Type="http://schemas.openxmlformats.org/officeDocument/2006/relationships/hyperlink" Target="https://drive.google.com/file/d/1wKfGiJYorjOfTP8BB30u31W3VsZeSLww/view?usp=sharing" TargetMode="External"/><Relationship Id="rId318" Type="http://schemas.openxmlformats.org/officeDocument/2006/relationships/hyperlink" Target="https://drive.google.com/file/d/1diuWgu9WLn6seS71ozp8gDcwX7nXoMRW/view?usp=sharing" TargetMode="External"/><Relationship Id="rId317" Type="http://schemas.openxmlformats.org/officeDocument/2006/relationships/hyperlink" Target="https://drive.google.com/file/d/1chTksZJ0nF3OSp-67he-sPQlBaXy3I0y/view?usp=sharing" TargetMode="External"/><Relationship Id="rId312" Type="http://schemas.openxmlformats.org/officeDocument/2006/relationships/hyperlink" Target="https://drive.google.com/file/d/1VE_ULt1qvfuL4_e0M3XGTJzkjszL-4uM/view?usp=sharing" TargetMode="External"/><Relationship Id="rId311" Type="http://schemas.openxmlformats.org/officeDocument/2006/relationships/hyperlink" Target="https://drive.google.com/file/d/1aOxPG672YISFEL_oqEbEHhNLpXEA3Age/view?usp=sharing" TargetMode="External"/><Relationship Id="rId310" Type="http://schemas.openxmlformats.org/officeDocument/2006/relationships/hyperlink" Target="https://drive.google.com/file/d/1WBF175UaeHXTyOEWlOjoRa-QxkJrCPhM/view?usp=sharing"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docs.google.com/document/d/1B32d3fD2Q00TROO76flUFUyUebL6ulqjoXrXiqmZ8TY/edit?usp=sharing" TargetMode="External"/><Relationship Id="rId21" Type="http://schemas.openxmlformats.org/officeDocument/2006/relationships/drawing" Target="../drawings/drawing2.xml"/><Relationship Id="rId11" Type="http://schemas.openxmlformats.org/officeDocument/2006/relationships/hyperlink" Target="https://docs.google.com/document/d/19cxuHUgz8sRy3S3xrE1n03-JLk8ddF8Jk5-Cw-i-Spo/edit?usp=sharing" TargetMode="External"/><Relationship Id="rId10" Type="http://schemas.openxmlformats.org/officeDocument/2006/relationships/hyperlink" Target="https://docs.google.com/document/d/1tQZ_4_W5FASv1ie4--zmN1o1MRYn7Hun-YzhyO5Rx5I/view" TargetMode="External"/><Relationship Id="rId13" Type="http://schemas.openxmlformats.org/officeDocument/2006/relationships/hyperlink" Target="https://docs.google.com/document/d/19cxuHUgz8sRy3S3xrE1n03-JLk8ddF8Jk5-Cw-i-Spo/view" TargetMode="External"/><Relationship Id="rId12" Type="http://schemas.openxmlformats.org/officeDocument/2006/relationships/hyperlink" Target="https://docs.google.com/document/d/19cxuHUgz8sRy3S3xrE1n03-JLk8ddF8Jk5-Cw-i-Spo/pub" TargetMode="External"/><Relationship Id="rId15" Type="http://schemas.openxmlformats.org/officeDocument/2006/relationships/hyperlink" Target="https://docs.google.com/document/d/1ILJmNyieAVZkirYRnwYdZad3HCHvf7tpvDuAgiC6ags/pub" TargetMode="External"/><Relationship Id="rId14" Type="http://schemas.openxmlformats.org/officeDocument/2006/relationships/hyperlink" Target="https://docs.google.com/document/d/1ILJmNyieAVZkirYRnwYdZad3HCHvf7tpvDuAgiC6ags/edit?usp=sharing" TargetMode="External"/><Relationship Id="rId17" Type="http://schemas.openxmlformats.org/officeDocument/2006/relationships/hyperlink" Target="https://docs.google.com/document/d/1HpWDbZpOXZ6ULYN1iU8zzCV8oyIxETq4FlD_k1u4k9w/edit?usp=sharing" TargetMode="External"/><Relationship Id="rId16" Type="http://schemas.openxmlformats.org/officeDocument/2006/relationships/hyperlink" Target="https://docs.google.com/document/d/1ILJmNyieAVZkirYRnwYdZad3HCHvf7tpvDuAgiC6ags/view" TargetMode="External"/><Relationship Id="rId19" Type="http://schemas.openxmlformats.org/officeDocument/2006/relationships/hyperlink" Target="https://docs.google.com/document/d/1HpWDbZpOXZ6ULYN1iU8zzCV8oyIxETq4FlD_k1u4k9w/view" TargetMode="External"/><Relationship Id="rId18" Type="http://schemas.openxmlformats.org/officeDocument/2006/relationships/hyperlink" Target="https://docs.google.com/document/d/1HpWDbZpOXZ6ULYN1iU8zzCV8oyIxETq4FlD_k1u4k9w/pub" TargetMode="External"/><Relationship Id="rId1" Type="http://schemas.openxmlformats.org/officeDocument/2006/relationships/hyperlink" Target="https://www.luckyfrogphotos.com/culvercityphotobooth.html" TargetMode="External"/><Relationship Id="rId2" Type="http://schemas.openxmlformats.org/officeDocument/2006/relationships/hyperlink" Target="https://drive.google.com/drive/folders/1U-46J5oVpAxJfbeArnRlor1nhylL5sp5?usp=sharing" TargetMode="External"/><Relationship Id="rId3" Type="http://schemas.openxmlformats.org/officeDocument/2006/relationships/hyperlink" Target="https://docs.google.com/document/d/13klrlx_WQ1j87YcmlDDGUGKt_N7jdnDoPDuQVAn9H8A/edit?usp=sharing" TargetMode="External"/><Relationship Id="rId4" Type="http://schemas.openxmlformats.org/officeDocument/2006/relationships/hyperlink" Target="https://docs.google.com/document/d/13klrlx_WQ1j87YcmlDDGUGKt_N7jdnDoPDuQVAn9H8A/pub" TargetMode="External"/><Relationship Id="rId9" Type="http://schemas.openxmlformats.org/officeDocument/2006/relationships/hyperlink" Target="https://docs.google.com/document/d/1tQZ_4_W5FASv1ie4--zmN1o1MRYn7Hun-YzhyO5Rx5I/pub" TargetMode="External"/><Relationship Id="rId5" Type="http://schemas.openxmlformats.org/officeDocument/2006/relationships/hyperlink" Target="https://docs.google.com/document/d/1cGQ4dFNGEVK2vqpfR3lErNKTHKzftD0wunRLxmsGu9w/edit?usp=sharing" TargetMode="External"/><Relationship Id="rId6" Type="http://schemas.openxmlformats.org/officeDocument/2006/relationships/hyperlink" Target="https://docs.google.com/document/d/1cGQ4dFNGEVK2vqpfR3lErNKTHKzftD0wunRLxmsGu9w/pub" TargetMode="External"/><Relationship Id="rId7" Type="http://schemas.openxmlformats.org/officeDocument/2006/relationships/hyperlink" Target="https://docs.google.com/document/d/1cGQ4dFNGEVK2vqpfR3lErNKTHKzftD0wunRLxmsGu9w/view" TargetMode="External"/><Relationship Id="rId8" Type="http://schemas.openxmlformats.org/officeDocument/2006/relationships/hyperlink" Target="https://docs.google.com/document/d/1tQZ_4_W5FASv1ie4--zmN1o1MRYn7Hun-YzhyO5Rx5I/edit?usp=sharing"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1" Type="http://schemas.openxmlformats.org/officeDocument/2006/relationships/hyperlink" Target="https://www.google.com/calendar/event?eid=dXFiN2dtbm50djBoY3FwNDQxOXJtNmhkbTggYmVlYzZkMzFjMzQ2ZTg3ZjVhNTg3ZmE2ZjUzMjc0YjY1MjNlYTQ1MTBlYjBiMDdjNjAzNzQ1OWE4ZTg4N2M2NEBncm91cC5jYWxlbmRhci5nb29nbGUuY29t" TargetMode="External"/><Relationship Id="rId10" Type="http://schemas.openxmlformats.org/officeDocument/2006/relationships/hyperlink" Target="https://www.google.com/calendar/event?eid=NGRnMjBuaWEyaGM3dmpsbHU0bHIxNnMycDggYmVlYzZkMzFjMzQ2ZTg3ZjVhNTg3ZmE2ZjUzMjc0YjY1MjNlYTQ1MTBlYjBiMDdjNjAzNzQ1OWE4ZTg4N2M2NEBncm91cC5jYWxlbmRhci5nb29nbGUuY29t" TargetMode="External"/><Relationship Id="rId13" Type="http://schemas.openxmlformats.org/officeDocument/2006/relationships/hyperlink" Target="https://www.google.com/calendar/event?eid=anYxMGVnaWRtNWM3cjdrZjg4OXRtNGM4NWsgYmVlYzZkMzFjMzQ2ZTg3ZjVhNTg3ZmE2ZjUzMjc0YjY1MjNlYTQ1MTBlYjBiMDdjNjAzNzQ1OWE4ZTg4N2M2NEBncm91cC5jYWxlbmRhci5nb29nbGUuY29t" TargetMode="External"/><Relationship Id="rId12" Type="http://schemas.openxmlformats.org/officeDocument/2006/relationships/hyperlink" Target="https://www.google.com/calendar/event?eid=Mjgzcm02bDZncWc2cXNuazFyYXBrZzRzc2MgYmVlYzZkMzFjMzQ2ZTg3ZjVhNTg3ZmE2ZjUzMjc0YjY1MjNlYTQ1MTBlYjBiMDdjNjAzNzQ1OWE4ZTg4N2M2NEBncm91cC5jYWxlbmRhci5nb29nbGUuY29t" TargetMode="External"/><Relationship Id="rId14" Type="http://schemas.openxmlformats.org/officeDocument/2006/relationships/drawing" Target="../drawings/drawing4.xml"/><Relationship Id="rId1" Type="http://schemas.openxmlformats.org/officeDocument/2006/relationships/hyperlink" Target="https://www.google.com/calendar/event?eid=MmdnaGViOXZibnVobjAxOHRjOGhhOTRqYWMgYmVlYzZkMzFjMzQ2ZTg3ZjVhNTg3ZmE2ZjUzMjc0YjY1MjNlYTQ1MTBlYjBiMDdjNjAzNzQ1OWE4ZTg4N2M2NEBncm91cC5jYWxlbmRhci5nb29nbGUuY29t" TargetMode="External"/><Relationship Id="rId2" Type="http://schemas.openxmlformats.org/officeDocument/2006/relationships/hyperlink" Target="https://www.google.com/calendar/event?eid=dHVvYXA5djY0Nm42bDJqY2cyYTBqczVyZzAgYmVlYzZkMzFjMzQ2ZTg3ZjVhNTg3ZmE2ZjUzMjc0YjY1MjNlYTQ1MTBlYjBiMDdjNjAzNzQ1OWE4ZTg4N2M2NEBncm91cC5jYWxlbmRhci5nb29nbGUuY29t" TargetMode="External"/><Relationship Id="rId3" Type="http://schemas.openxmlformats.org/officeDocument/2006/relationships/hyperlink" Target="https://www.google.com/calendar/event?eid=bzY4MWxwNWV2cXU3ZTdkY204Z2t0bW50NGcgYmVlYzZkMzFjMzQ2ZTg3ZjVhNTg3ZmE2ZjUzMjc0YjY1MjNlYTQ1MTBlYjBiMDdjNjAzNzQ1OWE4ZTg4N2M2NEBncm91cC5jYWxlbmRhci5nb29nbGUuY29t" TargetMode="External"/><Relationship Id="rId4" Type="http://schemas.openxmlformats.org/officeDocument/2006/relationships/hyperlink" Target="https://www.google.com/calendar/event?eid=MGV2MmFocDEyaXFsc2FlYmFqYmpoMHJpOWcgYmVlYzZkMzFjMzQ2ZTg3ZjVhNTg3ZmE2ZjUzMjc0YjY1MjNlYTQ1MTBlYjBiMDdjNjAzNzQ1OWE4ZTg4N2M2NEBncm91cC5jYWxlbmRhci5nb29nbGUuY29t" TargetMode="External"/><Relationship Id="rId9" Type="http://schemas.openxmlformats.org/officeDocument/2006/relationships/hyperlink" Target="https://www.google.com/calendar/event?eid=NW8xNWZraDY3a2Fob2RhbmluODYzMDhlbWcgYmVlYzZkMzFjMzQ2ZTg3ZjVhNTg3ZmE2ZjUzMjc0YjY1MjNlYTQ1MTBlYjBiMDdjNjAzNzQ1OWE4ZTg4N2M2NEBncm91cC5jYWxlbmRhci5nb29nbGUuY29t" TargetMode="External"/><Relationship Id="rId5" Type="http://schemas.openxmlformats.org/officeDocument/2006/relationships/hyperlink" Target="https://www.google.com/calendar/event?eid=bjlrcGF2N2o1dmoxbTVtZ2NvaGttcXJ0MWsgYmVlYzZkMzFjMzQ2ZTg3ZjVhNTg3ZmE2ZjUzMjc0YjY1MjNlYTQ1MTBlYjBiMDdjNjAzNzQ1OWE4ZTg4N2M2NEBncm91cC5jYWxlbmRhci5nb29nbGUuY29t" TargetMode="External"/><Relationship Id="rId6" Type="http://schemas.openxmlformats.org/officeDocument/2006/relationships/hyperlink" Target="https://www.google.com/calendar/event?eid=c24wM2NnYm91bHFjdWlpMWxyYWRrMzZhZWsgYmVlYzZkMzFjMzQ2ZTg3ZjVhNTg3ZmE2ZjUzMjc0YjY1MjNlYTQ1MTBlYjBiMDdjNjAzNzQ1OWE4ZTg4N2M2NEBncm91cC5jYWxlbmRhci5nb29nbGUuY29t" TargetMode="External"/><Relationship Id="rId7" Type="http://schemas.openxmlformats.org/officeDocument/2006/relationships/hyperlink" Target="https://www.google.com/calendar/event?eid=ZDBjYmlnMGhqc2tvZTlwcHNxcDNyZDdlZG8gYmVlYzZkMzFjMzQ2ZTg3ZjVhNTg3ZmE2ZjUzMjc0YjY1MjNlYTQ1MTBlYjBiMDdjNjAzNzQ1OWE4ZTg4N2M2NEBncm91cC5jYWxlbmRhci5nb29nbGUuY29t" TargetMode="External"/><Relationship Id="rId8" Type="http://schemas.openxmlformats.org/officeDocument/2006/relationships/hyperlink" Target="https://www.google.com/calendar/event?eid=aWp1dTB1b3ViYnU5YzliZm1yc2Eyc2kzZG8gYmVlYzZkMzFjMzQ2ZTg3ZjVhNTg3ZmE2ZjUzMjc0YjY1MjNlYTQ1MTBlYjBiMDdjNjAzNzQ1OWE4ZTg4N2M2NEBncm91cC5jYWxlbmRhci5nb29nbGUuY29t" TargetMode="External"/></Relationships>
</file>

<file path=xl/worksheets/_rels/sheet5.xml.rels><?xml version="1.0" encoding="UTF-8" standalone="yes"?><Relationships xmlns="http://schemas.openxmlformats.org/package/2006/relationships"><Relationship Id="rId20" Type="http://schemas.openxmlformats.org/officeDocument/2006/relationships/hyperlink" Target="https://news.google.com/rss/articles/CBMif0FVX3lxTE91N1dFbm1seGpyY1daMVVxTjdKWG9Da2JjaUUtN0pfZ3ZSSGp2ZFY0NXVoTks1a3pjeVZhU0VoXy0xejlmTGVzaG1GOGpOTWdLOEd1OG15NjE0aDlyeTBmUEJOd09zQ0RoYTV1bkEzNzJ3cnl2d1l0RWFpYmo4WVU?oc=5" TargetMode="External"/><Relationship Id="rId21" Type="http://schemas.openxmlformats.org/officeDocument/2006/relationships/drawing" Target="../drawings/drawing5.xml"/><Relationship Id="rId11" Type="http://schemas.openxmlformats.org/officeDocument/2006/relationships/hyperlink" Target="https://news.google.com/rss/articles/CBMizgFBVV95cUxNZVNlUjV3YURmN05QSzh0TFEyLTZRU2h3UHFNczd5YXVFOG9rMk1EM09lcFhrSGZ4anRUdS0yOG44bkVITWd1cXVxS3BOZTFyRE1hMDB0bk1OdjB6cEpLYk52RVlmN3pqeEdpODRSdWctaVlDbXFHZnN4R1BPVkFCcG1obHZ3dENfbko3S1YwNFd5MGQ1anFVb0lVSm8tLTFtNHk1VkROMVhFQlFTN01PMk1DYUp0RUQ4WmtuZkxBQXN1b2c3aGI2SXhqMVF4UQ?oc=5" TargetMode="External"/><Relationship Id="rId10" Type="http://schemas.openxmlformats.org/officeDocument/2006/relationships/hyperlink" Target="https://news.google.com/rss/articles/CBMitwFBVV95cUxQLUxZeVlnQk1oR3R0Mm5ab2NDenEyemludzVsbGg2RUZKSEhyVEg1emU0RHkwSUVBZ1pEMm05OHVuajYxRGplSVZUNFNneHltTV9uM0paX0NlbnV1THI4V2F6SlphSTJQcm84czQxNGs5WU5SemtEV1EtTl9KLW1NSVBjZnkwTmxFamFyV0x0dVNPb1VxM3ZYaWtKNDRMeVN4a29sZ2NrUGxNSzdQZXRWc21ZZWFFSW8?oc=5" TargetMode="External"/><Relationship Id="rId13" Type="http://schemas.openxmlformats.org/officeDocument/2006/relationships/hyperlink" Target="https://news.google.com/rss/articles/CBMickFVX3lxTE5CalVlRGxFWW1VRmJjMzEza1VfOTBKVE1fT25OYm5ja2Yyd3JGdWgwemxtcVNtS0RqN3puaFBobTdQdFdpUk9OYWNRTjN5UzNRTGFaUm04Z3FFZk5DeDB5d1VQTlVITkpSNWxVeWVRWFhqQQ?oc=5" TargetMode="External"/><Relationship Id="rId12" Type="http://schemas.openxmlformats.org/officeDocument/2006/relationships/hyperlink" Target="https://news.google.com/rss/articles/CBMinwFBVV95cUxQYzI1S25INXNWWUtBaEJaVUd1aExmVDNLX2h0XzEyYV83RzgtbU5KaFZhZksxVFIwTHBRcGJNVld0UEVCWEs3Ym1lMm1zNGN0X1lMa2xBMmdmQnROUDRyM3BwU3F3eUNNbFdwM2xjN1BKbkRFYk1RQnlCVzUyVVEtUU5heDZiakdGanR5MTNoZ0gtR1ZjUzRTd19TX2VzQTQ?oc=5" TargetMode="External"/><Relationship Id="rId15" Type="http://schemas.openxmlformats.org/officeDocument/2006/relationships/hyperlink" Target="https://news.google.com/rss/articles/CBMiX0FVX3lxTE11alFmUFMzdTZxbGVUbDNKcWxuanpKMG95SUxZMTRhWXpBOWhTYmh4NXVnNlM5YmJQQnBjOVVQM2tQbExPV0lwWUVYdnUtd1lTNlZoWHB3SlItWENIOWZz?oc=5" TargetMode="External"/><Relationship Id="rId14" Type="http://schemas.openxmlformats.org/officeDocument/2006/relationships/hyperlink" Target="https://news.google.com/rss/articles/CBMiqgJBVV95cUxNNFl6T19xWVd6aGhRN3NjdDd5Sk50ZzJxc3U4eUVjTDk1Ulp3Z1JQSW0yNlFkNkxrZTUwTGk2aHJHbXlweFpKRXhaclZJM0poa3NJM0RKNFE3a21sRk8yQ3FGd2N4UHROMEpmSy1yTEZBUWhaLS1ubXg2V2xUNmZMNkRybzlpWWxPLTJlTW1PVVRYdzJyTzBBUmZqamU1OHhYejZYVmMzb0F2bzJBNGhxaGNpc1h5Nmw1NU5QSnM0cHNhM3BfU2d3OEwwMk9Jcnl6Q184amZGX2d0aHVpamxHTy16M1ZSS1FuRFlwYndEY1FhY1BrTzVEbkFuVTRKZC1LYWNwbm03V1FGOFdGNXdMWWM4MVJ3R0FRY3Uxb21wQmhvdmlSTEZ1YnJ3?oc=5" TargetMode="External"/><Relationship Id="rId17" Type="http://schemas.openxmlformats.org/officeDocument/2006/relationships/hyperlink" Target="https://news.google.com/rss/articles/CBMingFBVV95cUxPaXJlSU5IclB3ZTJjeTluSUxneVdudXVWaGh3ME05Q3ctc1BCVk1RRGtubEl3Nk5GS3BxUnM2cW5OMjNFb1ZYdlRIVTJzYnJaS3lWSkhuTU0yWm1wNGlIMlIzSGNPU3BxOTNROFRFMU5JMG12WkszdVFEalNGMlVxS3ZCcGFoMFRFOEI2Rmdnd1JkR0ZtdjFCSVE1RzVDd9IBowFBVV95cUxNSXZPSGVfbnd2UGZQQlVTSkFRWGVHSHp5ZWlWdWFEWERIVXN1YXRCNFJiXzNDc2ZhVFpaM1lJQXhxX3NTaW5vdnJXa3p3U2lWd2tWaWdtZnlTLWlBODlNSHpMeUN1LVFuZHJ5SGRKWTRHX09xSjhMbHlnb3BPVF93QWRfeVRFZno5UWQ5cndMUU5TcmZadzEzaEJaaTRNNnhISHlj?oc=5" TargetMode="External"/><Relationship Id="rId16" Type="http://schemas.openxmlformats.org/officeDocument/2006/relationships/hyperlink" Target="https://news.google.com/rss/articles/CBMimAFBVV95cUxORHhSTTBjWU1KZ0M4YmtxcFhFU3ozUzQzZGpIMkE0S1BycUVYS0FXaUhYaTJjMXZOdTI4X1hhYUUtdXFEdnR6LThhVGNLOGwtc0VNeV9GNk56RGhIbW5nc3BfMTQteExoMG9Yby1UQkZUSGNmQWFjUFRkellmNE14bW45VXRJbkd4aWQ1TzZEeVFDZ3NqN192Yw?oc=5" TargetMode="External"/><Relationship Id="rId19" Type="http://schemas.openxmlformats.org/officeDocument/2006/relationships/hyperlink" Target="https://news.google.com/rss/articles/CBMiqAJBVV95cUxPUkN6TExiQ0M4VHVhWVIxaVl6UzZlRHpqdW9jdTQ3QXpqMnJ5eWFwYjVabW9zRTNRYXFCdWxGWk15SWRaSUVhRjU1NEctN1RrTFJKc3k4clVFMkxsR05MNzhZWkRvZHNPRzBwdkhELWtwd214bURObHp1dldlQl9jMW51a2pYQ2s5dDMwSnN5azJvMDFUSnlKSG5ld1cxcUJyWXFQUU1KalRtcDhIYldlUGVpVURZQ0hZbDVuZzh6ZWtoM0lvUU9DRDF4NWt2TTh2Y29FSWNXeGg0dHhXWnlMUE05VE91TW1ZWXNMbzZDWXFIbThqYjVjcEsxUEFTUkZtMDRjYXFfbFFUMHFtMHhodVVLRGtYNlpwbEFHRnZjcGhxQ1dNLVY4Yg?oc=5" TargetMode="External"/><Relationship Id="rId18" Type="http://schemas.openxmlformats.org/officeDocument/2006/relationships/hyperlink" Target="https://news.google.com/rss/articles/CBMieEFVX3lxTE4zNHdOekZpRkdRVzNSVExZX19lWnpnYzY4TF8zN0Rmamx0RkpzRlJGcTIweU9IdjFZbW44eDlvTzREZ01pR1lRVWlhSG1DR3k0clNsYXB4ZUtGWms4ZlQ2eEFXTkFIUEdKdHVRalpUX1pfalN0UThBNA?oc=5" TargetMode="External"/><Relationship Id="rId1" Type="http://schemas.openxmlformats.org/officeDocument/2006/relationships/hyperlink" Target="https://news.google.com/rss/search?q=videobooth" TargetMode="External"/><Relationship Id="rId2" Type="http://schemas.openxmlformats.org/officeDocument/2006/relationships/hyperlink" Target="https://news.google.com/rss/articles/CBMiaGh0dHBzOi8vZW1lcmdlbmN5c2VydmljZXN0aW1lcy5jb20vMjAyNC8wNy8yNS9hbWJ1bGFuY2Utc2VydmljZS1sYXVuY2gtdmlydHVhbC12aWRlby1ib290aC1mb3ItZmVlZGJhY2sv0gEA?oc=5" TargetMode="External"/><Relationship Id="rId3" Type="http://schemas.openxmlformats.org/officeDocument/2006/relationships/hyperlink" Target="https://news.google.com/rss/articles/CBMiMGh0dHBzOi8vYWRhZ2UuY29tL2NyZWF0aXZpdHkvd29yay9yYWNlZmFjZS8zOTQ5OdIBAA?oc=5" TargetMode="External"/><Relationship Id="rId4" Type="http://schemas.openxmlformats.org/officeDocument/2006/relationships/hyperlink" Target="https://news.google.com/rss/articles/CBMiVGh0dHBzOi8vd3d3Lm1pcnJvci5jby51ay8zYW0vY2VsZWJyaXR5LW5ld3MvbWFkb25uYS10d2Vya3Mtdm9ndWUtdmlkZW8tYm9vdGgtNzg4NjA4OdIBAA?oc=5" TargetMode="External"/><Relationship Id="rId9" Type="http://schemas.openxmlformats.org/officeDocument/2006/relationships/hyperlink" Target="https://news.google.com/rss/articles/CBMimwFBVV95cUxQTmVqUXpnNzdrcUZTblNickU1SExDUkVzWlZwRjFOdk1zRksyOW16S1NlV1hEMnRSWFU3dDM3Z2o1dTV5NzJfT0ZTVzlUN2h3bzg2V1YtdUJVSnVRcENlckR3X0REMkgtLWxCQ2tYaHVjZUZzckVEQmVXQkFCVThfUEFHQzI2cm9VczZGR3dIVTNzckFzZ3N0UHRpWQ?oc=5" TargetMode="External"/><Relationship Id="rId5" Type="http://schemas.openxmlformats.org/officeDocument/2006/relationships/hyperlink" Target="https://news.google.com/rss/articles/CBMikwFBVV95cUxObTU4MWE3SmpWb3pENTNNUzc5ZDNkeHkxVmRLR09mNEtUWmFNSVNrcV9pNTZ3TVFDVXRlMi1oYzIzZDZsX0czVmJSYVViODN0cFZqME5FWXlJLVdhbHhqeDVNUFd3Z2FuX0tBcVVfYVZtMDZUSm9NTEFFejE5cUVQOE44MmJIQkIwbEhxNl90Tl9uSTg?oc=5" TargetMode="External"/><Relationship Id="rId6" Type="http://schemas.openxmlformats.org/officeDocument/2006/relationships/hyperlink" Target="https://news.google.com/rss/articles/CBMi0wFBVV95cUxORElzS0Y2Yk85Uks2c2l6TzBhMExGeG40Ni14OXUxRVMyaC0xQTI2bVZJYm5UZmNoXzIxSDk4Q3VjekY3THVEZGloRWNZNTd4WW1MU1cyb2YtMTVaNEpXdXpuYlNRTHloYWFwd2ZObWJzWXZoMm5FLWhiandLOFJpUGhIZDY0RXhLbFhwS2JYVWw1SDZTaUdMNGhyZ3R1Qy1uZUxPeDVRVC1pZF9pT0g1QVkxRUp2cFRXS1ctRGlma094RDh0TjN5MjFTQ2hMeUlVc1lj?oc=5" TargetMode="External"/><Relationship Id="rId7" Type="http://schemas.openxmlformats.org/officeDocument/2006/relationships/hyperlink" Target="https://news.google.com/rss/articles/CBMijwFBVV95cUxObm9zVlN2Sng4OGN6V2pCeHVMRFRQT3NUU2hXUGNGOFFnQmt0cERPbWNKOU5aQWxuRHAySjBsblB5MHNvc3k4bExnWk5VYVdxanlJM3U2QnpJUDIzUEZRcGY5dlI5UGhEaTBwYTU0S1otdUhlRFJicWp5N1FYU3ZDUkl2ZGdOcUtncDJ2VXFLcw?oc=5" TargetMode="External"/><Relationship Id="rId8" Type="http://schemas.openxmlformats.org/officeDocument/2006/relationships/hyperlink" Target="https://news.google.com/rss/articles/CBMiogFBVV95cUxQT0psUmlONTMwU0hZeHdMRTFURi1LbG9TZDZ5VkcxVDZHdWEtR19LSWMxNVZNWFdXMzU0dERDdzN2cE53MnVHaGRKN0NCYU1PU1pQUHZKbUtGR1U3ajhEZG9sRmYxSW42Q2RuMGdrYUFTU1ctUjVFVGhLZHFJRFpWeWoyY0FLMjBacXZCc2FobjA3SU1odE1Ea05Tc0ZrRHlFcnc?oc=5"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18.88"/>
  </cols>
  <sheetData>
    <row r="1" ht="1134.0" customHeight="1">
      <c r="A1" s="1" t="str">
        <f>HYPERLINK("https://sites.google.com/view/culvercityphotoboothrentals/home", IMAGE("https://lh3.googleusercontent.com/d/1Ub_baxN1yIKa7z6PHbWKiQ5Hv3QmkYdb"))</f>
        <v/>
      </c>
    </row>
    <row r="2" ht="112.5" customHeight="1">
      <c r="A2" s="2" t="s">
        <v>0</v>
      </c>
      <c r="B2" s="2" t="s">
        <v>1</v>
      </c>
      <c r="C2" s="1" t="str">
        <f>HYPERLINK("https://www.luckyfrogphotos.com/culvercityphotobooth.html", IMAGE("https://api.qrserver.com/v1/create-qr-code/?size=150x150&amp;data=https://www.luckyfrogphotos.com/culvercityphotobooth.html",1))</f>
        <v/>
      </c>
      <c r="D2" s="3" t="s">
        <v>2</v>
      </c>
      <c r="E2" s="1" t="str">
        <f>HYPERLINK("https://www.luckyfrogphotos.com/culvercityphotobooth.html","renting a photo booth near Culver City")</f>
        <v>renting a photo booth near Culver City</v>
      </c>
    </row>
    <row r="3" ht="112.5" customHeight="1">
      <c r="A3" s="2" t="s">
        <v>3</v>
      </c>
      <c r="B3" s="2" t="s">
        <v>1</v>
      </c>
      <c r="C3" s="1" t="str">
        <f>HYPERLINK("https://drive.google.com/drive/folders/1SB3WiSmayXEKJYtQRvJS6COfvVFm56iA?usp=sharing", IMAGE("https://api.qrserver.com/v1/create-qr-code/?size=150x150&amp;data=https://drive.google.com/drive/folders/1SB3WiSmayXEKJYtQRvJS6COfvVFm56iA?usp=sharing",1))</f>
        <v/>
      </c>
      <c r="D3" s="3" t="s">
        <v>4</v>
      </c>
      <c r="E3" s="1" t="str">
        <f>HYPERLINK("https://drive.google.com/drive/folders/1SB3WiSmayXEKJYtQRvJS6COfvVFm56iA?usp=sharing","renting a photo booth near Culver City")</f>
        <v>renting a photo booth near Culver City</v>
      </c>
    </row>
    <row r="4" ht="112.5" customHeight="1">
      <c r="A4" s="2" t="s">
        <v>5</v>
      </c>
      <c r="B4" s="2" t="s">
        <v>1</v>
      </c>
      <c r="C4" s="1" t="str">
        <f>HYPERLINK("https://news.google.com/rss/search?q=videobooth", IMAGE("https://api.qrserver.com/v1/create-qr-code/?size=150x150&amp;data=https://news.google.com/rss/search?q=videobooth",1))</f>
        <v/>
      </c>
      <c r="D4" s="3" t="s">
        <v>6</v>
      </c>
      <c r="E4" s="1" t="str">
        <f>HYPERLINK("https://news.google.com/rss/search?q=videobooth","renting a photo booth near Culver City")</f>
        <v>renting a photo booth near Culver City</v>
      </c>
    </row>
    <row r="5" ht="112.5" customHeight="1">
      <c r="A5" s="2" t="s">
        <v>7</v>
      </c>
      <c r="B5" s="2" t="s">
        <v>8</v>
      </c>
      <c r="C5" s="1" t="str">
        <f>HYPERLINK("https://drive.google.com/drive/folders/1NeRFDzvYCe3b_90Ae8tDoC9eRHcPKFCk?usp=sharing", IMAGE("https://api.qrserver.com/v1/create-qr-code/?size=150x150&amp;data=https://drive.google.com/drive/folders/1NeRFDzvYCe3b_90Ae8tDoC9eRHcPKFCk?usp=sharing",1))</f>
        <v/>
      </c>
      <c r="D5" s="3" t="s">
        <v>9</v>
      </c>
      <c r="E5" s="1" t="str">
        <f>HYPERLINK("https://drive.google.com/drive/folders/1NeRFDzvYCe3b_90Ae8tDoC9eRHcPKFCk?usp=sharing","renting a photo booth near Culver City Articles")</f>
        <v>renting a photo booth near Culver City Articles</v>
      </c>
    </row>
    <row r="6" ht="112.5" customHeight="1">
      <c r="A6" s="2" t="s">
        <v>10</v>
      </c>
      <c r="B6" s="2" t="s">
        <v>11</v>
      </c>
      <c r="C6" s="1" t="str">
        <f>HYPERLINK("https://drive.google.com/drive/folders/1OkbrDaEO_A3PPqI9hYXYrghfNIVbdgcq?usp=sharing", IMAGE("https://api.qrserver.com/v1/create-qr-code/?size=150x150&amp;data=https://drive.google.com/drive/folders/1OkbrDaEO_A3PPqI9hYXYrghfNIVbdgcq?usp=sharing",1))</f>
        <v/>
      </c>
      <c r="D6" s="3" t="s">
        <v>12</v>
      </c>
      <c r="E6" s="1" t="str">
        <f>HYPERLINK("https://drive.google.com/drive/folders/1OkbrDaEO_A3PPqI9hYXYrghfNIVbdgcq?usp=sharing","renting a photo booth near Culver City Photos")</f>
        <v>renting a photo booth near Culver City Photos</v>
      </c>
    </row>
    <row r="7" ht="112.5" customHeight="1">
      <c r="A7" s="2" t="s">
        <v>13</v>
      </c>
      <c r="B7" s="2" t="s">
        <v>14</v>
      </c>
      <c r="C7" s="1" t="str">
        <f>HYPERLINK("https://drive.google.com/drive/folders/1hdazOcTx-4OKwGTgNAkrO4JU000nJAvO?usp=sharing", IMAGE("https://api.qrserver.com/v1/create-qr-code/?size=150x150&amp;data=https://drive.google.com/drive/folders/1hdazOcTx-4OKwGTgNAkrO4JU000nJAvO?usp=sharing",1))</f>
        <v/>
      </c>
      <c r="D7" s="3" t="s">
        <v>15</v>
      </c>
      <c r="E7" s="1" t="str">
        <f>HYPERLINK("https://drive.google.com/drive/folders/1hdazOcTx-4OKwGTgNAkrO4JU000nJAvO?usp=sharing","renting a photo booth near Culver City PDFs")</f>
        <v>renting a photo booth near Culver City PDFs</v>
      </c>
    </row>
    <row r="8" ht="112.5" customHeight="1">
      <c r="A8" s="2" t="s">
        <v>16</v>
      </c>
      <c r="B8" s="2" t="s">
        <v>17</v>
      </c>
      <c r="C8" s="1" t="str">
        <f>HYPERLINK("https://drive.google.com/drive/folders/1F9uQmw79XObRQl9UwgOpmlD80u6ccQZC?usp=sharing", IMAGE("https://api.qrserver.com/v1/create-qr-code/?size=150x150&amp;data=https://drive.google.com/drive/folders/1F9uQmw79XObRQl9UwgOpmlD80u6ccQZC?usp=sharing",1))</f>
        <v/>
      </c>
      <c r="D8" s="3" t="s">
        <v>18</v>
      </c>
      <c r="E8" s="1" t="str">
        <f>HYPERLINK("https://drive.google.com/drive/folders/1F9uQmw79XObRQl9UwgOpmlD80u6ccQZC?usp=sharing","renting a photo booth near Culver City Slides")</f>
        <v>renting a photo booth near Culver City Slides</v>
      </c>
    </row>
    <row r="9" ht="112.5" customHeight="1">
      <c r="A9" s="2" t="s">
        <v>19</v>
      </c>
      <c r="B9" s="2" t="s">
        <v>1</v>
      </c>
      <c r="C9" s="1" t="str">
        <f>HYPERLINK("https://drive.google.com/file/d/1t33hvFbsi4sSFSNdR8g74m5ACVKQUi0g/view?usp=sharing", IMAGE("https://api.qrserver.com/v1/create-qr-code/?size=150x150&amp;data=https://drive.google.com/file/d/1t33hvFbsi4sSFSNdR8g74m5ACVKQUi0g/view?usp=sharing",1))</f>
        <v/>
      </c>
      <c r="D9" s="3" t="s">
        <v>20</v>
      </c>
      <c r="E9" s="1" t="str">
        <f>HYPERLINK("https://drive.google.com/file/d/1t33hvFbsi4sSFSNdR8g74m5ACVKQUi0g/view?usp=sharing","renting a photo booth near Culver City")</f>
        <v>renting a photo booth near Culver City</v>
      </c>
    </row>
    <row r="10" ht="112.5" customHeight="1">
      <c r="A10" s="2" t="s">
        <v>19</v>
      </c>
      <c r="B10" s="2" t="s">
        <v>1</v>
      </c>
      <c r="C10" s="1" t="str">
        <f>HYPERLINK("https://drive.google.com/file/d/1zaawNhmDfT2MUjKJYoAiYS2A_YMc4pKu/view?usp=sharing", IMAGE("https://api.qrserver.com/v1/create-qr-code/?size=150x150&amp;data=https://drive.google.com/file/d/1zaawNhmDfT2MUjKJYoAiYS2A_YMc4pKu/view?usp=sharing",1))</f>
        <v/>
      </c>
      <c r="D10" s="3" t="s">
        <v>21</v>
      </c>
      <c r="E10" s="1" t="str">
        <f>HYPERLINK("https://drive.google.com/file/d/1zaawNhmDfT2MUjKJYoAiYS2A_YMc4pKu/view?usp=sharing","renting a photo booth near Culver City")</f>
        <v>renting a photo booth near Culver City</v>
      </c>
    </row>
    <row r="11" ht="112.5" customHeight="1">
      <c r="A11" s="2" t="s">
        <v>22</v>
      </c>
      <c r="B11" s="2" t="s">
        <v>1</v>
      </c>
      <c r="C11" s="1" t="str">
        <f>HYPERLINK("https://docs.google.com/spreadsheets/d/1lRwJ5hoCqBTKFUez9IIaSL583ztDtYCwxsrCJQgKl-8/edit?usp=sharing", IMAGE("https://api.qrserver.com/v1/create-qr-code/?size=150x150&amp;data=https://docs.google.com/spreadsheets/d/1lRwJ5hoCqBTKFUez9IIaSL583ztDtYCwxsrCJQgKl-8/edit?usp=sharing",1))</f>
        <v/>
      </c>
      <c r="D11" s="3" t="s">
        <v>23</v>
      </c>
      <c r="E11" s="1" t="str">
        <f t="shared" ref="E11:E15" si="1">HYPERLINK("https://docs.google.com/spreadsheets/d/1lRwJ5hoCqBTKFUez9IIaSL583ztDtYCwxsrCJQgKl-8/edit?usp=sharing","renting a photo booth near Culver City")</f>
        <v>renting a photo booth near Culver City</v>
      </c>
    </row>
    <row r="12" ht="112.5" customHeight="1">
      <c r="A12" s="2" t="s">
        <v>24</v>
      </c>
      <c r="B12" s="2" t="s">
        <v>25</v>
      </c>
      <c r="C12" s="1" t="str">
        <f>HYPERLINK("https://docs.google.com/spreadsheet/pub?key=1lRwJ5hoCqBTKFUez9IIaSL583ztDtYCwxsrCJQgKl-8", IMAGE("https://api.qrserver.com/v1/create-qr-code/?size=150x150&amp;data=https://docs.google.com/spreadsheet/pub?key=1lRwJ5hoCqBTKFUez9IIaSL583ztDtYCwxsrCJQgKl-8",1))</f>
        <v/>
      </c>
      <c r="D12" s="3" t="s">
        <v>26</v>
      </c>
      <c r="E12" s="1" t="str">
        <f t="shared" si="1"/>
        <v>renting a photo booth near Culver City</v>
      </c>
    </row>
    <row r="13" ht="112.5" customHeight="1">
      <c r="A13" s="2" t="s">
        <v>27</v>
      </c>
      <c r="B13" s="2" t="s">
        <v>28</v>
      </c>
      <c r="C13" s="1" t="str">
        <f>HYPERLINK("https://docs.google.com/spreadsheets/d/1lRwJ5hoCqBTKFUez9IIaSL583ztDtYCwxsrCJQgKl-8/pubhtml", IMAGE("https://api.qrserver.com/v1/create-qr-code/?size=150x150&amp;data=https://docs.google.com/spreadsheets/d/1lRwJ5hoCqBTKFUez9IIaSL583ztDtYCwxsrCJQgKl-8/pubhtml",1))</f>
        <v/>
      </c>
      <c r="D13" s="3" t="s">
        <v>29</v>
      </c>
      <c r="E13" s="1" t="str">
        <f t="shared" si="1"/>
        <v>renting a photo booth near Culver City</v>
      </c>
    </row>
    <row r="14" ht="112.5" customHeight="1">
      <c r="A14" s="2" t="s">
        <v>30</v>
      </c>
      <c r="B14" s="2" t="s">
        <v>31</v>
      </c>
      <c r="C14" s="1" t="str">
        <f>HYPERLINK("https://docs.google.com/spreadsheets/d/1lRwJ5hoCqBTKFUez9IIaSL583ztDtYCwxsrCJQgKl-8/pub", IMAGE("https://api.qrserver.com/v1/create-qr-code/?size=150x150&amp;data=https://docs.google.com/spreadsheets/d/1lRwJ5hoCqBTKFUez9IIaSL583ztDtYCwxsrCJQgKl-8/pub",1))</f>
        <v/>
      </c>
      <c r="D14" s="3" t="s">
        <v>32</v>
      </c>
      <c r="E14" s="1" t="str">
        <f t="shared" si="1"/>
        <v>renting a photo booth near Culver City</v>
      </c>
    </row>
    <row r="15" ht="112.5" customHeight="1">
      <c r="A15" s="2" t="s">
        <v>33</v>
      </c>
      <c r="B15" s="2" t="s">
        <v>34</v>
      </c>
      <c r="C15" s="1" t="str">
        <f>HYPERLINK("https://docs.google.com/spreadsheets/d/1lRwJ5hoCqBTKFUez9IIaSL583ztDtYCwxsrCJQgKl-8/view", IMAGE("https://api.qrserver.com/v1/create-qr-code/?size=150x150&amp;data=https://docs.google.com/spreadsheets/d/1lRwJ5hoCqBTKFUez9IIaSL583ztDtYCwxsrCJQgKl-8/view",1))</f>
        <v/>
      </c>
      <c r="D15" s="3" t="s">
        <v>35</v>
      </c>
      <c r="E15" s="1" t="str">
        <f t="shared" si="1"/>
        <v>renting a photo booth near Culver City</v>
      </c>
    </row>
    <row r="16" ht="112.5" customHeight="1">
      <c r="A16" s="2" t="s">
        <v>36</v>
      </c>
      <c r="B16" s="2" t="s">
        <v>1</v>
      </c>
      <c r="C16" s="1" t="str">
        <f>HYPERLINK("https://docs.google.com/forms/d/1sZ46GnuQwO_ZhaOOff0Wl0Vqux_g0GNKsvthRLh6Kgo/edit?usp=sharing", IMAGE("https://api.qrserver.com/v1/create-qr-code/?size=150x150&amp;data=https://docs.google.com/forms/d/1sZ46GnuQwO_ZhaOOff0Wl0Vqux_g0GNKsvthRLh6Kgo/edit?usp=sharing",1))</f>
        <v/>
      </c>
      <c r="D16" s="3" t="s">
        <v>37</v>
      </c>
      <c r="E16" s="1" t="str">
        <f>HYPERLINK("https://docs.google.com/forms/d/1sZ46GnuQwO_ZhaOOff0Wl0Vqux_g0GNKsvthRLh6Kgo/edit?usp=sharing","renting a photo booth near Culver City")</f>
        <v>renting a photo booth near Culver City</v>
      </c>
    </row>
    <row r="17" ht="112.5" customHeight="1">
      <c r="A17" s="2" t="s">
        <v>38</v>
      </c>
      <c r="B17" s="2" t="s">
        <v>1</v>
      </c>
      <c r="C17" s="1" t="str">
        <f>HYPERLINK("https://docs.google.com/drawings/d/1QdIagHTkz-EPMEkxKdKj6TmNoBEu6roOF0UdZMODRpg/edit?usp=sharing", IMAGE("https://api.qrserver.com/v1/create-qr-code/?size=150x150&amp;data=https://docs.google.com/drawings/d/1QdIagHTkz-EPMEkxKdKj6TmNoBEu6roOF0UdZMODRpg/edit?usp=sharing",1))</f>
        <v/>
      </c>
      <c r="D17" s="3" t="s">
        <v>39</v>
      </c>
      <c r="E17" s="1" t="str">
        <f>HYPERLINK("https://docs.google.com/drawings/d/1QdIagHTkz-EPMEkxKdKj6TmNoBEu6roOF0UdZMODRpg/edit?usp=sharing","renting a photo booth near Culver City")</f>
        <v>renting a photo booth near Culver City</v>
      </c>
    </row>
    <row r="18" ht="112.5" customHeight="1">
      <c r="A18" s="2" t="s">
        <v>40</v>
      </c>
      <c r="B18" s="2" t="s">
        <v>41</v>
      </c>
      <c r="C18" s="1" t="str">
        <f>HYPERLINK("https://drive.google.com/file/d/1Ub_baxN1yIKa7z6PHbWKiQ5Hv3QmkYdb/view?usp=drivesdk", IMAGE("https://api.qrserver.com/v1/create-qr-code/?size=150x150&amp;data=https://drive.google.com/file/d/1Ub_baxN1yIKa7z6PHbWKiQ5Hv3QmkYdb/view?usp=drivesdk",1))</f>
        <v/>
      </c>
      <c r="D18" s="3" t="s">
        <v>42</v>
      </c>
    </row>
    <row r="19" ht="112.5" customHeight="1">
      <c r="A19" s="2" t="s">
        <v>43</v>
      </c>
      <c r="B19" s="2" t="s">
        <v>44</v>
      </c>
      <c r="C19" s="1" t="str">
        <f>HYPERLINK("https://sites.google.com/view/culvercityphotoboothrentals/home", IMAGE("https://api.qrserver.com/v1/create-qr-code/?size=150x150&amp;data=https://sites.google.com/view/culvercityphotoboothrentals/home",1))</f>
        <v/>
      </c>
      <c r="D19" s="3" t="s">
        <v>45</v>
      </c>
    </row>
    <row r="20" ht="112.5" customHeight="1">
      <c r="A20" s="2" t="s">
        <v>46</v>
      </c>
      <c r="B20" s="2" t="s">
        <v>1</v>
      </c>
      <c r="C20" s="1" t="str">
        <f>HYPERLINK("https://docs.google.com/document/d/1qo5EfgilJyr0L_mMNicHCgVxN2mk7e_zTREsFvUk-bs/edit?usp=sharing", IMAGE("https://api.qrserver.com/v1/create-qr-code/?size=150x150&amp;data=https://docs.google.com/document/d/1qo5EfgilJyr0L_mMNicHCgVxN2mk7e_zTREsFvUk-bs/edit?usp=sharing",1))</f>
        <v/>
      </c>
      <c r="D20" s="3" t="s">
        <v>47</v>
      </c>
      <c r="E20" s="1" t="str">
        <f t="shared" ref="E20:E22" si="2">HYPERLINK("https://docs.google.com/document/d/1qo5EfgilJyr0L_mMNicHCgVxN2mk7e_zTREsFvUk-bs/edit?usp=sharing","renting a photo booth near Culver City")</f>
        <v>renting a photo booth near Culver City</v>
      </c>
    </row>
    <row r="21" ht="112.5" customHeight="1">
      <c r="A21" s="2" t="s">
        <v>48</v>
      </c>
      <c r="B21" s="2" t="s">
        <v>31</v>
      </c>
      <c r="C21" s="1" t="str">
        <f>HYPERLINK("https://docs.google.com/document/d/1qo5EfgilJyr0L_mMNicHCgVxN2mk7e_zTREsFvUk-bs/pub", IMAGE("https://api.qrserver.com/v1/create-qr-code/?size=150x150&amp;data=https://docs.google.com/document/d/1qo5EfgilJyr0L_mMNicHCgVxN2mk7e_zTREsFvUk-bs/pub",1))</f>
        <v/>
      </c>
      <c r="D21" s="3" t="s">
        <v>49</v>
      </c>
      <c r="E21" s="1" t="str">
        <f t="shared" si="2"/>
        <v>renting a photo booth near Culver City</v>
      </c>
    </row>
    <row r="22" ht="112.5" customHeight="1">
      <c r="A22" s="2" t="s">
        <v>50</v>
      </c>
      <c r="B22" s="2" t="s">
        <v>34</v>
      </c>
      <c r="C22" s="1" t="str">
        <f>HYPERLINK("https://docs.google.com/document/d/1qo5EfgilJyr0L_mMNicHCgVxN2mk7e_zTREsFvUk-bs/view", IMAGE("https://api.qrserver.com/v1/create-qr-code/?size=150x150&amp;data=https://docs.google.com/document/d/1qo5EfgilJyr0L_mMNicHCgVxN2mk7e_zTREsFvUk-bs/view",1))</f>
        <v/>
      </c>
      <c r="D22" s="3" t="s">
        <v>51</v>
      </c>
      <c r="E22" s="1" t="str">
        <f t="shared" si="2"/>
        <v>renting a photo booth near Culver City</v>
      </c>
    </row>
    <row r="23" ht="112.5" customHeight="1">
      <c r="A23" s="2" t="s">
        <v>52</v>
      </c>
      <c r="B23" s="2" t="s">
        <v>1</v>
      </c>
      <c r="C23" s="1" t="str">
        <f>HYPERLINK("https://docs.google.com/presentation/d/1CcePwVSpzQwQefoyU4In6MwCqj8py8avYBEzNunl6xs/edit?usp=sharing", IMAGE("https://api.qrserver.com/v1/create-qr-code/?size=150x150&amp;data=https://docs.google.com/presentation/d/1CcePwVSpzQwQefoyU4In6MwCqj8py8avYBEzNunl6xs/edit?usp=sharing",1))</f>
        <v/>
      </c>
      <c r="D23" s="3" t="s">
        <v>53</v>
      </c>
      <c r="E23" s="1" t="str">
        <f t="shared" ref="E23:E26" si="3">HYPERLINK("https://docs.google.com/presentation/d/1CcePwVSpzQwQefoyU4In6MwCqj8py8avYBEzNunl6xs/edit?usp=sharing","renting a photo booth near Culver City")</f>
        <v>renting a photo booth near Culver City</v>
      </c>
    </row>
    <row r="24" ht="112.5" customHeight="1">
      <c r="A24" s="2" t="s">
        <v>54</v>
      </c>
      <c r="B24" s="2" t="s">
        <v>31</v>
      </c>
      <c r="C24" s="1" t="str">
        <f>HYPERLINK("https://docs.google.com/presentation/d/1CcePwVSpzQwQefoyU4In6MwCqj8py8avYBEzNunl6xs/pub?start=true&amp;loop=true&amp;delayms=3000", IMAGE("https://api.qrserver.com/v1/create-qr-code/?size=150x150&amp;data=https://docs.google.com/presentation/d/1CcePwVSpzQwQefoyU4In6MwCqj8py8avYBEzNunl6xs/pub?start=true&amp;loop=true&amp;delayms=3000",1))</f>
        <v/>
      </c>
      <c r="D24" s="3" t="s">
        <v>55</v>
      </c>
      <c r="E24" s="1" t="str">
        <f t="shared" si="3"/>
        <v>renting a photo booth near Culver City</v>
      </c>
    </row>
    <row r="25" ht="112.5" customHeight="1">
      <c r="A25" s="2" t="s">
        <v>56</v>
      </c>
      <c r="B25" s="2" t="s">
        <v>34</v>
      </c>
      <c r="C25" s="1" t="str">
        <f>HYPERLINK("https://docs.google.com/presentation/d/1CcePwVSpzQwQefoyU4In6MwCqj8py8avYBEzNunl6xs/view", IMAGE("https://api.qrserver.com/v1/create-qr-code/?size=150x150&amp;data=https://docs.google.com/presentation/d/1CcePwVSpzQwQefoyU4In6MwCqj8py8avYBEzNunl6xs/view",1))</f>
        <v/>
      </c>
      <c r="D25" s="3" t="s">
        <v>57</v>
      </c>
      <c r="E25" s="1" t="str">
        <f t="shared" si="3"/>
        <v>renting a photo booth near Culver City</v>
      </c>
    </row>
    <row r="26" ht="112.5" customHeight="1">
      <c r="A26" s="2" t="s">
        <v>58</v>
      </c>
      <c r="B26" s="2" t="s">
        <v>59</v>
      </c>
      <c r="C26" s="1" t="str">
        <f>HYPERLINK("https://docs.google.com/presentation/d/1CcePwVSpzQwQefoyU4In6MwCqj8py8avYBEzNunl6xs/htmlpresent", IMAGE("https://api.qrserver.com/v1/create-qr-code/?size=150x150&amp;data=https://docs.google.com/presentation/d/1CcePwVSpzQwQefoyU4In6MwCqj8py8avYBEzNunl6xs/htmlpresent",1))</f>
        <v/>
      </c>
      <c r="D26" s="3" t="s">
        <v>60</v>
      </c>
      <c r="E26" s="1" t="str">
        <f t="shared" si="3"/>
        <v>renting a photo booth near Culver City</v>
      </c>
    </row>
    <row r="27" ht="112.5" customHeight="1">
      <c r="A27" s="2" t="s">
        <v>61</v>
      </c>
      <c r="B27" s="2" t="s">
        <v>62</v>
      </c>
      <c r="C27" s="1" t="str">
        <f>HYPERLINK("https://calendar.google.com?cid=beec6d31c346e87f5a587fa6f53274b6523ea4510eb0b07c6037459a8e887c64@group.calendar.google.com", IMAGE("https://api.qrserver.com/v1/create-qr-code/?size=150x150&amp;data=https://calendar.google.com?cid=beec6d31c346e87f5a587fa6f53274b6523ea4510eb0b07c6037459a8e887c64@group.calendar.google.com",1))</f>
        <v/>
      </c>
      <c r="D27" s="3" t="s">
        <v>63</v>
      </c>
      <c r="E27" s="1" t="str">
        <f>HYPERLINK("https://calendar.google.com?cid=beec6d31c346e87f5a587fa6f53274b6523ea4510eb0b07c6037459a8e887c64@group.calendar.google.com","renting a photo booth near Culver City")</f>
        <v>renting a photo booth near Culver City</v>
      </c>
    </row>
    <row r="28" ht="112.5" customHeight="1">
      <c r="A28" s="2" t="s">
        <v>64</v>
      </c>
      <c r="B28" s="2" t="s">
        <v>65</v>
      </c>
      <c r="C28" s="1" t="str">
        <f>HYPERLINK("https://www.google.com/calendar/event?eid=MmdnaGViOXZibnVobjAxOHRjOGhhOTRqYWMgYmVlYzZkMzFjMzQ2ZTg3ZjVhNTg3ZmE2ZjUzMjc0YjY1MjNlYTQ1MTBlYjBiMDdjNjAzNzQ1OWE4ZTg4N2M2NEBncm91cC5jYWxlbmRhci5nb29nbGUuY29t", IMAGE("https://api.qrserver.com/v1/create-qr-code/?size=150x150&amp;data=https://www.google.com/calendar/event?eid=MmdnaGViOXZibnVobjAxOHRjOGhhOTRqYWMgYmVlYzZkMzFjMzQ2ZTg3ZjVhNTg3ZmE2ZjUzMjc0YjY1MjNlYTQ1MTBlYjBiMDdjNjAzNzQ1OWE4ZTg4N2M2NEBncm91cC5jYWxlbmRhci5nb29nbGU"&amp;"uY29t",1))</f>
        <v/>
      </c>
      <c r="D28" s="3" t="s">
        <v>66</v>
      </c>
      <c r="E28" s="1" t="str">
        <f>HYPERLINK("https://www.google.com/calendar/event?eid=MmdnaGViOXZibnVobjAxOHRjOGhhOTRqYWMgYmVlYzZkMzFjMzQ2ZTg3ZjVhNTg3ZmE2ZjUzMjc0YjY1MjNlYTQ1MTBlYjBiMDdjNjAzNzQ1OWE4ZTg4N2M2NEBncm91cC5jYWxlbmRhci5nb29nbGUuY29t","renting a photo booth near Culver City")</f>
        <v>renting a photo booth near Culver City</v>
      </c>
    </row>
    <row r="29" ht="112.5" customHeight="1">
      <c r="A29" s="2" t="s">
        <v>64</v>
      </c>
      <c r="B29" s="2" t="s">
        <v>65</v>
      </c>
      <c r="C29" s="1" t="str">
        <f>HYPERLINK("https://www.google.com/calendar/event?eid=dHVvYXA5djY0Nm42bDJqY2cyYTBqczVyZzAgYmVlYzZkMzFjMzQ2ZTg3ZjVhNTg3ZmE2ZjUzMjc0YjY1MjNlYTQ1MTBlYjBiMDdjNjAzNzQ1OWE4ZTg4N2M2NEBncm91cC5jYWxlbmRhci5nb29nbGUuY29t", IMAGE("https://api.qrserver.com/v1/create-qr-code/?size=150x150&amp;data=https://www.google.com/calendar/event?eid=dHVvYXA5djY0Nm42bDJqY2cyYTBqczVyZzAgYmVlYzZkMzFjMzQ2ZTg3ZjVhNTg3ZmE2ZjUzMjc0YjY1MjNlYTQ1MTBlYjBiMDdjNjAzNzQ1OWE4ZTg4N2M2NEBncm91cC5jYWxlbmRhci5nb29nbGU"&amp;"uY29t",1))</f>
        <v/>
      </c>
      <c r="D29" s="3" t="s">
        <v>67</v>
      </c>
      <c r="E29" s="1" t="str">
        <f>HYPERLINK("https://www.google.com/calendar/event?eid=dHVvYXA5djY0Nm42bDJqY2cyYTBqczVyZzAgYmVlYzZkMzFjMzQ2ZTg3ZjVhNTg3ZmE2ZjUzMjc0YjY1MjNlYTQ1MTBlYjBiMDdjNjAzNzQ1OWE4ZTg4N2M2NEBncm91cC5jYWxlbmRhci5nb29nbGUuY29t","renting a photo booth near Culver City")</f>
        <v>renting a photo booth near Culver City</v>
      </c>
    </row>
    <row r="30" ht="112.5" customHeight="1">
      <c r="A30" s="2" t="s">
        <v>64</v>
      </c>
      <c r="B30" s="2" t="s">
        <v>65</v>
      </c>
      <c r="C30" s="1" t="str">
        <f>HYPERLINK("https://www.google.com/calendar/event?eid=bzY4MWxwNWV2cXU3ZTdkY204Z2t0bW50NGcgYmVlYzZkMzFjMzQ2ZTg3ZjVhNTg3ZmE2ZjUzMjc0YjY1MjNlYTQ1MTBlYjBiMDdjNjAzNzQ1OWE4ZTg4N2M2NEBncm91cC5jYWxlbmRhci5nb29nbGUuY29t", IMAGE("https://api.qrserver.com/v1/create-qr-code/?size=150x150&amp;data=https://www.google.com/calendar/event?eid=bzY4MWxwNWV2cXU3ZTdkY204Z2t0bW50NGcgYmVlYzZkMzFjMzQ2ZTg3ZjVhNTg3ZmE2ZjUzMjc0YjY1MjNlYTQ1MTBlYjBiMDdjNjAzNzQ1OWE4ZTg4N2M2NEBncm91cC5jYWxlbmRhci5nb29nbGU"&amp;"uY29t",1))</f>
        <v/>
      </c>
      <c r="D30" s="3" t="s">
        <v>68</v>
      </c>
      <c r="E30" s="1" t="str">
        <f>HYPERLINK("https://www.google.com/calendar/event?eid=bzY4MWxwNWV2cXU3ZTdkY204Z2t0bW50NGcgYmVlYzZkMzFjMzQ2ZTg3ZjVhNTg3ZmE2ZjUzMjc0YjY1MjNlYTQ1MTBlYjBiMDdjNjAzNzQ1OWE4ZTg4N2M2NEBncm91cC5jYWxlbmRhci5nb29nbGUuY29t","renting a photo booth near Culver City")</f>
        <v>renting a photo booth near Culver City</v>
      </c>
    </row>
    <row r="31" ht="112.5" customHeight="1">
      <c r="A31" s="2" t="s">
        <v>64</v>
      </c>
      <c r="B31" s="2" t="s">
        <v>65</v>
      </c>
      <c r="C31" s="1" t="str">
        <f>HYPERLINK("https://www.google.com/calendar/event?eid=MGV2MmFocDEyaXFsc2FlYmFqYmpoMHJpOWcgYmVlYzZkMzFjMzQ2ZTg3ZjVhNTg3ZmE2ZjUzMjc0YjY1MjNlYTQ1MTBlYjBiMDdjNjAzNzQ1OWE4ZTg4N2M2NEBncm91cC5jYWxlbmRhci5nb29nbGUuY29t", IMAGE("https://api.qrserver.com/v1/create-qr-code/?size=150x150&amp;data=https://www.google.com/calendar/event?eid=MGV2MmFocDEyaXFsc2FlYmFqYmpoMHJpOWcgYmVlYzZkMzFjMzQ2ZTg3ZjVhNTg3ZmE2ZjUzMjc0YjY1MjNlYTQ1MTBlYjBiMDdjNjAzNzQ1OWE4ZTg4N2M2NEBncm91cC5jYWxlbmRhci5nb29nbGU"&amp;"uY29t",1))</f>
        <v/>
      </c>
      <c r="D31" s="3" t="s">
        <v>69</v>
      </c>
      <c r="E31" s="1" t="str">
        <f>HYPERLINK("https://www.google.com/calendar/event?eid=MGV2MmFocDEyaXFsc2FlYmFqYmpoMHJpOWcgYmVlYzZkMzFjMzQ2ZTg3ZjVhNTg3ZmE2ZjUzMjc0YjY1MjNlYTQ1MTBlYjBiMDdjNjAzNzQ1OWE4ZTg4N2M2NEBncm91cC5jYWxlbmRhci5nb29nbGUuY29t","renting a photo booth near Culver City")</f>
        <v>renting a photo booth near Culver City</v>
      </c>
    </row>
    <row r="32" ht="112.5" customHeight="1">
      <c r="A32" s="2" t="s">
        <v>64</v>
      </c>
      <c r="B32" s="2" t="s">
        <v>65</v>
      </c>
      <c r="C32" s="1" t="str">
        <f>HYPERLINK("https://www.google.com/calendar/event?eid=bjlrcGF2N2o1dmoxbTVtZ2NvaGttcXJ0MWsgYmVlYzZkMzFjMzQ2ZTg3ZjVhNTg3ZmE2ZjUzMjc0YjY1MjNlYTQ1MTBlYjBiMDdjNjAzNzQ1OWE4ZTg4N2M2NEBncm91cC5jYWxlbmRhci5nb29nbGUuY29t", IMAGE("https://api.qrserver.com/v1/create-qr-code/?size=150x150&amp;data=https://www.google.com/calendar/event?eid=bjlrcGF2N2o1dmoxbTVtZ2NvaGttcXJ0MWsgYmVlYzZkMzFjMzQ2ZTg3ZjVhNTg3ZmE2ZjUzMjc0YjY1MjNlYTQ1MTBlYjBiMDdjNjAzNzQ1OWE4ZTg4N2M2NEBncm91cC5jYWxlbmRhci5nb29nbGU"&amp;"uY29t",1))</f>
        <v/>
      </c>
      <c r="D32" s="3" t="s">
        <v>70</v>
      </c>
      <c r="E32" s="1" t="str">
        <f>HYPERLINK("https://www.google.com/calendar/event?eid=bjlrcGF2N2o1dmoxbTVtZ2NvaGttcXJ0MWsgYmVlYzZkMzFjMzQ2ZTg3ZjVhNTg3ZmE2ZjUzMjc0YjY1MjNlYTQ1MTBlYjBiMDdjNjAzNzQ1OWE4ZTg4N2M2NEBncm91cC5jYWxlbmRhci5nb29nbGUuY29t","renting a photo booth near Culver City")</f>
        <v>renting a photo booth near Culver City</v>
      </c>
    </row>
    <row r="33" ht="112.5" customHeight="1">
      <c r="A33" s="2" t="s">
        <v>64</v>
      </c>
      <c r="B33" s="2" t="s">
        <v>65</v>
      </c>
      <c r="C33" s="1" t="str">
        <f>HYPERLINK("https://www.google.com/calendar/event?eid=c24wM2NnYm91bHFjdWlpMWxyYWRrMzZhZWsgYmVlYzZkMzFjMzQ2ZTg3ZjVhNTg3ZmE2ZjUzMjc0YjY1MjNlYTQ1MTBlYjBiMDdjNjAzNzQ1OWE4ZTg4N2M2NEBncm91cC5jYWxlbmRhci5nb29nbGUuY29t", IMAGE("https://api.qrserver.com/v1/create-qr-code/?size=150x150&amp;data=https://www.google.com/calendar/event?eid=c24wM2NnYm91bHFjdWlpMWxyYWRrMzZhZWsgYmVlYzZkMzFjMzQ2ZTg3ZjVhNTg3ZmE2ZjUzMjc0YjY1MjNlYTQ1MTBlYjBiMDdjNjAzNzQ1OWE4ZTg4N2M2NEBncm91cC5jYWxlbmRhci5nb29nbGU"&amp;"uY29t",1))</f>
        <v/>
      </c>
      <c r="D33" s="3" t="s">
        <v>71</v>
      </c>
      <c r="E33" s="1" t="str">
        <f>HYPERLINK("https://www.google.com/calendar/event?eid=c24wM2NnYm91bHFjdWlpMWxyYWRrMzZhZWsgYmVlYzZkMzFjMzQ2ZTg3ZjVhNTg3ZmE2ZjUzMjc0YjY1MjNlYTQ1MTBlYjBiMDdjNjAzNzQ1OWE4ZTg4N2M2NEBncm91cC5jYWxlbmRhci5nb29nbGUuY29t","renting a photo booth near Culver City")</f>
        <v>renting a photo booth near Culver City</v>
      </c>
    </row>
    <row r="34" ht="112.5" customHeight="1">
      <c r="A34" s="2" t="s">
        <v>64</v>
      </c>
      <c r="B34" s="2" t="s">
        <v>65</v>
      </c>
      <c r="C34" s="1" t="str">
        <f>HYPERLINK("https://www.google.com/calendar/event?eid=ZDBjYmlnMGhqc2tvZTlwcHNxcDNyZDdlZG8gYmVlYzZkMzFjMzQ2ZTg3ZjVhNTg3ZmE2ZjUzMjc0YjY1MjNlYTQ1MTBlYjBiMDdjNjAzNzQ1OWE4ZTg4N2M2NEBncm91cC5jYWxlbmRhci5nb29nbGUuY29t", IMAGE("https://api.qrserver.com/v1/create-qr-code/?size=150x150&amp;data=https://www.google.com/calendar/event?eid=ZDBjYmlnMGhqc2tvZTlwcHNxcDNyZDdlZG8gYmVlYzZkMzFjMzQ2ZTg3ZjVhNTg3ZmE2ZjUzMjc0YjY1MjNlYTQ1MTBlYjBiMDdjNjAzNzQ1OWE4ZTg4N2M2NEBncm91cC5jYWxlbmRhci5nb29nbGU"&amp;"uY29t",1))</f>
        <v/>
      </c>
      <c r="D34" s="3" t="s">
        <v>72</v>
      </c>
      <c r="E34" s="1" t="str">
        <f>HYPERLINK("https://www.google.com/calendar/event?eid=ZDBjYmlnMGhqc2tvZTlwcHNxcDNyZDdlZG8gYmVlYzZkMzFjMzQ2ZTg3ZjVhNTg3ZmE2ZjUzMjc0YjY1MjNlYTQ1MTBlYjBiMDdjNjAzNzQ1OWE4ZTg4N2M2NEBncm91cC5jYWxlbmRhci5nb29nbGUuY29t","renting a photo booth near Culver City")</f>
        <v>renting a photo booth near Culver City</v>
      </c>
    </row>
    <row r="35" ht="112.5" customHeight="1">
      <c r="A35" s="2" t="s">
        <v>64</v>
      </c>
      <c r="B35" s="2" t="s">
        <v>65</v>
      </c>
      <c r="C35" s="1" t="str">
        <f>HYPERLINK("https://www.google.com/calendar/event?eid=aWp1dTB1b3ViYnU5YzliZm1yc2Eyc2kzZG8gYmVlYzZkMzFjMzQ2ZTg3ZjVhNTg3ZmE2ZjUzMjc0YjY1MjNlYTQ1MTBlYjBiMDdjNjAzNzQ1OWE4ZTg4N2M2NEBncm91cC5jYWxlbmRhci5nb29nbGUuY29t", IMAGE("https://api.qrserver.com/v1/create-qr-code/?size=150x150&amp;data=https://www.google.com/calendar/event?eid=aWp1dTB1b3ViYnU5YzliZm1yc2Eyc2kzZG8gYmVlYzZkMzFjMzQ2ZTg3ZjVhNTg3ZmE2ZjUzMjc0YjY1MjNlYTQ1MTBlYjBiMDdjNjAzNzQ1OWE4ZTg4N2M2NEBncm91cC5jYWxlbmRhci5nb29nbGU"&amp;"uY29t",1))</f>
        <v/>
      </c>
      <c r="D35" s="3" t="s">
        <v>73</v>
      </c>
      <c r="E35" s="1" t="str">
        <f>HYPERLINK("https://www.google.com/calendar/event?eid=aWp1dTB1b3ViYnU5YzliZm1yc2Eyc2kzZG8gYmVlYzZkMzFjMzQ2ZTg3ZjVhNTg3ZmE2ZjUzMjc0YjY1MjNlYTQ1MTBlYjBiMDdjNjAzNzQ1OWE4ZTg4N2M2NEBncm91cC5jYWxlbmRhci5nb29nbGUuY29t","renting a photo booth near Culver City")</f>
        <v>renting a photo booth near Culver City</v>
      </c>
    </row>
    <row r="36" ht="112.5" customHeight="1">
      <c r="A36" s="2" t="s">
        <v>64</v>
      </c>
      <c r="B36" s="2" t="s">
        <v>65</v>
      </c>
      <c r="C36" s="1" t="str">
        <f>HYPERLINK("https://www.google.com/calendar/event?eid=NW8xNWZraDY3a2Fob2RhbmluODYzMDhlbWcgYmVlYzZkMzFjMzQ2ZTg3ZjVhNTg3ZmE2ZjUzMjc0YjY1MjNlYTQ1MTBlYjBiMDdjNjAzNzQ1OWE4ZTg4N2M2NEBncm91cC5jYWxlbmRhci5nb29nbGUuY29t", IMAGE("https://api.qrserver.com/v1/create-qr-code/?size=150x150&amp;data=https://www.google.com/calendar/event?eid=NW8xNWZraDY3a2Fob2RhbmluODYzMDhlbWcgYmVlYzZkMzFjMzQ2ZTg3ZjVhNTg3ZmE2ZjUzMjc0YjY1MjNlYTQ1MTBlYjBiMDdjNjAzNzQ1OWE4ZTg4N2M2NEBncm91cC5jYWxlbmRhci5nb29nbGU"&amp;"uY29t",1))</f>
        <v/>
      </c>
      <c r="D36" s="3" t="s">
        <v>74</v>
      </c>
      <c r="E36" s="1" t="str">
        <f>HYPERLINK("https://www.google.com/calendar/event?eid=NW8xNWZraDY3a2Fob2RhbmluODYzMDhlbWcgYmVlYzZkMzFjMzQ2ZTg3ZjVhNTg3ZmE2ZjUzMjc0YjY1MjNlYTQ1MTBlYjBiMDdjNjAzNzQ1OWE4ZTg4N2M2NEBncm91cC5jYWxlbmRhci5nb29nbGUuY29t","renting a photo booth near Culver City")</f>
        <v>renting a photo booth near Culver City</v>
      </c>
    </row>
    <row r="37" ht="112.5" customHeight="1">
      <c r="A37" s="2" t="s">
        <v>64</v>
      </c>
      <c r="B37" s="2" t="s">
        <v>65</v>
      </c>
      <c r="C37" s="1" t="str">
        <f>HYPERLINK("https://www.google.com/calendar/event?eid=NGRnMjBuaWEyaGM3dmpsbHU0bHIxNnMycDggYmVlYzZkMzFjMzQ2ZTg3ZjVhNTg3ZmE2ZjUzMjc0YjY1MjNlYTQ1MTBlYjBiMDdjNjAzNzQ1OWE4ZTg4N2M2NEBncm91cC5jYWxlbmRhci5nb29nbGUuY29t", IMAGE("https://api.qrserver.com/v1/create-qr-code/?size=150x150&amp;data=https://www.google.com/calendar/event?eid=NGRnMjBuaWEyaGM3dmpsbHU0bHIxNnMycDggYmVlYzZkMzFjMzQ2ZTg3ZjVhNTg3ZmE2ZjUzMjc0YjY1MjNlYTQ1MTBlYjBiMDdjNjAzNzQ1OWE4ZTg4N2M2NEBncm91cC5jYWxlbmRhci5nb29nbGU"&amp;"uY29t",1))</f>
        <v/>
      </c>
      <c r="D37" s="3" t="s">
        <v>75</v>
      </c>
      <c r="E37" s="1" t="str">
        <f>HYPERLINK("https://www.google.com/calendar/event?eid=NGRnMjBuaWEyaGM3dmpsbHU0bHIxNnMycDggYmVlYzZkMzFjMzQ2ZTg3ZjVhNTg3ZmE2ZjUzMjc0YjY1MjNlYTQ1MTBlYjBiMDdjNjAzNzQ1OWE4ZTg4N2M2NEBncm91cC5jYWxlbmRhci5nb29nbGUuY29t","renting a photo booth near Culver City")</f>
        <v>renting a photo booth near Culver City</v>
      </c>
    </row>
    <row r="38" ht="112.5" customHeight="1">
      <c r="A38" s="2" t="s">
        <v>64</v>
      </c>
      <c r="B38" s="2" t="s">
        <v>65</v>
      </c>
      <c r="C38" s="1" t="str">
        <f>HYPERLINK("https://www.google.com/calendar/event?eid=dXFiN2dtbm50djBoY3FwNDQxOXJtNmhkbTggYmVlYzZkMzFjMzQ2ZTg3ZjVhNTg3ZmE2ZjUzMjc0YjY1MjNlYTQ1MTBlYjBiMDdjNjAzNzQ1OWE4ZTg4N2M2NEBncm91cC5jYWxlbmRhci5nb29nbGUuY29t", IMAGE("https://api.qrserver.com/v1/create-qr-code/?size=150x150&amp;data=https://www.google.com/calendar/event?eid=dXFiN2dtbm50djBoY3FwNDQxOXJtNmhkbTggYmVlYzZkMzFjMzQ2ZTg3ZjVhNTg3ZmE2ZjUzMjc0YjY1MjNlYTQ1MTBlYjBiMDdjNjAzNzQ1OWE4ZTg4N2M2NEBncm91cC5jYWxlbmRhci5nb29nbGU"&amp;"uY29t",1))</f>
        <v/>
      </c>
      <c r="D38" s="3" t="s">
        <v>76</v>
      </c>
      <c r="E38" s="1" t="str">
        <f>HYPERLINK("https://www.google.com/calendar/event?eid=dXFiN2dtbm50djBoY3FwNDQxOXJtNmhkbTggYmVlYzZkMzFjMzQ2ZTg3ZjVhNTg3ZmE2ZjUzMjc0YjY1MjNlYTQ1MTBlYjBiMDdjNjAzNzQ1OWE4ZTg4N2M2NEBncm91cC5jYWxlbmRhci5nb29nbGUuY29t","renting a photo booth near Culver City")</f>
        <v>renting a photo booth near Culver City</v>
      </c>
    </row>
    <row r="39" ht="112.5" customHeight="1">
      <c r="A39" s="2" t="s">
        <v>64</v>
      </c>
      <c r="B39" s="2" t="s">
        <v>65</v>
      </c>
      <c r="C39" s="1" t="str">
        <f>HYPERLINK("https://www.google.com/calendar/event?eid=Mjgzcm02bDZncWc2cXNuazFyYXBrZzRzc2MgYmVlYzZkMzFjMzQ2ZTg3ZjVhNTg3ZmE2ZjUzMjc0YjY1MjNlYTQ1MTBlYjBiMDdjNjAzNzQ1OWE4ZTg4N2M2NEBncm91cC5jYWxlbmRhci5nb29nbGUuY29t", IMAGE("https://api.qrserver.com/v1/create-qr-code/?size=150x150&amp;data=https://www.google.com/calendar/event?eid=Mjgzcm02bDZncWc2cXNuazFyYXBrZzRzc2MgYmVlYzZkMzFjMzQ2ZTg3ZjVhNTg3ZmE2ZjUzMjc0YjY1MjNlYTQ1MTBlYjBiMDdjNjAzNzQ1OWE4ZTg4N2M2NEBncm91cC5jYWxlbmRhci5nb29nbGU"&amp;"uY29t",1))</f>
        <v/>
      </c>
      <c r="D39" s="3" t="s">
        <v>77</v>
      </c>
      <c r="E39" s="1" t="str">
        <f>HYPERLINK("https://www.google.com/calendar/event?eid=Mjgzcm02bDZncWc2cXNuazFyYXBrZzRzc2MgYmVlYzZkMzFjMzQ2ZTg3ZjVhNTg3ZmE2ZjUzMjc0YjY1MjNlYTQ1MTBlYjBiMDdjNjAzNzQ1OWE4ZTg4N2M2NEBncm91cC5jYWxlbmRhci5nb29nbGUuY29t","renting a photo booth near Culver City")</f>
        <v>renting a photo booth near Culver City</v>
      </c>
    </row>
    <row r="40" ht="112.5" customHeight="1">
      <c r="A40" s="2" t="s">
        <v>64</v>
      </c>
      <c r="B40" s="2" t="s">
        <v>65</v>
      </c>
      <c r="C40" s="1" t="str">
        <f>HYPERLINK("https://www.google.com/calendar/event?eid=anYxMGVnaWRtNWM3cjdrZjg4OXRtNGM4NWsgYmVlYzZkMzFjMzQ2ZTg3ZjVhNTg3ZmE2ZjUzMjc0YjY1MjNlYTQ1MTBlYjBiMDdjNjAzNzQ1OWE4ZTg4N2M2NEBncm91cC5jYWxlbmRhci5nb29nbGUuY29t", IMAGE("https://api.qrserver.com/v1/create-qr-code/?size=150x150&amp;data=https://www.google.com/calendar/event?eid=anYxMGVnaWRtNWM3cjdrZjg4OXRtNGM4NWsgYmVlYzZkMzFjMzQ2ZTg3ZjVhNTg3ZmE2ZjUzMjc0YjY1MjNlYTQ1MTBlYjBiMDdjNjAzNzQ1OWE4ZTg4N2M2NEBncm91cC5jYWxlbmRhci5nb29nbGU"&amp;"uY29t",1))</f>
        <v/>
      </c>
      <c r="D40" s="3" t="s">
        <v>78</v>
      </c>
      <c r="E40" s="1" t="str">
        <f>HYPERLINK("https://www.google.com/calendar/event?eid=anYxMGVnaWRtNWM3cjdrZjg4OXRtNGM4NWsgYmVlYzZkMzFjMzQ2ZTg3ZjVhNTg3ZmE2ZjUzMjc0YjY1MjNlYTQ1MTBlYjBiMDdjNjAzNzQ1OWE4ZTg4N2M2NEBncm91cC5jYWxlbmRhci5nb29nbGUuY29t","renting a photo booth near Culver City")</f>
        <v>renting a photo booth near Culver City</v>
      </c>
    </row>
    <row r="41" ht="112.5" customHeight="1">
      <c r="A41" s="2" t="s">
        <v>79</v>
      </c>
      <c r="B41" s="2" t="s">
        <v>1</v>
      </c>
      <c r="C41" s="1" t="str">
        <f>HYPERLINK("https://youtu.be/7LllWbcsav0", IMAGE("https://api.qrserver.com/v1/create-qr-code/?size=150x150&amp;data=https://youtu.be/7LllWbcsav0",1))</f>
        <v/>
      </c>
      <c r="D41" s="3" t="s">
        <v>80</v>
      </c>
      <c r="E41" s="1" t="str">
        <f>HYPERLINK("https://youtu.be/7LllWbcsav0","renting a photo booth near Culver City")</f>
        <v>renting a photo booth near Culver City</v>
      </c>
    </row>
    <row r="42" ht="112.5" customHeight="1">
      <c r="A42" s="2" t="s">
        <v>79</v>
      </c>
      <c r="B42" s="2" t="s">
        <v>1</v>
      </c>
      <c r="C42" s="1" t="str">
        <f>HYPERLINK("https://youtu.be/gg9HqdfCNPU", IMAGE("https://api.qrserver.com/v1/create-qr-code/?size=150x150&amp;data=https://youtu.be/gg9HqdfCNPU",1))</f>
        <v/>
      </c>
      <c r="D42" s="3" t="s">
        <v>81</v>
      </c>
      <c r="E42" s="1" t="str">
        <f>HYPERLINK("https://youtu.be/gg9HqdfCNPU","renting a photo booth near Culver City")</f>
        <v>renting a photo booth near Culver City</v>
      </c>
    </row>
    <row r="43" ht="112.5" customHeight="1">
      <c r="A43" s="2" t="s">
        <v>79</v>
      </c>
      <c r="B43" s="2" t="s">
        <v>1</v>
      </c>
      <c r="C43" s="1" t="str">
        <f>HYPERLINK("https://youtu.be/oqjwKz3NvlY", IMAGE("https://api.qrserver.com/v1/create-qr-code/?size=150x150&amp;data=https://youtu.be/oqjwKz3NvlY",1))</f>
        <v/>
      </c>
      <c r="D43" s="3" t="s">
        <v>82</v>
      </c>
      <c r="E43" s="1" t="str">
        <f>HYPERLINK("https://youtu.be/oqjwKz3NvlY","renting a photo booth near Culver City")</f>
        <v>renting a photo booth near Culver City</v>
      </c>
    </row>
    <row r="44" ht="112.5" customHeight="1">
      <c r="A44" s="2" t="s">
        <v>79</v>
      </c>
      <c r="B44" s="2" t="s">
        <v>1</v>
      </c>
      <c r="C44" s="1" t="str">
        <f>HYPERLINK("https://youtu.be/sRroGoy86Gs", IMAGE("https://api.qrserver.com/v1/create-qr-code/?size=150x150&amp;data=https://youtu.be/sRroGoy86Gs",1))</f>
        <v/>
      </c>
      <c r="D44" s="3" t="s">
        <v>83</v>
      </c>
      <c r="E44" s="1" t="str">
        <f>HYPERLINK("https://youtu.be/sRroGoy86Gs","renting a photo booth near Culver City")</f>
        <v>renting a photo booth near Culver City</v>
      </c>
    </row>
    <row r="45" ht="112.5" customHeight="1">
      <c r="A45" s="2" t="s">
        <v>79</v>
      </c>
      <c r="B45" s="2" t="s">
        <v>1</v>
      </c>
      <c r="C45" s="1" t="str">
        <f>HYPERLINK("https://youtu.be/qlzCxiTrIDk", IMAGE("https://api.qrserver.com/v1/create-qr-code/?size=150x150&amp;data=https://youtu.be/qlzCxiTrIDk",1))</f>
        <v/>
      </c>
      <c r="D45" s="3" t="s">
        <v>84</v>
      </c>
      <c r="E45" s="1" t="str">
        <f>HYPERLINK("https://youtu.be/qlzCxiTrIDk","renting a photo booth near Culver City")</f>
        <v>renting a photo booth near Culver City</v>
      </c>
    </row>
    <row r="46" ht="112.5" customHeight="1">
      <c r="A46" s="2" t="s">
        <v>85</v>
      </c>
      <c r="B46" s="2" t="s">
        <v>86</v>
      </c>
      <c r="C46" s="1" t="str">
        <f>HYPERLINK("https://docs.google.com/spreadsheets/d/1lRwJ5hoCqBTKFUez9IIaSL583ztDtYCwxsrCJQgKl-8/edit#gid=0", IMAGE("https://api.qrserver.com/v1/create-qr-code/?size=150x150&amp;data=https://docs.google.com/spreadsheets/d/1lRwJ5hoCqBTKFUez9IIaSL583ztDtYCwxsrCJQgKl-8/edit#gid=0",1))</f>
        <v/>
      </c>
      <c r="D46" s="3" t="s">
        <v>87</v>
      </c>
      <c r="E46" s="1" t="str">
        <f>HYPERLINK("https://docs.google.com/spreadsheets/d/1lRwJ5hoCqBTKFUez9IIaSL583ztDtYCwxsrCJQgKl-8/edit#gid=0","renting a photo booth near Culver City Sheet1")</f>
        <v>renting a photo booth near Culver City Sheet1</v>
      </c>
    </row>
    <row r="47" ht="112.5" customHeight="1">
      <c r="A47" s="2" t="s">
        <v>85</v>
      </c>
      <c r="B47" s="2" t="s">
        <v>88</v>
      </c>
      <c r="C47" s="1" t="str">
        <f>HYPERLINK("https://docs.google.com/spreadsheets/d/1lRwJ5hoCqBTKFUez9IIaSL583ztDtYCwxsrCJQgKl-8/edit#gid=2117820730", IMAGE("https://api.qrserver.com/v1/create-qr-code/?size=150x150&amp;data=https://docs.google.com/spreadsheets/d/1lRwJ5hoCqBTKFUez9IIaSL583ztDtYCwxsrCJQgKl-8/edit#gid=2117820730",1))</f>
        <v/>
      </c>
      <c r="D47" s="3" t="s">
        <v>89</v>
      </c>
      <c r="E47" s="1" t="str">
        <f>HYPERLINK("https://docs.google.com/spreadsheets/d/1lRwJ5hoCqBTKFUez9IIaSL583ztDtYCwxsrCJQgKl-8/edit#gid=2117820730","renting a photo booth near Culver City Keywords")</f>
        <v>renting a photo booth near Culver City Keywords</v>
      </c>
    </row>
    <row r="48" ht="112.5" customHeight="1">
      <c r="A48" s="2" t="s">
        <v>85</v>
      </c>
      <c r="B48" s="2" t="s">
        <v>90</v>
      </c>
      <c r="C48" s="1" t="str">
        <f>HYPERLINK("https://docs.google.com/spreadsheets/d/1lRwJ5hoCqBTKFUez9IIaSL583ztDtYCwxsrCJQgKl-8/edit#gid=406013061", IMAGE("https://api.qrserver.com/v1/create-qr-code/?size=150x150&amp;data=https://docs.google.com/spreadsheets/d/1lRwJ5hoCqBTKFUez9IIaSL583ztDtYCwxsrCJQgKl-8/edit#gid=406013061",1))</f>
        <v/>
      </c>
      <c r="D48" s="3" t="s">
        <v>91</v>
      </c>
      <c r="E48" s="1" t="str">
        <f>HYPERLINK("https://docs.google.com/spreadsheets/d/1lRwJ5hoCqBTKFUez9IIaSL583ztDtYCwxsrCJQgKl-8/edit#gid=406013061","renting a photo booth near Culver City Content")</f>
        <v>renting a photo booth near Culver City Content</v>
      </c>
    </row>
    <row r="49" ht="112.5" customHeight="1">
      <c r="A49" s="2" t="s">
        <v>85</v>
      </c>
      <c r="B49" s="2" t="s">
        <v>92</v>
      </c>
      <c r="C49" s="1" t="str">
        <f>HYPERLINK("https://docs.google.com/spreadsheets/d/1lRwJ5hoCqBTKFUez9IIaSL583ztDtYCwxsrCJQgKl-8/edit#gid=1153496335", IMAGE("https://api.qrserver.com/v1/create-qr-code/?size=150x150&amp;data=https://docs.google.com/spreadsheets/d/1lRwJ5hoCqBTKFUez9IIaSL583ztDtYCwxsrCJQgKl-8/edit#gid=1153496335",1))</f>
        <v/>
      </c>
      <c r="D49" s="3" t="s">
        <v>93</v>
      </c>
      <c r="E49" s="1" t="str">
        <f>HYPERLINK("https://docs.google.com/spreadsheets/d/1lRwJ5hoCqBTKFUez9IIaSL583ztDtYCwxsrCJQgKl-8/edit#gid=1153496335","renting a photo booth near Culver City Calendar Events")</f>
        <v>renting a photo booth near Culver City Calendar Events</v>
      </c>
    </row>
    <row r="50" ht="112.5" customHeight="1">
      <c r="A50" s="2" t="s">
        <v>85</v>
      </c>
      <c r="B50" s="2" t="s">
        <v>94</v>
      </c>
      <c r="C50" s="1" t="str">
        <f>HYPERLINK("https://docs.google.com/spreadsheets/d/1lRwJ5hoCqBTKFUez9IIaSL583ztDtYCwxsrCJQgKl-8/edit#gid=1713292540", IMAGE("https://api.qrserver.com/v1/create-qr-code/?size=150x150&amp;data=https://docs.google.com/spreadsheets/d/1lRwJ5hoCqBTKFUez9IIaSL583ztDtYCwxsrCJQgKl-8/edit#gid=1713292540",1))</f>
        <v/>
      </c>
      <c r="D50" s="3" t="s">
        <v>95</v>
      </c>
      <c r="E50" s="1" t="str">
        <f>HYPERLINK("https://docs.google.com/spreadsheets/d/1lRwJ5hoCqBTKFUez9IIaSL583ztDtYCwxsrCJQgKl-8/edit#gid=1713292540","renting a photo booth near Culver City RSS Feeds")</f>
        <v>renting a photo booth near Culver City RSS Feeds</v>
      </c>
    </row>
    <row r="51">
      <c r="A51" s="2" t="s">
        <v>96</v>
      </c>
      <c r="B51" s="2" t="s">
        <v>97</v>
      </c>
      <c r="D51" s="3" t="s">
        <v>98</v>
      </c>
      <c r="E51" s="1" t="str">
        <f>HYPERLINK("https://drive.google.com/drive/folders/1CsjleHQx3wPhrpbgEnNY-enIbmfW14gU?usp=sharing","renting a photo booth near Culver City HTML")</f>
        <v>renting a photo booth near Culver City HTML</v>
      </c>
    </row>
    <row r="52">
      <c r="A52" s="2" t="s">
        <v>99</v>
      </c>
      <c r="B52" s="2" t="s">
        <v>100</v>
      </c>
      <c r="D52" s="3" t="s">
        <v>101</v>
      </c>
      <c r="E52" s="1" t="str">
        <f>HYPERLINK("https://drive.google.com/file/d/13rOM2JtsWbVZu6EY00cQs0a18xIrnmZ8/view?usp=sharing","renting a photo booth near Culver City.html")</f>
        <v>renting a photo booth near Culver City.html</v>
      </c>
    </row>
    <row r="53">
      <c r="A53" s="2" t="s">
        <v>102</v>
      </c>
      <c r="B53" s="2" t="s">
        <v>103</v>
      </c>
      <c r="D53" s="3" t="s">
        <v>104</v>
      </c>
      <c r="E53" s="1" t="str">
        <f>HYPERLINK("https://drive.google.com/drive/folders/1U-46J5oVpAxJfbeArnRlor1nhylL5sp5?usp=sharing","renting a photo booth near Culver City MSFT")</f>
        <v>renting a photo booth near Culver City MSFT</v>
      </c>
    </row>
    <row r="54">
      <c r="A54" s="2" t="s">
        <v>46</v>
      </c>
      <c r="B54" s="2" t="s">
        <v>105</v>
      </c>
      <c r="D54" s="3" t="s">
        <v>106</v>
      </c>
      <c r="E54" s="1" t="str">
        <f t="shared" ref="E54:E56" si="4">HYPERLINK("https://docs.google.com/document/d/13klrlx_WQ1j87YcmlDDGUGKt_N7jdnDoPDuQVAn9H8A/edit?usp=sharing","renting a photo booth in Culver City")</f>
        <v>renting a photo booth in Culver City</v>
      </c>
    </row>
    <row r="55">
      <c r="A55" s="2" t="s">
        <v>48</v>
      </c>
      <c r="B55" s="2" t="s">
        <v>107</v>
      </c>
      <c r="D55" s="3" t="s">
        <v>108</v>
      </c>
      <c r="E55" s="1" t="str">
        <f t="shared" si="4"/>
        <v>renting a photo booth in Culver City</v>
      </c>
    </row>
    <row r="56">
      <c r="A56" s="2" t="s">
        <v>50</v>
      </c>
      <c r="B56" s="2" t="s">
        <v>109</v>
      </c>
      <c r="D56" s="3" t="s">
        <v>110</v>
      </c>
      <c r="E56" s="1" t="str">
        <f t="shared" si="4"/>
        <v>renting a photo booth in Culver City</v>
      </c>
    </row>
    <row r="57">
      <c r="A57" s="2" t="s">
        <v>46</v>
      </c>
      <c r="B57" s="2" t="s">
        <v>111</v>
      </c>
      <c r="D57" s="3" t="s">
        <v>112</v>
      </c>
      <c r="E57" s="1" t="str">
        <f t="shared" ref="E57:E59" si="5">HYPERLINK("https://docs.google.com/document/d/1XKMFSaAGAsA8xGfDBwU0GcZ9ET1yAM0wIAEwZgKW3-c/edit?usp=sharing","rent a photobooth Culver City")</f>
        <v>rent a photobooth Culver City</v>
      </c>
    </row>
    <row r="58">
      <c r="A58" s="2" t="s">
        <v>48</v>
      </c>
      <c r="B58" s="2" t="s">
        <v>113</v>
      </c>
      <c r="D58" s="3" t="s">
        <v>114</v>
      </c>
      <c r="E58" s="1" t="str">
        <f t="shared" si="5"/>
        <v>rent a photobooth Culver City</v>
      </c>
    </row>
    <row r="59">
      <c r="A59" s="2" t="s">
        <v>50</v>
      </c>
      <c r="B59" s="2" t="s">
        <v>115</v>
      </c>
      <c r="D59" s="3" t="s">
        <v>116</v>
      </c>
      <c r="E59" s="1" t="str">
        <f t="shared" si="5"/>
        <v>rent a photobooth Culver City</v>
      </c>
    </row>
    <row r="60">
      <c r="A60" s="2" t="s">
        <v>46</v>
      </c>
      <c r="B60" s="2" t="s">
        <v>117</v>
      </c>
      <c r="D60" s="3" t="s">
        <v>118</v>
      </c>
      <c r="E60" s="1" t="str">
        <f t="shared" ref="E60:E62" si="6">HYPERLINK("https://docs.google.com/document/d/1aloBmb3nwu66QsIPoR9jYY8QrIy2yeVv_x4zs4JPjEY/edit?usp=sharing","photo booth rental package Culver City")</f>
        <v>photo booth rental package Culver City</v>
      </c>
    </row>
    <row r="61">
      <c r="A61" s="2" t="s">
        <v>48</v>
      </c>
      <c r="B61" s="2" t="s">
        <v>119</v>
      </c>
      <c r="D61" s="3" t="s">
        <v>120</v>
      </c>
      <c r="E61" s="1" t="str">
        <f t="shared" si="6"/>
        <v>photo booth rental package Culver City</v>
      </c>
    </row>
    <row r="62">
      <c r="A62" s="2" t="s">
        <v>50</v>
      </c>
      <c r="B62" s="2" t="s">
        <v>121</v>
      </c>
      <c r="D62" s="3" t="s">
        <v>122</v>
      </c>
      <c r="E62" s="1" t="str">
        <f t="shared" si="6"/>
        <v>photo booth rental package Culver City</v>
      </c>
    </row>
    <row r="63">
      <c r="A63" s="2" t="s">
        <v>123</v>
      </c>
      <c r="B63" s="2" t="s">
        <v>1</v>
      </c>
      <c r="D63" s="3" t="s">
        <v>124</v>
      </c>
      <c r="E63" s="1" t="str">
        <f>HYPERLINK("https://sites.google.com/view/photoboothrentalalisoviejoca/home","renting a photo booth near Culver City")</f>
        <v>renting a photo booth near Culver City</v>
      </c>
    </row>
    <row r="64">
      <c r="A64" s="2" t="s">
        <v>123</v>
      </c>
      <c r="B64" s="2" t="s">
        <v>1</v>
      </c>
      <c r="D64" s="3" t="s">
        <v>125</v>
      </c>
      <c r="E64" s="1" t="str">
        <f>HYPERLINK("https://sites.google.com/view/irvinephotoboothrental/home","renting a photo booth near Culver City")</f>
        <v>renting a photo booth near Culver City</v>
      </c>
    </row>
    <row r="65">
      <c r="A65" s="2" t="s">
        <v>123</v>
      </c>
      <c r="B65" s="2" t="s">
        <v>1</v>
      </c>
      <c r="D65" s="3" t="s">
        <v>126</v>
      </c>
      <c r="E65" s="1" t="str">
        <f>HYPERLINK("https://sites.google.com/view/irvinephotoboothrental/photo-booth-rental-irvine","renting a photo booth near Culver City")</f>
        <v>renting a photo booth near Culver City</v>
      </c>
    </row>
    <row r="66">
      <c r="A66" s="2" t="s">
        <v>123</v>
      </c>
      <c r="B66" s="2" t="s">
        <v>1</v>
      </c>
      <c r="D66" s="3" t="s">
        <v>127</v>
      </c>
      <c r="E66" s="1" t="str">
        <f>HYPERLINK("https://sites.google.com/view/vogue-booth-rental-los-angeles/home","renting a photo booth near Culver City")</f>
        <v>renting a photo booth near Culver City</v>
      </c>
    </row>
    <row r="67">
      <c r="A67" s="2" t="s">
        <v>123</v>
      </c>
      <c r="B67" s="2" t="s">
        <v>1</v>
      </c>
      <c r="D67" s="3" t="s">
        <v>128</v>
      </c>
      <c r="E67" s="1" t="str">
        <f>HYPERLINK("https://sites.google.com/view/brea-photo-booth-rental/home","renting a photo booth near Culver City")</f>
        <v>renting a photo booth near Culver City</v>
      </c>
    </row>
    <row r="68">
      <c r="A68" s="2" t="s">
        <v>46</v>
      </c>
      <c r="B68" s="2" t="s">
        <v>129</v>
      </c>
      <c r="D68" s="3" t="s">
        <v>130</v>
      </c>
      <c r="E68" s="1" t="str">
        <f t="shared" ref="E68:E70" si="7">HYPERLINK("https://docs.google.com/document/d/1cGQ4dFNGEVK2vqpfR3lErNKTHKzftD0wunRLxmsGu9w/edit?usp=sharing","photobooth for rent Culver City")</f>
        <v>photobooth for rent Culver City</v>
      </c>
    </row>
    <row r="69">
      <c r="A69" s="2" t="s">
        <v>48</v>
      </c>
      <c r="B69" s="2" t="s">
        <v>131</v>
      </c>
      <c r="D69" s="3" t="s">
        <v>132</v>
      </c>
      <c r="E69" s="1" t="str">
        <f t="shared" si="7"/>
        <v>photobooth for rent Culver City</v>
      </c>
    </row>
    <row r="70">
      <c r="A70" s="2" t="s">
        <v>50</v>
      </c>
      <c r="B70" s="2" t="s">
        <v>133</v>
      </c>
      <c r="D70" s="3" t="s">
        <v>134</v>
      </c>
      <c r="E70" s="1" t="str">
        <f t="shared" si="7"/>
        <v>photobooth for rent Culver City</v>
      </c>
    </row>
    <row r="71">
      <c r="A71" s="2" t="s">
        <v>46</v>
      </c>
      <c r="B71" s="2" t="s">
        <v>135</v>
      </c>
      <c r="D71" s="3" t="s">
        <v>136</v>
      </c>
      <c r="E71" s="1" t="str">
        <f t="shared" ref="E71:E73" si="8">HYPERLINK("https://docs.google.com/document/d/1FxgsOv9LWS7GKVxiC8Krp4-0_cYLqH6oM1zD3gBWq5M/edit?usp=sharing","photo booths rent Culver City")</f>
        <v>photo booths rent Culver City</v>
      </c>
    </row>
    <row r="72">
      <c r="A72" s="2" t="s">
        <v>48</v>
      </c>
      <c r="B72" s="2" t="s">
        <v>137</v>
      </c>
      <c r="D72" s="3" t="s">
        <v>138</v>
      </c>
      <c r="E72" s="1" t="str">
        <f t="shared" si="8"/>
        <v>photo booths rent Culver City</v>
      </c>
    </row>
    <row r="73">
      <c r="A73" s="2" t="s">
        <v>50</v>
      </c>
      <c r="B73" s="2" t="s">
        <v>139</v>
      </c>
      <c r="D73" s="3" t="s">
        <v>140</v>
      </c>
      <c r="E73" s="1" t="str">
        <f t="shared" si="8"/>
        <v>photo booths rent Culver City</v>
      </c>
    </row>
    <row r="74">
      <c r="A74" s="2" t="s">
        <v>46</v>
      </c>
      <c r="B74" s="2" t="s">
        <v>105</v>
      </c>
      <c r="D74" s="3" t="s">
        <v>141</v>
      </c>
      <c r="E74" s="1" t="str">
        <f t="shared" ref="E74:E76" si="9">HYPERLINK("https://docs.google.com/document/d/1mhVV9zALyW1XLL5ZyKTYOHKXrUJabK8H8Zgtq32xJNg/edit?usp=sharing","renting a photo booth in Culver City")</f>
        <v>renting a photo booth in Culver City</v>
      </c>
    </row>
    <row r="75">
      <c r="A75" s="2" t="s">
        <v>48</v>
      </c>
      <c r="B75" s="2" t="s">
        <v>107</v>
      </c>
      <c r="D75" s="3" t="s">
        <v>142</v>
      </c>
      <c r="E75" s="1" t="str">
        <f t="shared" si="9"/>
        <v>renting a photo booth in Culver City</v>
      </c>
    </row>
    <row r="76">
      <c r="A76" s="2" t="s">
        <v>50</v>
      </c>
      <c r="B76" s="2" t="s">
        <v>109</v>
      </c>
      <c r="D76" s="3" t="s">
        <v>143</v>
      </c>
      <c r="E76" s="1" t="str">
        <f t="shared" si="9"/>
        <v>renting a photo booth in Culver City</v>
      </c>
    </row>
    <row r="77">
      <c r="A77" s="2" t="s">
        <v>123</v>
      </c>
      <c r="B77" s="2" t="s">
        <v>1</v>
      </c>
      <c r="D77" s="3" t="s">
        <v>124</v>
      </c>
      <c r="E77" s="1" t="str">
        <f>HYPERLINK("https://sites.google.com/view/photoboothrentalalisoviejoca/home","renting a photo booth near Culver City")</f>
        <v>renting a photo booth near Culver City</v>
      </c>
    </row>
    <row r="78">
      <c r="A78" s="2" t="s">
        <v>123</v>
      </c>
      <c r="B78" s="2" t="s">
        <v>1</v>
      </c>
      <c r="D78" s="3" t="s">
        <v>125</v>
      </c>
      <c r="E78" s="1" t="str">
        <f>HYPERLINK("https://sites.google.com/view/irvinephotoboothrental/home","renting a photo booth near Culver City")</f>
        <v>renting a photo booth near Culver City</v>
      </c>
    </row>
    <row r="79">
      <c r="A79" s="2" t="s">
        <v>123</v>
      </c>
      <c r="B79" s="2" t="s">
        <v>1</v>
      </c>
      <c r="D79" s="3" t="s">
        <v>126</v>
      </c>
      <c r="E79" s="1" t="str">
        <f>HYPERLINK("https://sites.google.com/view/irvinephotoboothrental/photo-booth-rental-irvine","renting a photo booth near Culver City")</f>
        <v>renting a photo booth near Culver City</v>
      </c>
    </row>
    <row r="80">
      <c r="A80" s="2" t="s">
        <v>123</v>
      </c>
      <c r="B80" s="2" t="s">
        <v>1</v>
      </c>
      <c r="D80" s="3" t="s">
        <v>127</v>
      </c>
      <c r="E80" s="1" t="str">
        <f>HYPERLINK("https://sites.google.com/view/vogue-booth-rental-los-angeles/home","renting a photo booth near Culver City")</f>
        <v>renting a photo booth near Culver City</v>
      </c>
    </row>
    <row r="81">
      <c r="A81" s="2" t="s">
        <v>123</v>
      </c>
      <c r="B81" s="2" t="s">
        <v>1</v>
      </c>
      <c r="D81" s="3" t="s">
        <v>128</v>
      </c>
      <c r="E81" s="1" t="str">
        <f>HYPERLINK("https://sites.google.com/view/brea-photo-booth-rental/home","renting a photo booth near Culver City")</f>
        <v>renting a photo booth near Culver City</v>
      </c>
    </row>
    <row r="82">
      <c r="A82" s="2" t="s">
        <v>46</v>
      </c>
      <c r="B82" s="2" t="s">
        <v>144</v>
      </c>
      <c r="D82" s="3" t="s">
        <v>145</v>
      </c>
      <c r="E82" s="1" t="str">
        <f t="shared" ref="E82:E84" si="10">HYPERLINK("https://docs.google.com/document/d/1tQZ_4_W5FASv1ie4--zmN1o1MRYn7Hun-YzhyO5Rx5I/edit?usp=sharing","corporate event photo booth Culver City")</f>
        <v>corporate event photo booth Culver City</v>
      </c>
    </row>
    <row r="83">
      <c r="A83" s="2" t="s">
        <v>48</v>
      </c>
      <c r="B83" s="2" t="s">
        <v>146</v>
      </c>
      <c r="D83" s="3" t="s">
        <v>147</v>
      </c>
      <c r="E83" s="1" t="str">
        <f t="shared" si="10"/>
        <v>corporate event photo booth Culver City</v>
      </c>
    </row>
    <row r="84">
      <c r="A84" s="2" t="s">
        <v>50</v>
      </c>
      <c r="B84" s="2" t="s">
        <v>148</v>
      </c>
      <c r="D84" s="3" t="s">
        <v>149</v>
      </c>
      <c r="E84" s="1" t="str">
        <f t="shared" si="10"/>
        <v>corporate event photo booth Culver City</v>
      </c>
    </row>
    <row r="85">
      <c r="A85" s="2" t="s">
        <v>46</v>
      </c>
      <c r="B85" s="2" t="s">
        <v>150</v>
      </c>
      <c r="D85" s="3" t="s">
        <v>151</v>
      </c>
      <c r="E85" s="1" t="str">
        <f t="shared" ref="E85:E87" si="11">HYPERLINK("https://docs.google.com/document/d/1SQ8EMb08sLlzHO_xc1FRiJQbALYgET-VboNh0hOrs20/edit?usp=sharing","photo booth rental Culver City")</f>
        <v>photo booth rental Culver City</v>
      </c>
    </row>
    <row r="86">
      <c r="A86" s="2" t="s">
        <v>48</v>
      </c>
      <c r="B86" s="2" t="s">
        <v>152</v>
      </c>
      <c r="D86" s="3" t="s">
        <v>153</v>
      </c>
      <c r="E86" s="1" t="str">
        <f t="shared" si="11"/>
        <v>photo booth rental Culver City</v>
      </c>
    </row>
    <row r="87">
      <c r="A87" s="2" t="s">
        <v>50</v>
      </c>
      <c r="B87" s="2" t="s">
        <v>154</v>
      </c>
      <c r="D87" s="3" t="s">
        <v>155</v>
      </c>
      <c r="E87" s="1" t="str">
        <f t="shared" si="11"/>
        <v>photo booth rental Culver City</v>
      </c>
    </row>
    <row r="88">
      <c r="A88" s="2" t="s">
        <v>46</v>
      </c>
      <c r="B88" s="2" t="s">
        <v>156</v>
      </c>
      <c r="D88" s="3" t="s">
        <v>157</v>
      </c>
      <c r="E88" s="1" t="str">
        <f t="shared" ref="E88:E90" si="12">HYPERLINK("https://docs.google.com/document/d/1GoGBxbv3TZS-s14lGJGRird0s5husbYIWiv_FC2DD_4/edit?usp=sharing","wedding photo booth rental in Culver City")</f>
        <v>wedding photo booth rental in Culver City</v>
      </c>
    </row>
    <row r="89">
      <c r="A89" s="2" t="s">
        <v>48</v>
      </c>
      <c r="B89" s="2" t="s">
        <v>158</v>
      </c>
      <c r="D89" s="3" t="s">
        <v>159</v>
      </c>
      <c r="E89" s="1" t="str">
        <f t="shared" si="12"/>
        <v>wedding photo booth rental in Culver City</v>
      </c>
    </row>
    <row r="90">
      <c r="A90" s="2" t="s">
        <v>50</v>
      </c>
      <c r="B90" s="2" t="s">
        <v>160</v>
      </c>
      <c r="D90" s="3" t="s">
        <v>161</v>
      </c>
      <c r="E90" s="1" t="str">
        <f t="shared" si="12"/>
        <v>wedding photo booth rental in Culver City</v>
      </c>
    </row>
    <row r="91">
      <c r="A91" s="2" t="s">
        <v>123</v>
      </c>
      <c r="B91" s="2" t="s">
        <v>1</v>
      </c>
      <c r="D91" s="3" t="s">
        <v>124</v>
      </c>
      <c r="E91" s="1" t="str">
        <f>HYPERLINK("https://sites.google.com/view/photoboothrentalalisoviejoca/home","renting a photo booth near Culver City")</f>
        <v>renting a photo booth near Culver City</v>
      </c>
    </row>
    <row r="92">
      <c r="A92" s="2" t="s">
        <v>123</v>
      </c>
      <c r="B92" s="2" t="s">
        <v>1</v>
      </c>
      <c r="D92" s="3" t="s">
        <v>125</v>
      </c>
      <c r="E92" s="1" t="str">
        <f>HYPERLINK("https://sites.google.com/view/irvinephotoboothrental/home","renting a photo booth near Culver City")</f>
        <v>renting a photo booth near Culver City</v>
      </c>
    </row>
    <row r="93">
      <c r="A93" s="2" t="s">
        <v>123</v>
      </c>
      <c r="B93" s="2" t="s">
        <v>1</v>
      </c>
      <c r="D93" s="3" t="s">
        <v>126</v>
      </c>
      <c r="E93" s="1" t="str">
        <f>HYPERLINK("https://sites.google.com/view/irvinephotoboothrental/photo-booth-rental-irvine","renting a photo booth near Culver City")</f>
        <v>renting a photo booth near Culver City</v>
      </c>
    </row>
    <row r="94">
      <c r="A94" s="2" t="s">
        <v>123</v>
      </c>
      <c r="B94" s="2" t="s">
        <v>1</v>
      </c>
      <c r="D94" s="3" t="s">
        <v>127</v>
      </c>
      <c r="E94" s="1" t="str">
        <f>HYPERLINK("https://sites.google.com/view/vogue-booth-rental-los-angeles/home","renting a photo booth near Culver City")</f>
        <v>renting a photo booth near Culver City</v>
      </c>
    </row>
    <row r="95">
      <c r="A95" s="2" t="s">
        <v>123</v>
      </c>
      <c r="B95" s="2" t="s">
        <v>1</v>
      </c>
      <c r="D95" s="3" t="s">
        <v>128</v>
      </c>
      <c r="E95" s="1" t="str">
        <f>HYPERLINK("https://sites.google.com/view/brea-photo-booth-rental/home","renting a photo booth near Culver City")</f>
        <v>renting a photo booth near Culver City</v>
      </c>
    </row>
    <row r="96">
      <c r="A96" s="2" t="s">
        <v>46</v>
      </c>
      <c r="B96" s="2" t="s">
        <v>162</v>
      </c>
      <c r="D96" s="3" t="s">
        <v>163</v>
      </c>
      <c r="E96" s="1" t="str">
        <f t="shared" ref="E96:E98" si="13">HYPERLINK("https://docs.google.com/document/d/19cxuHUgz8sRy3S3xrE1n03-JLk8ddF8Jk5-Cw-i-Spo/edit?usp=sharing","photo booth rental in Culver City")</f>
        <v>photo booth rental in Culver City</v>
      </c>
    </row>
    <row r="97">
      <c r="A97" s="2" t="s">
        <v>48</v>
      </c>
      <c r="B97" s="2" t="s">
        <v>164</v>
      </c>
      <c r="D97" s="3" t="s">
        <v>165</v>
      </c>
      <c r="E97" s="1" t="str">
        <f t="shared" si="13"/>
        <v>photo booth rental in Culver City</v>
      </c>
    </row>
    <row r="98">
      <c r="A98" s="2" t="s">
        <v>50</v>
      </c>
      <c r="B98" s="2" t="s">
        <v>166</v>
      </c>
      <c r="D98" s="3" t="s">
        <v>167</v>
      </c>
      <c r="E98" s="1" t="str">
        <f t="shared" si="13"/>
        <v>photo booth rental in Culver City</v>
      </c>
    </row>
    <row r="99">
      <c r="A99" s="2" t="s">
        <v>46</v>
      </c>
      <c r="B99" s="2" t="s">
        <v>168</v>
      </c>
      <c r="D99" s="3" t="s">
        <v>169</v>
      </c>
      <c r="E99" s="1" t="str">
        <f t="shared" ref="E99:E101" si="14">HYPERLINK("https://docs.google.com/document/d/1-y6JUg0pp83y7Iq-vgOSDDALx7iRcw8LA6KtYgod6OA/edit?usp=sharing","photo booth for rent Culver City")</f>
        <v>photo booth for rent Culver City</v>
      </c>
    </row>
    <row r="100">
      <c r="A100" s="2" t="s">
        <v>48</v>
      </c>
      <c r="B100" s="2" t="s">
        <v>170</v>
      </c>
      <c r="D100" s="3" t="s">
        <v>171</v>
      </c>
      <c r="E100" s="1" t="str">
        <f t="shared" si="14"/>
        <v>photo booth for rent Culver City</v>
      </c>
    </row>
    <row r="101">
      <c r="A101" s="2" t="s">
        <v>50</v>
      </c>
      <c r="B101" s="2" t="s">
        <v>172</v>
      </c>
      <c r="D101" s="3" t="s">
        <v>173</v>
      </c>
      <c r="E101" s="1" t="str">
        <f t="shared" si="14"/>
        <v>photo booth for rent Culver City</v>
      </c>
    </row>
    <row r="102">
      <c r="A102" s="2" t="s">
        <v>46</v>
      </c>
      <c r="B102" s="2" t="s">
        <v>174</v>
      </c>
      <c r="D102" s="3" t="s">
        <v>175</v>
      </c>
      <c r="E102" s="1" t="str">
        <f t="shared" ref="E102:E104" si="15">HYPERLINK("https://docs.google.com/document/d/1a_Q_GgRPzX8su4krFafziwmdLqz54b5cEhzW30dbbV8/edit?usp=sharing","photo booth for rental Culver City")</f>
        <v>photo booth for rental Culver City</v>
      </c>
    </row>
    <row r="103">
      <c r="A103" s="2" t="s">
        <v>48</v>
      </c>
      <c r="B103" s="2" t="s">
        <v>176</v>
      </c>
      <c r="D103" s="3" t="s">
        <v>177</v>
      </c>
      <c r="E103" s="1" t="str">
        <f t="shared" si="15"/>
        <v>photo booth for rental Culver City</v>
      </c>
    </row>
    <row r="104">
      <c r="A104" s="2" t="s">
        <v>50</v>
      </c>
      <c r="B104" s="2" t="s">
        <v>178</v>
      </c>
      <c r="D104" s="3" t="s">
        <v>179</v>
      </c>
      <c r="E104" s="1" t="str">
        <f t="shared" si="15"/>
        <v>photo booth for rental Culver City</v>
      </c>
    </row>
    <row r="105">
      <c r="A105" s="2" t="s">
        <v>123</v>
      </c>
      <c r="B105" s="2" t="s">
        <v>1</v>
      </c>
      <c r="D105" s="3" t="s">
        <v>124</v>
      </c>
      <c r="E105" s="1" t="str">
        <f>HYPERLINK("https://sites.google.com/view/photoboothrentalalisoviejoca/home","renting a photo booth near Culver City")</f>
        <v>renting a photo booth near Culver City</v>
      </c>
    </row>
    <row r="106">
      <c r="A106" s="2" t="s">
        <v>123</v>
      </c>
      <c r="B106" s="2" t="s">
        <v>1</v>
      </c>
      <c r="D106" s="3" t="s">
        <v>125</v>
      </c>
      <c r="E106" s="1" t="str">
        <f>HYPERLINK("https://sites.google.com/view/irvinephotoboothrental/home","renting a photo booth near Culver City")</f>
        <v>renting a photo booth near Culver City</v>
      </c>
    </row>
    <row r="107">
      <c r="A107" s="2" t="s">
        <v>123</v>
      </c>
      <c r="B107" s="2" t="s">
        <v>1</v>
      </c>
      <c r="D107" s="3" t="s">
        <v>126</v>
      </c>
      <c r="E107" s="1" t="str">
        <f>HYPERLINK("https://sites.google.com/view/irvinephotoboothrental/photo-booth-rental-irvine","renting a photo booth near Culver City")</f>
        <v>renting a photo booth near Culver City</v>
      </c>
    </row>
    <row r="108">
      <c r="A108" s="2" t="s">
        <v>123</v>
      </c>
      <c r="B108" s="2" t="s">
        <v>1</v>
      </c>
      <c r="D108" s="3" t="s">
        <v>127</v>
      </c>
      <c r="E108" s="1" t="str">
        <f>HYPERLINK("https://sites.google.com/view/vogue-booth-rental-los-angeles/home","renting a photo booth near Culver City")</f>
        <v>renting a photo booth near Culver City</v>
      </c>
    </row>
    <row r="109">
      <c r="A109" s="2" t="s">
        <v>123</v>
      </c>
      <c r="B109" s="2" t="s">
        <v>1</v>
      </c>
      <c r="D109" s="3" t="s">
        <v>128</v>
      </c>
      <c r="E109" s="1" t="str">
        <f>HYPERLINK("https://sites.google.com/view/brea-photo-booth-rental/home","renting a photo booth near Culver City")</f>
        <v>renting a photo booth near Culver City</v>
      </c>
    </row>
    <row r="110">
      <c r="A110" s="2" t="s">
        <v>46</v>
      </c>
      <c r="B110" s="2" t="s">
        <v>180</v>
      </c>
      <c r="D110" s="3" t="s">
        <v>181</v>
      </c>
      <c r="E110" s="1" t="str">
        <f t="shared" ref="E110:E112" si="16">HYPERLINK("https://docs.google.com/document/d/1ILJmNyieAVZkirYRnwYdZad3HCHvf7tpvDuAgiC6ags/edit?usp=sharing","photo booth to rental Culver City")</f>
        <v>photo booth to rental Culver City</v>
      </c>
    </row>
    <row r="111">
      <c r="A111" s="2" t="s">
        <v>48</v>
      </c>
      <c r="B111" s="2" t="s">
        <v>182</v>
      </c>
      <c r="D111" s="3" t="s">
        <v>183</v>
      </c>
      <c r="E111" s="1" t="str">
        <f t="shared" si="16"/>
        <v>photo booth to rental Culver City</v>
      </c>
    </row>
    <row r="112">
      <c r="A112" s="2" t="s">
        <v>50</v>
      </c>
      <c r="B112" s="2" t="s">
        <v>184</v>
      </c>
      <c r="D112" s="3" t="s">
        <v>185</v>
      </c>
      <c r="E112" s="1" t="str">
        <f t="shared" si="16"/>
        <v>photo booth to rental Culver City</v>
      </c>
    </row>
    <row r="113">
      <c r="A113" s="2" t="s">
        <v>46</v>
      </c>
      <c r="B113" s="2" t="s">
        <v>186</v>
      </c>
      <c r="D113" s="3" t="s">
        <v>187</v>
      </c>
      <c r="E113" s="1" t="str">
        <f t="shared" ref="E113:E115" si="17">HYPERLINK("https://docs.google.com/document/d/1--ZFqQbmBLku7dwCO1lqJbk4UwjdxKv1tW1if2W2Akw/edit?usp=sharing","photo booth to rent Culver City")</f>
        <v>photo booth to rent Culver City</v>
      </c>
    </row>
    <row r="114">
      <c r="A114" s="2" t="s">
        <v>48</v>
      </c>
      <c r="B114" s="2" t="s">
        <v>188</v>
      </c>
      <c r="D114" s="3" t="s">
        <v>189</v>
      </c>
      <c r="E114" s="1" t="str">
        <f t="shared" si="17"/>
        <v>photo booth to rent Culver City</v>
      </c>
    </row>
    <row r="115">
      <c r="A115" s="2" t="s">
        <v>50</v>
      </c>
      <c r="B115" s="2" t="s">
        <v>190</v>
      </c>
      <c r="D115" s="3" t="s">
        <v>191</v>
      </c>
      <c r="E115" s="1" t="str">
        <f t="shared" si="17"/>
        <v>photo booth to rent Culver City</v>
      </c>
    </row>
    <row r="116">
      <c r="A116" s="2" t="s">
        <v>46</v>
      </c>
      <c r="B116" s="2" t="s">
        <v>192</v>
      </c>
      <c r="D116" s="3" t="s">
        <v>193</v>
      </c>
      <c r="E116" s="1" t="str">
        <f t="shared" ref="E116:E118" si="18">HYPERLINK("https://docs.google.com/document/d/10WqCQW5bW5xMBvEi003qBDIi6_6S8awVKyCL1gaNREo/edit?usp=sharing","open air photo booth rental Culver City")</f>
        <v>open air photo booth rental Culver City</v>
      </c>
    </row>
    <row r="117">
      <c r="A117" s="2" t="s">
        <v>48</v>
      </c>
      <c r="B117" s="2" t="s">
        <v>194</v>
      </c>
      <c r="D117" s="3" t="s">
        <v>195</v>
      </c>
      <c r="E117" s="1" t="str">
        <f t="shared" si="18"/>
        <v>open air photo booth rental Culver City</v>
      </c>
    </row>
    <row r="118">
      <c r="A118" s="2" t="s">
        <v>50</v>
      </c>
      <c r="B118" s="2" t="s">
        <v>196</v>
      </c>
      <c r="D118" s="3" t="s">
        <v>197</v>
      </c>
      <c r="E118" s="1" t="str">
        <f t="shared" si="18"/>
        <v>open air photo booth rental Culver City</v>
      </c>
    </row>
    <row r="119">
      <c r="A119" s="2" t="s">
        <v>123</v>
      </c>
      <c r="B119" s="2" t="s">
        <v>1</v>
      </c>
      <c r="D119" s="3" t="s">
        <v>124</v>
      </c>
      <c r="E119" s="1" t="str">
        <f>HYPERLINK("https://sites.google.com/view/photoboothrentalalisoviejoca/home","renting a photo booth near Culver City")</f>
        <v>renting a photo booth near Culver City</v>
      </c>
    </row>
    <row r="120">
      <c r="A120" s="2" t="s">
        <v>123</v>
      </c>
      <c r="B120" s="2" t="s">
        <v>1</v>
      </c>
      <c r="D120" s="3" t="s">
        <v>125</v>
      </c>
      <c r="E120" s="1" t="str">
        <f>HYPERLINK("https://sites.google.com/view/irvinephotoboothrental/home","renting a photo booth near Culver City")</f>
        <v>renting a photo booth near Culver City</v>
      </c>
    </row>
    <row r="121">
      <c r="A121" s="2" t="s">
        <v>123</v>
      </c>
      <c r="B121" s="2" t="s">
        <v>1</v>
      </c>
      <c r="D121" s="3" t="s">
        <v>126</v>
      </c>
      <c r="E121" s="1" t="str">
        <f>HYPERLINK("https://sites.google.com/view/irvinephotoboothrental/photo-booth-rental-irvine","renting a photo booth near Culver City")</f>
        <v>renting a photo booth near Culver City</v>
      </c>
    </row>
    <row r="122">
      <c r="A122" s="2" t="s">
        <v>123</v>
      </c>
      <c r="B122" s="2" t="s">
        <v>1</v>
      </c>
      <c r="D122" s="3" t="s">
        <v>127</v>
      </c>
      <c r="E122" s="1" t="str">
        <f>HYPERLINK("https://sites.google.com/view/vogue-booth-rental-los-angeles/home","renting a photo booth near Culver City")</f>
        <v>renting a photo booth near Culver City</v>
      </c>
    </row>
    <row r="123">
      <c r="A123" s="2" t="s">
        <v>123</v>
      </c>
      <c r="B123" s="2" t="s">
        <v>1</v>
      </c>
      <c r="D123" s="3" t="s">
        <v>128</v>
      </c>
      <c r="E123" s="1" t="str">
        <f>HYPERLINK("https://sites.google.com/view/brea-photo-booth-rental/home","renting a photo booth near Culver City")</f>
        <v>renting a photo booth near Culver City</v>
      </c>
    </row>
    <row r="124">
      <c r="A124" s="2" t="s">
        <v>46</v>
      </c>
      <c r="B124" s="2" t="s">
        <v>150</v>
      </c>
      <c r="D124" s="3" t="s">
        <v>198</v>
      </c>
      <c r="E124" s="1" t="str">
        <f t="shared" ref="E124:E126" si="19">HYPERLINK("https://docs.google.com/document/d/1HpWDbZpOXZ6ULYN1iU8zzCV8oyIxETq4FlD_k1u4k9w/edit?usp=sharing","photo booth rental Culver City")</f>
        <v>photo booth rental Culver City</v>
      </c>
    </row>
    <row r="125">
      <c r="A125" s="2" t="s">
        <v>48</v>
      </c>
      <c r="B125" s="2" t="s">
        <v>152</v>
      </c>
      <c r="D125" s="3" t="s">
        <v>199</v>
      </c>
      <c r="E125" s="1" t="str">
        <f t="shared" si="19"/>
        <v>photo booth rental Culver City</v>
      </c>
    </row>
    <row r="126">
      <c r="A126" s="2" t="s">
        <v>50</v>
      </c>
      <c r="B126" s="2" t="s">
        <v>154</v>
      </c>
      <c r="D126" s="3" t="s">
        <v>200</v>
      </c>
      <c r="E126" s="1" t="str">
        <f t="shared" si="19"/>
        <v>photo booth rental Culver City</v>
      </c>
    </row>
    <row r="127">
      <c r="A127" s="2" t="s">
        <v>46</v>
      </c>
      <c r="B127" s="2" t="s">
        <v>201</v>
      </c>
      <c r="D127" s="3" t="s">
        <v>202</v>
      </c>
      <c r="E127" s="1" t="str">
        <f t="shared" ref="E127:E129" si="20">HYPERLINK("https://docs.google.com/document/d/1dWsz8yNIbyXX_gOZ9sRi2OzK_FQmg2Pp0odTbegJ6uI/edit?usp=sharing","rental a photo booth Culver City")</f>
        <v>rental a photo booth Culver City</v>
      </c>
    </row>
    <row r="128">
      <c r="A128" s="2" t="s">
        <v>48</v>
      </c>
      <c r="B128" s="2" t="s">
        <v>203</v>
      </c>
      <c r="D128" s="3" t="s">
        <v>204</v>
      </c>
      <c r="E128" s="1" t="str">
        <f t="shared" si="20"/>
        <v>rental a photo booth Culver City</v>
      </c>
    </row>
    <row r="129">
      <c r="A129" s="2" t="s">
        <v>50</v>
      </c>
      <c r="B129" s="2" t="s">
        <v>205</v>
      </c>
      <c r="D129" s="3" t="s">
        <v>206</v>
      </c>
      <c r="E129" s="1" t="str">
        <f t="shared" si="20"/>
        <v>rental a photo booth Culver City</v>
      </c>
    </row>
    <row r="130">
      <c r="A130" s="2" t="s">
        <v>46</v>
      </c>
      <c r="B130" s="2" t="s">
        <v>207</v>
      </c>
      <c r="D130" s="3" t="s">
        <v>208</v>
      </c>
      <c r="E130" s="1" t="str">
        <f t="shared" ref="E130:E132" si="21">HYPERLINK("https://docs.google.com/document/d/1j_6aCeK1_3k4LFMFSj3SU1vyO7-YZbahrtNc3AL7mQ0/edit?usp=sharing","photobooth rental Culver City")</f>
        <v>photobooth rental Culver City</v>
      </c>
    </row>
    <row r="131">
      <c r="A131" s="2" t="s">
        <v>48</v>
      </c>
      <c r="B131" s="2" t="s">
        <v>209</v>
      </c>
      <c r="D131" s="3" t="s">
        <v>210</v>
      </c>
      <c r="E131" s="1" t="str">
        <f t="shared" si="21"/>
        <v>photobooth rental Culver City</v>
      </c>
    </row>
    <row r="132">
      <c r="A132" s="2" t="s">
        <v>50</v>
      </c>
      <c r="B132" s="2" t="s">
        <v>211</v>
      </c>
      <c r="D132" s="3" t="s">
        <v>212</v>
      </c>
      <c r="E132" s="1" t="str">
        <f t="shared" si="21"/>
        <v>photobooth rental Culver City</v>
      </c>
    </row>
    <row r="133">
      <c r="A133" s="2" t="s">
        <v>123</v>
      </c>
      <c r="B133" s="2" t="s">
        <v>1</v>
      </c>
      <c r="D133" s="3" t="s">
        <v>124</v>
      </c>
      <c r="E133" s="1" t="str">
        <f>HYPERLINK("https://sites.google.com/view/photoboothrentalalisoviejoca/home","renting a photo booth near Culver City")</f>
        <v>renting a photo booth near Culver City</v>
      </c>
    </row>
    <row r="134">
      <c r="A134" s="2" t="s">
        <v>123</v>
      </c>
      <c r="B134" s="2" t="s">
        <v>1</v>
      </c>
      <c r="D134" s="3" t="s">
        <v>125</v>
      </c>
      <c r="E134" s="1" t="str">
        <f>HYPERLINK("https://sites.google.com/view/irvinephotoboothrental/home","renting a photo booth near Culver City")</f>
        <v>renting a photo booth near Culver City</v>
      </c>
    </row>
    <row r="135">
      <c r="A135" s="2" t="s">
        <v>123</v>
      </c>
      <c r="B135" s="2" t="s">
        <v>1</v>
      </c>
      <c r="D135" s="3" t="s">
        <v>126</v>
      </c>
      <c r="E135" s="1" t="str">
        <f>HYPERLINK("https://sites.google.com/view/irvinephotoboothrental/photo-booth-rental-irvine","renting a photo booth near Culver City")</f>
        <v>renting a photo booth near Culver City</v>
      </c>
    </row>
    <row r="136">
      <c r="A136" s="2" t="s">
        <v>123</v>
      </c>
      <c r="B136" s="2" t="s">
        <v>1</v>
      </c>
      <c r="D136" s="3" t="s">
        <v>127</v>
      </c>
      <c r="E136" s="1" t="str">
        <f>HYPERLINK("https://sites.google.com/view/vogue-booth-rental-los-angeles/home","renting a photo booth near Culver City")</f>
        <v>renting a photo booth near Culver City</v>
      </c>
    </row>
    <row r="137">
      <c r="A137" s="2" t="s">
        <v>123</v>
      </c>
      <c r="B137" s="2" t="s">
        <v>1</v>
      </c>
      <c r="D137" s="3" t="s">
        <v>128</v>
      </c>
      <c r="E137" s="1" t="str">
        <f>HYPERLINK("https://sites.google.com/view/brea-photo-booth-rental/home","renting a photo booth near Culver City")</f>
        <v>renting a photo booth near Culver City</v>
      </c>
    </row>
    <row r="138">
      <c r="A138" s="2" t="s">
        <v>46</v>
      </c>
      <c r="B138" s="2" t="s">
        <v>168</v>
      </c>
      <c r="D138" s="3" t="s">
        <v>213</v>
      </c>
      <c r="E138" s="1" t="str">
        <f t="shared" ref="E138:E140" si="22">HYPERLINK("https://docs.google.com/document/d/1B32d3fD2Q00TROO76flUFUyUebL6ulqjoXrXiqmZ8TY/edit?usp=sharing","photo booth for rent Culver City")</f>
        <v>photo booth for rent Culver City</v>
      </c>
    </row>
    <row r="139">
      <c r="A139" s="2" t="s">
        <v>48</v>
      </c>
      <c r="B139" s="2" t="s">
        <v>170</v>
      </c>
      <c r="D139" s="3" t="s">
        <v>214</v>
      </c>
      <c r="E139" s="1" t="str">
        <f t="shared" si="22"/>
        <v>photo booth for rent Culver City</v>
      </c>
    </row>
    <row r="140">
      <c r="A140" s="2" t="s">
        <v>50</v>
      </c>
      <c r="B140" s="2" t="s">
        <v>172</v>
      </c>
      <c r="D140" s="3" t="s">
        <v>215</v>
      </c>
      <c r="E140" s="1" t="str">
        <f t="shared" si="22"/>
        <v>photo booth for rent Culver City</v>
      </c>
    </row>
    <row r="141">
      <c r="A141" s="2" t="s">
        <v>123</v>
      </c>
      <c r="B141" s="2" t="s">
        <v>1</v>
      </c>
      <c r="D141" s="3" t="s">
        <v>124</v>
      </c>
      <c r="E141" s="1" t="str">
        <f>HYPERLINK("https://sites.google.com/view/photoboothrentalalisoviejoca/home","renting a photo booth near Culver City")</f>
        <v>renting a photo booth near Culver City</v>
      </c>
    </row>
    <row r="142">
      <c r="A142" s="2" t="s">
        <v>123</v>
      </c>
      <c r="B142" s="2" t="s">
        <v>1</v>
      </c>
      <c r="D142" s="3" t="s">
        <v>125</v>
      </c>
      <c r="E142" s="1" t="str">
        <f>HYPERLINK("https://sites.google.com/view/irvinephotoboothrental/home","renting a photo booth near Culver City")</f>
        <v>renting a photo booth near Culver City</v>
      </c>
    </row>
    <row r="143">
      <c r="A143" s="2" t="s">
        <v>123</v>
      </c>
      <c r="B143" s="2" t="s">
        <v>1</v>
      </c>
      <c r="D143" s="3" t="s">
        <v>126</v>
      </c>
      <c r="E143" s="1" t="str">
        <f>HYPERLINK("https://sites.google.com/view/irvinephotoboothrental/photo-booth-rental-irvine","renting a photo booth near Culver City")</f>
        <v>renting a photo booth near Culver City</v>
      </c>
    </row>
    <row r="144">
      <c r="A144" s="2" t="s">
        <v>123</v>
      </c>
      <c r="B144" s="2" t="s">
        <v>1</v>
      </c>
      <c r="D144" s="3" t="s">
        <v>127</v>
      </c>
      <c r="E144" s="1" t="str">
        <f>HYPERLINK("https://sites.google.com/view/vogue-booth-rental-los-angeles/home","renting a photo booth near Culver City")</f>
        <v>renting a photo booth near Culver City</v>
      </c>
    </row>
    <row r="145">
      <c r="A145" s="2" t="s">
        <v>123</v>
      </c>
      <c r="B145" s="2" t="s">
        <v>1</v>
      </c>
      <c r="D145" s="3" t="s">
        <v>128</v>
      </c>
      <c r="E145" s="1" t="str">
        <f>HYPERLINK("https://sites.google.com/view/brea-photo-booth-rental/home","renting a photo booth near Culver City")</f>
        <v>renting a photo booth near Culver City</v>
      </c>
    </row>
    <row r="146" ht="112.5" customHeight="1">
      <c r="A146" s="2" t="s">
        <v>216</v>
      </c>
      <c r="B146" s="2" t="s">
        <v>22</v>
      </c>
      <c r="C146" s="1" t="str">
        <f>HYPERLINK("https://docs.google.com/spreadsheets/d/1lRwJ5hoCqBTKFUez9IIaSL583ztDtYCwxsrCJQgKl-8/edit?disco=AAABOu4_c5g", IMAGE("https://api.qrserver.com/v1/create-qr-code/?size=150x150&amp;data=https://docs.google.com/spreadsheets/d/1lRwJ5hoCqBTKFUez9IIaSL583ztDtYCwxsrCJQgKl-8/edit?disco=AAABOu4_c5g",1))</f>
        <v/>
      </c>
      <c r="D146" s="3" t="s">
        <v>217</v>
      </c>
      <c r="E146" s="1" t="str">
        <f>HYPERLINK("https://docs.google.com/spreadsheets/d/1lRwJ5hoCqBTKFUez9IIaSL583ztDtYCwxsrCJQgKl-8/edit?disco=AAABOu4_c5g", "spreadsheet comment")</f>
        <v>spreadsheet comment</v>
      </c>
    </row>
    <row r="147" ht="112.5" customHeight="1">
      <c r="A147" s="2" t="s">
        <v>216</v>
      </c>
      <c r="B147" s="2" t="s">
        <v>38</v>
      </c>
      <c r="C147" s="1" t="str">
        <f>HYPERLINK("https://docs.google.com/drawings/d/1QdIagHTkz-EPMEkxKdKj6TmNoBEu6roOF0UdZMODRpg/edit?disco=AAABSd9HLrg", IMAGE("https://api.qrserver.com/v1/create-qr-code/?size=150x150&amp;data=https://docs.google.com/drawings/d/1QdIagHTkz-EPMEkxKdKj6TmNoBEu6roOF0UdZMODRpg/edit?disco=AAABSd9HLrg",1))</f>
        <v/>
      </c>
      <c r="D147" s="3" t="s">
        <v>218</v>
      </c>
      <c r="E147" s="1" t="str">
        <f>HYPERLINK("https://docs.google.com/drawings/d/1QdIagHTkz-EPMEkxKdKj6TmNoBEu6roOF0UdZMODRpg/edit?disco=AAABSd9HLrg", "drawing comment")</f>
        <v>drawing comment</v>
      </c>
    </row>
    <row r="148" ht="112.5" customHeight="1">
      <c r="A148" s="2" t="s">
        <v>216</v>
      </c>
      <c r="B148" s="2" t="s">
        <v>46</v>
      </c>
      <c r="C148" s="1" t="str">
        <f>HYPERLINK("https://docs.google.com/document/d/1B32d3fD2Q00TROO76flUFUyUebL6ulqjoXrXiqmZ8TY/edit?disco=AAABSVtnft8", IMAGE("https://api.qrserver.com/v1/create-qr-code/?size=150x150&amp;data=https://docs.google.com/document/d/1B32d3fD2Q00TROO76flUFUyUebL6ulqjoXrXiqmZ8TY/edit?disco=AAABSVtnft8",1))</f>
        <v/>
      </c>
      <c r="D148" s="3" t="s">
        <v>219</v>
      </c>
      <c r="E148" s="1" t="str">
        <f>HYPERLINK("https://docs.google.com/document/d/1B32d3fD2Q00TROO76flUFUyUebL6ulqjoXrXiqmZ8TY/edit?disco=AAABSVtnft8", "document comment")</f>
        <v>document comment</v>
      </c>
    </row>
    <row r="149" ht="112.5" customHeight="1">
      <c r="A149" s="2" t="s">
        <v>216</v>
      </c>
      <c r="B149" s="2" t="s">
        <v>46</v>
      </c>
      <c r="C149" s="1" t="str">
        <f>HYPERLINK("https://docs.google.com/document/d/1j_6aCeK1_3k4LFMFSj3SU1vyO7-YZbahrtNc3AL7mQ0/edit?disco=AAABSbzhnd8", IMAGE("https://api.qrserver.com/v1/create-qr-code/?size=150x150&amp;data=https://docs.google.com/document/d/1j_6aCeK1_3k4LFMFSj3SU1vyO7-YZbahrtNc3AL7mQ0/edit?disco=AAABSbzhnd8",1))</f>
        <v/>
      </c>
      <c r="D149" s="3" t="s">
        <v>220</v>
      </c>
      <c r="E149" s="1" t="str">
        <f>HYPERLINK("https://docs.google.com/document/d/1j_6aCeK1_3k4LFMFSj3SU1vyO7-YZbahrtNc3AL7mQ0/edit?disco=AAABSbzhnd8", "document comment")</f>
        <v>document comment</v>
      </c>
    </row>
    <row r="150" ht="112.5" customHeight="1">
      <c r="A150" s="2" t="s">
        <v>216</v>
      </c>
      <c r="B150" s="2" t="s">
        <v>46</v>
      </c>
      <c r="C150" s="1" t="str">
        <f>HYPERLINK("https://docs.google.com/document/d/1dWsz8yNIbyXX_gOZ9sRi2OzK_FQmg2Pp0odTbegJ6uI/edit?disco=AAABSa7zIKI", IMAGE("https://api.qrserver.com/v1/create-qr-code/?size=150x150&amp;data=https://docs.google.com/document/d/1dWsz8yNIbyXX_gOZ9sRi2OzK_FQmg2Pp0odTbegJ6uI/edit?disco=AAABSa7zIKI",1))</f>
        <v/>
      </c>
      <c r="D150" s="3" t="s">
        <v>221</v>
      </c>
      <c r="E150" s="1" t="str">
        <f>HYPERLINK("https://docs.google.com/document/d/1dWsz8yNIbyXX_gOZ9sRi2OzK_FQmg2Pp0odTbegJ6uI/edit?disco=AAABSa7zIKI", "document comment")</f>
        <v>document comment</v>
      </c>
    </row>
    <row r="151" ht="112.5" customHeight="1">
      <c r="A151" s="2" t="s">
        <v>216</v>
      </c>
      <c r="B151" s="2" t="s">
        <v>46</v>
      </c>
      <c r="C151" s="1" t="str">
        <f>HYPERLINK("https://docs.google.com/document/d/1HpWDbZpOXZ6ULYN1iU8zzCV8oyIxETq4FlD_k1u4k9w/edit?disco=AAABSdJcl0c", IMAGE("https://api.qrserver.com/v1/create-qr-code/?size=150x150&amp;data=https://docs.google.com/document/d/1HpWDbZpOXZ6ULYN1iU8zzCV8oyIxETq4FlD_k1u4k9w/edit?disco=AAABSdJcl0c",1))</f>
        <v/>
      </c>
      <c r="D151" s="3" t="s">
        <v>222</v>
      </c>
      <c r="E151" s="1" t="str">
        <f>HYPERLINK("https://docs.google.com/document/d/1HpWDbZpOXZ6ULYN1iU8zzCV8oyIxETq4FlD_k1u4k9w/edit?disco=AAABSdJcl0c", "document comment")</f>
        <v>document comment</v>
      </c>
    </row>
    <row r="152" ht="112.5" customHeight="1">
      <c r="A152" s="2" t="s">
        <v>216</v>
      </c>
      <c r="B152" s="2" t="s">
        <v>46</v>
      </c>
      <c r="C152" s="1" t="str">
        <f>HYPERLINK("https://docs.google.com/document/d/10WqCQW5bW5xMBvEi003qBDIi6_6S8awVKyCL1gaNREo/edit?disco=AAABScR4RWs", IMAGE("https://api.qrserver.com/v1/create-qr-code/?size=150x150&amp;data=https://docs.google.com/document/d/10WqCQW5bW5xMBvEi003qBDIi6_6S8awVKyCL1gaNREo/edit?disco=AAABScR4RWs",1))</f>
        <v/>
      </c>
      <c r="D152" s="3" t="s">
        <v>223</v>
      </c>
      <c r="E152" s="1" t="str">
        <f>HYPERLINK("https://docs.google.com/document/d/10WqCQW5bW5xMBvEi003qBDIi6_6S8awVKyCL1gaNREo/edit?disco=AAABScR4RWs", "document comment")</f>
        <v>document comment</v>
      </c>
    </row>
    <row r="153" ht="112.5" customHeight="1">
      <c r="A153" s="2" t="s">
        <v>216</v>
      </c>
      <c r="B153" s="2" t="s">
        <v>46</v>
      </c>
      <c r="C153" s="1" t="str">
        <f>HYPERLINK("https://docs.google.com/document/d/1--ZFqQbmBLku7dwCO1lqJbk4UwjdxKv1tW1if2W2Akw/edit?disco=AAABSbUs-68", IMAGE("https://api.qrserver.com/v1/create-qr-code/?size=150x150&amp;data=https://docs.google.com/document/d/1--ZFqQbmBLku7dwCO1lqJbk4UwjdxKv1tW1if2W2Akw/edit?disco=AAABSbUs-68",1))</f>
        <v/>
      </c>
      <c r="D153" s="3" t="s">
        <v>224</v>
      </c>
      <c r="E153" s="1" t="str">
        <f>HYPERLINK("https://docs.google.com/document/d/1--ZFqQbmBLku7dwCO1lqJbk4UwjdxKv1tW1if2W2Akw/edit?disco=AAABSbUs-68", "document comment")</f>
        <v>document comment</v>
      </c>
    </row>
    <row r="154" ht="112.5" customHeight="1">
      <c r="A154" s="2" t="s">
        <v>216</v>
      </c>
      <c r="B154" s="2" t="s">
        <v>46</v>
      </c>
      <c r="C154" s="1" t="str">
        <f>HYPERLINK("https://docs.google.com/document/d/1ILJmNyieAVZkirYRnwYdZad3HCHvf7tpvDuAgiC6ags/edit?disco=AAABSdsoO6I", IMAGE("https://api.qrserver.com/v1/create-qr-code/?size=150x150&amp;data=https://docs.google.com/document/d/1ILJmNyieAVZkirYRnwYdZad3HCHvf7tpvDuAgiC6ags/edit?disco=AAABSdsoO6I",1))</f>
        <v/>
      </c>
      <c r="D154" s="3" t="s">
        <v>225</v>
      </c>
      <c r="E154" s="1" t="str">
        <f>HYPERLINK("https://docs.google.com/document/d/1ILJmNyieAVZkirYRnwYdZad3HCHvf7tpvDuAgiC6ags/edit?disco=AAABSdsoO6I", "document comment")</f>
        <v>document comment</v>
      </c>
    </row>
    <row r="155" ht="112.5" customHeight="1">
      <c r="A155" s="2" t="s">
        <v>216</v>
      </c>
      <c r="B155" s="2" t="s">
        <v>46</v>
      </c>
      <c r="C155" s="1" t="str">
        <f>HYPERLINK("https://docs.google.com/document/d/1a_Q_GgRPzX8su4krFafziwmdLqz54b5cEhzW30dbbV8/edit?disco=AAABOt2HxFs", IMAGE("https://api.qrserver.com/v1/create-qr-code/?size=150x150&amp;data=https://docs.google.com/document/d/1a_Q_GgRPzX8su4krFafziwmdLqz54b5cEhzW30dbbV8/edit?disco=AAABOt2HxFs",1))</f>
        <v/>
      </c>
      <c r="D155" s="3" t="s">
        <v>226</v>
      </c>
      <c r="E155" s="1" t="str">
        <f>HYPERLINK("https://docs.google.com/document/d/1a_Q_GgRPzX8su4krFafziwmdLqz54b5cEhzW30dbbV8/edit?disco=AAABOt2HxFs", "document comment")</f>
        <v>document comment</v>
      </c>
    </row>
    <row r="156" ht="112.5" customHeight="1">
      <c r="A156" s="2" t="s">
        <v>216</v>
      </c>
      <c r="B156" s="2" t="s">
        <v>46</v>
      </c>
      <c r="C156" s="1" t="str">
        <f>HYPERLINK("https://docs.google.com/document/d/1-y6JUg0pp83y7Iq-vgOSDDALx7iRcw8LA6KtYgod6OA/edit?disco=AAABOuBJJyY", IMAGE("https://api.qrserver.com/v1/create-qr-code/?size=150x150&amp;data=https://docs.google.com/document/d/1-y6JUg0pp83y7Iq-vgOSDDALx7iRcw8LA6KtYgod6OA/edit?disco=AAABOuBJJyY",1))</f>
        <v/>
      </c>
      <c r="D156" s="3" t="s">
        <v>227</v>
      </c>
      <c r="E156" s="1" t="str">
        <f>HYPERLINK("https://docs.google.com/document/d/1-y6JUg0pp83y7Iq-vgOSDDALx7iRcw8LA6KtYgod6OA/edit?disco=AAABOuBJJyY", "document comment")</f>
        <v>document comment</v>
      </c>
    </row>
    <row r="157" ht="112.5" customHeight="1">
      <c r="A157" s="2" t="s">
        <v>216</v>
      </c>
      <c r="B157" s="2" t="s">
        <v>46</v>
      </c>
      <c r="C157" s="1" t="str">
        <f>HYPERLINK("https://docs.google.com/document/d/19cxuHUgz8sRy3S3xrE1n03-JLk8ddF8Jk5-Cw-i-Spo/edit?disco=AAABSa_oj10", IMAGE("https://api.qrserver.com/v1/create-qr-code/?size=150x150&amp;data=https://docs.google.com/document/d/19cxuHUgz8sRy3S3xrE1n03-JLk8ddF8Jk5-Cw-i-Spo/edit?disco=AAABSa_oj10",1))</f>
        <v/>
      </c>
      <c r="D157" s="3" t="s">
        <v>228</v>
      </c>
      <c r="E157" s="1" t="str">
        <f>HYPERLINK("https://docs.google.com/document/d/19cxuHUgz8sRy3S3xrE1n03-JLk8ddF8Jk5-Cw-i-Spo/edit?disco=AAABSa_oj10", "document comment")</f>
        <v>document comment</v>
      </c>
    </row>
    <row r="158" ht="112.5" customHeight="1">
      <c r="A158" s="2" t="s">
        <v>216</v>
      </c>
      <c r="B158" s="2" t="s">
        <v>46</v>
      </c>
      <c r="C158" s="1" t="str">
        <f>HYPERLINK("https://docs.google.com/document/d/1GoGBxbv3TZS-s14lGJGRird0s5husbYIWiv_FC2DD_4/edit?disco=AAABSbwNuIE", IMAGE("https://api.qrserver.com/v1/create-qr-code/?size=150x150&amp;data=https://docs.google.com/document/d/1GoGBxbv3TZS-s14lGJGRird0s5husbYIWiv_FC2DD_4/edit?disco=AAABSbwNuIE",1))</f>
        <v/>
      </c>
      <c r="D158" s="3" t="s">
        <v>229</v>
      </c>
      <c r="E158" s="1" t="str">
        <f>HYPERLINK("https://docs.google.com/document/d/1GoGBxbv3TZS-s14lGJGRird0s5husbYIWiv_FC2DD_4/edit?disco=AAABSbwNuIE", "document comment")</f>
        <v>document comment</v>
      </c>
    </row>
    <row r="159" ht="112.5" customHeight="1">
      <c r="A159" s="2" t="s">
        <v>216</v>
      </c>
      <c r="B159" s="2" t="s">
        <v>46</v>
      </c>
      <c r="C159" s="1" t="str">
        <f>HYPERLINK("https://docs.google.com/document/d/1SQ8EMb08sLlzHO_xc1FRiJQbALYgET-VboNh0hOrs20/edit?disco=AAABSdZ7SmY", IMAGE("https://api.qrserver.com/v1/create-qr-code/?size=150x150&amp;data=https://docs.google.com/document/d/1SQ8EMb08sLlzHO_xc1FRiJQbALYgET-VboNh0hOrs20/edit?disco=AAABSdZ7SmY",1))</f>
        <v/>
      </c>
      <c r="D159" s="3" t="s">
        <v>230</v>
      </c>
      <c r="E159" s="1" t="str">
        <f>HYPERLINK("https://docs.google.com/document/d/1SQ8EMb08sLlzHO_xc1FRiJQbALYgET-VboNh0hOrs20/edit?disco=AAABSdZ7SmY", "document comment")</f>
        <v>document comment</v>
      </c>
    </row>
    <row r="160" ht="112.5" customHeight="1">
      <c r="A160" s="2" t="s">
        <v>216</v>
      </c>
      <c r="B160" s="2" t="s">
        <v>46</v>
      </c>
      <c r="C160" s="1" t="str">
        <f>HYPERLINK("https://docs.google.com/document/d/1tQZ_4_W5FASv1ie4--zmN1o1MRYn7Hun-YzhyO5Rx5I/edit?disco=AAABSbwad_8", IMAGE("https://api.qrserver.com/v1/create-qr-code/?size=150x150&amp;data=https://docs.google.com/document/d/1tQZ_4_W5FASv1ie4--zmN1o1MRYn7Hun-YzhyO5Rx5I/edit?disco=AAABSbwad_8",1))</f>
        <v/>
      </c>
      <c r="D160" s="3" t="s">
        <v>231</v>
      </c>
      <c r="E160" s="1" t="str">
        <f>HYPERLINK("https://docs.google.com/document/d/1tQZ_4_W5FASv1ie4--zmN1o1MRYn7Hun-YzhyO5Rx5I/edit?disco=AAABSbwad_8", "document comment")</f>
        <v>document comment</v>
      </c>
    </row>
    <row r="161" ht="112.5" customHeight="1">
      <c r="A161" s="2" t="s">
        <v>216</v>
      </c>
      <c r="B161" s="2" t="s">
        <v>46</v>
      </c>
      <c r="C161" s="1" t="str">
        <f>HYPERLINK("https://docs.google.com/document/d/1mhVV9zALyW1XLL5ZyKTYOHKXrUJabK8H8Zgtq32xJNg/edit?disco=AAABScuSdqY", IMAGE("https://api.qrserver.com/v1/create-qr-code/?size=150x150&amp;data=https://docs.google.com/document/d/1mhVV9zALyW1XLL5ZyKTYOHKXrUJabK8H8Zgtq32xJNg/edit?disco=AAABScuSdqY",1))</f>
        <v/>
      </c>
      <c r="D161" s="3" t="s">
        <v>232</v>
      </c>
      <c r="E161" s="1" t="str">
        <f>HYPERLINK("https://docs.google.com/document/d/1mhVV9zALyW1XLL5ZyKTYOHKXrUJabK8H8Zgtq32xJNg/edit?disco=AAABScuSdqY", "document comment")</f>
        <v>document comment</v>
      </c>
    </row>
    <row r="162" ht="112.5" customHeight="1">
      <c r="A162" s="2" t="s">
        <v>216</v>
      </c>
      <c r="B162" s="2" t="s">
        <v>46</v>
      </c>
      <c r="C162" s="1" t="str">
        <f>HYPERLINK("https://docs.google.com/document/d/1FxgsOv9LWS7GKVxiC8Krp4-0_cYLqH6oM1zD3gBWq5M/edit?disco=AAABSdqf1uQ", IMAGE("https://api.qrserver.com/v1/create-qr-code/?size=150x150&amp;data=https://docs.google.com/document/d/1FxgsOv9LWS7GKVxiC8Krp4-0_cYLqH6oM1zD3gBWq5M/edit?disco=AAABSdqf1uQ",1))</f>
        <v/>
      </c>
      <c r="D162" s="3" t="s">
        <v>233</v>
      </c>
      <c r="E162" s="1" t="str">
        <f>HYPERLINK("https://docs.google.com/document/d/1FxgsOv9LWS7GKVxiC8Krp4-0_cYLqH6oM1zD3gBWq5M/edit?disco=AAABSdqf1uQ", "document comment")</f>
        <v>document comment</v>
      </c>
    </row>
    <row r="163" ht="112.5" customHeight="1">
      <c r="A163" s="2" t="s">
        <v>216</v>
      </c>
      <c r="B163" s="2" t="s">
        <v>46</v>
      </c>
      <c r="C163" s="1" t="str">
        <f>HYPERLINK("https://docs.google.com/document/d/1cGQ4dFNGEVK2vqpfR3lErNKTHKzftD0wunRLxmsGu9w/edit?disco=AAABScAALeA", IMAGE("https://api.qrserver.com/v1/create-qr-code/?size=150x150&amp;data=https://docs.google.com/document/d/1cGQ4dFNGEVK2vqpfR3lErNKTHKzftD0wunRLxmsGu9w/edit?disco=AAABScAALeA",1))</f>
        <v/>
      </c>
      <c r="D163" s="3" t="s">
        <v>234</v>
      </c>
      <c r="E163" s="1" t="str">
        <f>HYPERLINK("https://docs.google.com/document/d/1cGQ4dFNGEVK2vqpfR3lErNKTHKzftD0wunRLxmsGu9w/edit?disco=AAABScAALeA", "document comment")</f>
        <v>document comment</v>
      </c>
    </row>
    <row r="164" ht="112.5" customHeight="1">
      <c r="A164" s="2" t="s">
        <v>216</v>
      </c>
      <c r="B164" s="2" t="s">
        <v>46</v>
      </c>
      <c r="C164" s="1" t="str">
        <f>HYPERLINK("https://docs.google.com/document/d/1aloBmb3nwu66QsIPoR9jYY8QrIy2yeVv_x4zs4JPjEY/edit?disco=AAABSbbdtdA", IMAGE("https://api.qrserver.com/v1/create-qr-code/?size=150x150&amp;data=https://docs.google.com/document/d/1aloBmb3nwu66QsIPoR9jYY8QrIy2yeVv_x4zs4JPjEY/edit?disco=AAABSbbdtdA",1))</f>
        <v/>
      </c>
      <c r="D164" s="3" t="s">
        <v>235</v>
      </c>
      <c r="E164" s="1" t="str">
        <f>HYPERLINK("https://docs.google.com/document/d/1aloBmb3nwu66QsIPoR9jYY8QrIy2yeVv_x4zs4JPjEY/edit?disco=AAABSbbdtdA", "document comment")</f>
        <v>document comment</v>
      </c>
    </row>
    <row r="165" ht="112.5" customHeight="1">
      <c r="A165" s="2" t="s">
        <v>216</v>
      </c>
      <c r="B165" s="2" t="s">
        <v>46</v>
      </c>
      <c r="C165" s="1" t="str">
        <f>HYPERLINK("https://docs.google.com/document/d/1XKMFSaAGAsA8xGfDBwU0GcZ9ET1yAM0wIAEwZgKW3-c/edit?disco=AAABScxg2KU", IMAGE("https://api.qrserver.com/v1/create-qr-code/?size=150x150&amp;data=https://docs.google.com/document/d/1XKMFSaAGAsA8xGfDBwU0GcZ9ET1yAM0wIAEwZgKW3-c/edit?disco=AAABScxg2KU",1))</f>
        <v/>
      </c>
      <c r="D165" s="3" t="s">
        <v>236</v>
      </c>
      <c r="E165" s="1" t="str">
        <f>HYPERLINK("https://docs.google.com/document/d/1XKMFSaAGAsA8xGfDBwU0GcZ9ET1yAM0wIAEwZgKW3-c/edit?disco=AAABScxg2KU", "document comment")</f>
        <v>document comment</v>
      </c>
    </row>
    <row r="166" ht="112.5" customHeight="1">
      <c r="A166" s="2" t="s">
        <v>216</v>
      </c>
      <c r="B166" s="2" t="s">
        <v>46</v>
      </c>
      <c r="C166" s="1" t="str">
        <f>HYPERLINK("https://docs.google.com/document/d/13klrlx_WQ1j87YcmlDDGUGKt_N7jdnDoPDuQVAn9H8A/edit?disco=AAABSbhRxFk", IMAGE("https://api.qrserver.com/v1/create-qr-code/?size=150x150&amp;data=https://docs.google.com/document/d/13klrlx_WQ1j87YcmlDDGUGKt_N7jdnDoPDuQVAn9H8A/edit?disco=AAABSbhRxFk",1))</f>
        <v/>
      </c>
      <c r="D166" s="3" t="s">
        <v>237</v>
      </c>
      <c r="E166" s="1" t="str">
        <f>HYPERLINK("https://docs.google.com/document/d/13klrlx_WQ1j87YcmlDDGUGKt_N7jdnDoPDuQVAn9H8A/edit?disco=AAABSbhRxFk", "document comment")</f>
        <v>document comment</v>
      </c>
    </row>
    <row r="167" ht="112.5" customHeight="1">
      <c r="A167" s="2" t="s">
        <v>216</v>
      </c>
      <c r="B167" s="2" t="s">
        <v>46</v>
      </c>
      <c r="C167" s="1" t="str">
        <f>HYPERLINK("https://docs.google.com/document/d/1qo5EfgilJyr0L_mMNicHCgVxN2mk7e_zTREsFvUk-bs/edit?disco=AAABSdTrgng", IMAGE("https://api.qrserver.com/v1/create-qr-code/?size=150x150&amp;data=https://docs.google.com/document/d/1qo5EfgilJyr0L_mMNicHCgVxN2mk7e_zTREsFvUk-bs/edit?disco=AAABSdTrgng",1))</f>
        <v/>
      </c>
      <c r="D167" s="3" t="s">
        <v>238</v>
      </c>
      <c r="E167" s="1" t="str">
        <f>HYPERLINK("https://docs.google.com/document/d/1qo5EfgilJyr0L_mMNicHCgVxN2mk7e_zTREsFvUk-bs/edit?disco=AAABSdTrgng", "document comment")</f>
        <v>document comment</v>
      </c>
    </row>
    <row r="168" ht="112.5" customHeight="1">
      <c r="A168" s="2" t="s">
        <v>216</v>
      </c>
      <c r="B168" s="2" t="s">
        <v>52</v>
      </c>
      <c r="C168" s="1" t="str">
        <f>HYPERLINK("https://docs.google.com/presentation/d/1CcePwVSpzQwQefoyU4In6MwCqj8py8avYBEzNunl6xs/edit?disco=AAABSdRCZxg", IMAGE("https://api.qrserver.com/v1/create-qr-code/?size=150x150&amp;data=https://docs.google.com/presentation/d/1CcePwVSpzQwQefoyU4In6MwCqj8py8avYBEzNunl6xs/edit?disco=AAABSdRCZxg",1))</f>
        <v/>
      </c>
      <c r="D168" s="3" t="s">
        <v>239</v>
      </c>
      <c r="E168" s="1" t="str">
        <f>HYPERLINK("https://docs.google.com/presentation/d/1CcePwVSpzQwQefoyU4In6MwCqj8py8avYBEzNunl6xs/edit?disco=AAABSdRCZxg", "presentation comment")</f>
        <v>presentation comment</v>
      </c>
    </row>
    <row r="169" ht="112.5" customHeight="1">
      <c r="A169" s="2" t="s">
        <v>240</v>
      </c>
      <c r="B169" s="2" t="s">
        <v>241</v>
      </c>
      <c r="C169" s="1" t="str">
        <f>HYPERLINK("https://drive.google.com/file/d/1n1AXLsjm3-b0QU8KFODHV1d4NSGh8pmj/view?usp=sharing", IMAGE("https://api.qrserver.com/v1/create-qr-code/?size=150x150&amp;data=https://drive.google.com/file/d/1n1AXLsjm3-b0QU8KFODHV1d4NSGh8pmj/view?usp=sharing",1))</f>
        <v/>
      </c>
      <c r="D169" s="3" t="s">
        <v>242</v>
      </c>
      <c r="E169" s="1" t="str">
        <f>HYPERLINK("https://drive.google.com/file/d/1n1AXLsjm3-b0QU8KFODHV1d4NSGh8pmj/view?usp=sharing","renting a photo booth near Culver City-renting a photo booth near Culver City.pdf")</f>
        <v>renting a photo booth near Culver City-renting a photo booth near Culver City.pdf</v>
      </c>
    </row>
    <row r="170" ht="112.5" customHeight="1">
      <c r="A170" s="2" t="s">
        <v>243</v>
      </c>
      <c r="B170" s="2" t="s">
        <v>244</v>
      </c>
      <c r="C170" s="1" t="str">
        <f>HYPERLINK("https://drive.google.com/file/d/1tSPZVYsjc3iZ6y5KWCePxyAsfOSmALzO/view?usp=sharing", IMAGE("https://api.qrserver.com/v1/create-qr-code/?size=150x150&amp;data=https://drive.google.com/file/d/1tSPZVYsjc3iZ6y5KWCePxyAsfOSmALzO/view?usp=sharing",1))</f>
        <v/>
      </c>
      <c r="D170" s="3" t="s">
        <v>245</v>
      </c>
      <c r="E170" s="1" t="str">
        <f>HYPERLINK("https://drive.google.com/file/d/1tSPZVYsjc3iZ6y5KWCePxyAsfOSmALzO/view?usp=sharing","renting a photo booth near Culver City-renting a photo booth near Culver City.csv")</f>
        <v>renting a photo booth near Culver City-renting a photo booth near Culver City.csv</v>
      </c>
    </row>
    <row r="171" ht="112.5" customHeight="1">
      <c r="A171" s="2" t="s">
        <v>246</v>
      </c>
      <c r="B171" s="2" t="s">
        <v>247</v>
      </c>
      <c r="C171" s="1" t="str">
        <f>HYPERLINK("https://drive.google.com/file/d/1DgZjaUSH82lzAeWr6_28HvX45ncPARaD/view?usp=sharing", IMAGE("https://api.qrserver.com/v1/create-qr-code/?size=150x150&amp;data=https://drive.google.com/file/d/1DgZjaUSH82lzAeWr6_28HvX45ncPARaD/view?usp=sharing",1))</f>
        <v/>
      </c>
      <c r="D171" s="3" t="s">
        <v>248</v>
      </c>
      <c r="E171" s="1" t="str">
        <f>HYPERLINK("https://drive.google.com/file/d/1DgZjaUSH82lzAeWr6_28HvX45ncPARaD/view?usp=sharing","renting a photo booth near Culver City-renting a photo booth near Culver City.ods")</f>
        <v>renting a photo booth near Culver City-renting a photo booth near Culver City.ods</v>
      </c>
    </row>
    <row r="172" ht="112.5" customHeight="1">
      <c r="A172" s="2" t="s">
        <v>249</v>
      </c>
      <c r="B172" s="2" t="s">
        <v>250</v>
      </c>
      <c r="C172" s="1" t="str">
        <f>HYPERLINK("https://drive.google.com/file/d/18aLtVlTHES9I22DspXjurFqSflRiUGj5/view?usp=sharing", IMAGE("https://api.qrserver.com/v1/create-qr-code/?size=150x150&amp;data=https://drive.google.com/file/d/18aLtVlTHES9I22DspXjurFqSflRiUGj5/view?usp=sharing",1))</f>
        <v/>
      </c>
      <c r="D172" s="3" t="s">
        <v>251</v>
      </c>
      <c r="E172" s="1" t="str">
        <f>HYPERLINK("https://drive.google.com/file/d/18aLtVlTHES9I22DspXjurFqSflRiUGj5/view?usp=sharing","renting a photo booth near Culver City-renting a photo booth near Culver City.tsv")</f>
        <v>renting a photo booth near Culver City-renting a photo booth near Culver City.tsv</v>
      </c>
    </row>
    <row r="173" ht="112.5" customHeight="1">
      <c r="A173" s="2" t="s">
        <v>252</v>
      </c>
      <c r="B173" s="2" t="s">
        <v>253</v>
      </c>
      <c r="C173" s="1" t="str">
        <f>HYPERLINK("https://docs.google.com/spreadsheets/d/13xxmvGFkeFjM1r5khguxxoB6vgR3ciP4/edit?usp=sharing&amp;ouid=115602453726005426174&amp;rtpof=true&amp;sd=true", IMAGE("https://api.qrserver.com/v1/create-qr-code/?size=150x150&amp;data=https://docs.google.com/spreadsheets/d/13xxmvGFkeFjM1r5khguxxoB6vgR3ciP4/edit?usp=sharing&amp;ouid=115602453726005426174&amp;rtpof=true&amp;sd=true",1))</f>
        <v/>
      </c>
      <c r="D173" s="3" t="s">
        <v>254</v>
      </c>
      <c r="E173" s="1" t="str">
        <f>HYPERLINK("https://docs.google.com/spreadsheets/d/13xxmvGFkeFjM1r5khguxxoB6vgR3ciP4/edit?usp=sharing&amp;ouid=115602453726005426174&amp;rtpof=true&amp;sd=true","renting a photo booth near Culver City-renting a photo booth near Culver City.xlsx")</f>
        <v>renting a photo booth near Culver City-renting a photo booth near Culver City.xlsx</v>
      </c>
    </row>
    <row r="174" ht="112.5" customHeight="1">
      <c r="A174" s="2" t="s">
        <v>240</v>
      </c>
      <c r="B174" s="2" t="s">
        <v>255</v>
      </c>
      <c r="C174" s="1" t="str">
        <f>HYPERLINK("https://drive.google.com/file/d/14Okadnip2jx_ZiCjRvY1Nx2nd5DdrOtc/view?usp=sharing", IMAGE("https://api.qrserver.com/v1/create-qr-code/?size=150x150&amp;data=https://drive.google.com/file/d/14Okadnip2jx_ZiCjRvY1Nx2nd5DdrOtc/view?usp=sharing",1))</f>
        <v/>
      </c>
      <c r="D174" s="3" t="s">
        <v>256</v>
      </c>
      <c r="E174" s="1" t="str">
        <f>HYPERLINK("https://drive.google.com/file/d/14Okadnip2jx_ZiCjRvY1Nx2nd5DdrOtc/view?usp=sharing","renting a photo booth near Culver City-Keywords.pdf")</f>
        <v>renting a photo booth near Culver City-Keywords.pdf</v>
      </c>
    </row>
    <row r="175" ht="112.5" customHeight="1">
      <c r="A175" s="2" t="s">
        <v>243</v>
      </c>
      <c r="B175" s="2" t="s">
        <v>257</v>
      </c>
      <c r="C175" s="1" t="str">
        <f>HYPERLINK("https://drive.google.com/file/d/11lyhFnYWmBfa9fNEFBTTpVyMsE8qevRg/view?usp=sharing", IMAGE("https://api.qrserver.com/v1/create-qr-code/?size=150x150&amp;data=https://drive.google.com/file/d/11lyhFnYWmBfa9fNEFBTTpVyMsE8qevRg/view?usp=sharing",1))</f>
        <v/>
      </c>
      <c r="D175" s="3" t="s">
        <v>258</v>
      </c>
      <c r="E175" s="1" t="str">
        <f>HYPERLINK("https://drive.google.com/file/d/11lyhFnYWmBfa9fNEFBTTpVyMsE8qevRg/view?usp=sharing","renting a photo booth near Culver City-Keywords.csv")</f>
        <v>renting a photo booth near Culver City-Keywords.csv</v>
      </c>
    </row>
    <row r="176" ht="112.5" customHeight="1">
      <c r="A176" s="2" t="s">
        <v>246</v>
      </c>
      <c r="B176" s="2" t="s">
        <v>259</v>
      </c>
      <c r="C176" s="1" t="str">
        <f>HYPERLINK("https://drive.google.com/file/d/1qW-0N6my2uel-_w7BSDvkgl3M1-BJyiL/view?usp=sharing", IMAGE("https://api.qrserver.com/v1/create-qr-code/?size=150x150&amp;data=https://drive.google.com/file/d/1qW-0N6my2uel-_w7BSDvkgl3M1-BJyiL/view?usp=sharing",1))</f>
        <v/>
      </c>
      <c r="D176" s="3" t="s">
        <v>260</v>
      </c>
      <c r="E176" s="1" t="str">
        <f>HYPERLINK("https://drive.google.com/file/d/1qW-0N6my2uel-_w7BSDvkgl3M1-BJyiL/view?usp=sharing","renting a photo booth near Culver City-Keywords.ods")</f>
        <v>renting a photo booth near Culver City-Keywords.ods</v>
      </c>
    </row>
    <row r="177" ht="112.5" customHeight="1">
      <c r="A177" s="2" t="s">
        <v>249</v>
      </c>
      <c r="B177" s="2" t="s">
        <v>261</v>
      </c>
      <c r="C177" s="1" t="str">
        <f>HYPERLINK("https://drive.google.com/file/d/1vgU_SxLXtR8fscB4Yi5-djQFh1Q5Rg9g/view?usp=sharing", IMAGE("https://api.qrserver.com/v1/create-qr-code/?size=150x150&amp;data=https://drive.google.com/file/d/1vgU_SxLXtR8fscB4Yi5-djQFh1Q5Rg9g/view?usp=sharing",1))</f>
        <v/>
      </c>
      <c r="D177" s="3" t="s">
        <v>262</v>
      </c>
      <c r="E177" s="1" t="str">
        <f>HYPERLINK("https://drive.google.com/file/d/1vgU_SxLXtR8fscB4Yi5-djQFh1Q5Rg9g/view?usp=sharing","renting a photo booth near Culver City-Keywords.tsv")</f>
        <v>renting a photo booth near Culver City-Keywords.tsv</v>
      </c>
    </row>
    <row r="178" ht="112.5" customHeight="1">
      <c r="A178" s="2" t="s">
        <v>252</v>
      </c>
      <c r="B178" s="2" t="s">
        <v>263</v>
      </c>
      <c r="C178" s="1" t="str">
        <f>HYPERLINK("https://docs.google.com/spreadsheets/d/14nexukHOtYSAIW__WrM23Je0WhImFbtf/edit?usp=sharing&amp;ouid=115602453726005426174&amp;rtpof=true&amp;sd=true", IMAGE("https://api.qrserver.com/v1/create-qr-code/?size=150x150&amp;data=https://docs.google.com/spreadsheets/d/14nexukHOtYSAIW__WrM23Je0WhImFbtf/edit?usp=sharing&amp;ouid=115602453726005426174&amp;rtpof=true&amp;sd=true",1))</f>
        <v/>
      </c>
      <c r="D178" s="3" t="s">
        <v>264</v>
      </c>
      <c r="E178" s="1" t="str">
        <f>HYPERLINK("https://docs.google.com/spreadsheets/d/14nexukHOtYSAIW__WrM23Je0WhImFbtf/edit?usp=sharing&amp;ouid=115602453726005426174&amp;rtpof=true&amp;sd=true","renting a photo booth near Culver City-Keywords.xlsx")</f>
        <v>renting a photo booth near Culver City-Keywords.xlsx</v>
      </c>
    </row>
    <row r="179" ht="112.5" customHeight="1">
      <c r="A179" s="2" t="s">
        <v>240</v>
      </c>
      <c r="B179" s="2" t="s">
        <v>265</v>
      </c>
      <c r="C179" s="1" t="str">
        <f>HYPERLINK("https://drive.google.com/file/d/1V-JmjfmZcWVb_EjSOvcLkwPCkIYn8nta/view?usp=sharing", IMAGE("https://api.qrserver.com/v1/create-qr-code/?size=150x150&amp;data=https://drive.google.com/file/d/1V-JmjfmZcWVb_EjSOvcLkwPCkIYn8nta/view?usp=sharing",1))</f>
        <v/>
      </c>
      <c r="D179" s="3" t="s">
        <v>266</v>
      </c>
      <c r="E179" s="1" t="str">
        <f>HYPERLINK("https://drive.google.com/file/d/1V-JmjfmZcWVb_EjSOvcLkwPCkIYn8nta/view?usp=sharing","renting a photo booth near Culver City-Content.pdf")</f>
        <v>renting a photo booth near Culver City-Content.pdf</v>
      </c>
    </row>
    <row r="180" ht="112.5" customHeight="1">
      <c r="A180" s="2" t="s">
        <v>243</v>
      </c>
      <c r="B180" s="2" t="s">
        <v>267</v>
      </c>
      <c r="C180" s="1" t="str">
        <f>HYPERLINK("https://drive.google.com/file/d/16_6PehW6ga6X-9HGPxfE_4saUKa4gtr2/view?usp=sharing", IMAGE("https://api.qrserver.com/v1/create-qr-code/?size=150x150&amp;data=https://drive.google.com/file/d/16_6PehW6ga6X-9HGPxfE_4saUKa4gtr2/view?usp=sharing",1))</f>
        <v/>
      </c>
      <c r="D180" s="3" t="s">
        <v>268</v>
      </c>
      <c r="E180" s="1" t="str">
        <f>HYPERLINK("https://drive.google.com/file/d/16_6PehW6ga6X-9HGPxfE_4saUKa4gtr2/view?usp=sharing","renting a photo booth near Culver City-Content.csv")</f>
        <v>renting a photo booth near Culver City-Content.csv</v>
      </c>
    </row>
    <row r="181" ht="112.5" customHeight="1">
      <c r="A181" s="2" t="s">
        <v>246</v>
      </c>
      <c r="B181" s="2" t="s">
        <v>269</v>
      </c>
      <c r="C181" s="1" t="str">
        <f>HYPERLINK("https://drive.google.com/file/d/1L_b2rwSLfmz7ftxx0T7xGmjDaN2Qo7mo/view?usp=sharing", IMAGE("https://api.qrserver.com/v1/create-qr-code/?size=150x150&amp;data=https://drive.google.com/file/d/1L_b2rwSLfmz7ftxx0T7xGmjDaN2Qo7mo/view?usp=sharing",1))</f>
        <v/>
      </c>
      <c r="D181" s="3" t="s">
        <v>270</v>
      </c>
      <c r="E181" s="1" t="str">
        <f>HYPERLINK("https://drive.google.com/file/d/1L_b2rwSLfmz7ftxx0T7xGmjDaN2Qo7mo/view?usp=sharing","renting a photo booth near Culver City-Content.ods")</f>
        <v>renting a photo booth near Culver City-Content.ods</v>
      </c>
    </row>
    <row r="182" ht="112.5" customHeight="1">
      <c r="A182" s="2" t="s">
        <v>249</v>
      </c>
      <c r="B182" s="2" t="s">
        <v>271</v>
      </c>
      <c r="C182" s="1" t="str">
        <f>HYPERLINK("https://drive.google.com/file/d/1Y1K-CeRRIYKubYhy0hHY9y9fJN2IRWoE/view?usp=sharing", IMAGE("https://api.qrserver.com/v1/create-qr-code/?size=150x150&amp;data=https://drive.google.com/file/d/1Y1K-CeRRIYKubYhy0hHY9y9fJN2IRWoE/view?usp=sharing",1))</f>
        <v/>
      </c>
      <c r="D182" s="3" t="s">
        <v>272</v>
      </c>
      <c r="E182" s="1" t="str">
        <f>HYPERLINK("https://drive.google.com/file/d/1Y1K-CeRRIYKubYhy0hHY9y9fJN2IRWoE/view?usp=sharing","renting a photo booth near Culver City-Content.tsv")</f>
        <v>renting a photo booth near Culver City-Content.tsv</v>
      </c>
    </row>
    <row r="183" ht="112.5" customHeight="1">
      <c r="A183" s="2" t="s">
        <v>252</v>
      </c>
      <c r="B183" s="2" t="s">
        <v>273</v>
      </c>
      <c r="C183" s="1" t="str">
        <f>HYPERLINK("https://docs.google.com/spreadsheets/d/1KpiTHsni7JDfRAYFzRrWnW3DexRZQr7u/edit?usp=sharing&amp;ouid=115602453726005426174&amp;rtpof=true&amp;sd=true", IMAGE("https://api.qrserver.com/v1/create-qr-code/?size=150x150&amp;data=https://docs.google.com/spreadsheets/d/1KpiTHsni7JDfRAYFzRrWnW3DexRZQr7u/edit?usp=sharing&amp;ouid=115602453726005426174&amp;rtpof=true&amp;sd=true",1))</f>
        <v/>
      </c>
      <c r="D183" s="3" t="s">
        <v>274</v>
      </c>
      <c r="E183" s="1" t="str">
        <f>HYPERLINK("https://docs.google.com/spreadsheets/d/1KpiTHsni7JDfRAYFzRrWnW3DexRZQr7u/edit?usp=sharing&amp;ouid=115602453726005426174&amp;rtpof=true&amp;sd=true","renting a photo booth near Culver City-Content.xlsx")</f>
        <v>renting a photo booth near Culver City-Content.xlsx</v>
      </c>
    </row>
    <row r="184" ht="112.5" customHeight="1">
      <c r="A184" s="2" t="s">
        <v>240</v>
      </c>
      <c r="B184" s="2" t="s">
        <v>275</v>
      </c>
      <c r="C184" s="1" t="str">
        <f>HYPERLINK("https://drive.google.com/file/d/16D0jKFD-FDT9GLXSjhYC6KNuwoqw7Oq4/view?usp=sharing", IMAGE("https://api.qrserver.com/v1/create-qr-code/?size=150x150&amp;data=https://drive.google.com/file/d/16D0jKFD-FDT9GLXSjhYC6KNuwoqw7Oq4/view?usp=sharing",1))</f>
        <v/>
      </c>
      <c r="D184" s="3" t="s">
        <v>276</v>
      </c>
      <c r="E184" s="1" t="str">
        <f>HYPERLINK("https://drive.google.com/file/d/16D0jKFD-FDT9GLXSjhYC6KNuwoqw7Oq4/view?usp=sharing","renting a photo booth near Culver City-Calendar Events.pdf")</f>
        <v>renting a photo booth near Culver City-Calendar Events.pdf</v>
      </c>
    </row>
    <row r="185" ht="112.5" customHeight="1">
      <c r="A185" s="2" t="s">
        <v>243</v>
      </c>
      <c r="B185" s="2" t="s">
        <v>277</v>
      </c>
      <c r="C185" s="1" t="str">
        <f>HYPERLINK("https://drive.google.com/file/d/1bvQf-as11TDkiSuTiwdMpMT7X2-qtDNO/view?usp=sharing", IMAGE("https://api.qrserver.com/v1/create-qr-code/?size=150x150&amp;data=https://drive.google.com/file/d/1bvQf-as11TDkiSuTiwdMpMT7X2-qtDNO/view?usp=sharing",1))</f>
        <v/>
      </c>
      <c r="D185" s="3" t="s">
        <v>278</v>
      </c>
      <c r="E185" s="1" t="str">
        <f>HYPERLINK("https://drive.google.com/file/d/1bvQf-as11TDkiSuTiwdMpMT7X2-qtDNO/view?usp=sharing","renting a photo booth near Culver City-Calendar Events.csv")</f>
        <v>renting a photo booth near Culver City-Calendar Events.csv</v>
      </c>
    </row>
    <row r="186" ht="112.5" customHeight="1">
      <c r="A186" s="2" t="s">
        <v>246</v>
      </c>
      <c r="B186" s="2" t="s">
        <v>279</v>
      </c>
      <c r="C186" s="1" t="str">
        <f>HYPERLINK("https://drive.google.com/file/d/1dJxZ3XyBQxs5zQjmLl3ClRB-0JDTjAa5/view?usp=sharing", IMAGE("https://api.qrserver.com/v1/create-qr-code/?size=150x150&amp;data=https://drive.google.com/file/d/1dJxZ3XyBQxs5zQjmLl3ClRB-0JDTjAa5/view?usp=sharing",1))</f>
        <v/>
      </c>
      <c r="D186" s="3" t="s">
        <v>280</v>
      </c>
      <c r="E186" s="1" t="str">
        <f>HYPERLINK("https://drive.google.com/file/d/1dJxZ3XyBQxs5zQjmLl3ClRB-0JDTjAa5/view?usp=sharing","renting a photo booth near Culver City-Calendar Events.ods")</f>
        <v>renting a photo booth near Culver City-Calendar Events.ods</v>
      </c>
    </row>
    <row r="187" ht="112.5" customHeight="1">
      <c r="A187" s="2" t="s">
        <v>249</v>
      </c>
      <c r="B187" s="2" t="s">
        <v>281</v>
      </c>
      <c r="C187" s="1" t="str">
        <f>HYPERLINK("https://drive.google.com/file/d/1CXs3A0ejsdevUVFWswToEHXgMRNQvXy2/view?usp=sharing", IMAGE("https://api.qrserver.com/v1/create-qr-code/?size=150x150&amp;data=https://drive.google.com/file/d/1CXs3A0ejsdevUVFWswToEHXgMRNQvXy2/view?usp=sharing",1))</f>
        <v/>
      </c>
      <c r="D187" s="3" t="s">
        <v>282</v>
      </c>
      <c r="E187" s="1" t="str">
        <f>HYPERLINK("https://drive.google.com/file/d/1CXs3A0ejsdevUVFWswToEHXgMRNQvXy2/view?usp=sharing","renting a photo booth near Culver City-Calendar Events.tsv")</f>
        <v>renting a photo booth near Culver City-Calendar Events.tsv</v>
      </c>
    </row>
    <row r="188" ht="112.5" customHeight="1">
      <c r="A188" s="2" t="s">
        <v>252</v>
      </c>
      <c r="B188" s="2" t="s">
        <v>283</v>
      </c>
      <c r="C188" s="1" t="str">
        <f>HYPERLINK("https://docs.google.com/spreadsheets/d/1Us-ATyil7FTuOnVCm4DijwAhcvuuJpTg/edit?usp=sharing&amp;ouid=115602453726005426174&amp;rtpof=true&amp;sd=true", IMAGE("https://api.qrserver.com/v1/create-qr-code/?size=150x150&amp;data=https://docs.google.com/spreadsheets/d/1Us-ATyil7FTuOnVCm4DijwAhcvuuJpTg/edit?usp=sharing&amp;ouid=115602453726005426174&amp;rtpof=true&amp;sd=true",1))</f>
        <v/>
      </c>
      <c r="D188" s="3" t="s">
        <v>284</v>
      </c>
      <c r="E188" s="1" t="str">
        <f>HYPERLINK("https://docs.google.com/spreadsheets/d/1Us-ATyil7FTuOnVCm4DijwAhcvuuJpTg/edit?usp=sharing&amp;ouid=115602453726005426174&amp;rtpof=true&amp;sd=true","renting a photo booth near Culver City-Calendar Events.xlsx")</f>
        <v>renting a photo booth near Culver City-Calendar Events.xlsx</v>
      </c>
    </row>
    <row r="189" ht="112.5" customHeight="1">
      <c r="A189" s="2" t="s">
        <v>240</v>
      </c>
      <c r="B189" s="2" t="s">
        <v>285</v>
      </c>
      <c r="C189" s="1" t="str">
        <f>HYPERLINK("https://drive.google.com/file/d/1WDL1rWK-8N7zrqI1tiPpe0966gu1f_Yk/view?usp=sharing", IMAGE("https://api.qrserver.com/v1/create-qr-code/?size=150x150&amp;data=https://drive.google.com/file/d/1WDL1rWK-8N7zrqI1tiPpe0966gu1f_Yk/view?usp=sharing",1))</f>
        <v/>
      </c>
      <c r="D189" s="3" t="s">
        <v>286</v>
      </c>
      <c r="E189" s="1" t="str">
        <f>HYPERLINK("https://drive.google.com/file/d/1WDL1rWK-8N7zrqI1tiPpe0966gu1f_Yk/view?usp=sharing","renting a photo booth near Culver City-RSS Feeds.pdf")</f>
        <v>renting a photo booth near Culver City-RSS Feeds.pdf</v>
      </c>
    </row>
    <row r="190" ht="112.5" customHeight="1">
      <c r="A190" s="2" t="s">
        <v>243</v>
      </c>
      <c r="B190" s="2" t="s">
        <v>287</v>
      </c>
      <c r="C190" s="1" t="str">
        <f>HYPERLINK("https://drive.google.com/file/d/1ZZABv6PgHl5L_nk0k-uzU_zu1jg80MJU/view?usp=sharing", IMAGE("https://api.qrserver.com/v1/create-qr-code/?size=150x150&amp;data=https://drive.google.com/file/d/1ZZABv6PgHl5L_nk0k-uzU_zu1jg80MJU/view?usp=sharing",1))</f>
        <v/>
      </c>
      <c r="D190" s="3" t="s">
        <v>288</v>
      </c>
      <c r="E190" s="1" t="str">
        <f>HYPERLINK("https://drive.google.com/file/d/1ZZABv6PgHl5L_nk0k-uzU_zu1jg80MJU/view?usp=sharing","renting a photo booth near Culver City-RSS Feeds.csv")</f>
        <v>renting a photo booth near Culver City-RSS Feeds.csv</v>
      </c>
    </row>
    <row r="191" ht="112.5" customHeight="1">
      <c r="A191" s="2" t="s">
        <v>246</v>
      </c>
      <c r="B191" s="2" t="s">
        <v>289</v>
      </c>
      <c r="C191" s="1" t="str">
        <f>HYPERLINK("https://drive.google.com/file/d/1W47_S2TnCVJ3Sd6UGyi4LRs3iCYxCEPu/view?usp=sharing", IMAGE("https://api.qrserver.com/v1/create-qr-code/?size=150x150&amp;data=https://drive.google.com/file/d/1W47_S2TnCVJ3Sd6UGyi4LRs3iCYxCEPu/view?usp=sharing",1))</f>
        <v/>
      </c>
      <c r="D191" s="3" t="s">
        <v>290</v>
      </c>
      <c r="E191" s="1" t="str">
        <f>HYPERLINK("https://drive.google.com/file/d/1W47_S2TnCVJ3Sd6UGyi4LRs3iCYxCEPu/view?usp=sharing","renting a photo booth near Culver City-RSS Feeds.ods")</f>
        <v>renting a photo booth near Culver City-RSS Feeds.ods</v>
      </c>
    </row>
    <row r="192" ht="112.5" customHeight="1">
      <c r="A192" s="2" t="s">
        <v>249</v>
      </c>
      <c r="B192" s="2" t="s">
        <v>291</v>
      </c>
      <c r="C192" s="1" t="str">
        <f>HYPERLINK("https://drive.google.com/file/d/1vsFnUIsuYyZZAM2BQvkESEjV9uKJNx-q/view?usp=sharing", IMAGE("https://api.qrserver.com/v1/create-qr-code/?size=150x150&amp;data=https://drive.google.com/file/d/1vsFnUIsuYyZZAM2BQvkESEjV9uKJNx-q/view?usp=sharing",1))</f>
        <v/>
      </c>
      <c r="D192" s="3" t="s">
        <v>292</v>
      </c>
      <c r="E192" s="1" t="str">
        <f>HYPERLINK("https://drive.google.com/file/d/1vsFnUIsuYyZZAM2BQvkESEjV9uKJNx-q/view?usp=sharing","renting a photo booth near Culver City-RSS Feeds.tsv")</f>
        <v>renting a photo booth near Culver City-RSS Feeds.tsv</v>
      </c>
    </row>
    <row r="193" ht="112.5" customHeight="1">
      <c r="A193" s="2" t="s">
        <v>252</v>
      </c>
      <c r="B193" s="2" t="s">
        <v>293</v>
      </c>
      <c r="C193" s="1" t="str">
        <f>HYPERLINK("https://docs.google.com/spreadsheets/d/1VBAOPK1jlSZgfN0RVsjwfQKY67qNtVaU/edit?usp=sharing&amp;ouid=115602453726005426174&amp;rtpof=true&amp;sd=true", IMAGE("https://api.qrserver.com/v1/create-qr-code/?size=150x150&amp;data=https://docs.google.com/spreadsheets/d/1VBAOPK1jlSZgfN0RVsjwfQKY67qNtVaU/edit?usp=sharing&amp;ouid=115602453726005426174&amp;rtpof=true&amp;sd=true",1))</f>
        <v/>
      </c>
      <c r="D193" s="3" t="s">
        <v>294</v>
      </c>
      <c r="E193" s="1" t="str">
        <f>HYPERLINK("https://docs.google.com/spreadsheets/d/1VBAOPK1jlSZgfN0RVsjwfQKY67qNtVaU/edit?usp=sharing&amp;ouid=115602453726005426174&amp;rtpof=true&amp;sd=true","renting a photo booth near Culver City-RSS Feeds.xlsx")</f>
        <v>renting a photo booth near Culver City-RSS Feeds.xlsx</v>
      </c>
    </row>
    <row r="194" ht="112.5" customHeight="1">
      <c r="A194" s="2" t="s">
        <v>295</v>
      </c>
      <c r="B194" s="2" t="s">
        <v>296</v>
      </c>
      <c r="C194" s="1" t="str">
        <f>HYPERLINK("https://drive.google.com/file/d/1S2fepg9ElvFlzorg8fdyVRzSZAHi8S0z/view?usp=sharing", IMAGE("https://api.qrserver.com/v1/create-qr-code/?size=150x150&amp;data=https://drive.google.com/file/d/1S2fepg9ElvFlzorg8fdyVRzSZAHi8S0z/view?usp=sharing",1))</f>
        <v/>
      </c>
      <c r="D194" s="3" t="s">
        <v>297</v>
      </c>
      <c r="E194" s="1" t="str">
        <f>HYPERLINK("https://drive.google.com/file/d/1S2fepg9ElvFlzorg8fdyVRzSZAHi8S0z/view?usp=sharing","renting a photo booth near Culver City.rtf")</f>
        <v>renting a photo booth near Culver City.rtf</v>
      </c>
    </row>
    <row r="195" ht="112.5" customHeight="1">
      <c r="A195" s="2" t="s">
        <v>298</v>
      </c>
      <c r="B195" s="2" t="s">
        <v>299</v>
      </c>
      <c r="C195" s="1" t="str">
        <f>HYPERLINK("https://drive.google.com/file/d/12kzcmqAsUDIVOvU-kkpqqoR4_8SIx8cK/view?usp=sharing", IMAGE("https://api.qrserver.com/v1/create-qr-code/?size=150x150&amp;data=https://drive.google.com/file/d/12kzcmqAsUDIVOvU-kkpqqoR4_8SIx8cK/view?usp=sharing",1))</f>
        <v/>
      </c>
      <c r="D195" s="3" t="s">
        <v>300</v>
      </c>
      <c r="E195" s="1" t="str">
        <f>HYPERLINK("https://drive.google.com/file/d/12kzcmqAsUDIVOvU-kkpqqoR4_8SIx8cK/view?usp=sharing","renting a photo booth near Culver City.txt")</f>
        <v>renting a photo booth near Culver City.txt</v>
      </c>
    </row>
    <row r="196" ht="112.5" customHeight="1">
      <c r="A196" s="2" t="s">
        <v>295</v>
      </c>
      <c r="B196" s="2" t="s">
        <v>301</v>
      </c>
      <c r="C196" s="1" t="str">
        <f>HYPERLINK("https://drive.google.com/file/d/19zZQt3fNfgsAz9GQ5FYWRwFEbaonlhhN/view?usp=sharing", IMAGE("https://api.qrserver.com/v1/create-qr-code/?size=150x150&amp;data=https://drive.google.com/file/d/19zZQt3fNfgsAz9GQ5FYWRwFEbaonlhhN/view?usp=sharing",1))</f>
        <v/>
      </c>
      <c r="D196" s="3" t="s">
        <v>302</v>
      </c>
      <c r="E196" s="1" t="str">
        <f>HYPERLINK("https://drive.google.com/file/d/19zZQt3fNfgsAz9GQ5FYWRwFEbaonlhhN/view?usp=sharing","renting a photo booth in Culver City.rtf")</f>
        <v>renting a photo booth in Culver City.rtf</v>
      </c>
    </row>
    <row r="197" ht="112.5" customHeight="1">
      <c r="A197" s="2" t="s">
        <v>298</v>
      </c>
      <c r="B197" s="2" t="s">
        <v>303</v>
      </c>
      <c r="C197" s="1" t="str">
        <f>HYPERLINK("https://drive.google.com/file/d/1Ge29UuWFAjc7kkCA6ao179ZSWX1ABFQ2/view?usp=sharing", IMAGE("https://api.qrserver.com/v1/create-qr-code/?size=150x150&amp;data=https://drive.google.com/file/d/1Ge29UuWFAjc7kkCA6ao179ZSWX1ABFQ2/view?usp=sharing",1))</f>
        <v/>
      </c>
      <c r="D197" s="3" t="s">
        <v>304</v>
      </c>
      <c r="E197" s="1" t="str">
        <f>HYPERLINK("https://drive.google.com/file/d/1Ge29UuWFAjc7kkCA6ao179ZSWX1ABFQ2/view?usp=sharing","renting a photo booth in Culver City.txt")</f>
        <v>renting a photo booth in Culver City.txt</v>
      </c>
    </row>
    <row r="198" ht="112.5" customHeight="1">
      <c r="A198" s="2" t="s">
        <v>295</v>
      </c>
      <c r="B198" s="2" t="s">
        <v>305</v>
      </c>
      <c r="C198" s="1" t="str">
        <f>HYPERLINK("https://drive.google.com/file/d/1xpsqDjHJ2taYpLLYYj_3lBBWSrdTBJye/view?usp=sharing", IMAGE("https://api.qrserver.com/v1/create-qr-code/?size=150x150&amp;data=https://drive.google.com/file/d/1xpsqDjHJ2taYpLLYYj_3lBBWSrdTBJye/view?usp=sharing",1))</f>
        <v/>
      </c>
      <c r="D198" s="3" t="s">
        <v>306</v>
      </c>
      <c r="E198" s="1" t="str">
        <f>HYPERLINK("https://drive.google.com/file/d/1xpsqDjHJ2taYpLLYYj_3lBBWSrdTBJye/view?usp=sharing","rent a photobooth Culver City.rtf")</f>
        <v>rent a photobooth Culver City.rtf</v>
      </c>
    </row>
    <row r="199" ht="112.5" customHeight="1">
      <c r="A199" s="2" t="s">
        <v>298</v>
      </c>
      <c r="B199" s="2" t="s">
        <v>307</v>
      </c>
      <c r="C199" s="1" t="str">
        <f>HYPERLINK("https://drive.google.com/file/d/1twrouCxWPh9OJZleMMjWBoJzT5PN4WQz/view?usp=sharing", IMAGE("https://api.qrserver.com/v1/create-qr-code/?size=150x150&amp;data=https://drive.google.com/file/d/1twrouCxWPh9OJZleMMjWBoJzT5PN4WQz/view?usp=sharing",1))</f>
        <v/>
      </c>
      <c r="D199" s="3" t="s">
        <v>308</v>
      </c>
      <c r="E199" s="1" t="str">
        <f>HYPERLINK("https://drive.google.com/file/d/1twrouCxWPh9OJZleMMjWBoJzT5PN4WQz/view?usp=sharing","rent a photobooth Culver City.txt")</f>
        <v>rent a photobooth Culver City.txt</v>
      </c>
    </row>
    <row r="200" ht="112.5" customHeight="1">
      <c r="A200" s="2" t="s">
        <v>295</v>
      </c>
      <c r="B200" s="2" t="s">
        <v>309</v>
      </c>
      <c r="C200" s="1" t="str">
        <f>HYPERLINK("https://drive.google.com/file/d/1GxqKdvvhm2FRGD-cgx-DnnJFLBmlsENh/view?usp=sharing", IMAGE("https://api.qrserver.com/v1/create-qr-code/?size=150x150&amp;data=https://drive.google.com/file/d/1GxqKdvvhm2FRGD-cgx-DnnJFLBmlsENh/view?usp=sharing",1))</f>
        <v/>
      </c>
      <c r="D200" s="3" t="s">
        <v>310</v>
      </c>
      <c r="E200" s="1" t="str">
        <f>HYPERLINK("https://drive.google.com/file/d/1GxqKdvvhm2FRGD-cgx-DnnJFLBmlsENh/view?usp=sharing","photo booth rental package Culver City.rtf")</f>
        <v>photo booth rental package Culver City.rtf</v>
      </c>
    </row>
    <row r="201" ht="112.5" customHeight="1">
      <c r="A201" s="2" t="s">
        <v>298</v>
      </c>
      <c r="B201" s="2" t="s">
        <v>311</v>
      </c>
      <c r="C201" s="1" t="str">
        <f>HYPERLINK("https://drive.google.com/file/d/1ozvVYnsVoiqv69Vp2igK2OZkkbUh_LfB/view?usp=sharing", IMAGE("https://api.qrserver.com/v1/create-qr-code/?size=150x150&amp;data=https://drive.google.com/file/d/1ozvVYnsVoiqv69Vp2igK2OZkkbUh_LfB/view?usp=sharing",1))</f>
        <v/>
      </c>
      <c r="D201" s="3" t="s">
        <v>312</v>
      </c>
      <c r="E201" s="1" t="str">
        <f>HYPERLINK("https://drive.google.com/file/d/1ozvVYnsVoiqv69Vp2igK2OZkkbUh_LfB/view?usp=sharing","photo booth rental package Culver City.txt")</f>
        <v>photo booth rental package Culver City.txt</v>
      </c>
    </row>
    <row r="202" ht="112.5" customHeight="1">
      <c r="A202" s="2" t="s">
        <v>295</v>
      </c>
      <c r="B202" s="2" t="s">
        <v>313</v>
      </c>
      <c r="C202" s="1" t="str">
        <f>HYPERLINK("https://drive.google.com/file/d/1aDjaocZ-4JLOHtbp_54nYtKHP_UD_hlm/view?usp=sharing", IMAGE("https://api.qrserver.com/v1/create-qr-code/?size=150x150&amp;data=https://drive.google.com/file/d/1aDjaocZ-4JLOHtbp_54nYtKHP_UD_hlm/view?usp=sharing",1))</f>
        <v/>
      </c>
      <c r="D202" s="3" t="s">
        <v>314</v>
      </c>
      <c r="E202" s="1" t="str">
        <f>HYPERLINK("https://drive.google.com/file/d/1aDjaocZ-4JLOHtbp_54nYtKHP_UD_hlm/view?usp=sharing","photobooth for rent Culver City.rtf")</f>
        <v>photobooth for rent Culver City.rtf</v>
      </c>
    </row>
    <row r="203" ht="112.5" customHeight="1">
      <c r="A203" s="2" t="s">
        <v>298</v>
      </c>
      <c r="B203" s="2" t="s">
        <v>315</v>
      </c>
      <c r="C203" s="1" t="str">
        <f>HYPERLINK("https://drive.google.com/file/d/1b5YaqHlDbBiK0KQz02_el2SCrzqiEyWm/view?usp=sharing", IMAGE("https://api.qrserver.com/v1/create-qr-code/?size=150x150&amp;data=https://drive.google.com/file/d/1b5YaqHlDbBiK0KQz02_el2SCrzqiEyWm/view?usp=sharing",1))</f>
        <v/>
      </c>
      <c r="D203" s="3" t="s">
        <v>316</v>
      </c>
      <c r="E203" s="1" t="str">
        <f>HYPERLINK("https://drive.google.com/file/d/1b5YaqHlDbBiK0KQz02_el2SCrzqiEyWm/view?usp=sharing","photobooth for rent Culver City.txt")</f>
        <v>photobooth for rent Culver City.txt</v>
      </c>
    </row>
    <row r="204" ht="112.5" customHeight="1">
      <c r="A204" s="2" t="s">
        <v>295</v>
      </c>
      <c r="B204" s="2" t="s">
        <v>317</v>
      </c>
      <c r="C204" s="1" t="str">
        <f>HYPERLINK("https://drive.google.com/file/d/1eilTjndt4PppSm3uNn4mGRCCqeV4xrtd/view?usp=sharing", IMAGE("https://api.qrserver.com/v1/create-qr-code/?size=150x150&amp;data=https://drive.google.com/file/d/1eilTjndt4PppSm3uNn4mGRCCqeV4xrtd/view?usp=sharing",1))</f>
        <v/>
      </c>
      <c r="D204" s="3" t="s">
        <v>318</v>
      </c>
      <c r="E204" s="1" t="str">
        <f>HYPERLINK("https://drive.google.com/file/d/1eilTjndt4PppSm3uNn4mGRCCqeV4xrtd/view?usp=sharing","photo booths rent Culver City.rtf")</f>
        <v>photo booths rent Culver City.rtf</v>
      </c>
    </row>
    <row r="205" ht="112.5" customHeight="1">
      <c r="A205" s="2" t="s">
        <v>298</v>
      </c>
      <c r="B205" s="2" t="s">
        <v>319</v>
      </c>
      <c r="C205" s="1" t="str">
        <f>HYPERLINK("https://drive.google.com/file/d/1s7R5S5AAI4U--eRDTRAyjzHSSpM7hF-G/view?usp=sharing", IMAGE("https://api.qrserver.com/v1/create-qr-code/?size=150x150&amp;data=https://drive.google.com/file/d/1s7R5S5AAI4U--eRDTRAyjzHSSpM7hF-G/view?usp=sharing",1))</f>
        <v/>
      </c>
      <c r="D205" s="3" t="s">
        <v>320</v>
      </c>
      <c r="E205" s="1" t="str">
        <f>HYPERLINK("https://drive.google.com/file/d/1s7R5S5AAI4U--eRDTRAyjzHSSpM7hF-G/view?usp=sharing","photo booths rent Culver City.txt")</f>
        <v>photo booths rent Culver City.txt</v>
      </c>
    </row>
    <row r="206" ht="112.5" customHeight="1">
      <c r="A206" s="2" t="s">
        <v>295</v>
      </c>
      <c r="B206" s="2" t="s">
        <v>301</v>
      </c>
      <c r="C206" s="1" t="str">
        <f>HYPERLINK("https://drive.google.com/file/d/1LhPaZdgcE_vNi0HaKbfWfhmh7iyxB-dn/view?usp=sharing", IMAGE("https://api.qrserver.com/v1/create-qr-code/?size=150x150&amp;data=https://drive.google.com/file/d/1LhPaZdgcE_vNi0HaKbfWfhmh7iyxB-dn/view?usp=sharing",1))</f>
        <v/>
      </c>
      <c r="D206" s="3" t="s">
        <v>321</v>
      </c>
      <c r="E206" s="1" t="str">
        <f>HYPERLINK("https://drive.google.com/file/d/1LhPaZdgcE_vNi0HaKbfWfhmh7iyxB-dn/view?usp=sharing","renting a photo booth in Culver City.rtf")</f>
        <v>renting a photo booth in Culver City.rtf</v>
      </c>
    </row>
    <row r="207" ht="112.5" customHeight="1">
      <c r="A207" s="2" t="s">
        <v>298</v>
      </c>
      <c r="B207" s="2" t="s">
        <v>303</v>
      </c>
      <c r="C207" s="1" t="str">
        <f>HYPERLINK("https://drive.google.com/file/d/1fFzAzbfU0xRh0gIHuKGwzMafcZZ7uCJX/view?usp=sharing", IMAGE("https://api.qrserver.com/v1/create-qr-code/?size=150x150&amp;data=https://drive.google.com/file/d/1fFzAzbfU0xRh0gIHuKGwzMafcZZ7uCJX/view?usp=sharing",1))</f>
        <v/>
      </c>
      <c r="D207" s="3" t="s">
        <v>322</v>
      </c>
      <c r="E207" s="1" t="str">
        <f>HYPERLINK("https://drive.google.com/file/d/1fFzAzbfU0xRh0gIHuKGwzMafcZZ7uCJX/view?usp=sharing","renting a photo booth in Culver City.txt")</f>
        <v>renting a photo booth in Culver City.txt</v>
      </c>
    </row>
    <row r="208" ht="112.5" customHeight="1">
      <c r="A208" s="2" t="s">
        <v>295</v>
      </c>
      <c r="B208" s="2" t="s">
        <v>323</v>
      </c>
      <c r="C208" s="1" t="str">
        <f>HYPERLINK("https://drive.google.com/file/d/1yKT-JYZz5JdWoiAjHpUiQqsb2-RedNwq/view?usp=sharing", IMAGE("https://api.qrserver.com/v1/create-qr-code/?size=150x150&amp;data=https://drive.google.com/file/d/1yKT-JYZz5JdWoiAjHpUiQqsb2-RedNwq/view?usp=sharing",1))</f>
        <v/>
      </c>
      <c r="D208" s="3" t="s">
        <v>324</v>
      </c>
      <c r="E208" s="1" t="str">
        <f>HYPERLINK("https://drive.google.com/file/d/1yKT-JYZz5JdWoiAjHpUiQqsb2-RedNwq/view?usp=sharing","corporate event photo booth Culver City.rtf")</f>
        <v>corporate event photo booth Culver City.rtf</v>
      </c>
    </row>
    <row r="209" ht="112.5" customHeight="1">
      <c r="A209" s="2" t="s">
        <v>298</v>
      </c>
      <c r="B209" s="2" t="s">
        <v>325</v>
      </c>
      <c r="C209" s="1" t="str">
        <f>HYPERLINK("https://drive.google.com/file/d/1YNdkqVokQVbcVkbRNpf3LcQ329S5-hE7/view?usp=sharing", IMAGE("https://api.qrserver.com/v1/create-qr-code/?size=150x150&amp;data=https://drive.google.com/file/d/1YNdkqVokQVbcVkbRNpf3LcQ329S5-hE7/view?usp=sharing",1))</f>
        <v/>
      </c>
      <c r="D209" s="3" t="s">
        <v>326</v>
      </c>
      <c r="E209" s="1" t="str">
        <f>HYPERLINK("https://drive.google.com/file/d/1YNdkqVokQVbcVkbRNpf3LcQ329S5-hE7/view?usp=sharing","corporate event photo booth Culver City.txt")</f>
        <v>corporate event photo booth Culver City.txt</v>
      </c>
    </row>
    <row r="210" ht="112.5" customHeight="1">
      <c r="A210" s="2" t="s">
        <v>295</v>
      </c>
      <c r="B210" s="2" t="s">
        <v>327</v>
      </c>
      <c r="C210" s="1" t="str">
        <f>HYPERLINK("https://drive.google.com/file/d/1aymeOABvFH2NGot_CbohXtHtbffn5R2r/view?usp=sharing", IMAGE("https://api.qrserver.com/v1/create-qr-code/?size=150x150&amp;data=https://drive.google.com/file/d/1aymeOABvFH2NGot_CbohXtHtbffn5R2r/view?usp=sharing",1))</f>
        <v/>
      </c>
      <c r="D210" s="3" t="s">
        <v>328</v>
      </c>
      <c r="E210" s="1" t="str">
        <f>HYPERLINK("https://drive.google.com/file/d/1aymeOABvFH2NGot_CbohXtHtbffn5R2r/view?usp=sharing","photo booth rental Culver City.rtf")</f>
        <v>photo booth rental Culver City.rtf</v>
      </c>
    </row>
    <row r="211" ht="112.5" customHeight="1">
      <c r="A211" s="2" t="s">
        <v>298</v>
      </c>
      <c r="B211" s="2" t="s">
        <v>329</v>
      </c>
      <c r="C211" s="1" t="str">
        <f>HYPERLINK("https://drive.google.com/file/d/1UB9rCswOYZbGdGvAXZ5aH5MgF634-44Q/view?usp=sharing", IMAGE("https://api.qrserver.com/v1/create-qr-code/?size=150x150&amp;data=https://drive.google.com/file/d/1UB9rCswOYZbGdGvAXZ5aH5MgF634-44Q/view?usp=sharing",1))</f>
        <v/>
      </c>
      <c r="D211" s="3" t="s">
        <v>330</v>
      </c>
      <c r="E211" s="1" t="str">
        <f>HYPERLINK("https://drive.google.com/file/d/1UB9rCswOYZbGdGvAXZ5aH5MgF634-44Q/view?usp=sharing","photo booth rental Culver City.txt")</f>
        <v>photo booth rental Culver City.txt</v>
      </c>
    </row>
    <row r="212" ht="112.5" customHeight="1">
      <c r="A212" s="2" t="s">
        <v>295</v>
      </c>
      <c r="B212" s="2" t="s">
        <v>331</v>
      </c>
      <c r="C212" s="1" t="str">
        <f>HYPERLINK("https://drive.google.com/file/d/1mxgEtT2DPuvYXqu3_QTUeF4TrTv5RP5i/view?usp=sharing", IMAGE("https://api.qrserver.com/v1/create-qr-code/?size=150x150&amp;data=https://drive.google.com/file/d/1mxgEtT2DPuvYXqu3_QTUeF4TrTv5RP5i/view?usp=sharing",1))</f>
        <v/>
      </c>
      <c r="D212" s="3" t="s">
        <v>332</v>
      </c>
      <c r="E212" s="1" t="str">
        <f>HYPERLINK("https://drive.google.com/file/d/1mxgEtT2DPuvYXqu3_QTUeF4TrTv5RP5i/view?usp=sharing","wedding photo booth rental in Culver City.rtf")</f>
        <v>wedding photo booth rental in Culver City.rtf</v>
      </c>
    </row>
    <row r="213" ht="112.5" customHeight="1">
      <c r="A213" s="2" t="s">
        <v>298</v>
      </c>
      <c r="B213" s="2" t="s">
        <v>333</v>
      </c>
      <c r="C213" s="1" t="str">
        <f>HYPERLINK("https://drive.google.com/file/d/1Umh4SPehTOU9BOHIu9HDfEUVnTiNIuc5/view?usp=sharing", IMAGE("https://api.qrserver.com/v1/create-qr-code/?size=150x150&amp;data=https://drive.google.com/file/d/1Umh4SPehTOU9BOHIu9HDfEUVnTiNIuc5/view?usp=sharing",1))</f>
        <v/>
      </c>
      <c r="D213" s="3" t="s">
        <v>334</v>
      </c>
      <c r="E213" s="1" t="str">
        <f>HYPERLINK("https://drive.google.com/file/d/1Umh4SPehTOU9BOHIu9HDfEUVnTiNIuc5/view?usp=sharing","wedding photo booth rental in Culver City.txt")</f>
        <v>wedding photo booth rental in Culver City.txt</v>
      </c>
    </row>
    <row r="214" ht="112.5" customHeight="1">
      <c r="A214" s="2" t="s">
        <v>295</v>
      </c>
      <c r="B214" s="2" t="s">
        <v>335</v>
      </c>
      <c r="C214" s="1" t="str">
        <f>HYPERLINK("https://drive.google.com/file/d/1dnrD-h-dit70fYhgBVdZDxvurZAS4SWO/view?usp=sharing", IMAGE("https://api.qrserver.com/v1/create-qr-code/?size=150x150&amp;data=https://drive.google.com/file/d/1dnrD-h-dit70fYhgBVdZDxvurZAS4SWO/view?usp=sharing",1))</f>
        <v/>
      </c>
      <c r="D214" s="3" t="s">
        <v>336</v>
      </c>
      <c r="E214" s="1" t="str">
        <f>HYPERLINK("https://drive.google.com/file/d/1dnrD-h-dit70fYhgBVdZDxvurZAS4SWO/view?usp=sharing","photo booth rental in Culver City.rtf")</f>
        <v>photo booth rental in Culver City.rtf</v>
      </c>
    </row>
    <row r="215" ht="112.5" customHeight="1">
      <c r="A215" s="2" t="s">
        <v>298</v>
      </c>
      <c r="B215" s="2" t="s">
        <v>337</v>
      </c>
      <c r="C215" s="1" t="str">
        <f>HYPERLINK("https://drive.google.com/file/d/1naPS9sG3I7FgnMufbU_2w8SFHtG46Lot/view?usp=sharing", IMAGE("https://api.qrserver.com/v1/create-qr-code/?size=150x150&amp;data=https://drive.google.com/file/d/1naPS9sG3I7FgnMufbU_2w8SFHtG46Lot/view?usp=sharing",1))</f>
        <v/>
      </c>
      <c r="D215" s="3" t="s">
        <v>338</v>
      </c>
      <c r="E215" s="1" t="str">
        <f>HYPERLINK("https://drive.google.com/file/d/1naPS9sG3I7FgnMufbU_2w8SFHtG46Lot/view?usp=sharing","photo booth rental in Culver City.txt")</f>
        <v>photo booth rental in Culver City.txt</v>
      </c>
    </row>
    <row r="216" ht="112.5" customHeight="1">
      <c r="A216" s="2" t="s">
        <v>295</v>
      </c>
      <c r="B216" s="2" t="s">
        <v>339</v>
      </c>
      <c r="C216" s="1" t="str">
        <f>HYPERLINK("https://drive.google.com/file/d/1XgTKZUb67g9SbZQ49cP4IUy5Z-jCpjk9/view?usp=sharing", IMAGE("https://api.qrserver.com/v1/create-qr-code/?size=150x150&amp;data=https://drive.google.com/file/d/1XgTKZUb67g9SbZQ49cP4IUy5Z-jCpjk9/view?usp=sharing",1))</f>
        <v/>
      </c>
      <c r="D216" s="3" t="s">
        <v>340</v>
      </c>
      <c r="E216" s="1" t="str">
        <f>HYPERLINK("https://drive.google.com/file/d/1XgTKZUb67g9SbZQ49cP4IUy5Z-jCpjk9/view?usp=sharing","photo booth for rent Culver City.rtf")</f>
        <v>photo booth for rent Culver City.rtf</v>
      </c>
    </row>
    <row r="217" ht="112.5" customHeight="1">
      <c r="A217" s="2" t="s">
        <v>298</v>
      </c>
      <c r="B217" s="2" t="s">
        <v>341</v>
      </c>
      <c r="C217" s="1" t="str">
        <f>HYPERLINK("https://drive.google.com/file/d/1IJJ0tuEplWSHNNenQHIlUQd9siQxri_8/view?usp=sharing", IMAGE("https://api.qrserver.com/v1/create-qr-code/?size=150x150&amp;data=https://drive.google.com/file/d/1IJJ0tuEplWSHNNenQHIlUQd9siQxri_8/view?usp=sharing",1))</f>
        <v/>
      </c>
      <c r="D217" s="3" t="s">
        <v>342</v>
      </c>
      <c r="E217" s="1" t="str">
        <f>HYPERLINK("https://drive.google.com/file/d/1IJJ0tuEplWSHNNenQHIlUQd9siQxri_8/view?usp=sharing","photo booth for rent Culver City.txt")</f>
        <v>photo booth for rent Culver City.txt</v>
      </c>
    </row>
    <row r="218" ht="112.5" customHeight="1">
      <c r="A218" s="2" t="s">
        <v>295</v>
      </c>
      <c r="B218" s="2" t="s">
        <v>343</v>
      </c>
      <c r="C218" s="1" t="str">
        <f>HYPERLINK("https://drive.google.com/file/d/12XTEzNaMYgSNyAOh9pJMpA3FRhFl6Zcm/view?usp=sharing", IMAGE("https://api.qrserver.com/v1/create-qr-code/?size=150x150&amp;data=https://drive.google.com/file/d/12XTEzNaMYgSNyAOh9pJMpA3FRhFl6Zcm/view?usp=sharing",1))</f>
        <v/>
      </c>
      <c r="D218" s="3" t="s">
        <v>344</v>
      </c>
      <c r="E218" s="1" t="str">
        <f>HYPERLINK("https://drive.google.com/file/d/12XTEzNaMYgSNyAOh9pJMpA3FRhFl6Zcm/view?usp=sharing","photo booth for rental Culver City.rtf")</f>
        <v>photo booth for rental Culver City.rtf</v>
      </c>
    </row>
    <row r="219" ht="112.5" customHeight="1">
      <c r="A219" s="2" t="s">
        <v>298</v>
      </c>
      <c r="B219" s="2" t="s">
        <v>345</v>
      </c>
      <c r="C219" s="1" t="str">
        <f>HYPERLINK("https://drive.google.com/file/d/1zlz19IfBvTjzZJVZfoJUPRr2LVNs4zyh/view?usp=sharing", IMAGE("https://api.qrserver.com/v1/create-qr-code/?size=150x150&amp;data=https://drive.google.com/file/d/1zlz19IfBvTjzZJVZfoJUPRr2LVNs4zyh/view?usp=sharing",1))</f>
        <v/>
      </c>
      <c r="D219" s="3" t="s">
        <v>346</v>
      </c>
      <c r="E219" s="1" t="str">
        <f>HYPERLINK("https://drive.google.com/file/d/1zlz19IfBvTjzZJVZfoJUPRr2LVNs4zyh/view?usp=sharing","photo booth for rental Culver City.txt")</f>
        <v>photo booth for rental Culver City.txt</v>
      </c>
    </row>
    <row r="220" ht="112.5" customHeight="1">
      <c r="A220" s="2" t="s">
        <v>295</v>
      </c>
      <c r="B220" s="2" t="s">
        <v>347</v>
      </c>
      <c r="C220" s="1" t="str">
        <f>HYPERLINK("https://drive.google.com/file/d/1td91KqGbjXikNlanw1m7yB5qO7VLxAck/view?usp=sharing", IMAGE("https://api.qrserver.com/v1/create-qr-code/?size=150x150&amp;data=https://drive.google.com/file/d/1td91KqGbjXikNlanw1m7yB5qO7VLxAck/view?usp=sharing",1))</f>
        <v/>
      </c>
      <c r="D220" s="3" t="s">
        <v>348</v>
      </c>
      <c r="E220" s="1" t="str">
        <f>HYPERLINK("https://drive.google.com/file/d/1td91KqGbjXikNlanw1m7yB5qO7VLxAck/view?usp=sharing","photo booth to rental Culver City.rtf")</f>
        <v>photo booth to rental Culver City.rtf</v>
      </c>
    </row>
    <row r="221" ht="112.5" customHeight="1">
      <c r="A221" s="2" t="s">
        <v>298</v>
      </c>
      <c r="B221" s="2" t="s">
        <v>349</v>
      </c>
      <c r="C221" s="1" t="str">
        <f>HYPERLINK("https://drive.google.com/file/d/1gzcDGhSsn9Yte6lX8ibhX8GRewlIAIhS/view?usp=sharing", IMAGE("https://api.qrserver.com/v1/create-qr-code/?size=150x150&amp;data=https://drive.google.com/file/d/1gzcDGhSsn9Yte6lX8ibhX8GRewlIAIhS/view?usp=sharing",1))</f>
        <v/>
      </c>
      <c r="D221" s="3" t="s">
        <v>350</v>
      </c>
      <c r="E221" s="1" t="str">
        <f>HYPERLINK("https://drive.google.com/file/d/1gzcDGhSsn9Yte6lX8ibhX8GRewlIAIhS/view?usp=sharing","photo booth to rental Culver City.txt")</f>
        <v>photo booth to rental Culver City.txt</v>
      </c>
    </row>
    <row r="222" ht="112.5" customHeight="1">
      <c r="A222" s="2" t="s">
        <v>295</v>
      </c>
      <c r="B222" s="2" t="s">
        <v>351</v>
      </c>
      <c r="C222" s="1" t="str">
        <f>HYPERLINK("https://drive.google.com/file/d/1Uu0msnPfRenDt2sz1DAtumIBslx4f0em/view?usp=sharing", IMAGE("https://api.qrserver.com/v1/create-qr-code/?size=150x150&amp;data=https://drive.google.com/file/d/1Uu0msnPfRenDt2sz1DAtumIBslx4f0em/view?usp=sharing",1))</f>
        <v/>
      </c>
      <c r="D222" s="3" t="s">
        <v>352</v>
      </c>
      <c r="E222" s="1" t="str">
        <f>HYPERLINK("https://drive.google.com/file/d/1Uu0msnPfRenDt2sz1DAtumIBslx4f0em/view?usp=sharing","photo booth to rent Culver City.rtf")</f>
        <v>photo booth to rent Culver City.rtf</v>
      </c>
    </row>
    <row r="223" ht="112.5" customHeight="1">
      <c r="A223" s="2" t="s">
        <v>298</v>
      </c>
      <c r="B223" s="2" t="s">
        <v>353</v>
      </c>
      <c r="C223" s="1" t="str">
        <f>HYPERLINK("https://drive.google.com/file/d/1QI6NTnKXXJUNaOv3wrqjBdc_zbKdzykK/view?usp=sharing", IMAGE("https://api.qrserver.com/v1/create-qr-code/?size=150x150&amp;data=https://drive.google.com/file/d/1QI6NTnKXXJUNaOv3wrqjBdc_zbKdzykK/view?usp=sharing",1))</f>
        <v/>
      </c>
      <c r="D223" s="3" t="s">
        <v>354</v>
      </c>
      <c r="E223" s="1" t="str">
        <f>HYPERLINK("https://drive.google.com/file/d/1QI6NTnKXXJUNaOv3wrqjBdc_zbKdzykK/view?usp=sharing","photo booth to rent Culver City.txt")</f>
        <v>photo booth to rent Culver City.txt</v>
      </c>
    </row>
    <row r="224" ht="112.5" customHeight="1">
      <c r="A224" s="2" t="s">
        <v>295</v>
      </c>
      <c r="B224" s="2" t="s">
        <v>355</v>
      </c>
      <c r="C224" s="1" t="str">
        <f>HYPERLINK("https://drive.google.com/file/d/1lB_d-KzX0nVJ7cz0fpxbs0I6wbgpck5L/view?usp=sharing", IMAGE("https://api.qrserver.com/v1/create-qr-code/?size=150x150&amp;data=https://drive.google.com/file/d/1lB_d-KzX0nVJ7cz0fpxbs0I6wbgpck5L/view?usp=sharing",1))</f>
        <v/>
      </c>
      <c r="D224" s="3" t="s">
        <v>356</v>
      </c>
      <c r="E224" s="1" t="str">
        <f>HYPERLINK("https://drive.google.com/file/d/1lB_d-KzX0nVJ7cz0fpxbs0I6wbgpck5L/view?usp=sharing","open air photo booth rental Culver City.rtf")</f>
        <v>open air photo booth rental Culver City.rtf</v>
      </c>
    </row>
    <row r="225" ht="112.5" customHeight="1">
      <c r="A225" s="2" t="s">
        <v>298</v>
      </c>
      <c r="B225" s="2" t="s">
        <v>357</v>
      </c>
      <c r="C225" s="1" t="str">
        <f>HYPERLINK("https://drive.google.com/file/d/1yQY9z34dfySMBHFFRq7xLUtkNOqD7yBD/view?usp=sharing", IMAGE("https://api.qrserver.com/v1/create-qr-code/?size=150x150&amp;data=https://drive.google.com/file/d/1yQY9z34dfySMBHFFRq7xLUtkNOqD7yBD/view?usp=sharing",1))</f>
        <v/>
      </c>
      <c r="D225" s="3" t="s">
        <v>358</v>
      </c>
      <c r="E225" s="1" t="str">
        <f>HYPERLINK("https://drive.google.com/file/d/1yQY9z34dfySMBHFFRq7xLUtkNOqD7yBD/view?usp=sharing","open air photo booth rental Culver City.txt")</f>
        <v>open air photo booth rental Culver City.txt</v>
      </c>
    </row>
    <row r="226" ht="112.5" customHeight="1">
      <c r="A226" s="2" t="s">
        <v>295</v>
      </c>
      <c r="B226" s="2" t="s">
        <v>327</v>
      </c>
      <c r="C226" s="1" t="str">
        <f>HYPERLINK("https://drive.google.com/file/d/1eC_-ZYxGieG4BTh7asl5J9wDre22UdEs/view?usp=sharing", IMAGE("https://api.qrserver.com/v1/create-qr-code/?size=150x150&amp;data=https://drive.google.com/file/d/1eC_-ZYxGieG4BTh7asl5J9wDre22UdEs/view?usp=sharing",1))</f>
        <v/>
      </c>
      <c r="D226" s="3" t="s">
        <v>359</v>
      </c>
      <c r="E226" s="1" t="str">
        <f>HYPERLINK("https://drive.google.com/file/d/1eC_-ZYxGieG4BTh7asl5J9wDre22UdEs/view?usp=sharing","photo booth rental Culver City.rtf")</f>
        <v>photo booth rental Culver City.rtf</v>
      </c>
    </row>
    <row r="227" ht="112.5" customHeight="1">
      <c r="A227" s="2" t="s">
        <v>298</v>
      </c>
      <c r="B227" s="2" t="s">
        <v>329</v>
      </c>
      <c r="C227" s="1" t="str">
        <f>HYPERLINK("https://drive.google.com/file/d/1Ir0fysGEy5OycOZyNM2m1aCV00FKRFns/view?usp=sharing", IMAGE("https://api.qrserver.com/v1/create-qr-code/?size=150x150&amp;data=https://drive.google.com/file/d/1Ir0fysGEy5OycOZyNM2m1aCV00FKRFns/view?usp=sharing",1))</f>
        <v/>
      </c>
      <c r="D227" s="3" t="s">
        <v>360</v>
      </c>
      <c r="E227" s="1" t="str">
        <f>HYPERLINK("https://drive.google.com/file/d/1Ir0fysGEy5OycOZyNM2m1aCV00FKRFns/view?usp=sharing","photo booth rental Culver City.txt")</f>
        <v>photo booth rental Culver City.txt</v>
      </c>
    </row>
    <row r="228" ht="112.5" customHeight="1">
      <c r="A228" s="2" t="s">
        <v>295</v>
      </c>
      <c r="B228" s="2" t="s">
        <v>361</v>
      </c>
      <c r="C228" s="1" t="str">
        <f>HYPERLINK("https://drive.google.com/file/d/1YqvfF6dLM8K3llwmv3HhBZxaSauKhhXc/view?usp=sharing", IMAGE("https://api.qrserver.com/v1/create-qr-code/?size=150x150&amp;data=https://drive.google.com/file/d/1YqvfF6dLM8K3llwmv3HhBZxaSauKhhXc/view?usp=sharing",1))</f>
        <v/>
      </c>
      <c r="D228" s="3" t="s">
        <v>362</v>
      </c>
      <c r="E228" s="1" t="str">
        <f>HYPERLINK("https://drive.google.com/file/d/1YqvfF6dLM8K3llwmv3HhBZxaSauKhhXc/view?usp=sharing","rental a photo booth Culver City.rtf")</f>
        <v>rental a photo booth Culver City.rtf</v>
      </c>
    </row>
    <row r="229" ht="112.5" customHeight="1">
      <c r="A229" s="2" t="s">
        <v>298</v>
      </c>
      <c r="B229" s="2" t="s">
        <v>363</v>
      </c>
      <c r="C229" s="1" t="str">
        <f>HYPERLINK("https://drive.google.com/file/d/1uwych312PFP86Cgvh9Qp2ULpbY5ekNIA/view?usp=sharing", IMAGE("https://api.qrserver.com/v1/create-qr-code/?size=150x150&amp;data=https://drive.google.com/file/d/1uwych312PFP86Cgvh9Qp2ULpbY5ekNIA/view?usp=sharing",1))</f>
        <v/>
      </c>
      <c r="D229" s="3" t="s">
        <v>364</v>
      </c>
      <c r="E229" s="1" t="str">
        <f>HYPERLINK("https://drive.google.com/file/d/1uwych312PFP86Cgvh9Qp2ULpbY5ekNIA/view?usp=sharing","rental a photo booth Culver City.txt")</f>
        <v>rental a photo booth Culver City.txt</v>
      </c>
    </row>
    <row r="230" ht="112.5" customHeight="1">
      <c r="A230" s="2" t="s">
        <v>295</v>
      </c>
      <c r="B230" s="2" t="s">
        <v>365</v>
      </c>
      <c r="C230" s="1" t="str">
        <f>HYPERLINK("https://drive.google.com/file/d/1kmNKu0F-nPCGn2jdw2ok5gXa6_HHRTDk/view?usp=sharing", IMAGE("https://api.qrserver.com/v1/create-qr-code/?size=150x150&amp;data=https://drive.google.com/file/d/1kmNKu0F-nPCGn2jdw2ok5gXa6_HHRTDk/view?usp=sharing",1))</f>
        <v/>
      </c>
      <c r="D230" s="3" t="s">
        <v>366</v>
      </c>
      <c r="E230" s="1" t="str">
        <f>HYPERLINK("https://drive.google.com/file/d/1kmNKu0F-nPCGn2jdw2ok5gXa6_HHRTDk/view?usp=sharing","photobooth rental Culver City.rtf")</f>
        <v>photobooth rental Culver City.rtf</v>
      </c>
    </row>
    <row r="231" ht="112.5" customHeight="1">
      <c r="A231" s="2" t="s">
        <v>298</v>
      </c>
      <c r="B231" s="2" t="s">
        <v>367</v>
      </c>
      <c r="C231" s="1" t="str">
        <f>HYPERLINK("https://drive.google.com/file/d/1SkSSQ_ProD-SxfhB2_81obhZQ6gL4qKA/view?usp=sharing", IMAGE("https://api.qrserver.com/v1/create-qr-code/?size=150x150&amp;data=https://drive.google.com/file/d/1SkSSQ_ProD-SxfhB2_81obhZQ6gL4qKA/view?usp=sharing",1))</f>
        <v/>
      </c>
      <c r="D231" s="3" t="s">
        <v>368</v>
      </c>
      <c r="E231" s="1" t="str">
        <f>HYPERLINK("https://drive.google.com/file/d/1SkSSQ_ProD-SxfhB2_81obhZQ6gL4qKA/view?usp=sharing","photobooth rental Culver City.txt")</f>
        <v>photobooth rental Culver City.txt</v>
      </c>
    </row>
    <row r="232" ht="112.5" customHeight="1">
      <c r="A232" s="2" t="s">
        <v>295</v>
      </c>
      <c r="B232" s="2" t="s">
        <v>339</v>
      </c>
      <c r="C232" s="1" t="str">
        <f>HYPERLINK("https://drive.google.com/file/d/13ww-O9VD9cOkZ0i693nR46E7L0c6RJZz/view?usp=sharing", IMAGE("https://api.qrserver.com/v1/create-qr-code/?size=150x150&amp;data=https://drive.google.com/file/d/13ww-O9VD9cOkZ0i693nR46E7L0c6RJZz/view?usp=sharing",1))</f>
        <v/>
      </c>
      <c r="D232" s="3" t="s">
        <v>369</v>
      </c>
      <c r="E232" s="1" t="str">
        <f>HYPERLINK("https://drive.google.com/file/d/13ww-O9VD9cOkZ0i693nR46E7L0c6RJZz/view?usp=sharing","photo booth for rent Culver City.rtf")</f>
        <v>photo booth for rent Culver City.rtf</v>
      </c>
    </row>
    <row r="233" ht="112.5" customHeight="1">
      <c r="A233" s="2" t="s">
        <v>298</v>
      </c>
      <c r="B233" s="2" t="s">
        <v>341</v>
      </c>
      <c r="C233" s="1" t="str">
        <f>HYPERLINK("https://drive.google.com/file/d/1po65dEiIA51tZR3woci9tddpRHAR3vIO/view?usp=sharing", IMAGE("https://api.qrserver.com/v1/create-qr-code/?size=150x150&amp;data=https://drive.google.com/file/d/1po65dEiIA51tZR3woci9tddpRHAR3vIO/view?usp=sharing",1))</f>
        <v/>
      </c>
      <c r="D233" s="3" t="s">
        <v>370</v>
      </c>
      <c r="E233" s="1" t="str">
        <f>HYPERLINK("https://drive.google.com/file/d/1po65dEiIA51tZR3woci9tddpRHAR3vIO/view?usp=sharing","photo booth for rent Culver City.txt")</f>
        <v>photo booth for rent Culver City.txt</v>
      </c>
    </row>
    <row r="234" ht="112.5" customHeight="1">
      <c r="A234" s="2" t="s">
        <v>240</v>
      </c>
      <c r="B234" s="2" t="s">
        <v>371</v>
      </c>
      <c r="C234" s="1" t="str">
        <f>HYPERLINK("https://drive.google.com/file/d/1FSYLNGdZnEHfGGQCKEMQmgdYFF1pEdxa/view?usp=sharing", IMAGE("https://api.qrserver.com/v1/create-qr-code/?size=150x150&amp;data=https://drive.google.com/file/d/1FSYLNGdZnEHfGGQCKEMQmgdYFF1pEdxa/view?usp=sharing",1))</f>
        <v/>
      </c>
      <c r="D234" s="3" t="s">
        <v>372</v>
      </c>
      <c r="E234" s="1" t="str">
        <f>HYPERLINK("https://drive.google.com/file/d/1FSYLNGdZnEHfGGQCKEMQmgdYFF1pEdxa/view?usp=sharing","renting a photo booth near Culver City.pdf")</f>
        <v>renting a photo booth near Culver City.pdf</v>
      </c>
    </row>
    <row r="235" ht="112.5" customHeight="1">
      <c r="A235" s="2" t="s">
        <v>240</v>
      </c>
      <c r="B235" s="2" t="s">
        <v>373</v>
      </c>
      <c r="C235" s="1" t="str">
        <f>HYPERLINK("https://drive.google.com/file/d/1w3o_1hcvKnACwGG23gafvxH4_XBL0Idz/view?usp=sharing", IMAGE("https://api.qrserver.com/v1/create-qr-code/?size=150x150&amp;data=https://drive.google.com/file/d/1w3o_1hcvKnACwGG23gafvxH4_XBL0Idz/view?usp=sharing",1))</f>
        <v/>
      </c>
      <c r="D235" s="3" t="s">
        <v>374</v>
      </c>
      <c r="E235" s="1" t="str">
        <f>HYPERLINK("https://drive.google.com/file/d/1w3o_1hcvKnACwGG23gafvxH4_XBL0Idz/view?usp=sharing","renting a photo booth in Culver City.pdf")</f>
        <v>renting a photo booth in Culver City.pdf</v>
      </c>
    </row>
    <row r="236" ht="112.5" customHeight="1">
      <c r="A236" s="2" t="s">
        <v>240</v>
      </c>
      <c r="B236" s="2" t="s">
        <v>375</v>
      </c>
      <c r="C236" s="1" t="str">
        <f>HYPERLINK("https://drive.google.com/file/d/10zE8sUd9V-qDm0Ig_m3h7xW3YSikusTE/view?usp=sharing", IMAGE("https://api.qrserver.com/v1/create-qr-code/?size=150x150&amp;data=https://drive.google.com/file/d/10zE8sUd9V-qDm0Ig_m3h7xW3YSikusTE/view?usp=sharing",1))</f>
        <v/>
      </c>
      <c r="D236" s="3" t="s">
        <v>376</v>
      </c>
      <c r="E236" s="1" t="str">
        <f>HYPERLINK("https://drive.google.com/file/d/10zE8sUd9V-qDm0Ig_m3h7xW3YSikusTE/view?usp=sharing","rent a photobooth Culver City.pdf")</f>
        <v>rent a photobooth Culver City.pdf</v>
      </c>
    </row>
    <row r="237" ht="112.5" customHeight="1">
      <c r="A237" s="2" t="s">
        <v>240</v>
      </c>
      <c r="B237" s="2" t="s">
        <v>377</v>
      </c>
      <c r="C237" s="1" t="str">
        <f>HYPERLINK("https://drive.google.com/file/d/1YBN8Jtstn4u7rr5PAG5m5jqUl0Tky3PN/view?usp=sharing", IMAGE("https://api.qrserver.com/v1/create-qr-code/?size=150x150&amp;data=https://drive.google.com/file/d/1YBN8Jtstn4u7rr5PAG5m5jqUl0Tky3PN/view?usp=sharing",1))</f>
        <v/>
      </c>
      <c r="D237" s="3" t="s">
        <v>378</v>
      </c>
      <c r="E237" s="1" t="str">
        <f>HYPERLINK("https://drive.google.com/file/d/1YBN8Jtstn4u7rr5PAG5m5jqUl0Tky3PN/view?usp=sharing","photo booth rental package Culver City.pdf")</f>
        <v>photo booth rental package Culver City.pdf</v>
      </c>
    </row>
    <row r="238" ht="112.5" customHeight="1">
      <c r="A238" s="2" t="s">
        <v>240</v>
      </c>
      <c r="B238" s="2" t="s">
        <v>379</v>
      </c>
      <c r="C238" s="1" t="str">
        <f>HYPERLINK("https://drive.google.com/file/d/1C5Ex_bBmfCBNE85QpcS70tGAEAL19Yqe/view?usp=sharing", IMAGE("https://api.qrserver.com/v1/create-qr-code/?size=150x150&amp;data=https://drive.google.com/file/d/1C5Ex_bBmfCBNE85QpcS70tGAEAL19Yqe/view?usp=sharing",1))</f>
        <v/>
      </c>
      <c r="D238" s="3" t="s">
        <v>380</v>
      </c>
      <c r="E238" s="1" t="str">
        <f>HYPERLINK("https://drive.google.com/file/d/1C5Ex_bBmfCBNE85QpcS70tGAEAL19Yqe/view?usp=sharing","photobooth for rent Culver City.pdf")</f>
        <v>photobooth for rent Culver City.pdf</v>
      </c>
    </row>
    <row r="239" ht="112.5" customHeight="1">
      <c r="A239" s="2" t="s">
        <v>240</v>
      </c>
      <c r="B239" s="2" t="s">
        <v>381</v>
      </c>
      <c r="C239" s="1" t="str">
        <f>HYPERLINK("https://drive.google.com/file/d/1ga1h1EbjsH1Pvb2kAnrH_LNc4AkkFNT7/view?usp=sharing", IMAGE("https://api.qrserver.com/v1/create-qr-code/?size=150x150&amp;data=https://drive.google.com/file/d/1ga1h1EbjsH1Pvb2kAnrH_LNc4AkkFNT7/view?usp=sharing",1))</f>
        <v/>
      </c>
      <c r="D239" s="3" t="s">
        <v>382</v>
      </c>
      <c r="E239" s="1" t="str">
        <f>HYPERLINK("https://drive.google.com/file/d/1ga1h1EbjsH1Pvb2kAnrH_LNc4AkkFNT7/view?usp=sharing","photo booths rent Culver City.pdf")</f>
        <v>photo booths rent Culver City.pdf</v>
      </c>
    </row>
    <row r="240" ht="112.5" customHeight="1">
      <c r="A240" s="2" t="s">
        <v>240</v>
      </c>
      <c r="B240" s="2" t="s">
        <v>373</v>
      </c>
      <c r="C240" s="1" t="str">
        <f>HYPERLINK("https://drive.google.com/file/d/1YUP_KKmBvvHYmX0R6AQD2vZw8IZbjxPU/view?usp=sharing", IMAGE("https://api.qrserver.com/v1/create-qr-code/?size=150x150&amp;data=https://drive.google.com/file/d/1YUP_KKmBvvHYmX0R6AQD2vZw8IZbjxPU/view?usp=sharing",1))</f>
        <v/>
      </c>
      <c r="D240" s="3" t="s">
        <v>383</v>
      </c>
      <c r="E240" s="1" t="str">
        <f>HYPERLINK("https://drive.google.com/file/d/1YUP_KKmBvvHYmX0R6AQD2vZw8IZbjxPU/view?usp=sharing","renting a photo booth in Culver City.pdf")</f>
        <v>renting a photo booth in Culver City.pdf</v>
      </c>
    </row>
    <row r="241" ht="112.5" customHeight="1">
      <c r="A241" s="2" t="s">
        <v>240</v>
      </c>
      <c r="B241" s="2" t="s">
        <v>384</v>
      </c>
      <c r="C241" s="1" t="str">
        <f>HYPERLINK("https://drive.google.com/file/d/1i5bUGopS6TQLgHB_pKyHpE9YsyQ2A_Dp/view?usp=sharing", IMAGE("https://api.qrserver.com/v1/create-qr-code/?size=150x150&amp;data=https://drive.google.com/file/d/1i5bUGopS6TQLgHB_pKyHpE9YsyQ2A_Dp/view?usp=sharing",1))</f>
        <v/>
      </c>
      <c r="D241" s="3" t="s">
        <v>385</v>
      </c>
      <c r="E241" s="1" t="str">
        <f>HYPERLINK("https://drive.google.com/file/d/1i5bUGopS6TQLgHB_pKyHpE9YsyQ2A_Dp/view?usp=sharing","corporate event photo booth Culver City.pdf")</f>
        <v>corporate event photo booth Culver City.pdf</v>
      </c>
    </row>
    <row r="242" ht="112.5" customHeight="1">
      <c r="A242" s="2" t="s">
        <v>240</v>
      </c>
      <c r="B242" s="2" t="s">
        <v>386</v>
      </c>
      <c r="C242" s="1" t="str">
        <f>HYPERLINK("https://drive.google.com/file/d/1ppCMkLSI5PMTJ7OK9UVI1vYQzbQyPXxq/view?usp=sharing", IMAGE("https://api.qrserver.com/v1/create-qr-code/?size=150x150&amp;data=https://drive.google.com/file/d/1ppCMkLSI5PMTJ7OK9UVI1vYQzbQyPXxq/view?usp=sharing",1))</f>
        <v/>
      </c>
      <c r="D242" s="3" t="s">
        <v>387</v>
      </c>
      <c r="E242" s="1" t="str">
        <f>HYPERLINK("https://drive.google.com/file/d/1ppCMkLSI5PMTJ7OK9UVI1vYQzbQyPXxq/view?usp=sharing","photo booth rental Culver City.pdf")</f>
        <v>photo booth rental Culver City.pdf</v>
      </c>
    </row>
    <row r="243" ht="112.5" customHeight="1">
      <c r="A243" s="2" t="s">
        <v>240</v>
      </c>
      <c r="B243" s="2" t="s">
        <v>388</v>
      </c>
      <c r="C243" s="1" t="str">
        <f>HYPERLINK("https://drive.google.com/file/d/1HHv0a7PcIXkzjmHfMO78ggddKT7-KZSi/view?usp=sharing", IMAGE("https://api.qrserver.com/v1/create-qr-code/?size=150x150&amp;data=https://drive.google.com/file/d/1HHv0a7PcIXkzjmHfMO78ggddKT7-KZSi/view?usp=sharing",1))</f>
        <v/>
      </c>
      <c r="D243" s="3" t="s">
        <v>389</v>
      </c>
      <c r="E243" s="1" t="str">
        <f>HYPERLINK("https://drive.google.com/file/d/1HHv0a7PcIXkzjmHfMO78ggddKT7-KZSi/view?usp=sharing","wedding photo booth rental in Culver City.pdf")</f>
        <v>wedding photo booth rental in Culver City.pdf</v>
      </c>
    </row>
    <row r="244" ht="112.5" customHeight="1">
      <c r="A244" s="2" t="s">
        <v>240</v>
      </c>
      <c r="B244" s="2" t="s">
        <v>390</v>
      </c>
      <c r="C244" s="1" t="str">
        <f>HYPERLINK("https://drive.google.com/file/d/1HFkKBaMXsnuHrKfYzjlH1Tgz8icoONyF/view?usp=sharing", IMAGE("https://api.qrserver.com/v1/create-qr-code/?size=150x150&amp;data=https://drive.google.com/file/d/1HFkKBaMXsnuHrKfYzjlH1Tgz8icoONyF/view?usp=sharing",1))</f>
        <v/>
      </c>
      <c r="D244" s="3" t="s">
        <v>391</v>
      </c>
      <c r="E244" s="1" t="str">
        <f>HYPERLINK("https://drive.google.com/file/d/1HFkKBaMXsnuHrKfYzjlH1Tgz8icoONyF/view?usp=sharing","photo booth rental in Culver City.pdf")</f>
        <v>photo booth rental in Culver City.pdf</v>
      </c>
    </row>
    <row r="245" ht="112.5" customHeight="1">
      <c r="A245" s="2" t="s">
        <v>240</v>
      </c>
      <c r="B245" s="2" t="s">
        <v>392</v>
      </c>
      <c r="C245" s="1" t="str">
        <f>HYPERLINK("https://drive.google.com/file/d/10N5frBz8rYDfTr3DqD1C0DL6po6xS18P/view?usp=sharing", IMAGE("https://api.qrserver.com/v1/create-qr-code/?size=150x150&amp;data=https://drive.google.com/file/d/10N5frBz8rYDfTr3DqD1C0DL6po6xS18P/view?usp=sharing",1))</f>
        <v/>
      </c>
      <c r="D245" s="3" t="s">
        <v>393</v>
      </c>
      <c r="E245" s="1" t="str">
        <f>HYPERLINK("https://drive.google.com/file/d/10N5frBz8rYDfTr3DqD1C0DL6po6xS18P/view?usp=sharing","photo booth for rent Culver City.pdf")</f>
        <v>photo booth for rent Culver City.pdf</v>
      </c>
    </row>
    <row r="246" ht="112.5" customHeight="1">
      <c r="A246" s="2" t="s">
        <v>240</v>
      </c>
      <c r="B246" s="2" t="s">
        <v>394</v>
      </c>
      <c r="C246" s="1" t="str">
        <f>HYPERLINK("https://drive.google.com/file/d/1eF7IE3FbUqYYp2nZD-733ZLYgKabqNG1/view?usp=sharing", IMAGE("https://api.qrserver.com/v1/create-qr-code/?size=150x150&amp;data=https://drive.google.com/file/d/1eF7IE3FbUqYYp2nZD-733ZLYgKabqNG1/view?usp=sharing",1))</f>
        <v/>
      </c>
      <c r="D246" s="3" t="s">
        <v>395</v>
      </c>
      <c r="E246" s="1" t="str">
        <f>HYPERLINK("https://drive.google.com/file/d/1eF7IE3FbUqYYp2nZD-733ZLYgKabqNG1/view?usp=sharing","photo booth for rental Culver City.pdf")</f>
        <v>photo booth for rental Culver City.pdf</v>
      </c>
    </row>
    <row r="247" ht="112.5" customHeight="1">
      <c r="A247" s="2" t="s">
        <v>240</v>
      </c>
      <c r="B247" s="2" t="s">
        <v>396</v>
      </c>
      <c r="C247" s="1" t="str">
        <f>HYPERLINK("https://drive.google.com/file/d/13_0Kmi-y8SQ4pBKtlSVrd20ga6z-ZebT/view?usp=sharing", IMAGE("https://api.qrserver.com/v1/create-qr-code/?size=150x150&amp;data=https://drive.google.com/file/d/13_0Kmi-y8SQ4pBKtlSVrd20ga6z-ZebT/view?usp=sharing",1))</f>
        <v/>
      </c>
      <c r="D247" s="3" t="s">
        <v>397</v>
      </c>
      <c r="E247" s="1" t="str">
        <f>HYPERLINK("https://drive.google.com/file/d/13_0Kmi-y8SQ4pBKtlSVrd20ga6z-ZebT/view?usp=sharing","photo booth to rental Culver City.pdf")</f>
        <v>photo booth to rental Culver City.pdf</v>
      </c>
    </row>
    <row r="248" ht="112.5" customHeight="1">
      <c r="A248" s="2" t="s">
        <v>240</v>
      </c>
      <c r="B248" s="2" t="s">
        <v>398</v>
      </c>
      <c r="C248" s="1" t="str">
        <f>HYPERLINK("https://drive.google.com/file/d/1XWNDEqJyAUSuuxRQ5GdGNewwvhjURrLx/view?usp=sharing", IMAGE("https://api.qrserver.com/v1/create-qr-code/?size=150x150&amp;data=https://drive.google.com/file/d/1XWNDEqJyAUSuuxRQ5GdGNewwvhjURrLx/view?usp=sharing",1))</f>
        <v/>
      </c>
      <c r="D248" s="3" t="s">
        <v>399</v>
      </c>
      <c r="E248" s="1" t="str">
        <f>HYPERLINK("https://drive.google.com/file/d/1XWNDEqJyAUSuuxRQ5GdGNewwvhjURrLx/view?usp=sharing","photo booth to rent Culver City.pdf")</f>
        <v>photo booth to rent Culver City.pdf</v>
      </c>
    </row>
    <row r="249" ht="112.5" customHeight="1">
      <c r="A249" s="2" t="s">
        <v>240</v>
      </c>
      <c r="B249" s="2" t="s">
        <v>400</v>
      </c>
      <c r="C249" s="1" t="str">
        <f>HYPERLINK("https://drive.google.com/file/d/1z7kiwWjdFlUH8etb3ltCNcNROGcxucCa/view?usp=sharing", IMAGE("https://api.qrserver.com/v1/create-qr-code/?size=150x150&amp;data=https://drive.google.com/file/d/1z7kiwWjdFlUH8etb3ltCNcNROGcxucCa/view?usp=sharing",1))</f>
        <v/>
      </c>
      <c r="D249" s="3" t="s">
        <v>401</v>
      </c>
      <c r="E249" s="1" t="str">
        <f>HYPERLINK("https://drive.google.com/file/d/1z7kiwWjdFlUH8etb3ltCNcNROGcxucCa/view?usp=sharing","open air photo booth rental Culver City.pdf")</f>
        <v>open air photo booth rental Culver City.pdf</v>
      </c>
    </row>
    <row r="250" ht="112.5" customHeight="1">
      <c r="A250" s="2" t="s">
        <v>240</v>
      </c>
      <c r="B250" s="2" t="s">
        <v>386</v>
      </c>
      <c r="C250" s="1" t="str">
        <f>HYPERLINK("https://drive.google.com/file/d/1nmqlrUJLMh3uDq7QiB-KdWQrBLwYy4-l/view?usp=sharing", IMAGE("https://api.qrserver.com/v1/create-qr-code/?size=150x150&amp;data=https://drive.google.com/file/d/1nmqlrUJLMh3uDq7QiB-KdWQrBLwYy4-l/view?usp=sharing",1))</f>
        <v/>
      </c>
      <c r="D250" s="3" t="s">
        <v>402</v>
      </c>
      <c r="E250" s="1" t="str">
        <f>HYPERLINK("https://drive.google.com/file/d/1nmqlrUJLMh3uDq7QiB-KdWQrBLwYy4-l/view?usp=sharing","photo booth rental Culver City.pdf")</f>
        <v>photo booth rental Culver City.pdf</v>
      </c>
    </row>
    <row r="251" ht="112.5" customHeight="1">
      <c r="A251" s="2" t="s">
        <v>240</v>
      </c>
      <c r="B251" s="2" t="s">
        <v>403</v>
      </c>
      <c r="C251" s="1" t="str">
        <f>HYPERLINK("https://drive.google.com/file/d/1I65KHlTxv1uNi4CS29NPhKqNHrCPCb3F/view?usp=sharing", IMAGE("https://api.qrserver.com/v1/create-qr-code/?size=150x150&amp;data=https://drive.google.com/file/d/1I65KHlTxv1uNi4CS29NPhKqNHrCPCb3F/view?usp=sharing",1))</f>
        <v/>
      </c>
      <c r="D251" s="3" t="s">
        <v>404</v>
      </c>
      <c r="E251" s="1" t="str">
        <f>HYPERLINK("https://drive.google.com/file/d/1I65KHlTxv1uNi4CS29NPhKqNHrCPCb3F/view?usp=sharing","rental a photo booth Culver City.pdf")</f>
        <v>rental a photo booth Culver City.pdf</v>
      </c>
    </row>
    <row r="252" ht="112.5" customHeight="1">
      <c r="A252" s="2" t="s">
        <v>240</v>
      </c>
      <c r="B252" s="2" t="s">
        <v>405</v>
      </c>
      <c r="C252" s="1" t="str">
        <f>HYPERLINK("https://drive.google.com/file/d/151_BwbCBob-7exxsMc6YvaY-JufXOyXq/view?usp=sharing", IMAGE("https://api.qrserver.com/v1/create-qr-code/?size=150x150&amp;data=https://drive.google.com/file/d/151_BwbCBob-7exxsMc6YvaY-JufXOyXq/view?usp=sharing",1))</f>
        <v/>
      </c>
      <c r="D252" s="3" t="s">
        <v>406</v>
      </c>
      <c r="E252" s="1" t="str">
        <f>HYPERLINK("https://drive.google.com/file/d/151_BwbCBob-7exxsMc6YvaY-JufXOyXq/view?usp=sharing","photobooth rental Culver City.pdf")</f>
        <v>photobooth rental Culver City.pdf</v>
      </c>
    </row>
    <row r="253" ht="112.5" customHeight="1">
      <c r="A253" s="2" t="s">
        <v>240</v>
      </c>
      <c r="B253" s="2" t="s">
        <v>392</v>
      </c>
      <c r="C253" s="1" t="str">
        <f>HYPERLINK("https://drive.google.com/file/d/1LeDoTbZmlwnXJ5-fgwghU7Bnc9RtPEaZ/view?usp=sharing", IMAGE("https://api.qrserver.com/v1/create-qr-code/?size=150x150&amp;data=https://drive.google.com/file/d/1LeDoTbZmlwnXJ5-fgwghU7Bnc9RtPEaZ/view?usp=sharing",1))</f>
        <v/>
      </c>
      <c r="D253" s="3" t="s">
        <v>407</v>
      </c>
      <c r="E253" s="1" t="str">
        <f>HYPERLINK("https://drive.google.com/file/d/1LeDoTbZmlwnXJ5-fgwghU7Bnc9RtPEaZ/view?usp=sharing","photo booth for rent Culver City.pdf")</f>
        <v>photo booth for rent Culver City.pdf</v>
      </c>
    </row>
    <row r="254" ht="112.5" customHeight="1">
      <c r="A254" s="2" t="s">
        <v>408</v>
      </c>
      <c r="B254" s="2" t="s">
        <v>409</v>
      </c>
      <c r="C254" s="1" t="str">
        <f>HYPERLINK("https://docs.google.com/document/d/10GrNvH6xJcjLGs8M3GhcaZH26WnjWvhp/edit?usp=sharing&amp;ouid=115602453726005426174&amp;rtpof=true&amp;sd=true", IMAGE("https://api.qrserver.com/v1/create-qr-code/?size=150x150&amp;data=https://docs.google.com/document/d/10GrNvH6xJcjLGs8M3GhcaZH26WnjWvhp/edit?usp=sharing&amp;ouid=115602453726005426174&amp;rtpof=true&amp;sd=true",1))</f>
        <v/>
      </c>
      <c r="D254" s="3" t="s">
        <v>410</v>
      </c>
      <c r="E254" s="1" t="str">
        <f>HYPERLINK("https://docs.google.com/document/d/10GrNvH6xJcjLGs8M3GhcaZH26WnjWvhp/edit?usp=sharing&amp;ouid=115602453726005426174&amp;rtpof=true&amp;sd=true","renting a photo booth near Culver City.docx")</f>
        <v>renting a photo booth near Culver City.docx</v>
      </c>
    </row>
    <row r="255" ht="112.5" customHeight="1">
      <c r="A255" s="2" t="s">
        <v>408</v>
      </c>
      <c r="B255" s="2" t="s">
        <v>411</v>
      </c>
      <c r="C255" s="1" t="str">
        <f>HYPERLINK("https://docs.google.com/document/d/1lVEiOjVp2uOQtJpXZ68xvWcUwfzjwm6L/edit?usp=sharing&amp;ouid=115602453726005426174&amp;rtpof=true&amp;sd=true", IMAGE("https://api.qrserver.com/v1/create-qr-code/?size=150x150&amp;data=https://docs.google.com/document/d/1lVEiOjVp2uOQtJpXZ68xvWcUwfzjwm6L/edit?usp=sharing&amp;ouid=115602453726005426174&amp;rtpof=true&amp;sd=true",1))</f>
        <v/>
      </c>
      <c r="D255" s="3" t="s">
        <v>412</v>
      </c>
      <c r="E255" s="1" t="str">
        <f>HYPERLINK("https://docs.google.com/document/d/1lVEiOjVp2uOQtJpXZ68xvWcUwfzjwm6L/edit?usp=sharing&amp;ouid=115602453726005426174&amp;rtpof=true&amp;sd=true","renting a photo booth in Culver City.docx")</f>
        <v>renting a photo booth in Culver City.docx</v>
      </c>
    </row>
    <row r="256" ht="112.5" customHeight="1">
      <c r="A256" s="2" t="s">
        <v>408</v>
      </c>
      <c r="B256" s="2" t="s">
        <v>413</v>
      </c>
      <c r="C256" s="1" t="str">
        <f>HYPERLINK("https://docs.google.com/document/d/1RUkPkLhbR6sZs5eQ3us_pCKJlVlG2RWJ/edit?usp=sharing&amp;ouid=115602453726005426174&amp;rtpof=true&amp;sd=true", IMAGE("https://api.qrserver.com/v1/create-qr-code/?size=150x150&amp;data=https://docs.google.com/document/d/1RUkPkLhbR6sZs5eQ3us_pCKJlVlG2RWJ/edit?usp=sharing&amp;ouid=115602453726005426174&amp;rtpof=true&amp;sd=true",1))</f>
        <v/>
      </c>
      <c r="D256" s="3" t="s">
        <v>414</v>
      </c>
      <c r="E256" s="1" t="str">
        <f>HYPERLINK("https://docs.google.com/document/d/1RUkPkLhbR6sZs5eQ3us_pCKJlVlG2RWJ/edit?usp=sharing&amp;ouid=115602453726005426174&amp;rtpof=true&amp;sd=true","rent a photobooth Culver City.docx")</f>
        <v>rent a photobooth Culver City.docx</v>
      </c>
    </row>
    <row r="257" ht="112.5" customHeight="1">
      <c r="A257" s="2" t="s">
        <v>408</v>
      </c>
      <c r="B257" s="2" t="s">
        <v>415</v>
      </c>
      <c r="C257" s="1" t="str">
        <f>HYPERLINK("https://docs.google.com/document/d/1j32l-5GLeG2aNnOE2bySmeQh1S4ZtDsp/edit?usp=sharing&amp;ouid=115602453726005426174&amp;rtpof=true&amp;sd=true", IMAGE("https://api.qrserver.com/v1/create-qr-code/?size=150x150&amp;data=https://docs.google.com/document/d/1j32l-5GLeG2aNnOE2bySmeQh1S4ZtDsp/edit?usp=sharing&amp;ouid=115602453726005426174&amp;rtpof=true&amp;sd=true",1))</f>
        <v/>
      </c>
      <c r="D257" s="3" t="s">
        <v>416</v>
      </c>
      <c r="E257" s="1" t="str">
        <f>HYPERLINK("https://docs.google.com/document/d/1j32l-5GLeG2aNnOE2bySmeQh1S4ZtDsp/edit?usp=sharing&amp;ouid=115602453726005426174&amp;rtpof=true&amp;sd=true","photo booth rental package Culver City.docx")</f>
        <v>photo booth rental package Culver City.docx</v>
      </c>
    </row>
    <row r="258" ht="112.5" customHeight="1">
      <c r="A258" s="2" t="s">
        <v>408</v>
      </c>
      <c r="B258" s="2" t="s">
        <v>417</v>
      </c>
      <c r="C258" s="1" t="str">
        <f>HYPERLINK("https://docs.google.com/document/d/1hEVouOwLtCE_ZkzFGbY_zmGC-t0zha7p/edit?usp=sharing&amp;ouid=115602453726005426174&amp;rtpof=true&amp;sd=true", IMAGE("https://api.qrserver.com/v1/create-qr-code/?size=150x150&amp;data=https://docs.google.com/document/d/1hEVouOwLtCE_ZkzFGbY_zmGC-t0zha7p/edit?usp=sharing&amp;ouid=115602453726005426174&amp;rtpof=true&amp;sd=true",1))</f>
        <v/>
      </c>
      <c r="D258" s="3" t="s">
        <v>418</v>
      </c>
      <c r="E258" s="1" t="str">
        <f>HYPERLINK("https://docs.google.com/document/d/1hEVouOwLtCE_ZkzFGbY_zmGC-t0zha7p/edit?usp=sharing&amp;ouid=115602453726005426174&amp;rtpof=true&amp;sd=true","photobooth for rent Culver City.docx")</f>
        <v>photobooth for rent Culver City.docx</v>
      </c>
    </row>
    <row r="259" ht="112.5" customHeight="1">
      <c r="A259" s="2" t="s">
        <v>408</v>
      </c>
      <c r="B259" s="2" t="s">
        <v>419</v>
      </c>
      <c r="C259" s="1" t="str">
        <f>HYPERLINK("https://docs.google.com/document/d/1mLG3V4MblAuX0mq3w3XiqUpQoZ9UNCB8/edit?usp=sharing&amp;ouid=115602453726005426174&amp;rtpof=true&amp;sd=true", IMAGE("https://api.qrserver.com/v1/create-qr-code/?size=150x150&amp;data=https://docs.google.com/document/d/1mLG3V4MblAuX0mq3w3XiqUpQoZ9UNCB8/edit?usp=sharing&amp;ouid=115602453726005426174&amp;rtpof=true&amp;sd=true",1))</f>
        <v/>
      </c>
      <c r="D259" s="3" t="s">
        <v>420</v>
      </c>
      <c r="E259" s="1" t="str">
        <f>HYPERLINK("https://docs.google.com/document/d/1mLG3V4MblAuX0mq3w3XiqUpQoZ9UNCB8/edit?usp=sharing&amp;ouid=115602453726005426174&amp;rtpof=true&amp;sd=true","photo booths rent Culver City.docx")</f>
        <v>photo booths rent Culver City.docx</v>
      </c>
    </row>
    <row r="260" ht="112.5" customHeight="1">
      <c r="A260" s="2" t="s">
        <v>408</v>
      </c>
      <c r="B260" s="2" t="s">
        <v>411</v>
      </c>
      <c r="C260" s="1" t="str">
        <f>HYPERLINK("https://docs.google.com/document/d/1Jvkg_G4gy2OxsdWd0DVgM0Srxxvtnq9v/edit?usp=sharing&amp;ouid=115602453726005426174&amp;rtpof=true&amp;sd=true", IMAGE("https://api.qrserver.com/v1/create-qr-code/?size=150x150&amp;data=https://docs.google.com/document/d/1Jvkg_G4gy2OxsdWd0DVgM0Srxxvtnq9v/edit?usp=sharing&amp;ouid=115602453726005426174&amp;rtpof=true&amp;sd=true",1))</f>
        <v/>
      </c>
      <c r="D260" s="3" t="s">
        <v>421</v>
      </c>
      <c r="E260" s="1" t="str">
        <f>HYPERLINK("https://docs.google.com/document/d/1Jvkg_G4gy2OxsdWd0DVgM0Srxxvtnq9v/edit?usp=sharing&amp;ouid=115602453726005426174&amp;rtpof=true&amp;sd=true","renting a photo booth in Culver City.docx")</f>
        <v>renting a photo booth in Culver City.docx</v>
      </c>
    </row>
    <row r="261" ht="112.5" customHeight="1">
      <c r="A261" s="2" t="s">
        <v>408</v>
      </c>
      <c r="B261" s="2" t="s">
        <v>422</v>
      </c>
      <c r="C261" s="1" t="str">
        <f>HYPERLINK("https://docs.google.com/document/d/1Afff_tU4HSbpuENTw5yNSIXe-3Zlp6Dy/edit?usp=sharing&amp;ouid=115602453726005426174&amp;rtpof=true&amp;sd=true", IMAGE("https://api.qrserver.com/v1/create-qr-code/?size=150x150&amp;data=https://docs.google.com/document/d/1Afff_tU4HSbpuENTw5yNSIXe-3Zlp6Dy/edit?usp=sharing&amp;ouid=115602453726005426174&amp;rtpof=true&amp;sd=true",1))</f>
        <v/>
      </c>
      <c r="D261" s="3" t="s">
        <v>423</v>
      </c>
      <c r="E261" s="1" t="str">
        <f>HYPERLINK("https://docs.google.com/document/d/1Afff_tU4HSbpuENTw5yNSIXe-3Zlp6Dy/edit?usp=sharing&amp;ouid=115602453726005426174&amp;rtpof=true&amp;sd=true","corporate event photo booth Culver City.docx")</f>
        <v>corporate event photo booth Culver City.docx</v>
      </c>
    </row>
    <row r="262" ht="112.5" customHeight="1">
      <c r="A262" s="2" t="s">
        <v>408</v>
      </c>
      <c r="B262" s="2" t="s">
        <v>424</v>
      </c>
      <c r="C262" s="1" t="str">
        <f>HYPERLINK("https://docs.google.com/document/d/1pMS9_Fnkh_2ks0pISQiMG4KJe_MiEiKB/edit?usp=sharing&amp;ouid=115602453726005426174&amp;rtpof=true&amp;sd=true", IMAGE("https://api.qrserver.com/v1/create-qr-code/?size=150x150&amp;data=https://docs.google.com/document/d/1pMS9_Fnkh_2ks0pISQiMG4KJe_MiEiKB/edit?usp=sharing&amp;ouid=115602453726005426174&amp;rtpof=true&amp;sd=true",1))</f>
        <v/>
      </c>
      <c r="D262" s="3" t="s">
        <v>425</v>
      </c>
      <c r="E262" s="1" t="str">
        <f>HYPERLINK("https://docs.google.com/document/d/1pMS9_Fnkh_2ks0pISQiMG4KJe_MiEiKB/edit?usp=sharing&amp;ouid=115602453726005426174&amp;rtpof=true&amp;sd=true","photo booth rental Culver City.docx")</f>
        <v>photo booth rental Culver City.docx</v>
      </c>
    </row>
    <row r="263" ht="112.5" customHeight="1">
      <c r="A263" s="2" t="s">
        <v>408</v>
      </c>
      <c r="B263" s="2" t="s">
        <v>426</v>
      </c>
      <c r="C263" s="1" t="str">
        <f>HYPERLINK("https://docs.google.com/document/d/1uoc4J06vWzvlrDL0o0OqpsUo2MEEHBD9/edit?usp=sharing&amp;ouid=115602453726005426174&amp;rtpof=true&amp;sd=true", IMAGE("https://api.qrserver.com/v1/create-qr-code/?size=150x150&amp;data=https://docs.google.com/document/d/1uoc4J06vWzvlrDL0o0OqpsUo2MEEHBD9/edit?usp=sharing&amp;ouid=115602453726005426174&amp;rtpof=true&amp;sd=true",1))</f>
        <v/>
      </c>
      <c r="D263" s="3" t="s">
        <v>427</v>
      </c>
      <c r="E263" s="1" t="str">
        <f>HYPERLINK("https://docs.google.com/document/d/1uoc4J06vWzvlrDL0o0OqpsUo2MEEHBD9/edit?usp=sharing&amp;ouid=115602453726005426174&amp;rtpof=true&amp;sd=true","wedding photo booth rental in Culver City.docx")</f>
        <v>wedding photo booth rental in Culver City.docx</v>
      </c>
    </row>
    <row r="264" ht="112.5" customHeight="1">
      <c r="A264" s="2" t="s">
        <v>408</v>
      </c>
      <c r="B264" s="2" t="s">
        <v>428</v>
      </c>
      <c r="C264" s="1" t="str">
        <f>HYPERLINK("https://docs.google.com/document/d/18gUOWuzfVgjN29v6cN5wy-TRGOEfFN8e/edit?usp=sharing&amp;ouid=115602453726005426174&amp;rtpof=true&amp;sd=true", IMAGE("https://api.qrserver.com/v1/create-qr-code/?size=150x150&amp;data=https://docs.google.com/document/d/18gUOWuzfVgjN29v6cN5wy-TRGOEfFN8e/edit?usp=sharing&amp;ouid=115602453726005426174&amp;rtpof=true&amp;sd=true",1))</f>
        <v/>
      </c>
      <c r="D264" s="3" t="s">
        <v>429</v>
      </c>
      <c r="E264" s="1" t="str">
        <f>HYPERLINK("https://docs.google.com/document/d/18gUOWuzfVgjN29v6cN5wy-TRGOEfFN8e/edit?usp=sharing&amp;ouid=115602453726005426174&amp;rtpof=true&amp;sd=true","photo booth rental in Culver City.docx")</f>
        <v>photo booth rental in Culver City.docx</v>
      </c>
    </row>
    <row r="265" ht="112.5" customHeight="1">
      <c r="A265" s="2" t="s">
        <v>408</v>
      </c>
      <c r="B265" s="2" t="s">
        <v>430</v>
      </c>
      <c r="C265" s="1" t="str">
        <f>HYPERLINK("https://docs.google.com/document/d/1a78X5ruwpZFADiPHMqSizt2NllA3cvJ3/edit?usp=sharing&amp;ouid=115602453726005426174&amp;rtpof=true&amp;sd=true", IMAGE("https://api.qrserver.com/v1/create-qr-code/?size=150x150&amp;data=https://docs.google.com/document/d/1a78X5ruwpZFADiPHMqSizt2NllA3cvJ3/edit?usp=sharing&amp;ouid=115602453726005426174&amp;rtpof=true&amp;sd=true",1))</f>
        <v/>
      </c>
      <c r="D265" s="3" t="s">
        <v>431</v>
      </c>
      <c r="E265" s="1" t="str">
        <f>HYPERLINK("https://docs.google.com/document/d/1a78X5ruwpZFADiPHMqSizt2NllA3cvJ3/edit?usp=sharing&amp;ouid=115602453726005426174&amp;rtpof=true&amp;sd=true","photo booth for rent Culver City.docx")</f>
        <v>photo booth for rent Culver City.docx</v>
      </c>
    </row>
    <row r="266" ht="112.5" customHeight="1">
      <c r="A266" s="2" t="s">
        <v>408</v>
      </c>
      <c r="B266" s="2" t="s">
        <v>432</v>
      </c>
      <c r="C266" s="1" t="str">
        <f>HYPERLINK("https://docs.google.com/document/d/1QQqOvg236_3muQ0ZL18WlXt-7a7OFHl5/edit?usp=sharing&amp;ouid=115602453726005426174&amp;rtpof=true&amp;sd=true", IMAGE("https://api.qrserver.com/v1/create-qr-code/?size=150x150&amp;data=https://docs.google.com/document/d/1QQqOvg236_3muQ0ZL18WlXt-7a7OFHl5/edit?usp=sharing&amp;ouid=115602453726005426174&amp;rtpof=true&amp;sd=true",1))</f>
        <v/>
      </c>
      <c r="D266" s="3" t="s">
        <v>433</v>
      </c>
      <c r="E266" s="1" t="str">
        <f>HYPERLINK("https://docs.google.com/document/d/1QQqOvg236_3muQ0ZL18WlXt-7a7OFHl5/edit?usp=sharing&amp;ouid=115602453726005426174&amp;rtpof=true&amp;sd=true","photo booth for rental Culver City.docx")</f>
        <v>photo booth for rental Culver City.docx</v>
      </c>
    </row>
    <row r="267" ht="112.5" customHeight="1">
      <c r="A267" s="2" t="s">
        <v>408</v>
      </c>
      <c r="B267" s="2" t="s">
        <v>434</v>
      </c>
      <c r="C267" s="1" t="str">
        <f>HYPERLINK("https://docs.google.com/document/d/14DDLfZ5s9I9fhMUmfNFgRyb4WatG4O-Y/edit?usp=sharing&amp;ouid=115602453726005426174&amp;rtpof=true&amp;sd=true", IMAGE("https://api.qrserver.com/v1/create-qr-code/?size=150x150&amp;data=https://docs.google.com/document/d/14DDLfZ5s9I9fhMUmfNFgRyb4WatG4O-Y/edit?usp=sharing&amp;ouid=115602453726005426174&amp;rtpof=true&amp;sd=true",1))</f>
        <v/>
      </c>
      <c r="D267" s="3" t="s">
        <v>435</v>
      </c>
      <c r="E267" s="1" t="str">
        <f>HYPERLINK("https://docs.google.com/document/d/14DDLfZ5s9I9fhMUmfNFgRyb4WatG4O-Y/edit?usp=sharing&amp;ouid=115602453726005426174&amp;rtpof=true&amp;sd=true","photo booth to rental Culver City.docx")</f>
        <v>photo booth to rental Culver City.docx</v>
      </c>
    </row>
    <row r="268" ht="112.5" customHeight="1">
      <c r="A268" s="2" t="s">
        <v>408</v>
      </c>
      <c r="B268" s="2" t="s">
        <v>436</v>
      </c>
      <c r="C268" s="1" t="str">
        <f>HYPERLINK("https://docs.google.com/document/d/1yG2M-G3DnbTDmB9afwPC34IANTsir0rt/edit?usp=sharing&amp;ouid=115602453726005426174&amp;rtpof=true&amp;sd=true", IMAGE("https://api.qrserver.com/v1/create-qr-code/?size=150x150&amp;data=https://docs.google.com/document/d/1yG2M-G3DnbTDmB9afwPC34IANTsir0rt/edit?usp=sharing&amp;ouid=115602453726005426174&amp;rtpof=true&amp;sd=true",1))</f>
        <v/>
      </c>
      <c r="D268" s="3" t="s">
        <v>437</v>
      </c>
      <c r="E268" s="1" t="str">
        <f>HYPERLINK("https://docs.google.com/document/d/1yG2M-G3DnbTDmB9afwPC34IANTsir0rt/edit?usp=sharing&amp;ouid=115602453726005426174&amp;rtpof=true&amp;sd=true","photo booth to rent Culver City.docx")</f>
        <v>photo booth to rent Culver City.docx</v>
      </c>
    </row>
    <row r="269" ht="112.5" customHeight="1">
      <c r="A269" s="2" t="s">
        <v>408</v>
      </c>
      <c r="B269" s="2" t="s">
        <v>438</v>
      </c>
      <c r="C269" s="1" t="str">
        <f>HYPERLINK("https://docs.google.com/document/d/1CW9NVrNb8uQNdzbS_cI8G_1eMAyGxDbV/edit?usp=sharing&amp;ouid=115602453726005426174&amp;rtpof=true&amp;sd=true", IMAGE("https://api.qrserver.com/v1/create-qr-code/?size=150x150&amp;data=https://docs.google.com/document/d/1CW9NVrNb8uQNdzbS_cI8G_1eMAyGxDbV/edit?usp=sharing&amp;ouid=115602453726005426174&amp;rtpof=true&amp;sd=true",1))</f>
        <v/>
      </c>
      <c r="D269" s="3" t="s">
        <v>439</v>
      </c>
      <c r="E269" s="1" t="str">
        <f>HYPERLINK("https://docs.google.com/document/d/1CW9NVrNb8uQNdzbS_cI8G_1eMAyGxDbV/edit?usp=sharing&amp;ouid=115602453726005426174&amp;rtpof=true&amp;sd=true","open air photo booth rental Culver City.docx")</f>
        <v>open air photo booth rental Culver City.docx</v>
      </c>
    </row>
    <row r="270" ht="112.5" customHeight="1">
      <c r="A270" s="2" t="s">
        <v>408</v>
      </c>
      <c r="B270" s="2" t="s">
        <v>424</v>
      </c>
      <c r="C270" s="1" t="str">
        <f>HYPERLINK("https://docs.google.com/document/d/1bxEwYfuGxWNQp32r-Yo_BKbNNmYUni-n/edit?usp=sharing&amp;ouid=115602453726005426174&amp;rtpof=true&amp;sd=true", IMAGE("https://api.qrserver.com/v1/create-qr-code/?size=150x150&amp;data=https://docs.google.com/document/d/1bxEwYfuGxWNQp32r-Yo_BKbNNmYUni-n/edit?usp=sharing&amp;ouid=115602453726005426174&amp;rtpof=true&amp;sd=true",1))</f>
        <v/>
      </c>
      <c r="D270" s="3" t="s">
        <v>440</v>
      </c>
      <c r="E270" s="1" t="str">
        <f>HYPERLINK("https://docs.google.com/document/d/1bxEwYfuGxWNQp32r-Yo_BKbNNmYUni-n/edit?usp=sharing&amp;ouid=115602453726005426174&amp;rtpof=true&amp;sd=true","photo booth rental Culver City.docx")</f>
        <v>photo booth rental Culver City.docx</v>
      </c>
    </row>
    <row r="271" ht="112.5" customHeight="1">
      <c r="A271" s="2" t="s">
        <v>408</v>
      </c>
      <c r="B271" s="2" t="s">
        <v>441</v>
      </c>
      <c r="C271" s="1" t="str">
        <f>HYPERLINK("https://docs.google.com/document/d/1zmyMjmOwaWYu2JU3iasmuJbB9iZvh9Xe/edit?usp=sharing&amp;ouid=115602453726005426174&amp;rtpof=true&amp;sd=true", IMAGE("https://api.qrserver.com/v1/create-qr-code/?size=150x150&amp;data=https://docs.google.com/document/d/1zmyMjmOwaWYu2JU3iasmuJbB9iZvh9Xe/edit?usp=sharing&amp;ouid=115602453726005426174&amp;rtpof=true&amp;sd=true",1))</f>
        <v/>
      </c>
      <c r="D271" s="3" t="s">
        <v>442</v>
      </c>
      <c r="E271" s="1" t="str">
        <f>HYPERLINK("https://docs.google.com/document/d/1zmyMjmOwaWYu2JU3iasmuJbB9iZvh9Xe/edit?usp=sharing&amp;ouid=115602453726005426174&amp;rtpof=true&amp;sd=true","rental a photo booth Culver City.docx")</f>
        <v>rental a photo booth Culver City.docx</v>
      </c>
    </row>
    <row r="272" ht="112.5" customHeight="1">
      <c r="A272" s="2" t="s">
        <v>408</v>
      </c>
      <c r="B272" s="2" t="s">
        <v>443</v>
      </c>
      <c r="C272" s="1" t="str">
        <f>HYPERLINK("https://docs.google.com/document/d/1ElMJurxdIXIMv7RjsQ2H3hLJH9RseRSB/edit?usp=sharing&amp;ouid=115602453726005426174&amp;rtpof=true&amp;sd=true", IMAGE("https://api.qrserver.com/v1/create-qr-code/?size=150x150&amp;data=https://docs.google.com/document/d/1ElMJurxdIXIMv7RjsQ2H3hLJH9RseRSB/edit?usp=sharing&amp;ouid=115602453726005426174&amp;rtpof=true&amp;sd=true",1))</f>
        <v/>
      </c>
      <c r="D272" s="3" t="s">
        <v>444</v>
      </c>
      <c r="E272" s="1" t="str">
        <f>HYPERLINK("https://docs.google.com/document/d/1ElMJurxdIXIMv7RjsQ2H3hLJH9RseRSB/edit?usp=sharing&amp;ouid=115602453726005426174&amp;rtpof=true&amp;sd=true","photobooth rental Culver City.docx")</f>
        <v>photobooth rental Culver City.docx</v>
      </c>
    </row>
    <row r="273" ht="112.5" customHeight="1">
      <c r="A273" s="2" t="s">
        <v>408</v>
      </c>
      <c r="B273" s="2" t="s">
        <v>430</v>
      </c>
      <c r="C273" s="1" t="str">
        <f>HYPERLINK("https://docs.google.com/document/d/1ubxTMgA0jzHIuaF01xLsjcdlgTPdjyye/edit?usp=sharing&amp;ouid=115602453726005426174&amp;rtpof=true&amp;sd=true", IMAGE("https://api.qrserver.com/v1/create-qr-code/?size=150x150&amp;data=https://docs.google.com/document/d/1ubxTMgA0jzHIuaF01xLsjcdlgTPdjyye/edit?usp=sharing&amp;ouid=115602453726005426174&amp;rtpof=true&amp;sd=true",1))</f>
        <v/>
      </c>
      <c r="D273" s="3" t="s">
        <v>445</v>
      </c>
      <c r="E273" s="1" t="str">
        <f>HYPERLINK("https://docs.google.com/document/d/1ubxTMgA0jzHIuaF01xLsjcdlgTPdjyye/edit?usp=sharing&amp;ouid=115602453726005426174&amp;rtpof=true&amp;sd=true","photo booth for rent Culver City.docx")</f>
        <v>photo booth for rent Culver City.docx</v>
      </c>
    </row>
    <row r="274" ht="112.5" customHeight="1">
      <c r="A274" s="2" t="s">
        <v>446</v>
      </c>
      <c r="B274" s="2" t="s">
        <v>447</v>
      </c>
      <c r="C274" s="1" t="str">
        <f>HYPERLINK("https://drive.google.com/file/d/1Hej09om87p88PwqEtoCrUus1GxPdzUke/view?usp=sharing", IMAGE("https://api.qrserver.com/v1/create-qr-code/?size=150x150&amp;data=https://drive.google.com/file/d/1Hej09om87p88PwqEtoCrUus1GxPdzUke/view?usp=sharing",1))</f>
        <v/>
      </c>
      <c r="D274" s="3" t="s">
        <v>448</v>
      </c>
      <c r="E274" s="1" t="str">
        <f>HYPERLINK("https://drive.google.com/file/d/1Hej09om87p88PwqEtoCrUus1GxPdzUke/view?usp=sharing","renting a photo booth near Culver City.odt")</f>
        <v>renting a photo booth near Culver City.odt</v>
      </c>
    </row>
    <row r="275" ht="112.5" customHeight="1">
      <c r="A275" s="2" t="s">
        <v>449</v>
      </c>
      <c r="B275" s="2" t="s">
        <v>450</v>
      </c>
      <c r="C275" s="1" t="str">
        <f>HYPERLINK("https://drive.google.com/file/d/1gHT58uU_HptBZrulZgLSd4cBulBZOrqi/view?usp=sharing", IMAGE("https://api.qrserver.com/v1/create-qr-code/?size=150x150&amp;data=https://drive.google.com/file/d/1gHT58uU_HptBZrulZgLSd4cBulBZOrqi/view?usp=sharing",1))</f>
        <v/>
      </c>
      <c r="D275" s="3" t="s">
        <v>451</v>
      </c>
      <c r="E275" s="1" t="str">
        <f>HYPERLINK("https://drive.google.com/file/d/1gHT58uU_HptBZrulZgLSd4cBulBZOrqi/view?usp=sharing","renting a photo booth near Culver City.zip")</f>
        <v>renting a photo booth near Culver City.zip</v>
      </c>
    </row>
    <row r="276" ht="112.5" customHeight="1">
      <c r="A276" s="2" t="s">
        <v>452</v>
      </c>
      <c r="B276" s="2" t="s">
        <v>453</v>
      </c>
      <c r="C276" s="1" t="str">
        <f>HYPERLINK("https://drive.google.com/file/d/1ueFuLnmBAOzC7cywO5YBF8IcOGdHJfcd/view?usp=sharing", IMAGE("https://api.qrserver.com/v1/create-qr-code/?size=150x150&amp;data=https://drive.google.com/file/d/1ueFuLnmBAOzC7cywO5YBF8IcOGdHJfcd/view?usp=sharing",1))</f>
        <v/>
      </c>
      <c r="D276" s="3" t="s">
        <v>454</v>
      </c>
      <c r="E276" s="1" t="str">
        <f>HYPERLINK("https://drive.google.com/file/d/1ueFuLnmBAOzC7cywO5YBF8IcOGdHJfcd/view?usp=sharing","renting a photo booth near Culver City.epub")</f>
        <v>renting a photo booth near Culver City.epub</v>
      </c>
    </row>
    <row r="277" ht="112.5" customHeight="1">
      <c r="A277" s="2" t="s">
        <v>446</v>
      </c>
      <c r="B277" s="2" t="s">
        <v>455</v>
      </c>
      <c r="C277" s="1" t="str">
        <f>HYPERLINK("https://drive.google.com/file/d/1ScMkb6bMsTj-IJ3I-i0AA7h_OS-p5ml7/view?usp=sharing", IMAGE("https://api.qrserver.com/v1/create-qr-code/?size=150x150&amp;data=https://drive.google.com/file/d/1ScMkb6bMsTj-IJ3I-i0AA7h_OS-p5ml7/view?usp=sharing",1))</f>
        <v/>
      </c>
      <c r="D277" s="3" t="s">
        <v>456</v>
      </c>
      <c r="E277" s="1" t="str">
        <f>HYPERLINK("https://drive.google.com/file/d/1ScMkb6bMsTj-IJ3I-i0AA7h_OS-p5ml7/view?usp=sharing","renting a photo booth in Culver City.odt")</f>
        <v>renting a photo booth in Culver City.odt</v>
      </c>
    </row>
    <row r="278" ht="112.5" customHeight="1">
      <c r="A278" s="2" t="s">
        <v>449</v>
      </c>
      <c r="B278" s="2" t="s">
        <v>457</v>
      </c>
      <c r="C278" s="1" t="str">
        <f>HYPERLINK("https://drive.google.com/file/d/1LMS319CiX-fThLCTMD4MUIn2Sdrq3sqq/view?usp=sharing", IMAGE("https://api.qrserver.com/v1/create-qr-code/?size=150x150&amp;data=https://drive.google.com/file/d/1LMS319CiX-fThLCTMD4MUIn2Sdrq3sqq/view?usp=sharing",1))</f>
        <v/>
      </c>
      <c r="D278" s="3" t="s">
        <v>458</v>
      </c>
      <c r="E278" s="1" t="str">
        <f>HYPERLINK("https://drive.google.com/file/d/1LMS319CiX-fThLCTMD4MUIn2Sdrq3sqq/view?usp=sharing","renting a photo booth in Culver City.zip")</f>
        <v>renting a photo booth in Culver City.zip</v>
      </c>
    </row>
    <row r="279" ht="112.5" customHeight="1">
      <c r="A279" s="2" t="s">
        <v>452</v>
      </c>
      <c r="B279" s="2" t="s">
        <v>459</v>
      </c>
      <c r="C279" s="1" t="str">
        <f>HYPERLINK("https://drive.google.com/file/d/1Nrs93L8y1k_od0Pb_A3o4hTI8oVECcF7/view?usp=sharing", IMAGE("https://api.qrserver.com/v1/create-qr-code/?size=150x150&amp;data=https://drive.google.com/file/d/1Nrs93L8y1k_od0Pb_A3o4hTI8oVECcF7/view?usp=sharing",1))</f>
        <v/>
      </c>
      <c r="D279" s="3" t="s">
        <v>460</v>
      </c>
      <c r="E279" s="1" t="str">
        <f>HYPERLINK("https://drive.google.com/file/d/1Nrs93L8y1k_od0Pb_A3o4hTI8oVECcF7/view?usp=sharing","renting a photo booth in Culver City.epub")</f>
        <v>renting a photo booth in Culver City.epub</v>
      </c>
    </row>
    <row r="280" ht="112.5" customHeight="1">
      <c r="A280" s="2" t="s">
        <v>446</v>
      </c>
      <c r="B280" s="2" t="s">
        <v>461</v>
      </c>
      <c r="C280" s="1" t="str">
        <f>HYPERLINK("https://drive.google.com/file/d/18xGLIrmiU8RFiTuJSR0nn9M2IRb8jeqt/view?usp=sharing", IMAGE("https://api.qrserver.com/v1/create-qr-code/?size=150x150&amp;data=https://drive.google.com/file/d/18xGLIrmiU8RFiTuJSR0nn9M2IRb8jeqt/view?usp=sharing",1))</f>
        <v/>
      </c>
      <c r="D280" s="3" t="s">
        <v>462</v>
      </c>
      <c r="E280" s="1" t="str">
        <f>HYPERLINK("https://drive.google.com/file/d/18xGLIrmiU8RFiTuJSR0nn9M2IRb8jeqt/view?usp=sharing","rent a photobooth Culver City.odt")</f>
        <v>rent a photobooth Culver City.odt</v>
      </c>
    </row>
    <row r="281" ht="112.5" customHeight="1">
      <c r="A281" s="2" t="s">
        <v>449</v>
      </c>
      <c r="B281" s="2" t="s">
        <v>463</v>
      </c>
      <c r="C281" s="1" t="str">
        <f>HYPERLINK("https://drive.google.com/file/d/1yVo5I386sEvjeJN9P4UVlbuwazelueL7/view?usp=sharing", IMAGE("https://api.qrserver.com/v1/create-qr-code/?size=150x150&amp;data=https://drive.google.com/file/d/1yVo5I386sEvjeJN9P4UVlbuwazelueL7/view?usp=sharing",1))</f>
        <v/>
      </c>
      <c r="D281" s="3" t="s">
        <v>464</v>
      </c>
      <c r="E281" s="1" t="str">
        <f>HYPERLINK("https://drive.google.com/file/d/1yVo5I386sEvjeJN9P4UVlbuwazelueL7/view?usp=sharing","rent a photobooth Culver City.zip")</f>
        <v>rent a photobooth Culver City.zip</v>
      </c>
    </row>
    <row r="282" ht="112.5" customHeight="1">
      <c r="A282" s="2" t="s">
        <v>452</v>
      </c>
      <c r="B282" s="2" t="s">
        <v>465</v>
      </c>
      <c r="C282" s="1" t="str">
        <f>HYPERLINK("https://drive.google.com/file/d/1Rfi01tsrVLEsOqurzdRxGxgtn7Gf4IsY/view?usp=sharing", IMAGE("https://api.qrserver.com/v1/create-qr-code/?size=150x150&amp;data=https://drive.google.com/file/d/1Rfi01tsrVLEsOqurzdRxGxgtn7Gf4IsY/view?usp=sharing",1))</f>
        <v/>
      </c>
      <c r="D282" s="3" t="s">
        <v>466</v>
      </c>
      <c r="E282" s="1" t="str">
        <f>HYPERLINK("https://drive.google.com/file/d/1Rfi01tsrVLEsOqurzdRxGxgtn7Gf4IsY/view?usp=sharing","rent a photobooth Culver City.epub")</f>
        <v>rent a photobooth Culver City.epub</v>
      </c>
    </row>
    <row r="283" ht="112.5" customHeight="1">
      <c r="A283" s="2" t="s">
        <v>446</v>
      </c>
      <c r="B283" s="2" t="s">
        <v>467</v>
      </c>
      <c r="C283" s="1" t="str">
        <f>HYPERLINK("https://drive.google.com/file/d/1I2UDxs57ae2TON4577vbNIKi8p7VmGTa/view?usp=sharing", IMAGE("https://api.qrserver.com/v1/create-qr-code/?size=150x150&amp;data=https://drive.google.com/file/d/1I2UDxs57ae2TON4577vbNIKi8p7VmGTa/view?usp=sharing",1))</f>
        <v/>
      </c>
      <c r="D283" s="3" t="s">
        <v>468</v>
      </c>
      <c r="E283" s="1" t="str">
        <f>HYPERLINK("https://drive.google.com/file/d/1I2UDxs57ae2TON4577vbNIKi8p7VmGTa/view?usp=sharing","photo booth rental package Culver City.odt")</f>
        <v>photo booth rental package Culver City.odt</v>
      </c>
    </row>
    <row r="284" ht="112.5" customHeight="1">
      <c r="A284" s="2" t="s">
        <v>449</v>
      </c>
      <c r="B284" s="2" t="s">
        <v>469</v>
      </c>
      <c r="C284" s="1" t="str">
        <f>HYPERLINK("https://drive.google.com/file/d/1Z2fQfcg4NHzbLB1XlkVklYQEm1BcDNgt/view?usp=sharing", IMAGE("https://api.qrserver.com/v1/create-qr-code/?size=150x150&amp;data=https://drive.google.com/file/d/1Z2fQfcg4NHzbLB1XlkVklYQEm1BcDNgt/view?usp=sharing",1))</f>
        <v/>
      </c>
      <c r="D284" s="3" t="s">
        <v>470</v>
      </c>
      <c r="E284" s="1" t="str">
        <f>HYPERLINK("https://drive.google.com/file/d/1Z2fQfcg4NHzbLB1XlkVklYQEm1BcDNgt/view?usp=sharing","photo booth rental package Culver City.zip")</f>
        <v>photo booth rental package Culver City.zip</v>
      </c>
    </row>
    <row r="285" ht="112.5" customHeight="1">
      <c r="A285" s="2" t="s">
        <v>452</v>
      </c>
      <c r="B285" s="2" t="s">
        <v>471</v>
      </c>
      <c r="C285" s="1" t="str">
        <f>HYPERLINK("https://drive.google.com/file/d/1Qlg0lb9bmbS07ralj4DahQrZat8k513a/view?usp=sharing", IMAGE("https://api.qrserver.com/v1/create-qr-code/?size=150x150&amp;data=https://drive.google.com/file/d/1Qlg0lb9bmbS07ralj4DahQrZat8k513a/view?usp=sharing",1))</f>
        <v/>
      </c>
      <c r="D285" s="3" t="s">
        <v>472</v>
      </c>
      <c r="E285" s="1" t="str">
        <f>HYPERLINK("https://drive.google.com/file/d/1Qlg0lb9bmbS07ralj4DahQrZat8k513a/view?usp=sharing","photo booth rental package Culver City.epub")</f>
        <v>photo booth rental package Culver City.epub</v>
      </c>
    </row>
    <row r="286" ht="112.5" customHeight="1">
      <c r="A286" s="2" t="s">
        <v>446</v>
      </c>
      <c r="B286" s="2" t="s">
        <v>473</v>
      </c>
      <c r="C286" s="1" t="str">
        <f>HYPERLINK("https://drive.google.com/file/d/1HbDfMCZMY7nnmabSnZl26w2rOdOfQLEt/view?usp=sharing", IMAGE("https://api.qrserver.com/v1/create-qr-code/?size=150x150&amp;data=https://drive.google.com/file/d/1HbDfMCZMY7nnmabSnZl26w2rOdOfQLEt/view?usp=sharing",1))</f>
        <v/>
      </c>
      <c r="D286" s="3" t="s">
        <v>474</v>
      </c>
      <c r="E286" s="1" t="str">
        <f>HYPERLINK("https://drive.google.com/file/d/1HbDfMCZMY7nnmabSnZl26w2rOdOfQLEt/view?usp=sharing","photobooth for rent Culver City.odt")</f>
        <v>photobooth for rent Culver City.odt</v>
      </c>
    </row>
    <row r="287" ht="112.5" customHeight="1">
      <c r="A287" s="2" t="s">
        <v>449</v>
      </c>
      <c r="B287" s="2" t="s">
        <v>475</v>
      </c>
      <c r="C287" s="1" t="str">
        <f>HYPERLINK("https://drive.google.com/file/d/1Vfcs91L-deYQpNUG9F5gurd2Do5H662L/view?usp=sharing", IMAGE("https://api.qrserver.com/v1/create-qr-code/?size=150x150&amp;data=https://drive.google.com/file/d/1Vfcs91L-deYQpNUG9F5gurd2Do5H662L/view?usp=sharing",1))</f>
        <v/>
      </c>
      <c r="D287" s="3" t="s">
        <v>476</v>
      </c>
      <c r="E287" s="1" t="str">
        <f>HYPERLINK("https://drive.google.com/file/d/1Vfcs91L-deYQpNUG9F5gurd2Do5H662L/view?usp=sharing","photobooth for rent Culver City.zip")</f>
        <v>photobooth for rent Culver City.zip</v>
      </c>
    </row>
    <row r="288" ht="112.5" customHeight="1">
      <c r="A288" s="2" t="s">
        <v>452</v>
      </c>
      <c r="B288" s="2" t="s">
        <v>477</v>
      </c>
      <c r="C288" s="1" t="str">
        <f>HYPERLINK("https://drive.google.com/file/d/16-I_ORjaAfSsva9MfwCNtHMWDePBDv8U/view?usp=sharing", IMAGE("https://api.qrserver.com/v1/create-qr-code/?size=150x150&amp;data=https://drive.google.com/file/d/16-I_ORjaAfSsva9MfwCNtHMWDePBDv8U/view?usp=sharing",1))</f>
        <v/>
      </c>
      <c r="D288" s="3" t="s">
        <v>478</v>
      </c>
      <c r="E288" s="1" t="str">
        <f>HYPERLINK("https://drive.google.com/file/d/16-I_ORjaAfSsva9MfwCNtHMWDePBDv8U/view?usp=sharing","photobooth for rent Culver City.epub")</f>
        <v>photobooth for rent Culver City.epub</v>
      </c>
    </row>
    <row r="289" ht="112.5" customHeight="1">
      <c r="A289" s="2" t="s">
        <v>446</v>
      </c>
      <c r="B289" s="2" t="s">
        <v>479</v>
      </c>
      <c r="C289" s="1" t="str">
        <f>HYPERLINK("https://drive.google.com/file/d/1zRaEvnjOrrMmgr6_Yv7VKh-3BUjCvaSa/view?usp=sharing", IMAGE("https://api.qrserver.com/v1/create-qr-code/?size=150x150&amp;data=https://drive.google.com/file/d/1zRaEvnjOrrMmgr6_Yv7VKh-3BUjCvaSa/view?usp=sharing",1))</f>
        <v/>
      </c>
      <c r="D289" s="3" t="s">
        <v>480</v>
      </c>
      <c r="E289" s="1" t="str">
        <f>HYPERLINK("https://drive.google.com/file/d/1zRaEvnjOrrMmgr6_Yv7VKh-3BUjCvaSa/view?usp=sharing","photo booths rent Culver City.odt")</f>
        <v>photo booths rent Culver City.odt</v>
      </c>
    </row>
    <row r="290" ht="112.5" customHeight="1">
      <c r="A290" s="2" t="s">
        <v>449</v>
      </c>
      <c r="B290" s="2" t="s">
        <v>481</v>
      </c>
      <c r="C290" s="1" t="str">
        <f>HYPERLINK("https://drive.google.com/file/d/1xh_iJRwzUy2bKCa2aEsa99zhD_EgNVar/view?usp=sharing", IMAGE("https://api.qrserver.com/v1/create-qr-code/?size=150x150&amp;data=https://drive.google.com/file/d/1xh_iJRwzUy2bKCa2aEsa99zhD_EgNVar/view?usp=sharing",1))</f>
        <v/>
      </c>
      <c r="D290" s="3" t="s">
        <v>482</v>
      </c>
      <c r="E290" s="1" t="str">
        <f>HYPERLINK("https://drive.google.com/file/d/1xh_iJRwzUy2bKCa2aEsa99zhD_EgNVar/view?usp=sharing","photo booths rent Culver City.zip")</f>
        <v>photo booths rent Culver City.zip</v>
      </c>
    </row>
    <row r="291" ht="112.5" customHeight="1">
      <c r="A291" s="2" t="s">
        <v>452</v>
      </c>
      <c r="B291" s="2" t="s">
        <v>483</v>
      </c>
      <c r="C291" s="1" t="str">
        <f>HYPERLINK("https://drive.google.com/file/d/1pvSfZdmFDPGue1ICWMO0pkPyQxn1jAD7/view?usp=sharing", IMAGE("https://api.qrserver.com/v1/create-qr-code/?size=150x150&amp;data=https://drive.google.com/file/d/1pvSfZdmFDPGue1ICWMO0pkPyQxn1jAD7/view?usp=sharing",1))</f>
        <v/>
      </c>
      <c r="D291" s="3" t="s">
        <v>484</v>
      </c>
      <c r="E291" s="1" t="str">
        <f>HYPERLINK("https://drive.google.com/file/d/1pvSfZdmFDPGue1ICWMO0pkPyQxn1jAD7/view?usp=sharing","photo booths rent Culver City.epub")</f>
        <v>photo booths rent Culver City.epub</v>
      </c>
    </row>
    <row r="292" ht="112.5" customHeight="1">
      <c r="A292" s="2" t="s">
        <v>446</v>
      </c>
      <c r="B292" s="2" t="s">
        <v>455</v>
      </c>
      <c r="C292" s="1" t="str">
        <f>HYPERLINK("https://drive.google.com/file/d/1DseKaAKUrQqU9ic6r-MGRrsIb_dhgFra/view?usp=sharing", IMAGE("https://api.qrserver.com/v1/create-qr-code/?size=150x150&amp;data=https://drive.google.com/file/d/1DseKaAKUrQqU9ic6r-MGRrsIb_dhgFra/view?usp=sharing",1))</f>
        <v/>
      </c>
      <c r="D292" s="3" t="s">
        <v>485</v>
      </c>
      <c r="E292" s="1" t="str">
        <f>HYPERLINK("https://drive.google.com/file/d/1DseKaAKUrQqU9ic6r-MGRrsIb_dhgFra/view?usp=sharing","renting a photo booth in Culver City.odt")</f>
        <v>renting a photo booth in Culver City.odt</v>
      </c>
    </row>
    <row r="293" ht="112.5" customHeight="1">
      <c r="A293" s="2" t="s">
        <v>449</v>
      </c>
      <c r="B293" s="2" t="s">
        <v>457</v>
      </c>
      <c r="C293" s="1" t="str">
        <f>HYPERLINK("https://drive.google.com/file/d/10sGOFGQD3WBp2gRwuurIT4OSwHmNfJDH/view?usp=sharing", IMAGE("https://api.qrserver.com/v1/create-qr-code/?size=150x150&amp;data=https://drive.google.com/file/d/10sGOFGQD3WBp2gRwuurIT4OSwHmNfJDH/view?usp=sharing",1))</f>
        <v/>
      </c>
      <c r="D293" s="3" t="s">
        <v>486</v>
      </c>
      <c r="E293" s="1" t="str">
        <f>HYPERLINK("https://drive.google.com/file/d/10sGOFGQD3WBp2gRwuurIT4OSwHmNfJDH/view?usp=sharing","renting a photo booth in Culver City.zip")</f>
        <v>renting a photo booth in Culver City.zip</v>
      </c>
    </row>
    <row r="294" ht="112.5" customHeight="1">
      <c r="A294" s="2" t="s">
        <v>452</v>
      </c>
      <c r="B294" s="2" t="s">
        <v>459</v>
      </c>
      <c r="C294" s="1" t="str">
        <f>HYPERLINK("https://drive.google.com/file/d/1iwo2j0kPGAWQinlxsJGMqebwvrbhiyp5/view?usp=sharing", IMAGE("https://api.qrserver.com/v1/create-qr-code/?size=150x150&amp;data=https://drive.google.com/file/d/1iwo2j0kPGAWQinlxsJGMqebwvrbhiyp5/view?usp=sharing",1))</f>
        <v/>
      </c>
      <c r="D294" s="3" t="s">
        <v>487</v>
      </c>
      <c r="E294" s="1" t="str">
        <f>HYPERLINK("https://drive.google.com/file/d/1iwo2j0kPGAWQinlxsJGMqebwvrbhiyp5/view?usp=sharing","renting a photo booth in Culver City.epub")</f>
        <v>renting a photo booth in Culver City.epub</v>
      </c>
    </row>
    <row r="295" ht="112.5" customHeight="1">
      <c r="A295" s="2" t="s">
        <v>446</v>
      </c>
      <c r="B295" s="2" t="s">
        <v>488</v>
      </c>
      <c r="C295" s="1" t="str">
        <f>HYPERLINK("https://drive.google.com/file/d/1_Q0r6HsjwyZJg1xNH_jYCGQZui9GIsf8/view?usp=sharing", IMAGE("https://api.qrserver.com/v1/create-qr-code/?size=150x150&amp;data=https://drive.google.com/file/d/1_Q0r6HsjwyZJg1xNH_jYCGQZui9GIsf8/view?usp=sharing",1))</f>
        <v/>
      </c>
      <c r="D295" s="3" t="s">
        <v>489</v>
      </c>
      <c r="E295" s="1" t="str">
        <f>HYPERLINK("https://drive.google.com/file/d/1_Q0r6HsjwyZJg1xNH_jYCGQZui9GIsf8/view?usp=sharing","corporate event photo booth Culver City.odt")</f>
        <v>corporate event photo booth Culver City.odt</v>
      </c>
    </row>
    <row r="296" ht="112.5" customHeight="1">
      <c r="A296" s="2" t="s">
        <v>449</v>
      </c>
      <c r="B296" s="2" t="s">
        <v>490</v>
      </c>
      <c r="C296" s="1" t="str">
        <f>HYPERLINK("https://drive.google.com/file/d/1UsdsYfNpJN6-zYJso8DeSxVB8UXmlCa7/view?usp=sharing", IMAGE("https://api.qrserver.com/v1/create-qr-code/?size=150x150&amp;data=https://drive.google.com/file/d/1UsdsYfNpJN6-zYJso8DeSxVB8UXmlCa7/view?usp=sharing",1))</f>
        <v/>
      </c>
      <c r="D296" s="3" t="s">
        <v>491</v>
      </c>
      <c r="E296" s="1" t="str">
        <f>HYPERLINK("https://drive.google.com/file/d/1UsdsYfNpJN6-zYJso8DeSxVB8UXmlCa7/view?usp=sharing","corporate event photo booth Culver City.zip")</f>
        <v>corporate event photo booth Culver City.zip</v>
      </c>
    </row>
    <row r="297" ht="112.5" customHeight="1">
      <c r="A297" s="2" t="s">
        <v>452</v>
      </c>
      <c r="B297" s="2" t="s">
        <v>492</v>
      </c>
      <c r="C297" s="1" t="str">
        <f>HYPERLINK("https://drive.google.com/file/d/15els9pc2XeD8T9wfI_DwLF5c7bXYr1Mp/view?usp=sharing", IMAGE("https://api.qrserver.com/v1/create-qr-code/?size=150x150&amp;data=https://drive.google.com/file/d/15els9pc2XeD8T9wfI_DwLF5c7bXYr1Mp/view?usp=sharing",1))</f>
        <v/>
      </c>
      <c r="D297" s="3" t="s">
        <v>493</v>
      </c>
      <c r="E297" s="1" t="str">
        <f>HYPERLINK("https://drive.google.com/file/d/15els9pc2XeD8T9wfI_DwLF5c7bXYr1Mp/view?usp=sharing","corporate event photo booth Culver City.epub")</f>
        <v>corporate event photo booth Culver City.epub</v>
      </c>
    </row>
    <row r="298" ht="112.5" customHeight="1">
      <c r="A298" s="2" t="s">
        <v>446</v>
      </c>
      <c r="B298" s="2" t="s">
        <v>494</v>
      </c>
      <c r="C298" s="1" t="str">
        <f>HYPERLINK("https://drive.google.com/file/d/1mNOmG_9_MCisPUHknZF_LaGl8_zyQQFS/view?usp=sharing", IMAGE("https://api.qrserver.com/v1/create-qr-code/?size=150x150&amp;data=https://drive.google.com/file/d/1mNOmG_9_MCisPUHknZF_LaGl8_zyQQFS/view?usp=sharing",1))</f>
        <v/>
      </c>
      <c r="D298" s="3" t="s">
        <v>495</v>
      </c>
      <c r="E298" s="1" t="str">
        <f>HYPERLINK("https://drive.google.com/file/d/1mNOmG_9_MCisPUHknZF_LaGl8_zyQQFS/view?usp=sharing","photo booth rental Culver City.odt")</f>
        <v>photo booth rental Culver City.odt</v>
      </c>
    </row>
    <row r="299" ht="112.5" customHeight="1">
      <c r="A299" s="2" t="s">
        <v>449</v>
      </c>
      <c r="B299" s="2" t="s">
        <v>496</v>
      </c>
      <c r="C299" s="1" t="str">
        <f>HYPERLINK("https://drive.google.com/file/d/1rWzCvUP8Uax-uhpQdSZRbv3NXDejB4vc/view?usp=sharing", IMAGE("https://api.qrserver.com/v1/create-qr-code/?size=150x150&amp;data=https://drive.google.com/file/d/1rWzCvUP8Uax-uhpQdSZRbv3NXDejB4vc/view?usp=sharing",1))</f>
        <v/>
      </c>
      <c r="D299" s="3" t="s">
        <v>497</v>
      </c>
      <c r="E299" s="1" t="str">
        <f>HYPERLINK("https://drive.google.com/file/d/1rWzCvUP8Uax-uhpQdSZRbv3NXDejB4vc/view?usp=sharing","photo booth rental Culver City.zip")</f>
        <v>photo booth rental Culver City.zip</v>
      </c>
    </row>
    <row r="300" ht="112.5" customHeight="1">
      <c r="A300" s="2" t="s">
        <v>452</v>
      </c>
      <c r="B300" s="2" t="s">
        <v>498</v>
      </c>
      <c r="C300" s="1" t="str">
        <f>HYPERLINK("https://drive.google.com/file/d/1mFhJMFiFURqdBnYpv9g3Xy9VlAI2kGAP/view?usp=sharing", IMAGE("https://api.qrserver.com/v1/create-qr-code/?size=150x150&amp;data=https://drive.google.com/file/d/1mFhJMFiFURqdBnYpv9g3Xy9VlAI2kGAP/view?usp=sharing",1))</f>
        <v/>
      </c>
      <c r="D300" s="3" t="s">
        <v>499</v>
      </c>
      <c r="E300" s="1" t="str">
        <f>HYPERLINK("https://drive.google.com/file/d/1mFhJMFiFURqdBnYpv9g3Xy9VlAI2kGAP/view?usp=sharing","photo booth rental Culver City.epub")</f>
        <v>photo booth rental Culver City.epub</v>
      </c>
    </row>
    <row r="301" ht="112.5" customHeight="1">
      <c r="A301" s="2" t="s">
        <v>446</v>
      </c>
      <c r="B301" s="2" t="s">
        <v>500</v>
      </c>
      <c r="C301" s="1" t="str">
        <f>HYPERLINK("https://drive.google.com/file/d/1NyCRrQS7w9cluzWFY-7pvcn5n0aQR5Rb/view?usp=sharing", IMAGE("https://api.qrserver.com/v1/create-qr-code/?size=150x150&amp;data=https://drive.google.com/file/d/1NyCRrQS7w9cluzWFY-7pvcn5n0aQR5Rb/view?usp=sharing",1))</f>
        <v/>
      </c>
      <c r="D301" s="3" t="s">
        <v>501</v>
      </c>
      <c r="E301" s="1" t="str">
        <f>HYPERLINK("https://drive.google.com/file/d/1NyCRrQS7w9cluzWFY-7pvcn5n0aQR5Rb/view?usp=sharing","wedding photo booth rental in Culver City.odt")</f>
        <v>wedding photo booth rental in Culver City.odt</v>
      </c>
    </row>
    <row r="302" ht="112.5" customHeight="1">
      <c r="A302" s="2" t="s">
        <v>449</v>
      </c>
      <c r="B302" s="2" t="s">
        <v>502</v>
      </c>
      <c r="C302" s="1" t="str">
        <f>HYPERLINK("https://drive.google.com/file/d/1K5CE8GhJcq7ZWZPPwnJHyMUwEQPerMxp/view?usp=sharing", IMAGE("https://api.qrserver.com/v1/create-qr-code/?size=150x150&amp;data=https://drive.google.com/file/d/1K5CE8GhJcq7ZWZPPwnJHyMUwEQPerMxp/view?usp=sharing",1))</f>
        <v/>
      </c>
      <c r="D302" s="3" t="s">
        <v>503</v>
      </c>
      <c r="E302" s="1" t="str">
        <f>HYPERLINK("https://drive.google.com/file/d/1K5CE8GhJcq7ZWZPPwnJHyMUwEQPerMxp/view?usp=sharing","wedding photo booth rental in Culver City.zip")</f>
        <v>wedding photo booth rental in Culver City.zip</v>
      </c>
    </row>
    <row r="303" ht="112.5" customHeight="1">
      <c r="A303" s="2" t="s">
        <v>452</v>
      </c>
      <c r="B303" s="2" t="s">
        <v>504</v>
      </c>
      <c r="C303" s="1" t="str">
        <f>HYPERLINK("https://drive.google.com/file/d/1oAwKVliZvzDxMhewudPg39IarNZnIi9H/view?usp=sharing", IMAGE("https://api.qrserver.com/v1/create-qr-code/?size=150x150&amp;data=https://drive.google.com/file/d/1oAwKVliZvzDxMhewudPg39IarNZnIi9H/view?usp=sharing",1))</f>
        <v/>
      </c>
      <c r="D303" s="3" t="s">
        <v>505</v>
      </c>
      <c r="E303" s="1" t="str">
        <f>HYPERLINK("https://drive.google.com/file/d/1oAwKVliZvzDxMhewudPg39IarNZnIi9H/view?usp=sharing","wedding photo booth rental in Culver City.epub")</f>
        <v>wedding photo booth rental in Culver City.epub</v>
      </c>
    </row>
    <row r="304" ht="112.5" customHeight="1">
      <c r="A304" s="2" t="s">
        <v>446</v>
      </c>
      <c r="B304" s="2" t="s">
        <v>506</v>
      </c>
      <c r="C304" s="1" t="str">
        <f>HYPERLINK("https://drive.google.com/file/d/121I0bFY0DOBZRpGZN8DlG7ypvWg_zIJy/view?usp=sharing", IMAGE("https://api.qrserver.com/v1/create-qr-code/?size=150x150&amp;data=https://drive.google.com/file/d/121I0bFY0DOBZRpGZN8DlG7ypvWg_zIJy/view?usp=sharing",1))</f>
        <v/>
      </c>
      <c r="D304" s="3" t="s">
        <v>507</v>
      </c>
      <c r="E304" s="1" t="str">
        <f>HYPERLINK("https://drive.google.com/file/d/121I0bFY0DOBZRpGZN8DlG7ypvWg_zIJy/view?usp=sharing","photo booth rental in Culver City.odt")</f>
        <v>photo booth rental in Culver City.odt</v>
      </c>
    </row>
    <row r="305" ht="112.5" customHeight="1">
      <c r="A305" s="2" t="s">
        <v>449</v>
      </c>
      <c r="B305" s="2" t="s">
        <v>508</v>
      </c>
      <c r="C305" s="1" t="str">
        <f>HYPERLINK("https://drive.google.com/file/d/1Osjngi-XGeet1Fscj8z5DWPh-KZr1hMO/view?usp=sharing", IMAGE("https://api.qrserver.com/v1/create-qr-code/?size=150x150&amp;data=https://drive.google.com/file/d/1Osjngi-XGeet1Fscj8z5DWPh-KZr1hMO/view?usp=sharing",1))</f>
        <v/>
      </c>
      <c r="D305" s="3" t="s">
        <v>509</v>
      </c>
      <c r="E305" s="1" t="str">
        <f>HYPERLINK("https://drive.google.com/file/d/1Osjngi-XGeet1Fscj8z5DWPh-KZr1hMO/view?usp=sharing","photo booth rental in Culver City.zip")</f>
        <v>photo booth rental in Culver City.zip</v>
      </c>
    </row>
    <row r="306" ht="112.5" customHeight="1">
      <c r="A306" s="2" t="s">
        <v>452</v>
      </c>
      <c r="B306" s="2" t="s">
        <v>510</v>
      </c>
      <c r="C306" s="1" t="str">
        <f>HYPERLINK("https://drive.google.com/file/d/1uT5e-ySXMxUVcU9EDrOvAlqNW7krK4so/view?usp=sharing", IMAGE("https://api.qrserver.com/v1/create-qr-code/?size=150x150&amp;data=https://drive.google.com/file/d/1uT5e-ySXMxUVcU9EDrOvAlqNW7krK4so/view?usp=sharing",1))</f>
        <v/>
      </c>
      <c r="D306" s="3" t="s">
        <v>511</v>
      </c>
      <c r="E306" s="1" t="str">
        <f>HYPERLINK("https://drive.google.com/file/d/1uT5e-ySXMxUVcU9EDrOvAlqNW7krK4so/view?usp=sharing","photo booth rental in Culver City.epub")</f>
        <v>photo booth rental in Culver City.epub</v>
      </c>
    </row>
    <row r="307" ht="112.5" customHeight="1">
      <c r="A307" s="2" t="s">
        <v>446</v>
      </c>
      <c r="B307" s="2" t="s">
        <v>512</v>
      </c>
      <c r="C307" s="1" t="str">
        <f>HYPERLINK("https://drive.google.com/file/d/1249y5OZVTWQFkjOA-zzlE2cEKeeuv2y9/view?usp=sharing", IMAGE("https://api.qrserver.com/v1/create-qr-code/?size=150x150&amp;data=https://drive.google.com/file/d/1249y5OZVTWQFkjOA-zzlE2cEKeeuv2y9/view?usp=sharing",1))</f>
        <v/>
      </c>
      <c r="D307" s="3" t="s">
        <v>513</v>
      </c>
      <c r="E307" s="1" t="str">
        <f>HYPERLINK("https://drive.google.com/file/d/1249y5OZVTWQFkjOA-zzlE2cEKeeuv2y9/view?usp=sharing","photo booth for rent Culver City.odt")</f>
        <v>photo booth for rent Culver City.odt</v>
      </c>
    </row>
    <row r="308" ht="112.5" customHeight="1">
      <c r="A308" s="2" t="s">
        <v>449</v>
      </c>
      <c r="B308" s="2" t="s">
        <v>514</v>
      </c>
      <c r="C308" s="1" t="str">
        <f>HYPERLINK("https://drive.google.com/file/d/16MzMexIGLe5x35Zbzh4cORxsh_gzYKFC/view?usp=sharing", IMAGE("https://api.qrserver.com/v1/create-qr-code/?size=150x150&amp;data=https://drive.google.com/file/d/16MzMexIGLe5x35Zbzh4cORxsh_gzYKFC/view?usp=sharing",1))</f>
        <v/>
      </c>
      <c r="D308" s="3" t="s">
        <v>515</v>
      </c>
      <c r="E308" s="1" t="str">
        <f>HYPERLINK("https://drive.google.com/file/d/16MzMexIGLe5x35Zbzh4cORxsh_gzYKFC/view?usp=sharing","photo booth for rent Culver City.zip")</f>
        <v>photo booth for rent Culver City.zip</v>
      </c>
    </row>
    <row r="309" ht="112.5" customHeight="1">
      <c r="A309" s="2" t="s">
        <v>452</v>
      </c>
      <c r="B309" s="2" t="s">
        <v>516</v>
      </c>
      <c r="C309" s="1" t="str">
        <f>HYPERLINK("https://drive.google.com/file/d/1LZyCl22cFRguwJiIOjXe_s94TuTSyIOy/view?usp=sharing", IMAGE("https://api.qrserver.com/v1/create-qr-code/?size=150x150&amp;data=https://drive.google.com/file/d/1LZyCl22cFRguwJiIOjXe_s94TuTSyIOy/view?usp=sharing",1))</f>
        <v/>
      </c>
      <c r="D309" s="3" t="s">
        <v>517</v>
      </c>
      <c r="E309" s="1" t="str">
        <f>HYPERLINK("https://drive.google.com/file/d/1LZyCl22cFRguwJiIOjXe_s94TuTSyIOy/view?usp=sharing","photo booth for rent Culver City.epub")</f>
        <v>photo booth for rent Culver City.epub</v>
      </c>
    </row>
    <row r="310" ht="112.5" customHeight="1">
      <c r="A310" s="2" t="s">
        <v>446</v>
      </c>
      <c r="B310" s="2" t="s">
        <v>518</v>
      </c>
      <c r="C310" s="1" t="str">
        <f>HYPERLINK("https://drive.google.com/file/d/1WBF175UaeHXTyOEWlOjoRa-QxkJrCPhM/view?usp=sharing", IMAGE("https://api.qrserver.com/v1/create-qr-code/?size=150x150&amp;data=https://drive.google.com/file/d/1WBF175UaeHXTyOEWlOjoRa-QxkJrCPhM/view?usp=sharing",1))</f>
        <v/>
      </c>
      <c r="D310" s="3" t="s">
        <v>519</v>
      </c>
      <c r="E310" s="1" t="str">
        <f>HYPERLINK("https://drive.google.com/file/d/1WBF175UaeHXTyOEWlOjoRa-QxkJrCPhM/view?usp=sharing","photo booth for rental Culver City.odt")</f>
        <v>photo booth for rental Culver City.odt</v>
      </c>
    </row>
    <row r="311" ht="112.5" customHeight="1">
      <c r="A311" s="2" t="s">
        <v>449</v>
      </c>
      <c r="B311" s="2" t="s">
        <v>520</v>
      </c>
      <c r="C311" s="1" t="str">
        <f>HYPERLINK("https://drive.google.com/file/d/1aOxPG672YISFEL_oqEbEHhNLpXEA3Age/view?usp=sharing", IMAGE("https://api.qrserver.com/v1/create-qr-code/?size=150x150&amp;data=https://drive.google.com/file/d/1aOxPG672YISFEL_oqEbEHhNLpXEA3Age/view?usp=sharing",1))</f>
        <v/>
      </c>
      <c r="D311" s="3" t="s">
        <v>521</v>
      </c>
      <c r="E311" s="1" t="str">
        <f>HYPERLINK("https://drive.google.com/file/d/1aOxPG672YISFEL_oqEbEHhNLpXEA3Age/view?usp=sharing","photo booth for rental Culver City.zip")</f>
        <v>photo booth for rental Culver City.zip</v>
      </c>
    </row>
    <row r="312" ht="112.5" customHeight="1">
      <c r="A312" s="2" t="s">
        <v>452</v>
      </c>
      <c r="B312" s="2" t="s">
        <v>522</v>
      </c>
      <c r="C312" s="1" t="str">
        <f>HYPERLINK("https://drive.google.com/file/d/1VE_ULt1qvfuL4_e0M3XGTJzkjszL-4uM/view?usp=sharing", IMAGE("https://api.qrserver.com/v1/create-qr-code/?size=150x150&amp;data=https://drive.google.com/file/d/1VE_ULt1qvfuL4_e0M3XGTJzkjszL-4uM/view?usp=sharing",1))</f>
        <v/>
      </c>
      <c r="D312" s="3" t="s">
        <v>523</v>
      </c>
      <c r="E312" s="1" t="str">
        <f>HYPERLINK("https://drive.google.com/file/d/1VE_ULt1qvfuL4_e0M3XGTJzkjszL-4uM/view?usp=sharing","photo booth for rental Culver City.epub")</f>
        <v>photo booth for rental Culver City.epub</v>
      </c>
    </row>
    <row r="313" ht="112.5" customHeight="1">
      <c r="A313" s="2" t="s">
        <v>446</v>
      </c>
      <c r="B313" s="2" t="s">
        <v>524</v>
      </c>
      <c r="C313" s="1" t="str">
        <f>HYPERLINK("https://drive.google.com/file/d/1eY6dX7RHdlk4UgxHqi4OH9GS9s8SJR5M/view?usp=sharing", IMAGE("https://api.qrserver.com/v1/create-qr-code/?size=150x150&amp;data=https://drive.google.com/file/d/1eY6dX7RHdlk4UgxHqi4OH9GS9s8SJR5M/view?usp=sharing",1))</f>
        <v/>
      </c>
      <c r="D313" s="3" t="s">
        <v>525</v>
      </c>
      <c r="E313" s="1" t="str">
        <f>HYPERLINK("https://drive.google.com/file/d/1eY6dX7RHdlk4UgxHqi4OH9GS9s8SJR5M/view?usp=sharing","photo booth to rental Culver City.odt")</f>
        <v>photo booth to rental Culver City.odt</v>
      </c>
    </row>
    <row r="314" ht="112.5" customHeight="1">
      <c r="A314" s="2" t="s">
        <v>449</v>
      </c>
      <c r="B314" s="2" t="s">
        <v>526</v>
      </c>
      <c r="C314" s="1" t="str">
        <f>HYPERLINK("https://drive.google.com/file/d/1CKZ4fa7o_dk_mnWa-Q7pJN6XfMLHqNvz/view?usp=sharing", IMAGE("https://api.qrserver.com/v1/create-qr-code/?size=150x150&amp;data=https://drive.google.com/file/d/1CKZ4fa7o_dk_mnWa-Q7pJN6XfMLHqNvz/view?usp=sharing",1))</f>
        <v/>
      </c>
      <c r="D314" s="3" t="s">
        <v>527</v>
      </c>
      <c r="E314" s="1" t="str">
        <f>HYPERLINK("https://drive.google.com/file/d/1CKZ4fa7o_dk_mnWa-Q7pJN6XfMLHqNvz/view?usp=sharing","photo booth to rental Culver City.zip")</f>
        <v>photo booth to rental Culver City.zip</v>
      </c>
    </row>
    <row r="315" ht="112.5" customHeight="1">
      <c r="A315" s="2" t="s">
        <v>452</v>
      </c>
      <c r="B315" s="2" t="s">
        <v>528</v>
      </c>
      <c r="C315" s="1" t="str">
        <f>HYPERLINK("https://drive.google.com/file/d/12_MLM4YCSGo50nsFvIAfokhouMqGt_y5/view?usp=sharing", IMAGE("https://api.qrserver.com/v1/create-qr-code/?size=150x150&amp;data=https://drive.google.com/file/d/12_MLM4YCSGo50nsFvIAfokhouMqGt_y5/view?usp=sharing",1))</f>
        <v/>
      </c>
      <c r="D315" s="3" t="s">
        <v>529</v>
      </c>
      <c r="E315" s="1" t="str">
        <f>HYPERLINK("https://drive.google.com/file/d/12_MLM4YCSGo50nsFvIAfokhouMqGt_y5/view?usp=sharing","photo booth to rental Culver City.epub")</f>
        <v>photo booth to rental Culver City.epub</v>
      </c>
    </row>
    <row r="316" ht="112.5" customHeight="1">
      <c r="A316" s="2" t="s">
        <v>446</v>
      </c>
      <c r="B316" s="2" t="s">
        <v>530</v>
      </c>
      <c r="C316" s="1" t="str">
        <f>HYPERLINK("https://drive.google.com/file/d/13P4SstVMmUheR1Obu4J3pDe6foTInBEb/view?usp=sharing", IMAGE("https://api.qrserver.com/v1/create-qr-code/?size=150x150&amp;data=https://drive.google.com/file/d/13P4SstVMmUheR1Obu4J3pDe6foTInBEb/view?usp=sharing",1))</f>
        <v/>
      </c>
      <c r="D316" s="3" t="s">
        <v>531</v>
      </c>
      <c r="E316" s="1" t="str">
        <f>HYPERLINK("https://drive.google.com/file/d/13P4SstVMmUheR1Obu4J3pDe6foTInBEb/view?usp=sharing","photo booth to rent Culver City.odt")</f>
        <v>photo booth to rent Culver City.odt</v>
      </c>
    </row>
    <row r="317" ht="112.5" customHeight="1">
      <c r="A317" s="2" t="s">
        <v>449</v>
      </c>
      <c r="B317" s="2" t="s">
        <v>532</v>
      </c>
      <c r="C317" s="1" t="str">
        <f>HYPERLINK("https://drive.google.com/file/d/1chTksZJ0nF3OSp-67he-sPQlBaXy3I0y/view?usp=sharing", IMAGE("https://api.qrserver.com/v1/create-qr-code/?size=150x150&amp;data=https://drive.google.com/file/d/1chTksZJ0nF3OSp-67he-sPQlBaXy3I0y/view?usp=sharing",1))</f>
        <v/>
      </c>
      <c r="D317" s="3" t="s">
        <v>533</v>
      </c>
      <c r="E317" s="1" t="str">
        <f>HYPERLINK("https://drive.google.com/file/d/1chTksZJ0nF3OSp-67he-sPQlBaXy3I0y/view?usp=sharing","photo booth to rent Culver City.zip")</f>
        <v>photo booth to rent Culver City.zip</v>
      </c>
    </row>
    <row r="318" ht="112.5" customHeight="1">
      <c r="A318" s="2" t="s">
        <v>452</v>
      </c>
      <c r="B318" s="2" t="s">
        <v>534</v>
      </c>
      <c r="C318" s="1" t="str">
        <f>HYPERLINK("https://drive.google.com/file/d/1diuWgu9WLn6seS71ozp8gDcwX7nXoMRW/view?usp=sharing", IMAGE("https://api.qrserver.com/v1/create-qr-code/?size=150x150&amp;data=https://drive.google.com/file/d/1diuWgu9WLn6seS71ozp8gDcwX7nXoMRW/view?usp=sharing",1))</f>
        <v/>
      </c>
      <c r="D318" s="3" t="s">
        <v>535</v>
      </c>
      <c r="E318" s="1" t="str">
        <f>HYPERLINK("https://drive.google.com/file/d/1diuWgu9WLn6seS71ozp8gDcwX7nXoMRW/view?usp=sharing","photo booth to rent Culver City.epub")</f>
        <v>photo booth to rent Culver City.epub</v>
      </c>
    </row>
    <row r="319" ht="112.5" customHeight="1">
      <c r="A319" s="2" t="s">
        <v>446</v>
      </c>
      <c r="B319" s="2" t="s">
        <v>536</v>
      </c>
      <c r="C319" s="1" t="str">
        <f>HYPERLINK("https://drive.google.com/file/d/1wKfGiJYorjOfTP8BB30u31W3VsZeSLww/view?usp=sharing", IMAGE("https://api.qrserver.com/v1/create-qr-code/?size=150x150&amp;data=https://drive.google.com/file/d/1wKfGiJYorjOfTP8BB30u31W3VsZeSLww/view?usp=sharing",1))</f>
        <v/>
      </c>
      <c r="D319" s="3" t="s">
        <v>537</v>
      </c>
      <c r="E319" s="1" t="str">
        <f>HYPERLINK("https://drive.google.com/file/d/1wKfGiJYorjOfTP8BB30u31W3VsZeSLww/view?usp=sharing","open air photo booth rental Culver City.odt")</f>
        <v>open air photo booth rental Culver City.odt</v>
      </c>
    </row>
    <row r="320" ht="112.5" customHeight="1">
      <c r="A320" s="2" t="s">
        <v>449</v>
      </c>
      <c r="B320" s="2" t="s">
        <v>538</v>
      </c>
      <c r="C320" s="1" t="str">
        <f>HYPERLINK("https://drive.google.com/file/d/11bCJCAg6uuhDbLp7IIX-og-jpwSg16U9/view?usp=sharing", IMAGE("https://api.qrserver.com/v1/create-qr-code/?size=150x150&amp;data=https://drive.google.com/file/d/11bCJCAg6uuhDbLp7IIX-og-jpwSg16U9/view?usp=sharing",1))</f>
        <v/>
      </c>
      <c r="D320" s="3" t="s">
        <v>539</v>
      </c>
      <c r="E320" s="1" t="str">
        <f>HYPERLINK("https://drive.google.com/file/d/11bCJCAg6uuhDbLp7IIX-og-jpwSg16U9/view?usp=sharing","open air photo booth rental Culver City.zip")</f>
        <v>open air photo booth rental Culver City.zip</v>
      </c>
    </row>
    <row r="321" ht="112.5" customHeight="1">
      <c r="A321" s="2" t="s">
        <v>452</v>
      </c>
      <c r="B321" s="2" t="s">
        <v>540</v>
      </c>
      <c r="C321" s="1" t="str">
        <f>HYPERLINK("https://drive.google.com/file/d/1K4_VYv1OlwQ60jTeJecAZn8nZHtE7cne/view?usp=sharing", IMAGE("https://api.qrserver.com/v1/create-qr-code/?size=150x150&amp;data=https://drive.google.com/file/d/1K4_VYv1OlwQ60jTeJecAZn8nZHtE7cne/view?usp=sharing",1))</f>
        <v/>
      </c>
      <c r="D321" s="3" t="s">
        <v>541</v>
      </c>
      <c r="E321" s="1" t="str">
        <f>HYPERLINK("https://drive.google.com/file/d/1K4_VYv1OlwQ60jTeJecAZn8nZHtE7cne/view?usp=sharing","open air photo booth rental Culver City.epub")</f>
        <v>open air photo booth rental Culver City.epub</v>
      </c>
    </row>
    <row r="322" ht="112.5" customHeight="1">
      <c r="A322" s="2" t="s">
        <v>446</v>
      </c>
      <c r="B322" s="2" t="s">
        <v>494</v>
      </c>
      <c r="C322" s="1" t="str">
        <f>HYPERLINK("https://drive.google.com/file/d/1f3e1YDFf-n4vbIHs7doRPeStSGeDqkBY/view?usp=sharing", IMAGE("https://api.qrserver.com/v1/create-qr-code/?size=150x150&amp;data=https://drive.google.com/file/d/1f3e1YDFf-n4vbIHs7doRPeStSGeDqkBY/view?usp=sharing",1))</f>
        <v/>
      </c>
      <c r="D322" s="3" t="s">
        <v>542</v>
      </c>
      <c r="E322" s="1" t="str">
        <f>HYPERLINK("https://drive.google.com/file/d/1f3e1YDFf-n4vbIHs7doRPeStSGeDqkBY/view?usp=sharing","photo booth rental Culver City.odt")</f>
        <v>photo booth rental Culver City.odt</v>
      </c>
    </row>
    <row r="323" ht="112.5" customHeight="1">
      <c r="A323" s="2" t="s">
        <v>449</v>
      </c>
      <c r="B323" s="2" t="s">
        <v>496</v>
      </c>
      <c r="C323" s="1" t="str">
        <f>HYPERLINK("https://drive.google.com/file/d/1Hcu2uzEjARMQCpxVQ40TieR9GaND2gMu/view?usp=sharing", IMAGE("https://api.qrserver.com/v1/create-qr-code/?size=150x150&amp;data=https://drive.google.com/file/d/1Hcu2uzEjARMQCpxVQ40TieR9GaND2gMu/view?usp=sharing",1))</f>
        <v/>
      </c>
      <c r="D323" s="3" t="s">
        <v>543</v>
      </c>
      <c r="E323" s="1" t="str">
        <f>HYPERLINK("https://drive.google.com/file/d/1Hcu2uzEjARMQCpxVQ40TieR9GaND2gMu/view?usp=sharing","photo booth rental Culver City.zip")</f>
        <v>photo booth rental Culver City.zip</v>
      </c>
    </row>
    <row r="324" ht="112.5" customHeight="1">
      <c r="A324" s="2" t="s">
        <v>452</v>
      </c>
      <c r="B324" s="2" t="s">
        <v>498</v>
      </c>
      <c r="C324" s="1" t="str">
        <f>HYPERLINK("https://drive.google.com/file/d/1EeWMN-2mncpRuwmVXTymr2TncQd8YcGY/view?usp=sharing", IMAGE("https://api.qrserver.com/v1/create-qr-code/?size=150x150&amp;data=https://drive.google.com/file/d/1EeWMN-2mncpRuwmVXTymr2TncQd8YcGY/view?usp=sharing",1))</f>
        <v/>
      </c>
      <c r="D324" s="3" t="s">
        <v>544</v>
      </c>
      <c r="E324" s="1" t="str">
        <f>HYPERLINK("https://drive.google.com/file/d/1EeWMN-2mncpRuwmVXTymr2TncQd8YcGY/view?usp=sharing","photo booth rental Culver City.epub")</f>
        <v>photo booth rental Culver City.epub</v>
      </c>
    </row>
    <row r="325" ht="112.5" customHeight="1">
      <c r="A325" s="2" t="s">
        <v>446</v>
      </c>
      <c r="B325" s="2" t="s">
        <v>545</v>
      </c>
      <c r="C325" s="1" t="str">
        <f>HYPERLINK("https://drive.google.com/file/d/1fDDkdGHBHhu7eeMsv3MRQVRi2PPVQfxX/view?usp=sharing", IMAGE("https://api.qrserver.com/v1/create-qr-code/?size=150x150&amp;data=https://drive.google.com/file/d/1fDDkdGHBHhu7eeMsv3MRQVRi2PPVQfxX/view?usp=sharing",1))</f>
        <v/>
      </c>
      <c r="D325" s="3" t="s">
        <v>546</v>
      </c>
      <c r="E325" s="1" t="str">
        <f>HYPERLINK("https://drive.google.com/file/d/1fDDkdGHBHhu7eeMsv3MRQVRi2PPVQfxX/view?usp=sharing","rental a photo booth Culver City.odt")</f>
        <v>rental a photo booth Culver City.odt</v>
      </c>
    </row>
    <row r="326" ht="112.5" customHeight="1">
      <c r="A326" s="2" t="s">
        <v>449</v>
      </c>
      <c r="B326" s="2" t="s">
        <v>547</v>
      </c>
      <c r="C326" s="1" t="str">
        <f>HYPERLINK("https://drive.google.com/file/d/1nDJDj_H9V6ZObcDg4irRwHUnHUOX4M_C/view?usp=sharing", IMAGE("https://api.qrserver.com/v1/create-qr-code/?size=150x150&amp;data=https://drive.google.com/file/d/1nDJDj_H9V6ZObcDg4irRwHUnHUOX4M_C/view?usp=sharing",1))</f>
        <v/>
      </c>
      <c r="D326" s="3" t="s">
        <v>548</v>
      </c>
      <c r="E326" s="1" t="str">
        <f>HYPERLINK("https://drive.google.com/file/d/1nDJDj_H9V6ZObcDg4irRwHUnHUOX4M_C/view?usp=sharing","rental a photo booth Culver City.zip")</f>
        <v>rental a photo booth Culver City.zip</v>
      </c>
    </row>
    <row r="327" ht="112.5" customHeight="1">
      <c r="A327" s="2" t="s">
        <v>452</v>
      </c>
      <c r="B327" s="2" t="s">
        <v>549</v>
      </c>
      <c r="C327" s="1" t="str">
        <f>HYPERLINK("https://drive.google.com/file/d/1AcysYqGbXZ56aAh1EsjHgLwpTyzeT6n4/view?usp=sharing", IMAGE("https://api.qrserver.com/v1/create-qr-code/?size=150x150&amp;data=https://drive.google.com/file/d/1AcysYqGbXZ56aAh1EsjHgLwpTyzeT6n4/view?usp=sharing",1))</f>
        <v/>
      </c>
      <c r="D327" s="3" t="s">
        <v>550</v>
      </c>
      <c r="E327" s="1" t="str">
        <f>HYPERLINK("https://drive.google.com/file/d/1AcysYqGbXZ56aAh1EsjHgLwpTyzeT6n4/view?usp=sharing","rental a photo booth Culver City.epub")</f>
        <v>rental a photo booth Culver City.epub</v>
      </c>
    </row>
    <row r="328" ht="112.5" customHeight="1">
      <c r="A328" s="2" t="s">
        <v>446</v>
      </c>
      <c r="B328" s="2" t="s">
        <v>551</v>
      </c>
      <c r="C328" s="1" t="str">
        <f>HYPERLINK("https://drive.google.com/file/d/1GSUOVHd1TZTcMMLNlaZbx4hLw127PLo6/view?usp=sharing", IMAGE("https://api.qrserver.com/v1/create-qr-code/?size=150x150&amp;data=https://drive.google.com/file/d/1GSUOVHd1TZTcMMLNlaZbx4hLw127PLo6/view?usp=sharing",1))</f>
        <v/>
      </c>
      <c r="D328" s="3" t="s">
        <v>552</v>
      </c>
      <c r="E328" s="1" t="str">
        <f>HYPERLINK("https://drive.google.com/file/d/1GSUOVHd1TZTcMMLNlaZbx4hLw127PLo6/view?usp=sharing","photobooth rental Culver City.odt")</f>
        <v>photobooth rental Culver City.odt</v>
      </c>
    </row>
    <row r="329" ht="112.5" customHeight="1">
      <c r="A329" s="2" t="s">
        <v>449</v>
      </c>
      <c r="B329" s="2" t="s">
        <v>553</v>
      </c>
      <c r="C329" s="1" t="str">
        <f>HYPERLINK("https://drive.google.com/file/d/1NTcjzBrsb6GaInuK6Mv0kITqymqeZQIy/view?usp=sharing", IMAGE("https://api.qrserver.com/v1/create-qr-code/?size=150x150&amp;data=https://drive.google.com/file/d/1NTcjzBrsb6GaInuK6Mv0kITqymqeZQIy/view?usp=sharing",1))</f>
        <v/>
      </c>
      <c r="D329" s="3" t="s">
        <v>554</v>
      </c>
      <c r="E329" s="1" t="str">
        <f>HYPERLINK("https://drive.google.com/file/d/1NTcjzBrsb6GaInuK6Mv0kITqymqeZQIy/view?usp=sharing","photobooth rental Culver City.zip")</f>
        <v>photobooth rental Culver City.zip</v>
      </c>
    </row>
    <row r="330" ht="112.5" customHeight="1">
      <c r="A330" s="2" t="s">
        <v>452</v>
      </c>
      <c r="B330" s="2" t="s">
        <v>555</v>
      </c>
      <c r="C330" s="1" t="str">
        <f>HYPERLINK("https://drive.google.com/file/d/1ir9DYh4VlRdS_tE5N8aIbS8znD5XdEPc/view?usp=sharing", IMAGE("https://api.qrserver.com/v1/create-qr-code/?size=150x150&amp;data=https://drive.google.com/file/d/1ir9DYh4VlRdS_tE5N8aIbS8znD5XdEPc/view?usp=sharing",1))</f>
        <v/>
      </c>
      <c r="D330" s="3" t="s">
        <v>556</v>
      </c>
      <c r="E330" s="1" t="str">
        <f>HYPERLINK("https://drive.google.com/file/d/1ir9DYh4VlRdS_tE5N8aIbS8znD5XdEPc/view?usp=sharing","photobooth rental Culver City.epub")</f>
        <v>photobooth rental Culver City.epub</v>
      </c>
    </row>
    <row r="331" ht="112.5" customHeight="1">
      <c r="A331" s="2" t="s">
        <v>446</v>
      </c>
      <c r="B331" s="2" t="s">
        <v>512</v>
      </c>
      <c r="C331" s="1" t="str">
        <f>HYPERLINK("https://drive.google.com/file/d/1spJJPvm7CBynHq1qVVjwXL4BdvoYQ4We/view?usp=sharing", IMAGE("https://api.qrserver.com/v1/create-qr-code/?size=150x150&amp;data=https://drive.google.com/file/d/1spJJPvm7CBynHq1qVVjwXL4BdvoYQ4We/view?usp=sharing",1))</f>
        <v/>
      </c>
      <c r="D331" s="3" t="s">
        <v>557</v>
      </c>
      <c r="E331" s="1" t="str">
        <f>HYPERLINK("https://drive.google.com/file/d/1spJJPvm7CBynHq1qVVjwXL4BdvoYQ4We/view?usp=sharing","photo booth for rent Culver City.odt")</f>
        <v>photo booth for rent Culver City.odt</v>
      </c>
    </row>
    <row r="332" ht="112.5" customHeight="1">
      <c r="A332" s="2" t="s">
        <v>449</v>
      </c>
      <c r="B332" s="2" t="s">
        <v>514</v>
      </c>
      <c r="C332" s="1" t="str">
        <f>HYPERLINK("https://drive.google.com/file/d/1Xf21q31Te4b_Loyfa_vm-QASeWm7WIpp/view?usp=sharing", IMAGE("https://api.qrserver.com/v1/create-qr-code/?size=150x150&amp;data=https://drive.google.com/file/d/1Xf21q31Te4b_Loyfa_vm-QASeWm7WIpp/view?usp=sharing",1))</f>
        <v/>
      </c>
      <c r="D332" s="3" t="s">
        <v>558</v>
      </c>
      <c r="E332" s="1" t="str">
        <f>HYPERLINK("https://drive.google.com/file/d/1Xf21q31Te4b_Loyfa_vm-QASeWm7WIpp/view?usp=sharing","photo booth for rent Culver City.zip")</f>
        <v>photo booth for rent Culver City.zip</v>
      </c>
    </row>
    <row r="333" ht="112.5" customHeight="1">
      <c r="A333" s="2" t="s">
        <v>452</v>
      </c>
      <c r="B333" s="2" t="s">
        <v>516</v>
      </c>
      <c r="C333" s="1" t="str">
        <f>HYPERLINK("https://drive.google.com/file/d/1RZ24gr6x_yp_HDqDQy9suhIPtmD7iHzi/view?usp=sharing", IMAGE("https://api.qrserver.com/v1/create-qr-code/?size=150x150&amp;data=https://drive.google.com/file/d/1RZ24gr6x_yp_HDqDQy9suhIPtmD7iHzi/view?usp=sharing",1))</f>
        <v/>
      </c>
      <c r="D333" s="3" t="s">
        <v>559</v>
      </c>
      <c r="E333" s="1" t="str">
        <f>HYPERLINK("https://drive.google.com/file/d/1RZ24gr6x_yp_HDqDQy9suhIPtmD7iHzi/view?usp=sharing","photo booth for rent Culver City.epub")</f>
        <v>photo booth for rent Culver City.epub</v>
      </c>
    </row>
    <row r="334" ht="112.5" customHeight="1">
      <c r="A334" s="2" t="s">
        <v>240</v>
      </c>
      <c r="B334" s="2" t="s">
        <v>371</v>
      </c>
      <c r="C334" s="1" t="str">
        <f>HYPERLINK("https://drive.google.com/file/d/1wCrtQIq2rcWi_DDYZvYxqVR2qTOvEp8N/view?usp=sharing", IMAGE("https://api.qrserver.com/v1/create-qr-code/?size=150x150&amp;data=https://drive.google.com/file/d/1wCrtQIq2rcWi_DDYZvYxqVR2qTOvEp8N/view?usp=sharing",1))</f>
        <v/>
      </c>
      <c r="D334" s="3" t="s">
        <v>560</v>
      </c>
      <c r="E334" s="1" t="str">
        <f>HYPERLINK("https://drive.google.com/file/d/1wCrtQIq2rcWi_DDYZvYxqVR2qTOvEp8N/view?usp=sharing","renting a photo booth near Culver City.pdf")</f>
        <v>renting a photo booth near Culver City.pdf</v>
      </c>
    </row>
    <row r="335" ht="112.5" customHeight="1">
      <c r="A335" s="2" t="s">
        <v>561</v>
      </c>
      <c r="B335" s="2" t="s">
        <v>562</v>
      </c>
      <c r="C335" s="1" t="str">
        <f>HYPERLINK("https://docs.google.com/presentation/d/1lTRZoc7opMYQdUEdO3PyHo0luNvL8Yoc/edit?usp=sharing&amp;ouid=115602453726005426174&amp;rtpof=true&amp;sd=true", IMAGE("https://api.qrserver.com/v1/create-qr-code/?size=150x150&amp;data=https://docs.google.com/presentation/d/1lTRZoc7opMYQdUEdO3PyHo0luNvL8Yoc/edit?usp=sharing&amp;ouid=115602453726005426174&amp;rtpof=true&amp;sd=true",1))</f>
        <v/>
      </c>
      <c r="D335" s="3" t="s">
        <v>563</v>
      </c>
      <c r="E335" s="1" t="str">
        <f>HYPERLINK("https://docs.google.com/presentation/d/1lTRZoc7opMYQdUEdO3PyHo0luNvL8Yoc/edit?usp=sharing&amp;ouid=115602453726005426174&amp;rtpof=true&amp;sd=true","renting a photo booth near Culver City.pptx")</f>
        <v>renting a photo booth near Culver City.pptx</v>
      </c>
    </row>
    <row r="336" ht="112.5" customHeight="1">
      <c r="A336" s="2" t="s">
        <v>564</v>
      </c>
      <c r="B336" s="2" t="s">
        <v>565</v>
      </c>
      <c r="C336" s="1" t="str">
        <f>HYPERLINK("https://drive.google.com/file/d/1x2Eec1qS9YrvEp33IXuZlO8m09fxWmuf/view?usp=sharing", IMAGE("https://api.qrserver.com/v1/create-qr-code/?size=150x150&amp;data=https://drive.google.com/file/d/1x2Eec1qS9YrvEp33IXuZlO8m09fxWmuf/view?usp=sharing",1))</f>
        <v/>
      </c>
      <c r="D336" s="3" t="s">
        <v>566</v>
      </c>
      <c r="E336" s="1" t="str">
        <f>HYPERLINK("https://drive.google.com/file/d/1x2Eec1qS9YrvEp33IXuZlO8m09fxWmuf/view?usp=sharing","renting a photo booth near Culver City.odp")</f>
        <v>renting a photo booth near Culver City.odp</v>
      </c>
    </row>
    <row r="337" ht="112.5" customHeight="1">
      <c r="A337" s="2" t="s">
        <v>298</v>
      </c>
      <c r="B337" s="2" t="s">
        <v>299</v>
      </c>
      <c r="C337" s="1" t="str">
        <f>HYPERLINK("https://drive.google.com/file/d/1oSsnGPN6rrAlH_-UJNoTtgJgwEqD7PT4/view?usp=sharing", IMAGE("https://api.qrserver.com/v1/create-qr-code/?size=150x150&amp;data=https://drive.google.com/file/d/1oSsnGPN6rrAlH_-UJNoTtgJgwEqD7PT4/view?usp=sharing",1))</f>
        <v/>
      </c>
      <c r="D337" s="3" t="s">
        <v>567</v>
      </c>
      <c r="E337" s="1" t="str">
        <f>HYPERLINK("https://drive.google.com/file/d/1oSsnGPN6rrAlH_-UJNoTtgJgwEqD7PT4/view?usp=sharing","renting a photo booth near Culver City.txt")</f>
        <v>renting a photo booth near Culver City.txt</v>
      </c>
    </row>
  </sheetData>
  <mergeCells count="1">
    <mergeCell ref="A1:Z1"/>
  </mergeCells>
  <hyperlinks>
    <hyperlink r:id="rId2" ref="D2"/>
    <hyperlink r:id="rId3" ref="D3"/>
    <hyperlink r:id="rId4" ref="D4"/>
    <hyperlink r:id="rId5" ref="D5"/>
    <hyperlink r:id="rId6" ref="D6"/>
    <hyperlink r:id="rId7" ref="D7"/>
    <hyperlink r:id="rId8" ref="D8"/>
    <hyperlink r:id="rId9" ref="D9"/>
    <hyperlink r:id="rId10" ref="D10"/>
    <hyperlink r:id="rId11" ref="D11"/>
    <hyperlink r:id="rId12" ref="D12"/>
    <hyperlink r:id="rId13" ref="D13"/>
    <hyperlink r:id="rId14" ref="D14"/>
    <hyperlink r:id="rId15" ref="D15"/>
    <hyperlink r:id="rId16" ref="D16"/>
    <hyperlink r:id="rId17" ref="D17"/>
    <hyperlink r:id="rId18" ref="D18"/>
    <hyperlink r:id="rId19" ref="D19"/>
    <hyperlink r:id="rId20" ref="D20"/>
    <hyperlink r:id="rId21" ref="D21"/>
    <hyperlink r:id="rId22" ref="D22"/>
    <hyperlink r:id="rId23" ref="D23"/>
    <hyperlink r:id="rId24" ref="D24"/>
    <hyperlink r:id="rId25" ref="D25"/>
    <hyperlink r:id="rId26" ref="D26"/>
    <hyperlink r:id="rId27" ref="D27"/>
    <hyperlink r:id="rId28" ref="D28"/>
    <hyperlink r:id="rId29" ref="D29"/>
    <hyperlink r:id="rId30" ref="D30"/>
    <hyperlink r:id="rId31" ref="D31"/>
    <hyperlink r:id="rId32" ref="D32"/>
    <hyperlink r:id="rId33" ref="D33"/>
    <hyperlink r:id="rId34" ref="D34"/>
    <hyperlink r:id="rId35" ref="D35"/>
    <hyperlink r:id="rId36" ref="D36"/>
    <hyperlink r:id="rId37" ref="D37"/>
    <hyperlink r:id="rId38" ref="D38"/>
    <hyperlink r:id="rId39" ref="D39"/>
    <hyperlink r:id="rId40" ref="D40"/>
    <hyperlink r:id="rId41" ref="D41"/>
    <hyperlink r:id="rId42" ref="D42"/>
    <hyperlink r:id="rId43" ref="D43"/>
    <hyperlink r:id="rId44" ref="D44"/>
    <hyperlink r:id="rId45" ref="D45"/>
    <hyperlink r:id="rId46" location="gid=0" ref="D46"/>
    <hyperlink r:id="rId47" location="gid=2117820730" ref="D47"/>
    <hyperlink r:id="rId48" location="gid=406013061" ref="D48"/>
    <hyperlink r:id="rId49" location="gid=1153496335" ref="D49"/>
    <hyperlink r:id="rId50" location="gid=1713292540" ref="D50"/>
    <hyperlink r:id="rId51" ref="D51"/>
    <hyperlink r:id="rId52" ref="D52"/>
    <hyperlink r:id="rId53" ref="D53"/>
    <hyperlink r:id="rId54" ref="D54"/>
    <hyperlink r:id="rId55" ref="D55"/>
    <hyperlink r:id="rId56" ref="D56"/>
    <hyperlink r:id="rId57" ref="D57"/>
    <hyperlink r:id="rId58" ref="D58"/>
    <hyperlink r:id="rId59" ref="D59"/>
    <hyperlink r:id="rId60" ref="D60"/>
    <hyperlink r:id="rId61" ref="D61"/>
    <hyperlink r:id="rId62" ref="D62"/>
    <hyperlink r:id="rId63" ref="D63"/>
    <hyperlink r:id="rId64" ref="D64"/>
    <hyperlink r:id="rId65" ref="D65"/>
    <hyperlink r:id="rId66" ref="D66"/>
    <hyperlink r:id="rId67" ref="D67"/>
    <hyperlink r:id="rId68" ref="D68"/>
    <hyperlink r:id="rId69" ref="D69"/>
    <hyperlink r:id="rId70" ref="D70"/>
    <hyperlink r:id="rId71" ref="D71"/>
    <hyperlink r:id="rId72" ref="D72"/>
    <hyperlink r:id="rId73" ref="D73"/>
    <hyperlink r:id="rId74" ref="D74"/>
    <hyperlink r:id="rId75" ref="D75"/>
    <hyperlink r:id="rId76" ref="D76"/>
    <hyperlink r:id="rId77" ref="D77"/>
    <hyperlink r:id="rId78" ref="D78"/>
    <hyperlink r:id="rId79" ref="D79"/>
    <hyperlink r:id="rId80" ref="D80"/>
    <hyperlink r:id="rId81" ref="D81"/>
    <hyperlink r:id="rId82" ref="D82"/>
    <hyperlink r:id="rId83" ref="D83"/>
    <hyperlink r:id="rId84" ref="D84"/>
    <hyperlink r:id="rId85" ref="D85"/>
    <hyperlink r:id="rId86" ref="D86"/>
    <hyperlink r:id="rId87" ref="D87"/>
    <hyperlink r:id="rId88" ref="D88"/>
    <hyperlink r:id="rId89" ref="D89"/>
    <hyperlink r:id="rId90" ref="D90"/>
    <hyperlink r:id="rId91" ref="D91"/>
    <hyperlink r:id="rId92" ref="D92"/>
    <hyperlink r:id="rId93" ref="D93"/>
    <hyperlink r:id="rId94" ref="D94"/>
    <hyperlink r:id="rId95" ref="D95"/>
    <hyperlink r:id="rId96" ref="D96"/>
    <hyperlink r:id="rId97" ref="D97"/>
    <hyperlink r:id="rId98" ref="D98"/>
    <hyperlink r:id="rId99" ref="D99"/>
    <hyperlink r:id="rId100" ref="D100"/>
    <hyperlink r:id="rId101" ref="D101"/>
    <hyperlink r:id="rId102" ref="D102"/>
    <hyperlink r:id="rId103" ref="D103"/>
    <hyperlink r:id="rId104" ref="D104"/>
    <hyperlink r:id="rId105" ref="D105"/>
    <hyperlink r:id="rId106" ref="D106"/>
    <hyperlink r:id="rId107" ref="D107"/>
    <hyperlink r:id="rId108" ref="D108"/>
    <hyperlink r:id="rId109" ref="D109"/>
    <hyperlink r:id="rId110" ref="D110"/>
    <hyperlink r:id="rId111" ref="D111"/>
    <hyperlink r:id="rId112" ref="D112"/>
    <hyperlink r:id="rId113" ref="D113"/>
    <hyperlink r:id="rId114" ref="D114"/>
    <hyperlink r:id="rId115" ref="D115"/>
    <hyperlink r:id="rId116" ref="D116"/>
    <hyperlink r:id="rId117" ref="D117"/>
    <hyperlink r:id="rId118" ref="D118"/>
    <hyperlink r:id="rId119" ref="D119"/>
    <hyperlink r:id="rId120" ref="D120"/>
    <hyperlink r:id="rId121" ref="D121"/>
    <hyperlink r:id="rId122" ref="D122"/>
    <hyperlink r:id="rId123" ref="D123"/>
    <hyperlink r:id="rId124" ref="D124"/>
    <hyperlink r:id="rId125" ref="D125"/>
    <hyperlink r:id="rId126" ref="D126"/>
    <hyperlink r:id="rId127" ref="D127"/>
    <hyperlink r:id="rId128" ref="D128"/>
    <hyperlink r:id="rId129" ref="D129"/>
    <hyperlink r:id="rId130" ref="D130"/>
    <hyperlink r:id="rId131" ref="D131"/>
    <hyperlink r:id="rId132" ref="D132"/>
    <hyperlink r:id="rId133" ref="D133"/>
    <hyperlink r:id="rId134" ref="D134"/>
    <hyperlink r:id="rId135" ref="D135"/>
    <hyperlink r:id="rId136" ref="D136"/>
    <hyperlink r:id="rId137" ref="D137"/>
    <hyperlink r:id="rId138" ref="D138"/>
    <hyperlink r:id="rId139" ref="D139"/>
    <hyperlink r:id="rId140" ref="D140"/>
    <hyperlink r:id="rId141" ref="D141"/>
    <hyperlink r:id="rId142" ref="D142"/>
    <hyperlink r:id="rId143" ref="D143"/>
    <hyperlink r:id="rId144" ref="D144"/>
    <hyperlink r:id="rId145" ref="D145"/>
    <hyperlink r:id="rId146" ref="D146"/>
    <hyperlink r:id="rId147" ref="D147"/>
    <hyperlink r:id="rId148" ref="D148"/>
    <hyperlink r:id="rId149" ref="D149"/>
    <hyperlink r:id="rId150" ref="D150"/>
    <hyperlink r:id="rId151" ref="D151"/>
    <hyperlink r:id="rId152" ref="D152"/>
    <hyperlink r:id="rId153" ref="D153"/>
    <hyperlink r:id="rId154" ref="D154"/>
    <hyperlink r:id="rId155" ref="D155"/>
    <hyperlink r:id="rId156" ref="D156"/>
    <hyperlink r:id="rId157" ref="D157"/>
    <hyperlink r:id="rId158" ref="D158"/>
    <hyperlink r:id="rId159" ref="D159"/>
    <hyperlink r:id="rId160" ref="D160"/>
    <hyperlink r:id="rId161" ref="D161"/>
    <hyperlink r:id="rId162" ref="D162"/>
    <hyperlink r:id="rId163" ref="D163"/>
    <hyperlink r:id="rId164" ref="D164"/>
    <hyperlink r:id="rId165" ref="D165"/>
    <hyperlink r:id="rId166" ref="D166"/>
    <hyperlink r:id="rId167" ref="D167"/>
    <hyperlink r:id="rId168" ref="D168"/>
    <hyperlink r:id="rId169" ref="D169"/>
    <hyperlink r:id="rId170" ref="D170"/>
    <hyperlink r:id="rId171" ref="D171"/>
    <hyperlink r:id="rId172" ref="D172"/>
    <hyperlink r:id="rId173" ref="D173"/>
    <hyperlink r:id="rId174" ref="D174"/>
    <hyperlink r:id="rId175" ref="D175"/>
    <hyperlink r:id="rId176" ref="D176"/>
    <hyperlink r:id="rId177" ref="D177"/>
    <hyperlink r:id="rId178" ref="D178"/>
    <hyperlink r:id="rId179" ref="D179"/>
    <hyperlink r:id="rId180" ref="D180"/>
    <hyperlink r:id="rId181" ref="D181"/>
    <hyperlink r:id="rId182" ref="D182"/>
    <hyperlink r:id="rId183" ref="D183"/>
    <hyperlink r:id="rId184" ref="D184"/>
    <hyperlink r:id="rId185" ref="D185"/>
    <hyperlink r:id="rId186" ref="D186"/>
    <hyperlink r:id="rId187" ref="D187"/>
    <hyperlink r:id="rId188" ref="D188"/>
    <hyperlink r:id="rId189" ref="D189"/>
    <hyperlink r:id="rId190" ref="D190"/>
    <hyperlink r:id="rId191" ref="D191"/>
    <hyperlink r:id="rId192" ref="D192"/>
    <hyperlink r:id="rId193" ref="D193"/>
    <hyperlink r:id="rId194" ref="D194"/>
    <hyperlink r:id="rId195" ref="D195"/>
    <hyperlink r:id="rId196" ref="D196"/>
    <hyperlink r:id="rId197" ref="D197"/>
    <hyperlink r:id="rId198" ref="D198"/>
    <hyperlink r:id="rId199" ref="D199"/>
    <hyperlink r:id="rId200" ref="D200"/>
    <hyperlink r:id="rId201" ref="D201"/>
    <hyperlink r:id="rId202" ref="D202"/>
    <hyperlink r:id="rId203" ref="D203"/>
    <hyperlink r:id="rId204" ref="D204"/>
    <hyperlink r:id="rId205" ref="D205"/>
    <hyperlink r:id="rId206" ref="D206"/>
    <hyperlink r:id="rId207" ref="D207"/>
    <hyperlink r:id="rId208" ref="D208"/>
    <hyperlink r:id="rId209" ref="D209"/>
    <hyperlink r:id="rId210" ref="D210"/>
    <hyperlink r:id="rId211" ref="D211"/>
    <hyperlink r:id="rId212" ref="D212"/>
    <hyperlink r:id="rId213" ref="D213"/>
    <hyperlink r:id="rId214" ref="D214"/>
    <hyperlink r:id="rId215" ref="D215"/>
    <hyperlink r:id="rId216" ref="D216"/>
    <hyperlink r:id="rId217" ref="D217"/>
    <hyperlink r:id="rId218" ref="D218"/>
    <hyperlink r:id="rId219" ref="D219"/>
    <hyperlink r:id="rId220" ref="D220"/>
    <hyperlink r:id="rId221" ref="D221"/>
    <hyperlink r:id="rId222" ref="D222"/>
    <hyperlink r:id="rId223" ref="D223"/>
    <hyperlink r:id="rId224" ref="D224"/>
    <hyperlink r:id="rId225" ref="D225"/>
    <hyperlink r:id="rId226" ref="D226"/>
    <hyperlink r:id="rId227" ref="D227"/>
    <hyperlink r:id="rId228" ref="D228"/>
    <hyperlink r:id="rId229" ref="D229"/>
    <hyperlink r:id="rId230" ref="D230"/>
    <hyperlink r:id="rId231" ref="D231"/>
    <hyperlink r:id="rId232" ref="D232"/>
    <hyperlink r:id="rId233" ref="D233"/>
    <hyperlink r:id="rId234" ref="D234"/>
    <hyperlink r:id="rId235" ref="D235"/>
    <hyperlink r:id="rId236" ref="D236"/>
    <hyperlink r:id="rId237" ref="D237"/>
    <hyperlink r:id="rId238" ref="D238"/>
    <hyperlink r:id="rId239" ref="D239"/>
    <hyperlink r:id="rId240" ref="D240"/>
    <hyperlink r:id="rId241" ref="D241"/>
    <hyperlink r:id="rId242" ref="D242"/>
    <hyperlink r:id="rId243" ref="D243"/>
    <hyperlink r:id="rId244" ref="D244"/>
    <hyperlink r:id="rId245" ref="D245"/>
    <hyperlink r:id="rId246" ref="D246"/>
    <hyperlink r:id="rId247" ref="D247"/>
    <hyperlink r:id="rId248" ref="D248"/>
    <hyperlink r:id="rId249" ref="D249"/>
    <hyperlink r:id="rId250" ref="D250"/>
    <hyperlink r:id="rId251" ref="D251"/>
    <hyperlink r:id="rId252" ref="D252"/>
    <hyperlink r:id="rId253" ref="D253"/>
    <hyperlink r:id="rId254" ref="D254"/>
    <hyperlink r:id="rId255" ref="D255"/>
    <hyperlink r:id="rId256" ref="D256"/>
    <hyperlink r:id="rId257" ref="D257"/>
    <hyperlink r:id="rId258" ref="D258"/>
    <hyperlink r:id="rId259" ref="D259"/>
    <hyperlink r:id="rId260" ref="D260"/>
    <hyperlink r:id="rId261" ref="D261"/>
    <hyperlink r:id="rId262" ref="D262"/>
    <hyperlink r:id="rId263" ref="D263"/>
    <hyperlink r:id="rId264" ref="D264"/>
    <hyperlink r:id="rId265" ref="D265"/>
    <hyperlink r:id="rId266" ref="D266"/>
    <hyperlink r:id="rId267" ref="D267"/>
    <hyperlink r:id="rId268" ref="D268"/>
    <hyperlink r:id="rId269" ref="D269"/>
    <hyperlink r:id="rId270" ref="D270"/>
    <hyperlink r:id="rId271" ref="D271"/>
    <hyperlink r:id="rId272" ref="D272"/>
    <hyperlink r:id="rId273" ref="D273"/>
    <hyperlink r:id="rId274" ref="D274"/>
    <hyperlink r:id="rId275" ref="D275"/>
    <hyperlink r:id="rId276" ref="D276"/>
    <hyperlink r:id="rId277" ref="D277"/>
    <hyperlink r:id="rId278" ref="D278"/>
    <hyperlink r:id="rId279" ref="D279"/>
    <hyperlink r:id="rId280" ref="D280"/>
    <hyperlink r:id="rId281" ref="D281"/>
    <hyperlink r:id="rId282" ref="D282"/>
    <hyperlink r:id="rId283" ref="D283"/>
    <hyperlink r:id="rId284" ref="D284"/>
    <hyperlink r:id="rId285" ref="D285"/>
    <hyperlink r:id="rId286" ref="D286"/>
    <hyperlink r:id="rId287" ref="D287"/>
    <hyperlink r:id="rId288" ref="D288"/>
    <hyperlink r:id="rId289" ref="D289"/>
    <hyperlink r:id="rId290" ref="D290"/>
    <hyperlink r:id="rId291" ref="D291"/>
    <hyperlink r:id="rId292" ref="D292"/>
    <hyperlink r:id="rId293" ref="D293"/>
    <hyperlink r:id="rId294" ref="D294"/>
    <hyperlink r:id="rId295" ref="D295"/>
    <hyperlink r:id="rId296" ref="D296"/>
    <hyperlink r:id="rId297" ref="D297"/>
    <hyperlink r:id="rId298" ref="D298"/>
    <hyperlink r:id="rId299" ref="D299"/>
    <hyperlink r:id="rId300" ref="D300"/>
    <hyperlink r:id="rId301" ref="D301"/>
    <hyperlink r:id="rId302" ref="D302"/>
    <hyperlink r:id="rId303" ref="D303"/>
    <hyperlink r:id="rId304" ref="D304"/>
    <hyperlink r:id="rId305" ref="D305"/>
    <hyperlink r:id="rId306" ref="D306"/>
    <hyperlink r:id="rId307" ref="D307"/>
    <hyperlink r:id="rId308" ref="D308"/>
    <hyperlink r:id="rId309" ref="D309"/>
    <hyperlink r:id="rId310" ref="D310"/>
    <hyperlink r:id="rId311" ref="D311"/>
    <hyperlink r:id="rId312" ref="D312"/>
    <hyperlink r:id="rId313" ref="D313"/>
    <hyperlink r:id="rId314" ref="D314"/>
    <hyperlink r:id="rId315" ref="D315"/>
    <hyperlink r:id="rId316" ref="D316"/>
    <hyperlink r:id="rId317" ref="D317"/>
    <hyperlink r:id="rId318" ref="D318"/>
    <hyperlink r:id="rId319" ref="D319"/>
    <hyperlink r:id="rId320" ref="D320"/>
    <hyperlink r:id="rId321" ref="D321"/>
    <hyperlink r:id="rId322" ref="D322"/>
    <hyperlink r:id="rId323" ref="D323"/>
    <hyperlink r:id="rId324" ref="D324"/>
    <hyperlink r:id="rId325" ref="D325"/>
    <hyperlink r:id="rId326" ref="D326"/>
    <hyperlink r:id="rId327" ref="D327"/>
    <hyperlink r:id="rId328" ref="D328"/>
    <hyperlink r:id="rId329" ref="D329"/>
    <hyperlink r:id="rId330" ref="D330"/>
    <hyperlink r:id="rId331" ref="D331"/>
    <hyperlink r:id="rId332" ref="D332"/>
    <hyperlink r:id="rId333" ref="D333"/>
    <hyperlink r:id="rId334" ref="D334"/>
    <hyperlink r:id="rId335" ref="D335"/>
    <hyperlink r:id="rId336" ref="D336"/>
    <hyperlink r:id="rId337" ref="D337"/>
  </hyperlinks>
  <drawing r:id="rId338"/>
  <legacyDrawing r:id="rId33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 t="s">
        <v>568</v>
      </c>
      <c r="B1" s="2" t="s">
        <v>1</v>
      </c>
      <c r="C1" s="1" t="str">
        <f>HYPERLINK("https://www.luckyfrogphotos.com/culvercityphotobooth.html","renting a photo booth near Culver City")</f>
        <v>renting a photo booth near Culver City</v>
      </c>
      <c r="D1" s="3" t="s">
        <v>2</v>
      </c>
    </row>
    <row r="2">
      <c r="A2" s="2" t="s">
        <v>568</v>
      </c>
      <c r="B2" s="2" t="s">
        <v>105</v>
      </c>
      <c r="C2" s="1" t="str">
        <f>HYPERLINK("https://drive.google.com/drive/folders/1U-46J5oVpAxJfbeArnRlor1nhylL5sp5?usp=sharing","renting a photo booth in Culver City")</f>
        <v>renting a photo booth in Culver City</v>
      </c>
      <c r="D2" s="3" t="s">
        <v>104</v>
      </c>
    </row>
    <row r="3">
      <c r="A3" s="2" t="s">
        <v>568</v>
      </c>
      <c r="B3" s="2" t="s">
        <v>111</v>
      </c>
      <c r="C3" s="1" t="str">
        <f>HYPERLINK("https://docs.google.com/document/d/13klrlx_WQ1j87YcmlDDGUGKt_N7jdnDoPDuQVAn9H8A/edit?usp=sharing","rent a photobooth Culver City")</f>
        <v>rent a photobooth Culver City</v>
      </c>
      <c r="D3" s="3" t="s">
        <v>106</v>
      </c>
    </row>
    <row r="4">
      <c r="A4" s="2" t="s">
        <v>568</v>
      </c>
      <c r="B4" s="2" t="s">
        <v>117</v>
      </c>
      <c r="C4" s="1" t="str">
        <f>HYPERLINK("https://docs.google.com/document/d/13klrlx_WQ1j87YcmlDDGUGKt_N7jdnDoPDuQVAn9H8A/pub","photo booth rental package Culver City")</f>
        <v>photo booth rental package Culver City</v>
      </c>
      <c r="D4" s="3" t="s">
        <v>108</v>
      </c>
    </row>
    <row r="5">
      <c r="A5" s="2" t="s">
        <v>568</v>
      </c>
      <c r="B5" s="2" t="s">
        <v>129</v>
      </c>
      <c r="C5" s="1" t="str">
        <f>HYPERLINK("https://docs.google.com/document/d/1cGQ4dFNGEVK2vqpfR3lErNKTHKzftD0wunRLxmsGu9w/edit?usp=sharing","photobooth for rent Culver City")</f>
        <v>photobooth for rent Culver City</v>
      </c>
      <c r="D5" s="3" t="s">
        <v>130</v>
      </c>
    </row>
    <row r="6">
      <c r="A6" s="2" t="s">
        <v>568</v>
      </c>
      <c r="B6" s="2" t="s">
        <v>135</v>
      </c>
      <c r="C6" s="1" t="str">
        <f>HYPERLINK("https://docs.google.com/document/d/1cGQ4dFNGEVK2vqpfR3lErNKTHKzftD0wunRLxmsGu9w/pub","photo booths rent Culver City")</f>
        <v>photo booths rent Culver City</v>
      </c>
      <c r="D6" s="3" t="s">
        <v>132</v>
      </c>
    </row>
    <row r="7">
      <c r="A7" s="2" t="s">
        <v>568</v>
      </c>
      <c r="B7" s="2" t="s">
        <v>105</v>
      </c>
      <c r="C7" s="1" t="str">
        <f>HYPERLINK("https://docs.google.com/document/d/1cGQ4dFNGEVK2vqpfR3lErNKTHKzftD0wunRLxmsGu9w/view","renting a photo booth in Culver City")</f>
        <v>renting a photo booth in Culver City</v>
      </c>
      <c r="D7" s="3" t="s">
        <v>134</v>
      </c>
    </row>
    <row r="8">
      <c r="A8" s="2" t="s">
        <v>568</v>
      </c>
      <c r="B8" s="2" t="s">
        <v>144</v>
      </c>
      <c r="C8" s="1" t="str">
        <f>HYPERLINK("https://docs.google.com/document/d/1tQZ_4_W5FASv1ie4--zmN1o1MRYn7Hun-YzhyO5Rx5I/edit?usp=sharing","corporate event photo booth Culver City")</f>
        <v>corporate event photo booth Culver City</v>
      </c>
      <c r="D8" s="3" t="s">
        <v>145</v>
      </c>
    </row>
    <row r="9">
      <c r="A9" s="2" t="s">
        <v>568</v>
      </c>
      <c r="B9" s="2" t="s">
        <v>150</v>
      </c>
      <c r="C9" s="1" t="str">
        <f>HYPERLINK("https://docs.google.com/document/d/1tQZ_4_W5FASv1ie4--zmN1o1MRYn7Hun-YzhyO5Rx5I/pub","photo booth rental Culver City")</f>
        <v>photo booth rental Culver City</v>
      </c>
      <c r="D9" s="3" t="s">
        <v>147</v>
      </c>
    </row>
    <row r="10">
      <c r="A10" s="2" t="s">
        <v>568</v>
      </c>
      <c r="B10" s="2" t="s">
        <v>156</v>
      </c>
      <c r="C10" s="1" t="str">
        <f>HYPERLINK("https://docs.google.com/document/d/1tQZ_4_W5FASv1ie4--zmN1o1MRYn7Hun-YzhyO5Rx5I/view","wedding photo booth rental in Culver City")</f>
        <v>wedding photo booth rental in Culver City</v>
      </c>
      <c r="D10" s="3" t="s">
        <v>149</v>
      </c>
    </row>
    <row r="11">
      <c r="A11" s="2" t="s">
        <v>568</v>
      </c>
      <c r="B11" s="2" t="s">
        <v>162</v>
      </c>
      <c r="C11" s="1" t="str">
        <f>HYPERLINK("https://docs.google.com/document/d/19cxuHUgz8sRy3S3xrE1n03-JLk8ddF8Jk5-Cw-i-Spo/edit?usp=sharing","photo booth rental in Culver City")</f>
        <v>photo booth rental in Culver City</v>
      </c>
      <c r="D11" s="3" t="s">
        <v>163</v>
      </c>
    </row>
    <row r="12">
      <c r="A12" s="2" t="s">
        <v>568</v>
      </c>
      <c r="B12" s="2" t="s">
        <v>168</v>
      </c>
      <c r="C12" s="1" t="str">
        <f>HYPERLINK("https://docs.google.com/document/d/19cxuHUgz8sRy3S3xrE1n03-JLk8ddF8Jk5-Cw-i-Spo/pub","photo booth for rent Culver City")</f>
        <v>photo booth for rent Culver City</v>
      </c>
      <c r="D12" s="3" t="s">
        <v>165</v>
      </c>
    </row>
    <row r="13">
      <c r="A13" s="2" t="s">
        <v>568</v>
      </c>
      <c r="B13" s="2" t="s">
        <v>174</v>
      </c>
      <c r="C13" s="1" t="str">
        <f>HYPERLINK("https://docs.google.com/document/d/19cxuHUgz8sRy3S3xrE1n03-JLk8ddF8Jk5-Cw-i-Spo/view","photo booth for rental Culver City")</f>
        <v>photo booth for rental Culver City</v>
      </c>
      <c r="D13" s="3" t="s">
        <v>167</v>
      </c>
    </row>
    <row r="14">
      <c r="A14" s="2" t="s">
        <v>568</v>
      </c>
      <c r="B14" s="2" t="s">
        <v>180</v>
      </c>
      <c r="C14" s="1" t="str">
        <f>HYPERLINK("https://docs.google.com/document/d/1ILJmNyieAVZkirYRnwYdZad3HCHvf7tpvDuAgiC6ags/edit?usp=sharing","photo booth to rental Culver City")</f>
        <v>photo booth to rental Culver City</v>
      </c>
      <c r="D14" s="3" t="s">
        <v>181</v>
      </c>
    </row>
    <row r="15">
      <c r="A15" s="2" t="s">
        <v>568</v>
      </c>
      <c r="B15" s="2" t="s">
        <v>186</v>
      </c>
      <c r="C15" s="1" t="str">
        <f>HYPERLINK("https://docs.google.com/document/d/1ILJmNyieAVZkirYRnwYdZad3HCHvf7tpvDuAgiC6ags/pub","photo booth to rent Culver City")</f>
        <v>photo booth to rent Culver City</v>
      </c>
      <c r="D15" s="3" t="s">
        <v>183</v>
      </c>
    </row>
    <row r="16">
      <c r="A16" s="2" t="s">
        <v>568</v>
      </c>
      <c r="B16" s="2" t="s">
        <v>192</v>
      </c>
      <c r="C16" s="1" t="str">
        <f>HYPERLINK("https://docs.google.com/document/d/1ILJmNyieAVZkirYRnwYdZad3HCHvf7tpvDuAgiC6ags/view","open air photo booth rental Culver City")</f>
        <v>open air photo booth rental Culver City</v>
      </c>
      <c r="D16" s="3" t="s">
        <v>185</v>
      </c>
    </row>
    <row r="17">
      <c r="A17" s="2" t="s">
        <v>568</v>
      </c>
      <c r="B17" s="2" t="s">
        <v>150</v>
      </c>
      <c r="C17" s="1" t="str">
        <f>HYPERLINK("https://docs.google.com/document/d/1HpWDbZpOXZ6ULYN1iU8zzCV8oyIxETq4FlD_k1u4k9w/edit?usp=sharing","photo booth rental Culver City")</f>
        <v>photo booth rental Culver City</v>
      </c>
      <c r="D17" s="3" t="s">
        <v>198</v>
      </c>
    </row>
    <row r="18">
      <c r="A18" s="2" t="s">
        <v>568</v>
      </c>
      <c r="B18" s="2" t="s">
        <v>201</v>
      </c>
      <c r="C18" s="1" t="str">
        <f>HYPERLINK("https://docs.google.com/document/d/1HpWDbZpOXZ6ULYN1iU8zzCV8oyIxETq4FlD_k1u4k9w/pub","rental a photo booth Culver City")</f>
        <v>rental a photo booth Culver City</v>
      </c>
      <c r="D18" s="3" t="s">
        <v>199</v>
      </c>
    </row>
    <row r="19">
      <c r="A19" s="2" t="s">
        <v>568</v>
      </c>
      <c r="B19" s="2" t="s">
        <v>207</v>
      </c>
      <c r="C19" s="1" t="str">
        <f>HYPERLINK("https://docs.google.com/document/d/1HpWDbZpOXZ6ULYN1iU8zzCV8oyIxETq4FlD_k1u4k9w/view","photobooth rental Culver City")</f>
        <v>photobooth rental Culver City</v>
      </c>
      <c r="D19" s="3" t="s">
        <v>200</v>
      </c>
    </row>
    <row r="20">
      <c r="A20" s="2" t="s">
        <v>568</v>
      </c>
      <c r="B20" s="2" t="s">
        <v>168</v>
      </c>
      <c r="C20" s="1" t="str">
        <f>HYPERLINK("https://docs.google.com/document/d/1B32d3fD2Q00TROO76flUFUyUebL6ulqjoXrXiqmZ8TY/edit?usp=sharing","photo booth for rent Culver City")</f>
        <v>photo booth for rent Culver City</v>
      </c>
      <c r="D20" s="3" t="s">
        <v>213</v>
      </c>
    </row>
  </sheetData>
  <hyperlinks>
    <hyperlink r:id="rId1" ref="D1"/>
    <hyperlink r:id="rId2" ref="D2"/>
    <hyperlink r:id="rId3" ref="D3"/>
    <hyperlink r:id="rId4" ref="D4"/>
    <hyperlink r:id="rId5" ref="D5"/>
    <hyperlink r:id="rId6" ref="D6"/>
    <hyperlink r:id="rId7" ref="D7"/>
    <hyperlink r:id="rId8" ref="D8"/>
    <hyperlink r:id="rId9" ref="D9"/>
    <hyperlink r:id="rId10" ref="D10"/>
    <hyperlink r:id="rId11" ref="D11"/>
    <hyperlink r:id="rId12" ref="D12"/>
    <hyperlink r:id="rId13" ref="D13"/>
    <hyperlink r:id="rId14" ref="D14"/>
    <hyperlink r:id="rId15" ref="D15"/>
    <hyperlink r:id="rId16" ref="D16"/>
    <hyperlink r:id="rId17" ref="D17"/>
    <hyperlink r:id="rId18" ref="D18"/>
    <hyperlink r:id="rId19" ref="D19"/>
    <hyperlink r:id="rId20" ref="D20"/>
  </hyperlinks>
  <drawing r:id="rId2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 t="s">
        <v>569</v>
      </c>
      <c r="B1" s="2" t="s">
        <v>570</v>
      </c>
      <c r="C1" s="2" t="s">
        <v>571</v>
      </c>
    </row>
    <row r="2">
      <c r="A2" s="2" t="s">
        <v>1</v>
      </c>
      <c r="B2" s="2" t="s">
        <v>1</v>
      </c>
      <c r="C2" s="2" t="s">
        <v>572</v>
      </c>
      <c r="D2" s="2" t="s">
        <v>571</v>
      </c>
    </row>
    <row r="3">
      <c r="A3" s="2" t="s">
        <v>573</v>
      </c>
      <c r="B3" s="2" t="s">
        <v>574</v>
      </c>
    </row>
    <row r="4">
      <c r="A4" s="2" t="s">
        <v>575</v>
      </c>
      <c r="B4" s="2" t="s">
        <v>576</v>
      </c>
    </row>
    <row r="5">
      <c r="A5" s="2" t="s">
        <v>577</v>
      </c>
      <c r="B5" s="4" t="s">
        <v>578</v>
      </c>
    </row>
    <row r="6">
      <c r="A6" s="2" t="s">
        <v>579</v>
      </c>
      <c r="B6" s="2">
        <v>33.8952834938624</v>
      </c>
    </row>
    <row r="7">
      <c r="A7" s="2" t="s">
        <v>580</v>
      </c>
      <c r="B7" s="2">
        <v>-118.072252032517</v>
      </c>
    </row>
    <row r="8">
      <c r="A8" s="2" t="s">
        <v>569</v>
      </c>
      <c r="B8" s="2" t="s">
        <v>570</v>
      </c>
      <c r="C8" s="2" t="s">
        <v>571</v>
      </c>
    </row>
    <row r="9">
      <c r="A9" s="2" t="s">
        <v>105</v>
      </c>
      <c r="B9" s="2" t="s">
        <v>105</v>
      </c>
      <c r="C9" s="2" t="s">
        <v>581</v>
      </c>
      <c r="D9" s="2" t="s">
        <v>571</v>
      </c>
    </row>
    <row r="10">
      <c r="A10" s="2" t="s">
        <v>111</v>
      </c>
      <c r="B10" s="2" t="s">
        <v>111</v>
      </c>
      <c r="C10" s="2" t="s">
        <v>582</v>
      </c>
      <c r="D10" s="2" t="s">
        <v>571</v>
      </c>
    </row>
    <row r="11">
      <c r="A11" s="2" t="s">
        <v>117</v>
      </c>
      <c r="B11" s="2" t="s">
        <v>117</v>
      </c>
      <c r="C11" s="2" t="s">
        <v>583</v>
      </c>
      <c r="D11" s="2" t="s">
        <v>571</v>
      </c>
    </row>
    <row r="12">
      <c r="A12" s="2" t="s">
        <v>569</v>
      </c>
      <c r="B12" s="2" t="s">
        <v>570</v>
      </c>
      <c r="C12" s="2" t="s">
        <v>571</v>
      </c>
    </row>
    <row r="13">
      <c r="A13" s="2" t="s">
        <v>129</v>
      </c>
      <c r="B13" s="2" t="s">
        <v>129</v>
      </c>
      <c r="C13" s="2" t="s">
        <v>584</v>
      </c>
      <c r="D13" s="2" t="s">
        <v>571</v>
      </c>
    </row>
    <row r="14">
      <c r="A14" s="2" t="s">
        <v>135</v>
      </c>
      <c r="B14" s="2" t="s">
        <v>135</v>
      </c>
      <c r="C14" s="2" t="s">
        <v>585</v>
      </c>
      <c r="D14" s="2" t="s">
        <v>571</v>
      </c>
    </row>
    <row r="15">
      <c r="A15" s="2" t="s">
        <v>105</v>
      </c>
      <c r="B15" s="2" t="s">
        <v>105</v>
      </c>
      <c r="C15" s="2" t="s">
        <v>586</v>
      </c>
      <c r="D15" s="2" t="s">
        <v>571</v>
      </c>
    </row>
    <row r="16">
      <c r="A16" s="2" t="s">
        <v>569</v>
      </c>
      <c r="B16" s="2" t="s">
        <v>570</v>
      </c>
      <c r="C16" s="2" t="s">
        <v>571</v>
      </c>
    </row>
    <row r="17">
      <c r="A17" s="2" t="s">
        <v>144</v>
      </c>
      <c r="B17" s="2" t="s">
        <v>144</v>
      </c>
      <c r="C17" s="2" t="s">
        <v>587</v>
      </c>
      <c r="D17" s="2" t="s">
        <v>571</v>
      </c>
    </row>
    <row r="18">
      <c r="A18" s="2" t="s">
        <v>150</v>
      </c>
      <c r="B18" s="2" t="s">
        <v>150</v>
      </c>
      <c r="C18" s="2" t="s">
        <v>588</v>
      </c>
      <c r="D18" s="2" t="s">
        <v>571</v>
      </c>
    </row>
    <row r="19">
      <c r="A19" s="2" t="s">
        <v>156</v>
      </c>
      <c r="B19" s="2" t="s">
        <v>156</v>
      </c>
      <c r="C19" s="2" t="s">
        <v>589</v>
      </c>
      <c r="D19" s="2" t="s">
        <v>571</v>
      </c>
    </row>
    <row r="20">
      <c r="A20" s="2" t="s">
        <v>569</v>
      </c>
      <c r="B20" s="2" t="s">
        <v>570</v>
      </c>
      <c r="C20" s="2" t="s">
        <v>571</v>
      </c>
    </row>
    <row r="21">
      <c r="A21" s="2" t="s">
        <v>162</v>
      </c>
      <c r="B21" s="2" t="s">
        <v>162</v>
      </c>
      <c r="C21" s="2" t="s">
        <v>590</v>
      </c>
      <c r="D21" s="2" t="s">
        <v>571</v>
      </c>
    </row>
    <row r="22">
      <c r="A22" s="2" t="s">
        <v>168</v>
      </c>
      <c r="B22" s="2" t="s">
        <v>168</v>
      </c>
      <c r="C22" s="2" t="s">
        <v>591</v>
      </c>
      <c r="D22" s="2" t="s">
        <v>571</v>
      </c>
    </row>
    <row r="23">
      <c r="A23" s="2" t="s">
        <v>174</v>
      </c>
      <c r="B23" s="2" t="s">
        <v>174</v>
      </c>
      <c r="C23" s="2" t="s">
        <v>592</v>
      </c>
      <c r="D23" s="2" t="s">
        <v>571</v>
      </c>
    </row>
    <row r="24">
      <c r="A24" s="2" t="s">
        <v>569</v>
      </c>
      <c r="B24" s="2" t="s">
        <v>570</v>
      </c>
      <c r="C24" s="2" t="s">
        <v>571</v>
      </c>
    </row>
    <row r="25">
      <c r="A25" s="2" t="s">
        <v>180</v>
      </c>
      <c r="B25" s="2" t="s">
        <v>180</v>
      </c>
      <c r="C25" s="2" t="s">
        <v>593</v>
      </c>
      <c r="D25" s="2" t="s">
        <v>571</v>
      </c>
    </row>
    <row r="26">
      <c r="A26" s="2" t="s">
        <v>186</v>
      </c>
      <c r="B26" s="2" t="s">
        <v>186</v>
      </c>
      <c r="C26" s="2" t="s">
        <v>594</v>
      </c>
      <c r="D26" s="2" t="s">
        <v>571</v>
      </c>
    </row>
    <row r="27">
      <c r="A27" s="2" t="s">
        <v>192</v>
      </c>
      <c r="B27" s="2" t="s">
        <v>192</v>
      </c>
      <c r="C27" s="2" t="s">
        <v>595</v>
      </c>
      <c r="D27" s="2" t="s">
        <v>571</v>
      </c>
    </row>
    <row r="28">
      <c r="A28" s="2" t="s">
        <v>569</v>
      </c>
      <c r="B28" s="2" t="s">
        <v>570</v>
      </c>
      <c r="C28" s="2" t="s">
        <v>571</v>
      </c>
    </row>
    <row r="29">
      <c r="A29" s="2" t="s">
        <v>150</v>
      </c>
      <c r="B29" s="2" t="s">
        <v>150</v>
      </c>
      <c r="C29" s="2" t="s">
        <v>596</v>
      </c>
      <c r="D29" s="2" t="s">
        <v>571</v>
      </c>
    </row>
    <row r="30">
      <c r="A30" s="2" t="s">
        <v>201</v>
      </c>
      <c r="B30" s="2" t="s">
        <v>201</v>
      </c>
      <c r="C30" s="2" t="s">
        <v>597</v>
      </c>
      <c r="D30" s="2" t="s">
        <v>571</v>
      </c>
    </row>
    <row r="31">
      <c r="A31" s="2" t="s">
        <v>207</v>
      </c>
      <c r="B31" s="2" t="s">
        <v>207</v>
      </c>
      <c r="C31" s="2" t="s">
        <v>598</v>
      </c>
      <c r="D31" s="2" t="s">
        <v>571</v>
      </c>
    </row>
    <row r="32">
      <c r="A32" s="2" t="s">
        <v>569</v>
      </c>
      <c r="B32" s="2" t="s">
        <v>570</v>
      </c>
      <c r="C32" s="2" t="s">
        <v>571</v>
      </c>
    </row>
    <row r="33">
      <c r="A33" s="2" t="s">
        <v>168</v>
      </c>
      <c r="B33" s="2" t="s">
        <v>168</v>
      </c>
      <c r="C33" s="2" t="s">
        <v>599</v>
      </c>
      <c r="D33" s="2" t="s">
        <v>571</v>
      </c>
    </row>
    <row r="34">
      <c r="A34" s="2" t="s">
        <v>569</v>
      </c>
    </row>
    <row r="35">
      <c r="A35" s="2" t="s">
        <v>569</v>
      </c>
    </row>
    <row r="36">
      <c r="A36" s="2" t="s">
        <v>569</v>
      </c>
    </row>
    <row r="37">
      <c r="A37" s="2" t="s">
        <v>569</v>
      </c>
    </row>
    <row r="38">
      <c r="A38" s="2" t="s">
        <v>569</v>
      </c>
    </row>
    <row r="39">
      <c r="A39" s="2" t="s">
        <v>569</v>
      </c>
    </row>
    <row r="40">
      <c r="A40" s="2" t="s">
        <v>569</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 t="s">
        <v>600</v>
      </c>
      <c r="B1" s="3" t="s">
        <v>66</v>
      </c>
    </row>
    <row r="2">
      <c r="A2" s="2" t="s">
        <v>600</v>
      </c>
      <c r="B2" s="3" t="s">
        <v>67</v>
      </c>
    </row>
    <row r="3">
      <c r="A3" s="2" t="s">
        <v>600</v>
      </c>
      <c r="B3" s="3" t="s">
        <v>68</v>
      </c>
    </row>
    <row r="4">
      <c r="A4" s="2" t="s">
        <v>600</v>
      </c>
      <c r="B4" s="3" t="s">
        <v>69</v>
      </c>
    </row>
    <row r="5">
      <c r="A5" s="2" t="s">
        <v>600</v>
      </c>
      <c r="B5" s="3" t="s">
        <v>70</v>
      </c>
    </row>
    <row r="6">
      <c r="A6" s="2" t="s">
        <v>600</v>
      </c>
      <c r="B6" s="3" t="s">
        <v>71</v>
      </c>
    </row>
    <row r="7">
      <c r="A7" s="2" t="s">
        <v>600</v>
      </c>
      <c r="B7" s="3" t="s">
        <v>72</v>
      </c>
    </row>
    <row r="8">
      <c r="A8" s="2" t="s">
        <v>600</v>
      </c>
      <c r="B8" s="3" t="s">
        <v>73</v>
      </c>
    </row>
    <row r="9">
      <c r="A9" s="2" t="s">
        <v>600</v>
      </c>
      <c r="B9" s="3" t="s">
        <v>74</v>
      </c>
    </row>
    <row r="10">
      <c r="A10" s="2" t="s">
        <v>600</v>
      </c>
      <c r="B10" s="3" t="s">
        <v>75</v>
      </c>
    </row>
    <row r="11">
      <c r="A11" s="2" t="s">
        <v>600</v>
      </c>
      <c r="B11" s="3" t="s">
        <v>76</v>
      </c>
    </row>
    <row r="12">
      <c r="A12" s="2" t="s">
        <v>600</v>
      </c>
      <c r="B12" s="3" t="s">
        <v>77</v>
      </c>
    </row>
    <row r="13">
      <c r="A13" s="2" t="s">
        <v>600</v>
      </c>
      <c r="B13" s="3" t="s">
        <v>78</v>
      </c>
    </row>
  </sheetData>
  <hyperlinks>
    <hyperlink r:id="rId1" ref="B1"/>
    <hyperlink r:id="rId2" ref="B2"/>
    <hyperlink r:id="rId3" ref="B3"/>
    <hyperlink r:id="rId4" ref="B4"/>
    <hyperlink r:id="rId5" ref="B5"/>
    <hyperlink r:id="rId6" ref="B6"/>
    <hyperlink r:id="rId7" ref="B7"/>
    <hyperlink r:id="rId8" ref="B8"/>
    <hyperlink r:id="rId9" ref="B9"/>
    <hyperlink r:id="rId10" ref="B10"/>
    <hyperlink r:id="rId11" ref="B11"/>
    <hyperlink r:id="rId12" ref="B12"/>
    <hyperlink r:id="rId13" ref="B13"/>
  </hyperlinks>
  <drawing r:id="rId14"/>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3" t="s">
        <v>6</v>
      </c>
    </row>
    <row r="2">
      <c r="A2" s="5" t="str">
        <f>IFERROR(__xludf.DUMMYFUNCTION("IMPORTFEED(""https://news.google.com/rss/search?q=videobooth"",""items created"", false)"),"Fri, 26 Jul 2024 02:54:07 GMT")</f>
        <v>Fri, 26 Jul 2024 02:54:07 GMT</v>
      </c>
      <c r="B2" s="5" t="str">
        <f>IFERROR(__xludf.DUMMYFUNCTION("IMPORTFEED(""https://news.google.com/rss/search?q=videobooth"",""items title"", false)"),"UK’s first youth focused custody suite launched in Cleveland | Ambulance service launches ‘virtual video booth’ for feedback - Emergency Services Times")</f>
        <v>UK’s first youth focused custody suite launched in Cleveland | Ambulance service launches ‘virtual video booth’ for feedback - Emergency Services Times</v>
      </c>
      <c r="D2" s="1" t="str">
        <f>IFERROR(__xludf.DUMMYFUNCTION("IMPORTFEED(""https://news.google.com/rss/search?q=videobooth"",""items url"", false)"),"https://news.google.com/rss/articles/CBMipgFodHRwczovL2VtZXJnZW5jeXNlcnZpY2VzdGltZXMuY29tLzIwMjQvMDcvMjYvdWtzLWZpcnN0LXlvdXRoLWZvY3VzZWQtY3VzdG9keS1zdWl0ZS1sYXVuY2hlZC1pbi1jbGV2ZWxhbmQtYW1idWxhbmNlLXNlcnZpY2UtbGF1bmNoZXMtdmlydHVhbC12aWRlby1ib290aC1mb3ItZm"&amp;"VlZGJhY2sv0gEA?oc=5")</f>
        <v>https://news.google.com/rss/articles/CBMipgFodHRwczovL2VtZXJnZW5jeXNlcnZpY2VzdGltZXMuY29tLzIwMjQvMDcvMjYvdWtzLWZpcnN0LXlvdXRoLWZvY3VzZWQtY3VzdG9keS1zdWl0ZS1sYXVuY2hlZC1pbi1jbGV2ZWxhbmQtYW1idWxhbmNlLXNlcnZpY2UtbGF1bmNoZXMtdmlydHVhbC12aWRlby1ib290aC1mb3ItZmVlZGJhY2sv0gEA?oc=5</v>
      </c>
      <c r="E2" s="5" t="str">
        <f>IFERROR(__xludf.DUMMYFUNCTION("IMPORTFEED(""https://news.google.com/rss/search?q=videobooth"",""items summary"", false)"),"UK’s first youth focused custody suite launched in Cleveland | Ambulance 
service launches ‘virtual video booth’ for feedback  Emergency Services 
Times")</f>
        <v>UK’s first youth focused custody suite launched in Cleveland | Ambulance 
service launches ‘virtual video booth’ for feedback  Emergency Services 
Times</v>
      </c>
    </row>
    <row r="3">
      <c r="A3" s="5" t="str">
        <f>IFERROR(__xludf.DUMMYFUNCTION("""COMPUTED_VALUE"""),"Thu, 25 Jul 2024 10:17:50 GMT")</f>
        <v>Thu, 25 Jul 2024 10:17:50 GMT</v>
      </c>
      <c r="B3" s="5" t="str">
        <f>IFERROR(__xludf.DUMMYFUNCTION("""COMPUTED_VALUE"""),"Ambulance service launches ‘virtual video booth’ for feedback - Emergency Services Times")</f>
        <v>Ambulance service launches ‘virtual video booth’ for feedback - Emergency Services Times</v>
      </c>
      <c r="D3" s="1" t="str">
        <f>IFERROR(__xludf.DUMMYFUNCTION("""COMPUTED_VALUE"""),"https://news.google.com/rss/articles/CBMiaGh0dHBzOi8vZW1lcmdlbmN5c2VydmljZXN0aW1lcy5jb20vMjAyNC8wNy8yNS9hbWJ1bGFuY2Utc2VydmljZS1sYXVuY2gtdmlydHVhbC12aWRlby1ib290aC1mb3ItZmVlZGJhY2sv0gEA?oc=5")</f>
        <v>https://news.google.com/rss/articles/CBMiaGh0dHBzOi8vZW1lcmdlbmN5c2VydmljZXN0aW1lcy5jb20vMjAyNC8wNy8yNS9hbWJ1bGFuY2Utc2VydmljZS1sYXVuY2gtdmlydHVhbC12aWRlby1ib290aC1mb3ItZmVlZGJhY2sv0gEA?oc=5</v>
      </c>
      <c r="E3" s="5" t="str">
        <f>IFERROR(__xludf.DUMMYFUNCTION("""COMPUTED_VALUE"""),"Ambulance service launches ‘virtual video booth’ for feedback  Emergency 
Services Times")</f>
        <v>Ambulance service launches ‘virtual video booth’ for feedback  Emergency 
Services Times</v>
      </c>
    </row>
    <row r="4">
      <c r="A4" s="5" t="str">
        <f>IFERROR(__xludf.DUMMYFUNCTION("""COMPUTED_VALUE"""),"Wed, 04 Mar 2015 08:00:00 GMT")</f>
        <v>Wed, 04 Mar 2015 08:00:00 GMT</v>
      </c>
      <c r="B4" s="5" t="str">
        <f>IFERROR(__xludf.DUMMYFUNCTION("""COMPUTED_VALUE"""),"The Latest in Selfies: Honda Lets You Share Your 'Race Face' - Ad Age")</f>
        <v>The Latest in Selfies: Honda Lets You Share Your 'Race Face' - Ad Age</v>
      </c>
      <c r="D4" s="1" t="str">
        <f>IFERROR(__xludf.DUMMYFUNCTION("""COMPUTED_VALUE"""),"https://news.google.com/rss/articles/CBMiMGh0dHBzOi8vYWRhZ2UuY29tL2NyZWF0aXZpdHkvd29yay9yYWNlZmFjZS8zOTQ5OdIBAA?oc=5")</f>
        <v>https://news.google.com/rss/articles/CBMiMGh0dHBzOi8vYWRhZ2UuY29tL2NyZWF0aXZpdHkvd29yay9yYWNlZmFjZS8zOTQ5OdIBAA?oc=5</v>
      </c>
      <c r="E4" s="5" t="str">
        <f>IFERROR(__xludf.DUMMYFUNCTION("""COMPUTED_VALUE"""),"The Latest in Selfies: Honda Lets You Share Your 'Race Face'  Ad Age")</f>
        <v>The Latest in Selfies: Honda Lets You Share Your 'Race Face'  Ad Age</v>
      </c>
    </row>
    <row r="5">
      <c r="A5" s="5" t="str">
        <f>IFERROR(__xludf.DUMMYFUNCTION("""COMPUTED_VALUE"""),"Tue, 03 May 2016 07:00:00 GMT")</f>
        <v>Tue, 03 May 2016 07:00:00 GMT</v>
      </c>
      <c r="B5" s="5" t="str">
        <f>IFERROR(__xludf.DUMMYFUNCTION("""COMPUTED_VALUE"""),"Madonna twerks in Vogue video booth and seductively sucks her finger with French Montana at Met Gala - The Mirror")</f>
        <v>Madonna twerks in Vogue video booth and seductively sucks her finger with French Montana at Met Gala - The Mirror</v>
      </c>
      <c r="D5" s="1" t="str">
        <f>IFERROR(__xludf.DUMMYFUNCTION("""COMPUTED_VALUE"""),"https://news.google.com/rss/articles/CBMiVGh0dHBzOi8vd3d3Lm1pcnJvci5jby51ay8zYW0vY2VsZWJyaXR5LW5ld3MvbWFkb25uYS10d2Vya3Mtdm9ndWUtdmlkZW8tYm9vdGgtNzg4NjA4OdIBAA?oc=5")</f>
        <v>https://news.google.com/rss/articles/CBMiVGh0dHBzOi8vd3d3Lm1pcnJvci5jby51ay8zYW0vY2VsZWJyaXR5LW5ld3MvbWFkb25uYS10d2Vya3Mtdm9ndWUtdmlkZW8tYm9vdGgtNzg4NjA4OdIBAA?oc=5</v>
      </c>
      <c r="E5" s="5" t="str">
        <f>IFERROR(__xludf.DUMMYFUNCTION("""COMPUTED_VALUE"""),"Madonna twerks in Vogue video booth and seductively sucks her finger with 
French Montana at Met Gala  The Mirror")</f>
        <v>Madonna twerks in Vogue video booth and seductively sucks her finger with 
French Montana at Met Gala  The Mirror</v>
      </c>
    </row>
    <row r="6">
      <c r="A6" s="5" t="str">
        <f>IFERROR(__xludf.DUMMYFUNCTION("""COMPUTED_VALUE"""),"Wed, 12 Jun 2024 20:38:52 GMT")</f>
        <v>Wed, 12 Jun 2024 20:38:52 GMT</v>
      </c>
      <c r="B6" s="5" t="str">
        <f>IFERROR(__xludf.DUMMYFUNCTION("""COMPUTED_VALUE"""),"Video Booth Tour from Powder &amp; Bulk Solids South - Powder Bulk Solids")</f>
        <v>Video Booth Tour from Powder &amp; Bulk Solids South - Powder Bulk Solids</v>
      </c>
      <c r="D6" s="1" t="str">
        <f>IFERROR(__xludf.DUMMYFUNCTION("""COMPUTED_VALUE"""),"https://news.google.com/rss/articles/CBMikwFBVV95cUxObTU4MWE3SmpWb3pENTNNUzc5ZDNkeHkxVmRLR09mNEtUWmFNSVNrcV9pNTZ3TVFDVXRlMi1oYzIzZDZsX0czVmJSYVViODN0cFZqME5FWXlJLVdhbHhqeDVNUFd3Z2FuX0tBcVVfYVZtMDZUSm9NTEFFejE5cUVQOE44MmJIQkIwbEhxNl90Tl9uSTg?oc=5")</f>
        <v>https://news.google.com/rss/articles/CBMikwFBVV95cUxObTU4MWE3SmpWb3pENTNNUzc5ZDNkeHkxVmRLR09mNEtUWmFNSVNrcV9pNTZ3TVFDVXRlMi1oYzIzZDZsX0czVmJSYVViODN0cFZqME5FWXlJLVdhbHhqeDVNUFd3Z2FuX0tBcVVfYVZtMDZUSm9NTEFFejE5cUVQOE44MmJIQkIwbEhxNl90Tl9uSTg?oc=5</v>
      </c>
      <c r="E6" s="5" t="str">
        <f>IFERROR(__xludf.DUMMYFUNCTION("""COMPUTED_VALUE"""),"Video Booth Tour from Powder &amp; Bulk Solids South  Powder Bulk Solids")</f>
        <v>Video Booth Tour from Powder &amp; Bulk Solids South  Powder Bulk Solids</v>
      </c>
    </row>
    <row r="7">
      <c r="A7" s="5" t="str">
        <f>IFERROR(__xludf.DUMMYFUNCTION("""COMPUTED_VALUE"""),"Wed, 03 Jul 2024 12:01:24 GMT")</f>
        <v>Wed, 03 Jul 2024 12:01:24 GMT</v>
      </c>
      <c r="B7" s="5" t="str">
        <f>IFERROR(__xludf.DUMMYFUNCTION("""COMPUTED_VALUE"""),"Mastronardi Produce® Showcases Latest Innovations With a Video Booth Tour; Julie Shreve Shares - And Now U Know")</f>
        <v>Mastronardi Produce® Showcases Latest Innovations With a Video Booth Tour; Julie Shreve Shares - And Now U Know</v>
      </c>
      <c r="D7" s="1" t="str">
        <f>IFERROR(__xludf.DUMMYFUNCTION("""COMPUTED_VALUE"""),"https://news.google.com/rss/articles/CBMi0wFBVV95cUxORElzS0Y2Yk85Uks2c2l6TzBhMExGeG40Ni14OXUxRVMyaC0xQTI2bVZJYm5UZmNoXzIxSDk4Q3VjekY3THVEZGloRWNZNTd4WW1MU1cyb2YtMTVaNEpXdXpuYlNRTHloYWFwd2ZObWJzWXZoMm5FLWhiandLOFJpUGhIZDY0RXhLbFhwS2JYVWw1SDZTaUdMNGhyZ3R1Qy"&amp;"1uZUxPeDVRVC1pZF9pT0g1QVkxRUp2cFRXS1ctRGlma094RDh0TjN5MjFTQ2hMeUlVc1lj?oc=5")</f>
        <v>https://news.google.com/rss/articles/CBMi0wFBVV95cUxORElzS0Y2Yk85Uks2c2l6TzBhMExGeG40Ni14OXUxRVMyaC0xQTI2bVZJYm5UZmNoXzIxSDk4Q3VjekY3THVEZGloRWNZNTd4WW1MU1cyb2YtMTVaNEpXdXpuYlNRTHloYWFwd2ZObWJzWXZoMm5FLWhiandLOFJpUGhIZDY0RXhLbFhwS2JYVWw1SDZTaUdMNGhyZ3R1Qy1uZUxPeDVRVC1pZF9pT0g1QVkxRUp2cFRXS1ctRGlma094RDh0TjN5MjFTQ2hMeUlVc1lj?oc=5</v>
      </c>
      <c r="E7" s="5" t="str">
        <f>IFERROR(__xludf.DUMMYFUNCTION("""COMPUTED_VALUE"""),"Mastronardi Produce® Showcases Latest Innovations With a Video Booth Tour; 
Julie Shreve Shares  And Now U Know")</f>
        <v>Mastronardi Produce® Showcases Latest Innovations With a Video Booth Tour; 
Julie Shreve Shares  And Now U Know</v>
      </c>
    </row>
    <row r="8">
      <c r="A8" s="5" t="str">
        <f>IFERROR(__xludf.DUMMYFUNCTION("""COMPUTED_VALUE"""),"Tue, 30 May 2023 07:00:00 GMT")</f>
        <v>Tue, 30 May 2023 07:00:00 GMT</v>
      </c>
      <c r="B8" s="5" t="str">
        <f>IFERROR(__xludf.DUMMYFUNCTION("""COMPUTED_VALUE"""),"Here’s a bullet time video booth you can build yourself - DIY Photography")</f>
        <v>Here’s a bullet time video booth you can build yourself - DIY Photography</v>
      </c>
      <c r="D8" s="1" t="str">
        <f>IFERROR(__xludf.DUMMYFUNCTION("""COMPUTED_VALUE"""),"https://news.google.com/rss/articles/CBMijwFBVV95cUxObm9zVlN2Sng4OGN6V2pCeHVMRFRQT3NUU2hXUGNGOFFnQmt0cERPbWNKOU5aQWxuRHAySjBsblB5MHNvc3k4bExnWk5VYVdxanlJM3U2QnpJUDIzUEZRcGY5dlI5UGhEaTBwYTU0S1otdUhlRFJicWp5N1FYU3ZDUkl2ZGdOcUtncDJ2VXFLcw?oc=5")</f>
        <v>https://news.google.com/rss/articles/CBMijwFBVV95cUxObm9zVlN2Sng4OGN6V2pCeHVMRFRQT3NUU2hXUGNGOFFnQmt0cERPbWNKOU5aQWxuRHAySjBsblB5MHNvc3k4bExnWk5VYVdxanlJM3U2QnpJUDIzUEZRcGY5dlI5UGhEaTBwYTU0S1otdUhlRFJicWp5N1FYU3ZDUkl2ZGdOcUtncDJ2VXFLcw?oc=5</v>
      </c>
      <c r="E8" s="5" t="str">
        <f>IFERROR(__xludf.DUMMYFUNCTION("""COMPUTED_VALUE"""),"Here’s a bullet time video booth you can build yourself  DIY Photography")</f>
        <v>Here’s a bullet time video booth you can build yourself  DIY Photography</v>
      </c>
    </row>
    <row r="9">
      <c r="A9" s="5" t="str">
        <f>IFERROR(__xludf.DUMMYFUNCTION("""COMPUTED_VALUE"""),"Tue, 30 May 2023 07:00:00 GMT")</f>
        <v>Tue, 30 May 2023 07:00:00 GMT</v>
      </c>
      <c r="B9" s="5" t="str">
        <f>IFERROR(__xludf.DUMMYFUNCTION("""COMPUTED_VALUE"""),"DSLR-Powered Bullet Time Video Booth Brings ‘The Matrix’ to Weddings - PetaPixel")</f>
        <v>DSLR-Powered Bullet Time Video Booth Brings ‘The Matrix’ to Weddings - PetaPixel</v>
      </c>
      <c r="D9" s="1" t="str">
        <f>IFERROR(__xludf.DUMMYFUNCTION("""COMPUTED_VALUE"""),"https://news.google.com/rss/articles/CBMiogFBVV95cUxQT0psUmlONTMwU0hZeHdMRTFURi1LbG9TZDZ5VkcxVDZHdWEtR19LSWMxNVZNWFdXMzU0dERDdzN2cE53MnVHaGRKN0NCYU1PU1pQUHZKbUtGR1U3ajhEZG9sRmYxSW42Q2RuMGdrYUFTU1ctUjVFVGhLZHFJRFpWeWoyY0FLMjBacXZCc2FobjA3SU1odE1Ea05Tc0ZrRH"&amp;"lFcnc?oc=5")</f>
        <v>https://news.google.com/rss/articles/CBMiogFBVV95cUxQT0psUmlONTMwU0hZeHdMRTFURi1LbG9TZDZ5VkcxVDZHdWEtR19LSWMxNVZNWFdXMzU0dERDdzN2cE53MnVHaGRKN0NCYU1PU1pQUHZKbUtGR1U3ajhEZG9sRmYxSW42Q2RuMGdrYUFTU1ctUjVFVGhLZHFJRFpWeWoyY0FLMjBacXZCc2FobjA3SU1odE1Ea05Tc0ZrRHlFcnc?oc=5</v>
      </c>
      <c r="E9" s="5" t="str">
        <f>IFERROR(__xludf.DUMMYFUNCTION("""COMPUTED_VALUE"""),"DSLR-Powered Bullet Time Video Booth Brings ‘The Matrix’ to Weddings  
PetaPixel")</f>
        <v>DSLR-Powered Bullet Time Video Booth Brings ‘The Matrix’ to Weddings  
PetaPixel</v>
      </c>
    </row>
    <row r="10">
      <c r="A10" s="5" t="str">
        <f>IFERROR(__xludf.DUMMYFUNCTION("""COMPUTED_VALUE"""),"Wed, 03 May 2017 07:00:00 GMT")</f>
        <v>Wed, 03 May 2017 07:00:00 GMT</v>
      </c>
      <c r="B10" s="5" t="str">
        <f>IFERROR(__xludf.DUMMYFUNCTION("""COMPUTED_VALUE"""),"Vogue's Met Gala Video Booth Was the Most Extra and Awkward Part of the Whole Damn Show - Papermag")</f>
        <v>Vogue's Met Gala Video Booth Was the Most Extra and Awkward Part of the Whole Damn Show - Papermag</v>
      </c>
      <c r="D10" s="1" t="str">
        <f>IFERROR(__xludf.DUMMYFUNCTION("""COMPUTED_VALUE"""),"https://news.google.com/rss/articles/CBMimwFBVV95cUxQTmVqUXpnNzdrcUZTblNickU1SExDUkVzWlZwRjFOdk1zRksyOW16S1NlV1hEMnRSWFU3dDM3Z2o1dTV5NzJfT0ZTVzlUN2h3bzg2V1YtdUJVSnVRcENlckR3X0REMkgtLWxCQ2tYaHVjZUZzckVEQmVXQkFCVThfUEFHQzI2cm9VczZGR3dIVTNzckFzZ3N0UHRpWQ?oc="&amp;"5")</f>
        <v>https://news.google.com/rss/articles/CBMimwFBVV95cUxQTmVqUXpnNzdrcUZTblNickU1SExDUkVzWlZwRjFOdk1zRksyOW16S1NlV1hEMnRSWFU3dDM3Z2o1dTV5NzJfT0ZTVzlUN2h3bzg2V1YtdUJVSnVRcENlckR3X0REMkgtLWxCQ2tYaHVjZUZzckVEQmVXQkFCVThfUEFHQzI2cm9VczZGR3dIVTNzckFzZ3N0UHRpWQ?oc=5</v>
      </c>
      <c r="E10" s="5" t="str">
        <f>IFERROR(__xludf.DUMMYFUNCTION("""COMPUTED_VALUE"""),"Vogue's Met Gala Video Booth Was the Most Extra and Awkward Part of the 
Whole Damn Show  Papermag")</f>
        <v>Vogue's Met Gala Video Booth Was the Most Extra and Awkward Part of the 
Whole Damn Show  Papermag</v>
      </c>
    </row>
    <row r="11">
      <c r="A11" s="5" t="str">
        <f>IFERROR(__xludf.DUMMYFUNCTION("""COMPUTED_VALUE"""),"Tue, 31 Jan 2023 08:00:00 GMT")</f>
        <v>Tue, 31 Jan 2023 08:00:00 GMT</v>
      </c>
      <c r="B11" s="5" t="str">
        <f>IFERROR(__xludf.DUMMYFUNCTION("""COMPUTED_VALUE"""),"Logitech's Telepresence Video Booth, Project Ghost, Is Aiming for Your Next Office - CNET")</f>
        <v>Logitech's Telepresence Video Booth, Project Ghost, Is Aiming for Your Next Office - CNET</v>
      </c>
      <c r="D11" s="1" t="str">
        <f>IFERROR(__xludf.DUMMYFUNCTION("""COMPUTED_VALUE"""),"https://news.google.com/rss/articles/CBMitwFBVV95cUxQLUxZeVlnQk1oR3R0Mm5ab2NDenEyemludzVsbGg2RUZKSEhyVEg1emU0RHkwSUVBZ1pEMm05OHVuajYxRGplSVZUNFNneHltTV9uM0paX0NlbnV1THI4V2F6SlphSTJQcm84czQxNGs5WU5SemtEV1EtTl9KLW1NSVBjZnkwTmxFamFyV0x0dVNPb1VxM3ZYaWtKNDRMeV"&amp;"N4a29sZ2NrUGxNSzdQZXRWc21ZZWFFSW8?oc=5")</f>
        <v>https://news.google.com/rss/articles/CBMitwFBVV95cUxQLUxZeVlnQk1oR3R0Mm5ab2NDenEyemludzVsbGg2RUZKSEhyVEg1emU0RHkwSUVBZ1pEMm05OHVuajYxRGplSVZUNFNneHltTV9uM0paX0NlbnV1THI4V2F6SlphSTJQcm84czQxNGs5WU5SemtEV1EtTl9KLW1NSVBjZnkwTmxFamFyV0x0dVNPb1VxM3ZYaWtKNDRMeVN4a29sZ2NrUGxNSzdQZXRWc21ZZWFFSW8?oc=5</v>
      </c>
      <c r="E11" s="5" t="str">
        <f>IFERROR(__xludf.DUMMYFUNCTION("""COMPUTED_VALUE"""),"Logitech's Telepresence Video Booth, Project Ghost, Is Aiming for Your Next 
Office  CNET")</f>
        <v>Logitech's Telepresence Video Booth, Project Ghost, Is Aiming for Your Next 
Office  CNET</v>
      </c>
    </row>
    <row r="12">
      <c r="A12" s="5" t="str">
        <f>IFERROR(__xludf.DUMMYFUNCTION("""COMPUTED_VALUE"""),"Wed, 07 Apr 2021 07:00:00 GMT")</f>
        <v>Wed, 07 Apr 2021 07:00:00 GMT</v>
      </c>
      <c r="B12" s="5" t="str">
        <f>IFERROR(__xludf.DUMMYFUNCTION("""COMPUTED_VALUE"""),"Virtual Video &amp; Photo Booths for engagement, feedback, testimonials and promotion - Event Industry News")</f>
        <v>Virtual Video &amp; Photo Booths for engagement, feedback, testimonials and promotion - Event Industry News</v>
      </c>
      <c r="D12" s="1" t="str">
        <f>IFERROR(__xludf.DUMMYFUNCTION("""COMPUTED_VALUE"""),"https://news.google.com/rss/articles/CBMizgFBVV95cUxNZVNlUjV3YURmN05QSzh0TFEyLTZRU2h3UHFNczd5YXVFOG9rMk1EM09lcFhrSGZ4anRUdS0yOG44bkVITWd1cXVxS3BOZTFyRE1hMDB0bk1OdjB6cEpLYk52RVlmN3pqeEdpODRSdWctaVlDbXFHZnN4R1BPVkFCcG1obHZ3dENfbko3S1YwNFd5MGQ1anFVb0lVSm8tLT"&amp;"FtNHk1VkROMVhFQlFTN01PMk1DYUp0RUQ4WmtuZkxBQXN1b2c3aGI2SXhqMVF4UQ?oc=5")</f>
        <v>https://news.google.com/rss/articles/CBMizgFBVV95cUxNZVNlUjV3YURmN05QSzh0TFEyLTZRU2h3UHFNczd5YXVFOG9rMk1EM09lcFhrSGZ4anRUdS0yOG44bkVITWd1cXVxS3BOZTFyRE1hMDB0bk1OdjB6cEpLYk52RVlmN3pqeEdpODRSdWctaVlDbXFHZnN4R1BPVkFCcG1obHZ3dENfbko3S1YwNFd5MGQ1anFVb0lVSm8tLTFtNHk1VkROMVhFQlFTN01PMk1DYUp0RUQ4WmtuZkxBQXN1b2c3aGI2SXhqMVF4UQ?oc=5</v>
      </c>
      <c r="E12" s="5" t="str">
        <f>IFERROR(__xludf.DUMMYFUNCTION("""COMPUTED_VALUE"""),"Virtual Video &amp; Photo Booths for engagement, feedback, testimonials and 
promotion  Event Industry News")</f>
        <v>Virtual Video &amp; Photo Booths for engagement, feedback, testimonials and 
promotion  Event Industry News</v>
      </c>
    </row>
    <row r="13">
      <c r="A13" s="5" t="str">
        <f>IFERROR(__xludf.DUMMYFUNCTION("""COMPUTED_VALUE"""),"Wed, 19 Jul 2023 07:00:00 GMT")</f>
        <v>Wed, 19 Jul 2023 07:00:00 GMT</v>
      </c>
      <c r="B13" s="5" t="str">
        <f>IFERROR(__xludf.DUMMYFUNCTION("""COMPUTED_VALUE"""),"LEGO Reveals LEGO Brickbuster Video Booth at San Diego Comic Con 2023 - The Brick Fan")</f>
        <v>LEGO Reveals LEGO Brickbuster Video Booth at San Diego Comic Con 2023 - The Brick Fan</v>
      </c>
      <c r="D13" s="1" t="str">
        <f>IFERROR(__xludf.DUMMYFUNCTION("""COMPUTED_VALUE"""),"https://news.google.com/rss/articles/CBMinwFBVV95cUxQYzI1S25INXNWWUtBaEJaVUd1aExmVDNLX2h0XzEyYV83RzgtbU5KaFZhZksxVFIwTHBRcGJNVld0UEVCWEs3Ym1lMm1zNGN0X1lMa2xBMmdmQnROUDRyM3BwU3F3eUNNbFdwM2xjN1BKbkRFYk1RQnlCVzUyVVEtUU5heDZiakdGanR5MTNoZ0gtR1ZjUzRTd19TX2VzQT"&amp;"Q?oc=5")</f>
        <v>https://news.google.com/rss/articles/CBMinwFBVV95cUxQYzI1S25INXNWWUtBaEJaVUd1aExmVDNLX2h0XzEyYV83RzgtbU5KaFZhZksxVFIwTHBRcGJNVld0UEVCWEs3Ym1lMm1zNGN0X1lMa2xBMmdmQnROUDRyM3BwU3F3eUNNbFdwM2xjN1BKbkRFYk1RQnlCVzUyVVEtUU5heDZiakdGanR5MTNoZ0gtR1ZjUzRTd19TX2VzQTQ?oc=5</v>
      </c>
      <c r="E13" s="5" t="str">
        <f>IFERROR(__xludf.DUMMYFUNCTION("""COMPUTED_VALUE"""),"LEGO Reveals LEGO Brickbuster Video Booth at San Diego Comic Con 2023  The 
Brick Fan")</f>
        <v>LEGO Reveals LEGO Brickbuster Video Booth at San Diego Comic Con 2023  The 
Brick Fan</v>
      </c>
    </row>
    <row r="14">
      <c r="A14" s="5" t="str">
        <f>IFERROR(__xludf.DUMMYFUNCTION("""COMPUTED_VALUE"""),"Thu, 15 Jun 2023 07:00:00 GMT")</f>
        <v>Thu, 15 Jun 2023 07:00:00 GMT</v>
      </c>
      <c r="B14" s="5" t="str">
        <f>IFERROR(__xludf.DUMMYFUNCTION("""COMPUTED_VALUE"""),"Video: Booth tour of Hafele - woodworkingnetwork.com")</f>
        <v>Video: Booth tour of Hafele - woodworkingnetwork.com</v>
      </c>
      <c r="D14" s="1" t="str">
        <f>IFERROR(__xludf.DUMMYFUNCTION("""COMPUTED_VALUE"""),"https://news.google.com/rss/articles/CBMickFVX3lxTE5CalVlRGxFWW1VRmJjMzEza1VfOTBKVE1fT25OYm5ja2Yyd3JGdWgwemxtcVNtS0RqN3puaFBobTdQdFdpUk9OYWNRTjN5UzNRTGFaUm04Z3FFZk5DeDB5d1VQTlVITkpSNWxVeWVRWFhqQQ?oc=5")</f>
        <v>https://news.google.com/rss/articles/CBMickFVX3lxTE5CalVlRGxFWW1VRmJjMzEza1VfOTBKVE1fT25OYm5ja2Yyd3JGdWgwemxtcVNtS0RqN3puaFBobTdQdFdpUk9OYWNRTjN5UzNRTGFaUm04Z3FFZk5DeDB5d1VQTlVITkpSNWxVeWVRWFhqQQ?oc=5</v>
      </c>
      <c r="E14" s="5" t="str">
        <f>IFERROR(__xludf.DUMMYFUNCTION("""COMPUTED_VALUE"""),"Video: Booth tour of Hafele  woodworkingnetwork.com")</f>
        <v>Video: Booth tour of Hafele  woodworkingnetwork.com</v>
      </c>
    </row>
    <row r="15">
      <c r="A15" s="5" t="str">
        <f>IFERROR(__xludf.DUMMYFUNCTION("""COMPUTED_VALUE"""),"Fri, 29 Sep 2017 07:00:00 GMT")</f>
        <v>Fri, 29 Sep 2017 07:00:00 GMT</v>
      </c>
      <c r="B15" s="5" t="str">
        <f>IFERROR(__xludf.DUMMYFUNCTION("""COMPUTED_VALUE"""),"10 Best Ideas of the Week: a Carpool Karaoke-Theme Video Booth, Planned Parenthood's Neon Installation, a Cocktail Inspired by Fergie - BizBash")</f>
        <v>10 Best Ideas of the Week: a Carpool Karaoke-Theme Video Booth, Planned Parenthood's Neon Installation, a Cocktail Inspired by Fergie - BizBash</v>
      </c>
      <c r="D15" s="1" t="str">
        <f>IFERROR(__xludf.DUMMYFUNCTION("""COMPUTED_VALUE"""),"https://news.google.com/rss/articles/CBMiqgJBVV95cUxNNFl6T19xWVd6aGhRN3NjdDd5Sk50ZzJxc3U4eUVjTDk1Ulp3Z1JQSW0yNlFkNkxrZTUwTGk2aHJHbXlweFpKRXhaclZJM0poa3NJM0RKNFE3a21sRk8yQ3FGd2N4UHROMEpmSy1yTEZBUWhaLS1ubXg2V2xUNmZMNkRybzlpWWxPLTJlTW1PVVRYdzJyTzBBUmZqamU1OH"&amp;"hYejZYVmMzb0F2bzJBNGhxaGNpc1h5Nmw1NU5QSnM0cHNhM3BfU2d3OEwwMk9Jcnl6Q184amZGX2d0aHVpamxHTy16M1ZSS1FuRFlwYndEY1FhY1BrTzVEbkFuVTRKZC1LYWNwbm03V1FGOFdGNXdMWWM4MVJ3R0FRY3Uxb21wQmhvdmlSTEZ1YnJ3?oc=5")</f>
        <v>https://news.google.com/rss/articles/CBMiqgJBVV95cUxNNFl6T19xWVd6aGhRN3NjdDd5Sk50ZzJxc3U4eUVjTDk1Ulp3Z1JQSW0yNlFkNkxrZTUwTGk2aHJHbXlweFpKRXhaclZJM0poa3NJM0RKNFE3a21sRk8yQ3FGd2N4UHROMEpmSy1yTEZBUWhaLS1ubXg2V2xUNmZMNkRybzlpWWxPLTJlTW1PVVRYdzJyTzBBUmZqamU1OHhYejZYVmMzb0F2bzJBNGhxaGNpc1h5Nmw1NU5QSnM0cHNhM3BfU2d3OEwwMk9Jcnl6Q184amZGX2d0aHVpamxHTy16M1ZSS1FuRFlwYndEY1FhY1BrTzVEbkFuVTRKZC1LYWNwbm03V1FGOFdGNXdMWWM4MVJ3R0FRY3Uxb21wQmhvdmlSTEZ1YnJ3?oc=5</v>
      </c>
      <c r="E15" s="5" t="str">
        <f>IFERROR(__xludf.DUMMYFUNCTION("""COMPUTED_VALUE"""),"10 Best Ideas of the Week: a Carpool Karaoke-Theme Video Booth, Planned 
Parenthood's Neon Installation, a Cocktail Inspired by Fergie  BizBash")</f>
        <v>10 Best Ideas of the Week: a Carpool Karaoke-Theme Video Booth, Planned 
Parenthood's Neon Installation, a Cocktail Inspired by Fergie  BizBash</v>
      </c>
    </row>
    <row r="16">
      <c r="A16" s="5" t="str">
        <f>IFERROR(__xludf.DUMMYFUNCTION("""COMPUTED_VALUE"""),"Sat, 30 Jul 2022 05:11:28 GMT")</f>
        <v>Sat, 30 Jul 2022 05:11:28 GMT</v>
      </c>
      <c r="B16" s="5" t="str">
        <f>IFERROR(__xludf.DUMMYFUNCTION("""COMPUTED_VALUE"""),"Live Video Booth Interviews - insideHPC")</f>
        <v>Live Video Booth Interviews - insideHPC</v>
      </c>
      <c r="D16" s="1" t="str">
        <f>IFERROR(__xludf.DUMMYFUNCTION("""COMPUTED_VALUE"""),"https://news.google.com/rss/articles/CBMiX0FVX3lxTE11alFmUFMzdTZxbGVUbDNKcWxuanpKMG95SUxZMTRhWXpBOWhTYmh4NXVnNlM5YmJQQnBjOVVQM2tQbExPV0lwWUVYdnUtd1lTNlZoWHB3SlItWENIOWZz?oc=5")</f>
        <v>https://news.google.com/rss/articles/CBMiX0FVX3lxTE11alFmUFMzdTZxbGVUbDNKcWxuanpKMG95SUxZMTRhWXpBOWhTYmh4NXVnNlM5YmJQQnBjOVVQM2tQbExPV0lwWUVYdnUtd1lTNlZoWHB3SlItWENIOWZz?oc=5</v>
      </c>
      <c r="E16" s="5" t="str">
        <f>IFERROR(__xludf.DUMMYFUNCTION("""COMPUTED_VALUE"""),"Live Video Booth Interviews  insideHPC")</f>
        <v>Live Video Booth Interviews  insideHPC</v>
      </c>
    </row>
    <row r="17">
      <c r="A17" s="5" t="str">
        <f>IFERROR(__xludf.DUMMYFUNCTION("""COMPUTED_VALUE"""),"Wed, 04 Sep 2019 07:00:00 GMT")</f>
        <v>Wed, 04 Sep 2019 07:00:00 GMT</v>
      </c>
      <c r="B17" s="5" t="str">
        <f>IFERROR(__xludf.DUMMYFUNCTION("""COMPUTED_VALUE"""),"The best video booth films at GQ Men Of The Year 2019 - British GQ")</f>
        <v>The best video booth films at GQ Men Of The Year 2019 - British GQ</v>
      </c>
      <c r="D17" s="1" t="str">
        <f>IFERROR(__xludf.DUMMYFUNCTION("""COMPUTED_VALUE"""),"https://news.google.com/rss/articles/CBMimAFBVV95cUxORHhSTTBjWU1KZ0M4YmtxcFhFU3ozUzQzZGpIMkE0S1BycUVYS0FXaUhYaTJjMXZOdTI4X1hhYUUtdXFEdnR6LThhVGNLOGwtc0VNeV9GNk56RGhIbW5nc3BfMTQteExoMG9Yby1UQkZUSGNmQWFjUFRkellmNE14bW45VXRJbkd4aWQ1TzZEeVFDZ3NqN192Yw?oc=5")</f>
        <v>https://news.google.com/rss/articles/CBMimAFBVV95cUxORHhSTTBjWU1KZ0M4YmtxcFhFU3ozUzQzZGpIMkE0S1BycUVYS0FXaUhYaTJjMXZOdTI4X1hhYUUtdXFEdnR6LThhVGNLOGwtc0VNeV9GNk56RGhIbW5nc3BfMTQteExoMG9Yby1UQkZUSGNmQWFjUFRkellmNE14bW45VXRJbkd4aWQ1TzZEeVFDZ3NqN192Yw?oc=5</v>
      </c>
      <c r="E17" s="5" t="str">
        <f>IFERROR(__xludf.DUMMYFUNCTION("""COMPUTED_VALUE"""),"The best video booth films at GQ Men Of The Year 2019  British GQ")</f>
        <v>The best video booth films at GQ Men Of The Year 2019  British GQ</v>
      </c>
    </row>
    <row r="18">
      <c r="A18" s="5" t="str">
        <f>IFERROR(__xludf.DUMMYFUNCTION("""COMPUTED_VALUE"""),"Mon, 29 May 2023 13:37:16 GMT")</f>
        <v>Mon, 29 May 2023 13:37:16 GMT</v>
      </c>
      <c r="B18" s="5" t="str">
        <f>IFERROR(__xludf.DUMMYFUNCTION("""COMPUTED_VALUE"""),"Building a Bullet Time Video Booth with 12 DSLR Cameras - Hackster.io")</f>
        <v>Building a Bullet Time Video Booth with 12 DSLR Cameras - Hackster.io</v>
      </c>
      <c r="D18" s="1" t="str">
        <f>IFERROR(__xludf.DUMMYFUNCTION("""COMPUTED_VALUE"""),"https://news.google.com/rss/articles/CBMingFBVV95cUxPaXJlSU5IclB3ZTJjeTluSUxneVdudXVWaGh3ME05Q3ctc1BCVk1RRGtubEl3Nk5GS3BxUnM2cW5OMjNFb1ZYdlRIVTJzYnJaS3lWSkhuTU0yWm1wNGlIMlIzSGNPU3BxOTNROFRFMU5JMG12WkszdVFEalNGMlVxS3ZCcGFoMFRFOEI2Rmdnd1JkR0ZtdjFCSVE1RzVDd9"&amp;"IBowFBVV95cUxNSXZPSGVfbnd2UGZQQlVTSkFRWGVHSHp5ZWlWdWFEWERIVXN1YXRCNFJiXzNDc2ZhVFpaM1lJQXhxX3NTaW5vdnJXa3p3U2lWd2tWaWdtZnlTLWlBODlNSHpMeUN1LVFuZHJ5SGRKWTRHX09xSjhMbHlnb3BPVF93QWRfeVRFZno5UWQ5cndMUU5TcmZadzEzaEJaaTRNNnhISHlj?oc=5")</f>
        <v>https://news.google.com/rss/articles/CBMingFBVV95cUxPaXJlSU5IclB3ZTJjeTluSUxneVdudXVWaGh3ME05Q3ctc1BCVk1RRGtubEl3Nk5GS3BxUnM2cW5OMjNFb1ZYdlRIVTJzYnJaS3lWSkhuTU0yWm1wNGlIMlIzSGNPU3BxOTNROFRFMU5JMG12WkszdVFEalNGMlVxS3ZCcGFoMFRFOEI2Rmdnd1JkR0ZtdjFCSVE1RzVDd9IBowFBVV95cUxNSXZPSGVfbnd2UGZQQlVTSkFRWGVHSHp5ZWlWdWFEWERIVXN1YXRCNFJiXzNDc2ZhVFpaM1lJQXhxX3NTaW5vdnJXa3p3U2lWd2tWaWdtZnlTLWlBODlNSHpMeUN1LVFuZHJ5SGRKWTRHX09xSjhMbHlnb3BPVF93QWRfeVRFZno5UWQ5cndMUU5TcmZadzEzaEJaaTRNNnhISHlj?oc=5</v>
      </c>
      <c r="E18" s="5" t="str">
        <f>IFERROR(__xludf.DUMMYFUNCTION("""COMPUTED_VALUE"""),"Building a Bullet Time Video Booth with 12 DSLR Cameras  Hackster.io")</f>
        <v>Building a Bullet Time Video Booth with 12 DSLR Cameras  Hackster.io</v>
      </c>
    </row>
    <row r="19">
      <c r="A19" s="5" t="str">
        <f>IFERROR(__xludf.DUMMYFUNCTION("""COMPUTED_VALUE"""),"Thu, 22 Jun 2023 07:00:00 GMT")</f>
        <v>Thu, 22 Jun 2023 07:00:00 GMT</v>
      </c>
      <c r="B19" s="5" t="str">
        <f>IFERROR(__xludf.DUMMYFUNCTION("""COMPUTED_VALUE"""),"Video: Booth tour of Kessebohmer - woodworkingnetwork.com")</f>
        <v>Video: Booth tour of Kessebohmer - woodworkingnetwork.com</v>
      </c>
      <c r="D19" s="1" t="str">
        <f>IFERROR(__xludf.DUMMYFUNCTION("""COMPUTED_VALUE"""),"https://news.google.com/rss/articles/CBMieEFVX3lxTE4zNHdOekZpRkdRVzNSVExZX19lWnpnYzY4TF8zN0Rmamx0RkpzRlJGcTIweU9IdjFZbW44eDlvTzREZ01pR1lRVWlhSG1DR3k0clNsYXB4ZUtGWms4ZlQ2eEFXTkFIUEdKdHVRalpUX1pfalN0UThBNA?oc=5")</f>
        <v>https://news.google.com/rss/articles/CBMieEFVX3lxTE4zNHdOekZpRkdRVzNSVExZX19lWnpnYzY4TF8zN0Rmamx0RkpzRlJGcTIweU9IdjFZbW44eDlvTzREZ01pR1lRVWlhSG1DR3k0clNsYXB4ZUtGWms4ZlQ2eEFXTkFIUEdKdHVRalpUX1pfalN0UThBNA?oc=5</v>
      </c>
      <c r="E19" s="5" t="str">
        <f>IFERROR(__xludf.DUMMYFUNCTION("""COMPUTED_VALUE"""),"Video: Booth tour of Kessebohmer  woodworkingnetwork.com")</f>
        <v>Video: Booth tour of Kessebohmer  woodworkingnetwork.com</v>
      </c>
    </row>
    <row r="20">
      <c r="A20" s="5" t="str">
        <f>IFERROR(__xludf.DUMMYFUNCTION("""COMPUTED_VALUE"""),"Fri, 23 Sep 2016 07:00:00 GMT")</f>
        <v>Fri, 23 Sep 2016 07:00:00 GMT</v>
      </c>
      <c r="B20" s="5" t="str">
        <f>IFERROR(__xludf.DUMMYFUNCTION("""COMPUTED_VALUE"""),"10 Best Ideas of the Week: a 'Hollywood Squares'-Inspired Panel, Hologram Centerpieces, a Vintage TV Video Booth - BizBash")</f>
        <v>10 Best Ideas of the Week: a 'Hollywood Squares'-Inspired Panel, Hologram Centerpieces, a Vintage TV Video Booth - BizBash</v>
      </c>
      <c r="D20" s="1" t="str">
        <f>IFERROR(__xludf.DUMMYFUNCTION("""COMPUTED_VALUE"""),"https://news.google.com/rss/articles/CBMiqAJBVV95cUxPUkN6TExiQ0M4VHVhWVIxaVl6UzZlRHpqdW9jdTQ3QXpqMnJ5eWFwYjVabW9zRTNRYXFCdWxGWk15SWRaSUVhRjU1NEctN1RrTFJKc3k4clVFMkxsR05MNzhZWkRvZHNPRzBwdkhELWtwd214bURObHp1dldlQl9jMW51a2pYQ2s5dDMwSnN5azJvMDFUSnlKSG5ld1cxcU"&amp;"JyWXFQUU1KalRtcDhIYldlUGVpVURZQ0hZbDVuZzh6ZWtoM0lvUU9DRDF4NWt2TTh2Y29FSWNXeGg0dHhXWnlMUE05VE91TW1ZWXNMbzZDWXFIbThqYjVjcEsxUEFTUkZtMDRjYXFfbFFUMHFtMHhodVVLRGtYNlpwbEFHRnZjcGhxQ1dNLVY4Yg?oc=5")</f>
        <v>https://news.google.com/rss/articles/CBMiqAJBVV95cUxPUkN6TExiQ0M4VHVhWVIxaVl6UzZlRHpqdW9jdTQ3QXpqMnJ5eWFwYjVabW9zRTNRYXFCdWxGWk15SWRaSUVhRjU1NEctN1RrTFJKc3k4clVFMkxsR05MNzhZWkRvZHNPRzBwdkhELWtwd214bURObHp1dldlQl9jMW51a2pYQ2s5dDMwSnN5azJvMDFUSnlKSG5ld1cxcUJyWXFQUU1KalRtcDhIYldlUGVpVURZQ0hZbDVuZzh6ZWtoM0lvUU9DRDF4NWt2TTh2Y29FSWNXeGg0dHhXWnlMUE05VE91TW1ZWXNMbzZDWXFIbThqYjVjcEsxUEFTUkZtMDRjYXFfbFFUMHFtMHhodVVLRGtYNlpwbEFHRnZjcGhxQ1dNLVY4Yg?oc=5</v>
      </c>
      <c r="E20" s="5" t="str">
        <f>IFERROR(__xludf.DUMMYFUNCTION("""COMPUTED_VALUE"""),"10 Best Ideas of the Week: a 'Hollywood Squares'-Inspired Panel, Hologram 
Centerpieces, a Vintage TV Video Booth  BizBash")</f>
        <v>10 Best Ideas of the Week: a 'Hollywood Squares'-Inspired Panel, Hologram 
Centerpieces, a Vintage TV Video Booth  BizBash</v>
      </c>
    </row>
    <row r="21">
      <c r="A21" s="5" t="str">
        <f>IFERROR(__xludf.DUMMYFUNCTION("""COMPUTED_VALUE"""),"Tue, 05 Sep 2017 07:00:00 GMT")</f>
        <v>Tue, 05 Sep 2017 07:00:00 GMT</v>
      </c>
      <c r="B21" s="5" t="str">
        <f>IFERROR(__xludf.DUMMYFUNCTION("""COMPUTED_VALUE"""),"The Contrazoom video booth at GQ Men of the Year 2017 - British GQ")</f>
        <v>The Contrazoom video booth at GQ Men of the Year 2017 - British GQ</v>
      </c>
      <c r="D21" s="1" t="str">
        <f>IFERROR(__xludf.DUMMYFUNCTION("""COMPUTED_VALUE"""),"https://news.google.com/rss/articles/CBMif0FVX3lxTE91N1dFbm1seGpyY1daMVVxTjdKWG9Da2JjaUUtN0pfZ3ZSSGp2ZFY0NXVoTks1a3pjeVZhU0VoXy0xejlmTGVzaG1GOGpOTWdLOEd1OG15NjE0aDlyeTBmUEJOd09zQ0RoYTV1bkEzNzJ3cnl2d1l0RWFpYmo4WVU?oc=5")</f>
        <v>https://news.google.com/rss/articles/CBMif0FVX3lxTE91N1dFbm1seGpyY1daMVVxTjdKWG9Da2JjaUUtN0pfZ3ZSSGp2ZFY0NXVoTks1a3pjeVZhU0VoXy0xejlmTGVzaG1GOGpOTWdLOEd1OG15NjE0aDlyeTBmUEJOd09zQ0RoYTV1bkEzNzJ3cnl2d1l0RWFpYmo4WVU?oc=5</v>
      </c>
      <c r="E21" s="5" t="str">
        <f>IFERROR(__xludf.DUMMYFUNCTION("""COMPUTED_VALUE"""),"The Contrazoom video booth at GQ Men of the Year 2017  British GQ")</f>
        <v>The Contrazoom video booth at GQ Men of the Year 2017  British GQ</v>
      </c>
    </row>
    <row r="22">
      <c r="A22" s="2" t="s">
        <v>3</v>
      </c>
      <c r="B22" s="2" t="s">
        <v>601</v>
      </c>
    </row>
    <row r="23">
      <c r="A23" s="2" t="s">
        <v>7</v>
      </c>
      <c r="B23" s="2" t="s">
        <v>602</v>
      </c>
    </row>
    <row r="24">
      <c r="A24" s="2" t="s">
        <v>16</v>
      </c>
      <c r="B24" s="2" t="s">
        <v>603</v>
      </c>
    </row>
    <row r="25">
      <c r="A25" s="2" t="s">
        <v>10</v>
      </c>
      <c r="B25" s="2" t="s">
        <v>604</v>
      </c>
    </row>
    <row r="26">
      <c r="A26" s="2" t="s">
        <v>13</v>
      </c>
      <c r="B26" s="2" t="s">
        <v>605</v>
      </c>
    </row>
    <row r="27">
      <c r="A27" s="2" t="s">
        <v>22</v>
      </c>
      <c r="B27" s="2" t="s">
        <v>606</v>
      </c>
    </row>
    <row r="28">
      <c r="A28" s="2" t="s">
        <v>52</v>
      </c>
      <c r="B28" s="2" t="s">
        <v>607</v>
      </c>
    </row>
    <row r="29">
      <c r="A29" s="2" t="s">
        <v>52</v>
      </c>
      <c r="B29" s="2" t="s">
        <v>608</v>
      </c>
    </row>
  </sheetData>
  <hyperlinks>
    <hyperlink r:id="rId1" ref="A1"/>
    <hyperlink r:id="rId2" ref="D3"/>
    <hyperlink r:id="rId3" ref="D4"/>
    <hyperlink r:id="rId4" ref="D5"/>
    <hyperlink r:id="rId5" ref="D6"/>
    <hyperlink r:id="rId6" ref="D7"/>
    <hyperlink r:id="rId7" ref="D8"/>
    <hyperlink r:id="rId8" ref="D9"/>
    <hyperlink r:id="rId9" ref="D10"/>
    <hyperlink r:id="rId10" ref="D11"/>
    <hyperlink r:id="rId11" ref="D12"/>
    <hyperlink r:id="rId12" ref="D13"/>
    <hyperlink r:id="rId13" ref="D14"/>
    <hyperlink r:id="rId14" ref="D15"/>
    <hyperlink r:id="rId15" ref="D16"/>
    <hyperlink r:id="rId16" ref="D17"/>
    <hyperlink r:id="rId17" ref="D18"/>
    <hyperlink r:id="rId18" ref="D19"/>
    <hyperlink r:id="rId19" ref="D20"/>
    <hyperlink r:id="rId20" ref="D21"/>
  </hyperlinks>
  <drawing r:id="rId21"/>
</worksheet>
</file>